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2001612\Desktop\メール処理 - コピー\調査票\"/>
    </mc:Choice>
  </mc:AlternateContent>
  <bookViews>
    <workbookView xWindow="0" yWindow="0" windowWidth="23835" windowHeight="747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22" r:id="rId15"/>
    <sheet name="施設類型別ストック情報分析表①" sheetId="23" r:id="rId16"/>
    <sheet name="施設類型別ストック情報分析表②" sheetId="24"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CO34" i="10" s="1"/>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C35" i="10"/>
  <c r="U34" i="10"/>
  <c r="U35" i="10" s="1"/>
  <c r="C34" i="10"/>
  <c r="U36" i="10" l="1"/>
  <c r="U37" i="10" s="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W34" i="10" l="1"/>
  <c r="BW35" i="10" s="1"/>
  <c r="BW36" i="10" s="1"/>
  <c r="BW37" i="10" s="1"/>
  <c r="BW38" i="10" s="1"/>
  <c r="BW39" i="10" s="1"/>
  <c r="BW40" i="10" s="1"/>
  <c r="BW41" i="10" s="1"/>
</calcChain>
</file>

<file path=xl/sharedStrings.xml><?xml version="1.0" encoding="utf-8"?>
<sst xmlns="http://schemas.openxmlformats.org/spreadsheetml/2006/main" count="1160" uniqueCount="611">
  <si>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</si>
  <si>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</si>
  <si>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</si>
  <si>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</si>
  <si>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</si>
  <si>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</si>
  <si>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</si>
  <si>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</si>
  <si>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</si>
  <si>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</si>
  <si>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</si>
  <si>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</si>
  <si>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</si>
  <si>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</si>
  <si>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</si>
  <si>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</si>
  <si>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</si>
  <si>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</si>
  <si>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</si>
  <si>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</si>
  <si>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</si>
  <si>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</si>
  <si>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</si>
  <si>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</si>
  <si>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</si>
  <si>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</si>
  <si>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</si>
  <si>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</si>
  <si>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</si>
  <si>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</si>
  <si>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</si>
  <si>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</si>
  <si>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</si>
  <si>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</si>
  <si>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</si>
  <si>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</si>
  <si>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</si>
  <si>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</si>
  <si>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</si>
  <si>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</si>
  <si>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</si>
  <si>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</si>
  <si>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</si>
  <si>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</si>
  <si>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</si>
  <si>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</si>
  <si>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</si>
  <si>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</si>
  <si>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</si>
  <si>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</si>
  <si>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</si>
  <si>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</si>
  <si>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</si>
  <si>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</si>
  <si>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</si>
  <si>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</si>
  <si>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</si>
  <si>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</si>
  <si>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</si>
  <si>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</si>
  <si>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</si>
  <si>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</si>
  <si>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</si>
  <si>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</si>
  <si>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</si>
  <si>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</si>
  <si>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</si>
  <si>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</si>
  <si>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</si>
  <si>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</si>
  <si>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</si>
  <si>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</si>
  <si>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</si>
  <si>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</si>
  <si>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</si>
  <si>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</si>
  <si>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</si>
  <si>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</si>
  <si>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</si>
  <si>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</si>
  <si>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</si>
  <si>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</si>
  <si>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</si>
  <si>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</si>
  <si>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</si>
  <si>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</si>
  <si>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</si>
  <si>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</si>
  <si>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</si>
  <si>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</si>
  <si>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</si>
  <si>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</si>
  <si>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</si>
  <si>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</si>
  <si>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</si>
  <si>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</si>
  <si>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</si>
  <si>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</si>
  <si>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</si>
  <si>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</si>
  <si>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行橋市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</si>
  <si>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</si>
  <si>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</si>
  <si>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</si>
  <si>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</si>
  <si>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</si>
  <si>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</si>
  <si>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</si>
  <si>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</si>
  <si>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</si>
  <si>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</si>
  <si>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</si>
  <si>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</si>
  <si>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</si>
  <si>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</si>
  <si>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</si>
  <si>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</si>
  <si>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</si>
  <si>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</si>
  <si>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</si>
  <si>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</si>
  <si>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</si>
  <si>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</si>
  <si>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</si>
  <si>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</si>
  <si>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</si>
  <si>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</si>
  <si>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</si>
  <si>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</si>
  <si>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</si>
  <si>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</si>
  <si>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</si>
  <si>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</si>
  <si>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</si>
  <si>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</si>
  <si>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</si>
  <si>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</si>
  <si>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</si>
  <si>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</si>
  <si>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</si>
  <si>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</si>
  <si>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</si>
  <si>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</si>
  <si>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</si>
  <si>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</si>
  <si>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</si>
  <si>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</si>
  <si>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</si>
  <si>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</si>
  <si>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</si>
  <si>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</si>
  <si>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</si>
  <si>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</si>
  <si>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</si>
  <si>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</si>
  <si>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</si>
  <si>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</si>
  <si>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</si>
  <si>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</si>
  <si>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</si>
  <si>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</si>
  <si>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</si>
  <si>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</si>
  <si>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</si>
  <si>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</si>
  <si>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</si>
  <si>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</si>
  <si>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</si>
  <si>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</si>
  <si>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</si>
  <si>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</si>
  <si>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</si>
  <si>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</si>
  <si>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</si>
  <si>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</si>
  <si>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</si>
  <si>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</si>
  <si>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</si>
  <si>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</si>
  <si>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</si>
  <si>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</si>
  <si>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</si>
  <si>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</si>
  <si>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</si>
  <si>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</si>
  <si>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</si>
  <si>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</si>
  <si>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</si>
  <si>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</si>
  <si>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</si>
  <si>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</si>
  <si>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</si>
  <si>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</si>
  <si>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</si>
  <si>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</si>
  <si>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</si>
  <si>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</si>
  <si>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</si>
  <si>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</si>
  <si>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</si>
  <si>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</si>
  <si>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</si>
  <si>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</si>
  <si>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</si>
  <si>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</si>
  <si>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</si>
  <si>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</si>
  <si>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</si>
  <si>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</si>
  <si>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</si>
  <si>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</si>
  <si>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</si>
  <si>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</si>
  <si>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</si>
  <si>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福岡県行橋市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</si>
  <si>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</si>
  <si>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</si>
  <si>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</si>
  <si>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</si>
  <si>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</si>
  <si>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</si>
  <si>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</si>
  <si>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</si>
  <si>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</si>
  <si>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</si>
  <si>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</si>
  <si>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</si>
  <si>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</si>
  <si>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</si>
  <si>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</si>
  <si>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</si>
  <si>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</si>
  <si>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</si>
  <si>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</si>
  <si>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</si>
  <si>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</si>
  <si>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</si>
  <si>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</si>
  <si>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</si>
  <si>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</si>
  <si>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</si>
  <si>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</si>
  <si>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</si>
  <si>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</si>
  <si>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</si>
  <si>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</si>
  <si>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</si>
  <si>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</si>
  <si>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</si>
  <si>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</si>
  <si>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</si>
  <si>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</si>
  <si>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</si>
  <si>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</si>
  <si>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</si>
  <si>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</si>
  <si>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</si>
  <si>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</si>
  <si>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</si>
  <si>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</si>
  <si>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</si>
  <si>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</si>
  <si>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</si>
  <si>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</si>
  <si>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</si>
  <si>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</si>
  <si>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</si>
  <si>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</si>
  <si>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</si>
  <si>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</si>
  <si>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</si>
  <si>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</si>
  <si>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</si>
  <si>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</si>
  <si>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</si>
  <si>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</si>
  <si>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</si>
  <si>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</si>
  <si>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</si>
  <si>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</si>
  <si>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</si>
  <si>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</si>
  <si>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</si>
  <si>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</si>
  <si>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</si>
  <si>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</si>
  <si>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</si>
  <si>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</si>
  <si>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</si>
  <si>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</si>
  <si>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</si>
  <si>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</si>
  <si>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</si>
  <si>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</si>
  <si>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</si>
  <si>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</si>
  <si>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</si>
  <si>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</si>
  <si>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</si>
  <si>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</si>
  <si>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</si>
  <si>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</si>
  <si>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</si>
  <si>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</si>
  <si>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</si>
  <si>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</si>
  <si>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</si>
  <si>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</si>
  <si>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</si>
  <si>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</si>
  <si>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</si>
  <si>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</si>
  <si>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</si>
  <si>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</si>
  <si>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</si>
  <si>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</si>
  <si>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</si>
  <si>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</si>
  <si>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</si>
  <si>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</si>
  <si>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</si>
  <si>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</si>
  <si>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</si>
  <si>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</si>
  <si>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</si>
  <si>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</si>
  <si>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</si>
  <si>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</si>
  <si>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</si>
  <si>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</si>
  <si>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</si>
  <si>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</si>
  <si>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</si>
  <si>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</si>
  <si>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</si>
  <si>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</si>
  <si>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</si>
  <si>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</si>
  <si>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</si>
  <si>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</si>
  <si>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</si>
  <si>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</si>
  <si>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</si>
  <si>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</si>
  <si>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</si>
  <si>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</si>
  <si>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</si>
  <si>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</si>
  <si>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</si>
  <si>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</si>
  <si>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</si>
  <si>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</si>
  <si>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</si>
  <si>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</si>
  <si>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</si>
  <si>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</si>
  <si>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</si>
  <si>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</si>
  <si>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</si>
  <si>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</si>
  <si>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</si>
  <si>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</si>
  <si>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</si>
  <si>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</si>
  <si>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</si>
  <si>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</si>
  <si>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福岡県行橋市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</si>
  <si>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</si>
  <si>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</si>
  <si>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</si>
  <si>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</si>
  <si>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</si>
  <si>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</si>
  <si>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</si>
  <si>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</si>
  <si>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</si>
  <si>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</si>
  <si>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</si>
  <si>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</si>
  <si>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</si>
  <si>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</si>
  <si>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</si>
  <si>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</si>
  <si>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</si>
  <si>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</si>
  <si>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</si>
  <si>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</si>
  <si>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</si>
  <si>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</si>
  <si>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</si>
  <si>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</si>
  <si>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</si>
  <si>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</si>
  <si>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</si>
  <si>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</si>
  <si>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</si>
  <si>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</si>
  <si>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</si>
  <si>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</si>
  <si>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</si>
  <si>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</si>
  <si>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介護認定特別会計</t>
    <phoneticPr fontId="5"/>
  </si>
  <si>
    <t>介護保険（保険事業勘定）会計</t>
    <phoneticPr fontId="5"/>
  </si>
  <si>
    <t>後期高齢者医療特別会計</t>
    <phoneticPr fontId="5"/>
  </si>
  <si>
    <t>水道事業会計</t>
    <phoneticPr fontId="5"/>
  </si>
  <si>
    <t>法適用企業</t>
    <phoneticPr fontId="5"/>
  </si>
  <si>
    <t>公共下水道事業会計</t>
    <phoneticPr fontId="5"/>
  </si>
  <si>
    <t>地方卸売市場会計</t>
    <phoneticPr fontId="5"/>
  </si>
  <si>
    <t>法非適用企業</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</si>
  <si>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</si>
  <si>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</si>
  <si>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</si>
  <si>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</si>
  <si>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</si>
  <si>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</si>
  <si>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</si>
  <si>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</si>
  <si>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</si>
  <si>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</si>
  <si>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</si>
  <si>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</si>
  <si>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</si>
  <si>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</si>
  <si>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</si>
  <si>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</si>
  <si>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</si>
  <si>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</si>
  <si>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</si>
  <si>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</si>
  <si>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</si>
  <si>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</si>
  <si>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</si>
  <si>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</si>
  <si>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</si>
  <si>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</si>
  <si>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</si>
  <si>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</si>
  <si>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</si>
  <si>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</si>
  <si>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</si>
  <si>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</si>
  <si>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</si>
  <si>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</si>
  <si>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</si>
  <si>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</si>
  <si>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</si>
  <si>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</si>
  <si>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</si>
  <si>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</si>
  <si>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</si>
  <si>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</si>
  <si>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</si>
  <si>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</si>
  <si>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</si>
  <si>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</si>
  <si>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</si>
  <si>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</si>
  <si>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</si>
  <si>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</si>
  <si>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</si>
  <si>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</si>
  <si>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</si>
  <si>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</si>
  <si>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</si>
  <si>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</si>
  <si>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</si>
  <si>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</si>
  <si>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</si>
  <si>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</si>
  <si>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</si>
  <si>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地方卸売市場会計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</si>
  <si>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</si>
  <si>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</si>
  <si>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</si>
  <si>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</si>
  <si>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</si>
  <si>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</si>
  <si>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</si>
  <si>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</si>
  <si>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</si>
  <si>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</si>
  <si>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</si>
  <si>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</si>
  <si>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</si>
  <si>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</si>
  <si>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</si>
  <si>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</si>
  <si>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</si>
  <si>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</si>
  <si>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</si>
  <si>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</si>
  <si>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</si>
  <si>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</si>
  <si>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</si>
  <si>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</si>
  <si>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</si>
  <si>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</si>
  <si>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</si>
  <si>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</si>
  <si>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</si>
  <si>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</si>
  <si>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</si>
  <si>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</si>
  <si>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</si>
  <si>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</si>
  <si>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</si>
  <si>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</si>
  <si>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</si>
  <si>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</si>
  <si>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</si>
  <si>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</si>
  <si>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</si>
  <si>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</si>
  <si>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</si>
  <si>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</si>
  <si>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</si>
  <si>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</si>
  <si>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</si>
  <si>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</si>
  <si>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</si>
  <si>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</si>
  <si>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</si>
  <si>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</si>
  <si>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</si>
  <si>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</si>
  <si>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</si>
  <si>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</si>
  <si>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</si>
  <si>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</si>
  <si>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</si>
  <si>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</si>
  <si>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</si>
  <si>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</si>
  <si>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</si>
  <si>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</si>
  <si>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</si>
  <si>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</si>
  <si>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</si>
  <si>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</si>
  <si>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</si>
  <si>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</si>
  <si>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</si>
  <si>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</si>
  <si>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</si>
  <si>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</si>
  <si>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</si>
  <si>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</si>
  <si>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</si>
  <si>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</si>
  <si>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</si>
  <si>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</si>
  <si>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</si>
  <si>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</si>
  <si>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</si>
  <si>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17.30</t>
  </si>
  <si>
    <t>国民健康保険特別会計</t>
  </si>
  <si>
    <t>▲ 4.16</t>
  </si>
  <si>
    <t>▲ 3.48</t>
  </si>
  <si>
    <t>▲ 2.78</t>
  </si>
  <si>
    <t>▲ 1.56</t>
  </si>
  <si>
    <t>▲ 0.98</t>
  </si>
  <si>
    <t>水道事業会計</t>
  </si>
  <si>
    <t>一般会計</t>
  </si>
  <si>
    <t>公共下水道事業会計</t>
  </si>
  <si>
    <t>介護保険（保険事業勘定）会計</t>
  </si>
  <si>
    <t>農業集落排水事業会計</t>
  </si>
  <si>
    <t>介護認定特別会計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</si>
  <si>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</si>
  <si>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</si>
  <si>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</si>
  <si>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</si>
  <si>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</si>
  <si>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</si>
  <si>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</si>
  <si>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</si>
  <si>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</si>
  <si>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公共施設等整備保全基金</t>
    <rPh sb="0" eb="2">
      <t>コウキョウ</t>
    </rPh>
    <rPh sb="2" eb="4">
      <t>シセツ</t>
    </rPh>
    <rPh sb="4" eb="5">
      <t>トウ</t>
    </rPh>
    <rPh sb="5" eb="7">
      <t>セイビ</t>
    </rPh>
    <rPh sb="7" eb="9">
      <t>ホゼン</t>
    </rPh>
    <rPh sb="9" eb="11">
      <t>キキン</t>
    </rPh>
    <phoneticPr fontId="5"/>
  </si>
  <si>
    <t>職員の退職手当基金</t>
    <rPh sb="0" eb="2">
      <t>ショクイン</t>
    </rPh>
    <rPh sb="3" eb="5">
      <t>タイショク</t>
    </rPh>
    <rPh sb="5" eb="7">
      <t>テアテ</t>
    </rPh>
    <rPh sb="7" eb="9">
      <t>キキン</t>
    </rPh>
    <phoneticPr fontId="2"/>
  </si>
  <si>
    <t>ふるさと納税基金</t>
    <rPh sb="4" eb="6">
      <t>ノウゼイ</t>
    </rPh>
    <rPh sb="6" eb="8">
      <t>キキン</t>
    </rPh>
    <phoneticPr fontId="2"/>
  </si>
  <si>
    <t>地域振興基金</t>
    <rPh sb="0" eb="2">
      <t>チイキ</t>
    </rPh>
    <rPh sb="2" eb="4">
      <t>シンコウ</t>
    </rPh>
    <rPh sb="4" eb="6">
      <t>キキン</t>
    </rPh>
    <phoneticPr fontId="2"/>
  </si>
  <si>
    <t>社会福祉基金</t>
    <rPh sb="0" eb="2">
      <t>シャカイ</t>
    </rPh>
    <rPh sb="2" eb="4">
      <t>フクシ</t>
    </rPh>
    <rPh sb="4" eb="6">
      <t>キキン</t>
    </rPh>
    <phoneticPr fontId="2"/>
  </si>
  <si>
    <t>資金剰余額
/不足額
（実質収支）</t>
    <phoneticPr fontId="5"/>
  </si>
  <si>
    <t>福岡県市町村消防団員等公務災害補償組合</t>
    <rPh sb="0" eb="3">
      <t>フクオカケン</t>
    </rPh>
    <rPh sb="3" eb="11">
      <t>シチョウソンショウボウダンイントウ</t>
    </rPh>
    <rPh sb="11" eb="15">
      <t>コウムサイガイ</t>
    </rPh>
    <rPh sb="15" eb="19">
      <t>ホショウクミアイ</t>
    </rPh>
    <phoneticPr fontId="5"/>
  </si>
  <si>
    <t>中間市行橋市競艇組合</t>
    <rPh sb="0" eb="3">
      <t>ナカマシ</t>
    </rPh>
    <rPh sb="3" eb="6">
      <t>ユクハシシ</t>
    </rPh>
    <rPh sb="6" eb="10">
      <t>キョウテイクミアイ</t>
    </rPh>
    <phoneticPr fontId="5"/>
  </si>
  <si>
    <t>行橋市・みやこ町清掃施設組合</t>
    <rPh sb="0" eb="3">
      <t>ユクハシシ</t>
    </rPh>
    <rPh sb="7" eb="8">
      <t>マチ</t>
    </rPh>
    <rPh sb="8" eb="12">
      <t>セイソウシセツ</t>
    </rPh>
    <rPh sb="12" eb="14">
      <t>クミアイ</t>
    </rPh>
    <phoneticPr fontId="5"/>
  </si>
  <si>
    <t>福岡県自治振興組合</t>
  </si>
  <si>
    <t>福岡県自治振興組合（一般会計）</t>
    <phoneticPr fontId="2"/>
  </si>
  <si>
    <t>福岡県自治振興組合（公文書館事業特別会計）</t>
    <phoneticPr fontId="2"/>
  </si>
  <si>
    <t>京築地区水道企業団</t>
    <phoneticPr fontId="2"/>
  </si>
  <si>
    <t>福岡県後期高齢者医療広域連合（一般会計）</t>
    <phoneticPr fontId="2"/>
  </si>
  <si>
    <t>福岡県後期高齢者医療広域連合（後期高齢者医療特別会計）</t>
    <phoneticPr fontId="2"/>
  </si>
  <si>
    <t>-</t>
    <phoneticPr fontId="2"/>
  </si>
  <si>
    <t>-</t>
    <phoneticPr fontId="2"/>
  </si>
  <si>
    <t>-</t>
    <phoneticPr fontId="2"/>
  </si>
  <si>
    <t>-</t>
    <phoneticPr fontId="2"/>
  </si>
  <si>
    <t>法適用企業</t>
    <rPh sb="0" eb="5">
      <t>ホウテキヨウキギョウ</t>
    </rPh>
    <phoneticPr fontId="2"/>
  </si>
  <si>
    <t>-</t>
    <phoneticPr fontId="2"/>
  </si>
  <si>
    <t>行橋市文化振興公社</t>
    <rPh sb="0" eb="3">
      <t>ユクハシシ</t>
    </rPh>
    <rPh sb="3" eb="5">
      <t>ブンカ</t>
    </rPh>
    <rPh sb="5" eb="7">
      <t>シンコウ</t>
    </rPh>
    <rPh sb="7" eb="9">
      <t>コウシャ</t>
    </rPh>
    <phoneticPr fontId="2"/>
  </si>
  <si>
    <t>行橋京都メディカルセンター</t>
    <rPh sb="0" eb="2">
      <t>ユクハシ</t>
    </rPh>
    <rPh sb="2" eb="4">
      <t>ミヤコ</t>
    </rPh>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</si>
  <si>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</si>
  <si>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</si>
  <si>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</si>
  <si>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</si>
  <si>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</si>
  <si>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</si>
  <si>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</si>
  <si>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</si>
  <si>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</si>
  <si>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</si>
  <si>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</si>
  <si>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実質公債費比率は類似団体と比較して高い水準となり、将来負担比率は令和３年度に引き続き比率が無しとなった。大型公共事業等により地方債残高は令和３年度から令和４年度にかけて増加しており、今後の公共施設の老朽化への対応も考慮すると、今後将来負担比率及び実質公債費比率ともに増加していくことも考えられるため、これまで以上に必要性の高い事業の精査、及び地方債発行の管理に取り組んでいく必要があ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</si>
</sst>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87" fontId="1" fillId="6" borderId="188" xfId="17" applyNumberFormat="1" applyFont="1" applyFill="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xmlns:c16r2="http://schemas.microsoft.com/office/drawing/2015/06/chart">
            <c:ext xmlns:c16="http://schemas.microsoft.com/office/drawing/2014/chart" uri="{C3380CC4-5D6E-409C-BE32-E72D297353CC}">
              <c16:uniqueId val="{00000000-7861-4AA5-B5BA-CCCA575749A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41537</c:v>
                </c:pt>
                <c:pt idx="1">
                  <c:v>81860</c:v>
                </c:pt>
                <c:pt idx="2">
                  <c:v>47984</c:v>
                </c:pt>
                <c:pt idx="3">
                  <c:v>41772</c:v>
                </c:pt>
                <c:pt idx="4">
                  <c:v>42876</c:v>
                </c:pt>
              </c:numCache>
            </c:numRef>
          </c:val>
          <c:smooth val="0"/>
          <c:extLst xmlns:c16r2="http://schemas.microsoft.com/office/drawing/2015/06/chart">
            <c:ext xmlns:c16="http://schemas.microsoft.com/office/drawing/2014/chart" uri="{C3380CC4-5D6E-409C-BE32-E72D297353CC}">
              <c16:uniqueId val="{00000001-7861-4AA5-B5BA-CCCA575749AA}"/>
            </c:ext>
          </c:extLst>
        </c:ser>
        <c:dLbls>
          <c:showLegendKey val="0"/>
          <c:showVal val="0"/>
          <c:showCatName val="0"/>
          <c:showSerName val="0"/>
          <c:showPercent val="0"/>
          <c:showBubbleSize val="0"/>
        </c:dLbls>
        <c:marker val="1"/>
        <c:smooth val="0"/>
        <c:axId val="199822648"/>
        <c:axId val="199823032"/>
      </c:lineChart>
      <c:catAx>
        <c:axId val="19982264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823032"/>
        <c:crosses val="autoZero"/>
        <c:auto val="1"/>
        <c:lblAlgn val="ctr"/>
        <c:lblOffset val="100"/>
        <c:tickLblSkip val="1"/>
        <c:tickMarkSkip val="1"/>
        <c:noMultiLvlLbl val="0"/>
      </c:catAx>
      <c:valAx>
        <c:axId val="199823032"/>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9982264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3.86</c:v>
                </c:pt>
                <c:pt idx="1">
                  <c:v>3.58</c:v>
                </c:pt>
                <c:pt idx="2">
                  <c:v>4.09</c:v>
                </c:pt>
                <c:pt idx="3">
                  <c:v>3.63</c:v>
                </c:pt>
                <c:pt idx="4">
                  <c:v>5.69</c:v>
                </c:pt>
              </c:numCache>
            </c:numRef>
          </c:val>
          <c:extLst xmlns:c16r2="http://schemas.microsoft.com/office/drawing/2015/06/chart">
            <c:ext xmlns:c16="http://schemas.microsoft.com/office/drawing/2014/chart" uri="{C3380CC4-5D6E-409C-BE32-E72D297353CC}">
              <c16:uniqueId val="{00000000-0179-47FC-A2A4-233E4920EDE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42.13</c:v>
                </c:pt>
                <c:pt idx="1">
                  <c:v>26.52</c:v>
                </c:pt>
                <c:pt idx="2">
                  <c:v>33.35</c:v>
                </c:pt>
                <c:pt idx="3">
                  <c:v>40.090000000000003</c:v>
                </c:pt>
                <c:pt idx="4">
                  <c:v>42.87</c:v>
                </c:pt>
              </c:numCache>
            </c:numRef>
          </c:val>
          <c:extLst xmlns:c16r2="http://schemas.microsoft.com/office/drawing/2015/06/chart">
            <c:ext xmlns:c16="http://schemas.microsoft.com/office/drawing/2014/chart" uri="{C3380CC4-5D6E-409C-BE32-E72D297353CC}">
              <c16:uniqueId val="{00000001-0179-47FC-A2A4-233E4920EDEA}"/>
            </c:ext>
          </c:extLst>
        </c:ser>
        <c:dLbls>
          <c:showLegendKey val="0"/>
          <c:showVal val="0"/>
          <c:showCatName val="0"/>
          <c:showSerName val="0"/>
          <c:showPercent val="0"/>
          <c:showBubbleSize val="0"/>
        </c:dLbls>
        <c:gapWidth val="250"/>
        <c:overlap val="100"/>
        <c:axId val="425703880"/>
        <c:axId val="417936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6.92</c:v>
                </c:pt>
                <c:pt idx="1">
                  <c:v>-17.3</c:v>
                </c:pt>
                <c:pt idx="2">
                  <c:v>6.11</c:v>
                </c:pt>
                <c:pt idx="3">
                  <c:v>6.67</c:v>
                </c:pt>
                <c:pt idx="4">
                  <c:v>2.09</c:v>
                </c:pt>
              </c:numCache>
            </c:numRef>
          </c:val>
          <c:smooth val="0"/>
          <c:extLst xmlns:c16r2="http://schemas.microsoft.com/office/drawing/2015/06/chart">
            <c:ext xmlns:c16="http://schemas.microsoft.com/office/drawing/2014/chart" uri="{C3380CC4-5D6E-409C-BE32-E72D297353CC}">
              <c16:uniqueId val="{00000002-0179-47FC-A2A4-233E4920EDEA}"/>
            </c:ext>
          </c:extLst>
        </c:ser>
        <c:dLbls>
          <c:showLegendKey val="0"/>
          <c:showVal val="0"/>
          <c:showCatName val="0"/>
          <c:showSerName val="0"/>
          <c:showPercent val="0"/>
          <c:showBubbleSize val="0"/>
        </c:dLbls>
        <c:marker val="1"/>
        <c:smooth val="0"/>
        <c:axId val="425703880"/>
        <c:axId val="417936744"/>
      </c:lineChart>
      <c:catAx>
        <c:axId val="4257038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7936744"/>
        <c:crosses val="autoZero"/>
        <c:auto val="1"/>
        <c:lblAlgn val="ctr"/>
        <c:lblOffset val="100"/>
        <c:tickLblSkip val="1"/>
        <c:tickMarkSkip val="1"/>
        <c:noMultiLvlLbl val="0"/>
      </c:catAx>
      <c:valAx>
        <c:axId val="417936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7038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F955-4E6E-A9A7-D9CB4D54534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955-4E6E-A9A7-D9CB4D545349}"/>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0.05</c:v>
                </c:pt>
                <c:pt idx="2">
                  <c:v>#N/A</c:v>
                </c:pt>
                <c:pt idx="3">
                  <c:v>0.08</c:v>
                </c:pt>
                <c:pt idx="4">
                  <c:v>#N/A</c:v>
                </c:pt>
                <c:pt idx="5">
                  <c:v>0.03</c:v>
                </c:pt>
                <c:pt idx="6">
                  <c:v>#N/A</c:v>
                </c:pt>
                <c:pt idx="7">
                  <c:v>0.02</c:v>
                </c:pt>
                <c:pt idx="8">
                  <c:v>#N/A</c:v>
                </c:pt>
                <c:pt idx="9">
                  <c:v>0.02</c:v>
                </c:pt>
              </c:numCache>
            </c:numRef>
          </c:val>
          <c:extLst xmlns:c16r2="http://schemas.microsoft.com/office/drawing/2015/06/chart">
            <c:ext xmlns:c16="http://schemas.microsoft.com/office/drawing/2014/chart" uri="{C3380CC4-5D6E-409C-BE32-E72D297353CC}">
              <c16:uniqueId val="{00000002-F955-4E6E-A9A7-D9CB4D545349}"/>
            </c:ext>
          </c:extLst>
        </c:ser>
        <c:ser>
          <c:idx val="3"/>
          <c:order val="3"/>
          <c:tx>
            <c:strRef>
              <c:f>データシート!$A$30</c:f>
              <c:strCache>
                <c:ptCount val="1"/>
                <c:pt idx="0">
                  <c:v>介護認定特別会計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0.01</c:v>
                </c:pt>
                <c:pt idx="2">
                  <c:v>#N/A</c:v>
                </c:pt>
                <c:pt idx="3">
                  <c:v>0.01</c:v>
                </c:pt>
                <c:pt idx="4">
                  <c:v>#N/A</c:v>
                </c:pt>
                <c:pt idx="5">
                  <c:v>0.04</c:v>
                </c:pt>
                <c:pt idx="6">
                  <c:v>#N/A</c:v>
                </c:pt>
                <c:pt idx="7">
                  <c:v>0.02</c:v>
                </c:pt>
                <c:pt idx="8">
                  <c:v>#N/A</c:v>
                </c:pt>
                <c:pt idx="9">
                  <c:v>0.03</c:v>
                </c:pt>
              </c:numCache>
            </c:numRef>
          </c:val>
          <c:extLst xmlns:c16r2="http://schemas.microsoft.com/office/drawing/2015/06/chart">
            <c:ext xmlns:c16="http://schemas.microsoft.com/office/drawing/2014/chart" uri="{C3380CC4-5D6E-409C-BE32-E72D297353CC}">
              <c16:uniqueId val="{00000003-F955-4E6E-A9A7-D9CB4D545349}"/>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0.02</c:v>
                </c:pt>
                <c:pt idx="2">
                  <c:v>#N/A</c:v>
                </c:pt>
                <c:pt idx="3">
                  <c:v>0.02</c:v>
                </c:pt>
                <c:pt idx="4">
                  <c:v>#N/A</c:v>
                </c:pt>
                <c:pt idx="5">
                  <c:v>0.03</c:v>
                </c:pt>
                <c:pt idx="6">
                  <c:v>#N/A</c:v>
                </c:pt>
                <c:pt idx="7">
                  <c:v>0.03</c:v>
                </c:pt>
                <c:pt idx="8">
                  <c:v>#N/A</c:v>
                </c:pt>
                <c:pt idx="9">
                  <c:v>0.05</c:v>
                </c:pt>
              </c:numCache>
            </c:numRef>
          </c:val>
          <c:extLst xmlns:c16r2="http://schemas.microsoft.com/office/drawing/2015/06/chart">
            <c:ext xmlns:c16="http://schemas.microsoft.com/office/drawing/2014/chart" uri="{C3380CC4-5D6E-409C-BE32-E72D297353CC}">
              <c16:uniqueId val="{00000004-F955-4E6E-A9A7-D9CB4D545349}"/>
            </c:ext>
          </c:extLst>
        </c:ser>
        <c:ser>
          <c:idx val="5"/>
          <c:order val="5"/>
          <c:tx>
            <c:strRef>
              <c:f>データシート!$A$32</c:f>
              <c:strCache>
                <c:ptCount val="1"/>
                <c:pt idx="0">
                  <c:v>介護保険（保険事業勘定）会計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1.41</c:v>
                </c:pt>
                <c:pt idx="2">
                  <c:v>#N/A</c:v>
                </c:pt>
                <c:pt idx="3">
                  <c:v>1.29</c:v>
                </c:pt>
                <c:pt idx="4">
                  <c:v>#N/A</c:v>
                </c:pt>
                <c:pt idx="5">
                  <c:v>1.76</c:v>
                </c:pt>
                <c:pt idx="6">
                  <c:v>#N/A</c:v>
                </c:pt>
                <c:pt idx="7">
                  <c:v>3.15</c:v>
                </c:pt>
                <c:pt idx="8">
                  <c:v>#N/A</c:v>
                </c:pt>
                <c:pt idx="9">
                  <c:v>2.91</c:v>
                </c:pt>
              </c:numCache>
            </c:numRef>
          </c:val>
          <c:extLst xmlns:c16r2="http://schemas.microsoft.com/office/drawing/2015/06/chart">
            <c:ext xmlns:c16="http://schemas.microsoft.com/office/drawing/2014/chart" uri="{C3380CC4-5D6E-409C-BE32-E72D297353CC}">
              <c16:uniqueId val="{00000005-F955-4E6E-A9A7-D9CB4D545349}"/>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2.2400000000000002</c:v>
                </c:pt>
                <c:pt idx="2">
                  <c:v>#N/A</c:v>
                </c:pt>
                <c:pt idx="3">
                  <c:v>2.35</c:v>
                </c:pt>
                <c:pt idx="4">
                  <c:v>#N/A</c:v>
                </c:pt>
                <c:pt idx="5">
                  <c:v>3</c:v>
                </c:pt>
                <c:pt idx="6">
                  <c:v>#N/A</c:v>
                </c:pt>
                <c:pt idx="7">
                  <c:v>0.47</c:v>
                </c:pt>
                <c:pt idx="8">
                  <c:v>#N/A</c:v>
                </c:pt>
                <c:pt idx="9">
                  <c:v>3.99</c:v>
                </c:pt>
              </c:numCache>
            </c:numRef>
          </c:val>
          <c:extLst xmlns:c16r2="http://schemas.microsoft.com/office/drawing/2015/06/chart">
            <c:ext xmlns:c16="http://schemas.microsoft.com/office/drawing/2014/chart" uri="{C3380CC4-5D6E-409C-BE32-E72D297353CC}">
              <c16:uniqueId val="{00000006-F955-4E6E-A9A7-D9CB4D545349}"/>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3.86</c:v>
                </c:pt>
                <c:pt idx="2">
                  <c:v>#N/A</c:v>
                </c:pt>
                <c:pt idx="3">
                  <c:v>3.57</c:v>
                </c:pt>
                <c:pt idx="4">
                  <c:v>#N/A</c:v>
                </c:pt>
                <c:pt idx="5">
                  <c:v>4.09</c:v>
                </c:pt>
                <c:pt idx="6">
                  <c:v>#N/A</c:v>
                </c:pt>
                <c:pt idx="7">
                  <c:v>3.63</c:v>
                </c:pt>
                <c:pt idx="8">
                  <c:v>#N/A</c:v>
                </c:pt>
                <c:pt idx="9">
                  <c:v>5.69</c:v>
                </c:pt>
              </c:numCache>
            </c:numRef>
          </c:val>
          <c:extLst xmlns:c16r2="http://schemas.microsoft.com/office/drawing/2015/06/chart">
            <c:ext xmlns:c16="http://schemas.microsoft.com/office/drawing/2014/chart" uri="{C3380CC4-5D6E-409C-BE32-E72D297353CC}">
              <c16:uniqueId val="{00000007-F955-4E6E-A9A7-D9CB4D54534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20.07</c:v>
                </c:pt>
                <c:pt idx="2">
                  <c:v>#N/A</c:v>
                </c:pt>
                <c:pt idx="3">
                  <c:v>21.57</c:v>
                </c:pt>
                <c:pt idx="4">
                  <c:v>#N/A</c:v>
                </c:pt>
                <c:pt idx="5">
                  <c:v>23.09</c:v>
                </c:pt>
                <c:pt idx="6">
                  <c:v>#N/A</c:v>
                </c:pt>
                <c:pt idx="7">
                  <c:v>23.11</c:v>
                </c:pt>
                <c:pt idx="8">
                  <c:v>#N/A</c:v>
                </c:pt>
                <c:pt idx="9">
                  <c:v>24.14</c:v>
                </c:pt>
              </c:numCache>
            </c:numRef>
          </c:val>
          <c:extLst xmlns:c16r2="http://schemas.microsoft.com/office/drawing/2015/06/chart">
            <c:ext xmlns:c16="http://schemas.microsoft.com/office/drawing/2014/chart" uri="{C3380CC4-5D6E-409C-BE32-E72D297353CC}">
              <c16:uniqueId val="{00000008-F955-4E6E-A9A7-D9CB4D545349}"/>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4.16</c:v>
                </c:pt>
                <c:pt idx="1">
                  <c:v>#N/A</c:v>
                </c:pt>
                <c:pt idx="2">
                  <c:v>3.48</c:v>
                </c:pt>
                <c:pt idx="3">
                  <c:v>#N/A</c:v>
                </c:pt>
                <c:pt idx="4">
                  <c:v>2.78</c:v>
                </c:pt>
                <c:pt idx="5">
                  <c:v>#N/A</c:v>
                </c:pt>
                <c:pt idx="6">
                  <c:v>1.56</c:v>
                </c:pt>
                <c:pt idx="7">
                  <c:v>#N/A</c:v>
                </c:pt>
                <c:pt idx="8">
                  <c:v>0.98</c:v>
                </c:pt>
                <c:pt idx="9">
                  <c:v>#N/A</c:v>
                </c:pt>
              </c:numCache>
            </c:numRef>
          </c:val>
          <c:extLst xmlns:c16r2="http://schemas.microsoft.com/office/drawing/2015/06/chart">
            <c:ext xmlns:c16="http://schemas.microsoft.com/office/drawing/2014/chart" uri="{C3380CC4-5D6E-409C-BE32-E72D297353CC}">
              <c16:uniqueId val="{00000009-F955-4E6E-A9A7-D9CB4D545349}"/>
            </c:ext>
          </c:extLst>
        </c:ser>
        <c:dLbls>
          <c:showLegendKey val="0"/>
          <c:showVal val="0"/>
          <c:showCatName val="0"/>
          <c:showSerName val="0"/>
          <c:showPercent val="0"/>
          <c:showBubbleSize val="0"/>
        </c:dLbls>
        <c:gapWidth val="150"/>
        <c:overlap val="100"/>
        <c:axId val="426125552"/>
        <c:axId val="426125936"/>
      </c:barChart>
      <c:catAx>
        <c:axId val="426125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6125936"/>
        <c:crosses val="autoZero"/>
        <c:auto val="1"/>
        <c:lblAlgn val="ctr"/>
        <c:lblOffset val="100"/>
        <c:tickLblSkip val="1"/>
        <c:tickMarkSkip val="1"/>
        <c:noMultiLvlLbl val="0"/>
      </c:catAx>
      <c:valAx>
        <c:axId val="4261259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1255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1524</c:v>
                </c:pt>
                <c:pt idx="5">
                  <c:v>1488</c:v>
                </c:pt>
                <c:pt idx="8">
                  <c:v>1424</c:v>
                </c:pt>
                <c:pt idx="11">
                  <c:v>1418</c:v>
                </c:pt>
                <c:pt idx="14">
                  <c:v>1411</c:v>
                </c:pt>
              </c:numCache>
            </c:numRef>
          </c:val>
          <c:extLst xmlns:c16r2="http://schemas.microsoft.com/office/drawing/2015/06/chart">
            <c:ext xmlns:c16="http://schemas.microsoft.com/office/drawing/2014/chart" uri="{C3380CC4-5D6E-409C-BE32-E72D297353CC}">
              <c16:uniqueId val="{00000000-53C5-47C6-A185-4F673A0B242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3C5-47C6-A185-4F673A0B242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c:v>
                </c:pt>
                <c:pt idx="3">
                  <c:v>1</c:v>
                </c:pt>
                <c:pt idx="6">
                  <c:v>1</c:v>
                </c:pt>
                <c:pt idx="9">
                  <c:v>1</c:v>
                </c:pt>
                <c:pt idx="12">
                  <c:v>1</c:v>
                </c:pt>
              </c:numCache>
            </c:numRef>
          </c:val>
          <c:extLst xmlns:c16r2="http://schemas.microsoft.com/office/drawing/2015/06/chart">
            <c:ext xmlns:c16="http://schemas.microsoft.com/office/drawing/2014/chart" uri="{C3380CC4-5D6E-409C-BE32-E72D297353CC}">
              <c16:uniqueId val="{00000002-53C5-47C6-A185-4F673A0B242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78</c:v>
                </c:pt>
                <c:pt idx="3">
                  <c:v>60</c:v>
                </c:pt>
                <c:pt idx="6">
                  <c:v>5</c:v>
                </c:pt>
                <c:pt idx="9">
                  <c:v>0</c:v>
                </c:pt>
                <c:pt idx="12">
                  <c:v>0</c:v>
                </c:pt>
              </c:numCache>
            </c:numRef>
          </c:val>
          <c:extLst xmlns:c16r2="http://schemas.microsoft.com/office/drawing/2015/06/chart">
            <c:ext xmlns:c16="http://schemas.microsoft.com/office/drawing/2014/chart" uri="{C3380CC4-5D6E-409C-BE32-E72D297353CC}">
              <c16:uniqueId val="{00000003-53C5-47C6-A185-4F673A0B242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416</c:v>
                </c:pt>
                <c:pt idx="3">
                  <c:v>405</c:v>
                </c:pt>
                <c:pt idx="6">
                  <c:v>417</c:v>
                </c:pt>
                <c:pt idx="9">
                  <c:v>407</c:v>
                </c:pt>
                <c:pt idx="12">
                  <c:v>376</c:v>
                </c:pt>
              </c:numCache>
            </c:numRef>
          </c:val>
          <c:extLst xmlns:c16r2="http://schemas.microsoft.com/office/drawing/2015/06/chart">
            <c:ext xmlns:c16="http://schemas.microsoft.com/office/drawing/2014/chart" uri="{C3380CC4-5D6E-409C-BE32-E72D297353CC}">
              <c16:uniqueId val="{00000004-53C5-47C6-A185-4F673A0B242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3C5-47C6-A185-4F673A0B242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3C5-47C6-A185-4F673A0B242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1682</c:v>
                </c:pt>
                <c:pt idx="3">
                  <c:v>1786</c:v>
                </c:pt>
                <c:pt idx="6">
                  <c:v>1855</c:v>
                </c:pt>
                <c:pt idx="9">
                  <c:v>1934</c:v>
                </c:pt>
                <c:pt idx="12">
                  <c:v>2027</c:v>
                </c:pt>
              </c:numCache>
            </c:numRef>
          </c:val>
          <c:extLst xmlns:c16r2="http://schemas.microsoft.com/office/drawing/2015/06/chart">
            <c:ext xmlns:c16="http://schemas.microsoft.com/office/drawing/2014/chart" uri="{C3380CC4-5D6E-409C-BE32-E72D297353CC}">
              <c16:uniqueId val="{00000007-53C5-47C6-A185-4F673A0B2422}"/>
            </c:ext>
          </c:extLst>
        </c:ser>
        <c:dLbls>
          <c:showLegendKey val="0"/>
          <c:showVal val="0"/>
          <c:showCatName val="0"/>
          <c:showSerName val="0"/>
          <c:showPercent val="0"/>
          <c:showBubbleSize val="0"/>
        </c:dLbls>
        <c:gapWidth val="100"/>
        <c:overlap val="100"/>
        <c:axId val="402448696"/>
        <c:axId val="4161809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653</c:v>
                </c:pt>
                <c:pt idx="2">
                  <c:v>#N/A</c:v>
                </c:pt>
                <c:pt idx="3">
                  <c:v>#N/A</c:v>
                </c:pt>
                <c:pt idx="4">
                  <c:v>764</c:v>
                </c:pt>
                <c:pt idx="5">
                  <c:v>#N/A</c:v>
                </c:pt>
                <c:pt idx="6">
                  <c:v>#N/A</c:v>
                </c:pt>
                <c:pt idx="7">
                  <c:v>854</c:v>
                </c:pt>
                <c:pt idx="8">
                  <c:v>#N/A</c:v>
                </c:pt>
                <c:pt idx="9">
                  <c:v>#N/A</c:v>
                </c:pt>
                <c:pt idx="10">
                  <c:v>924</c:v>
                </c:pt>
                <c:pt idx="11">
                  <c:v>#N/A</c:v>
                </c:pt>
                <c:pt idx="12">
                  <c:v>#N/A</c:v>
                </c:pt>
                <c:pt idx="13">
                  <c:v>993</c:v>
                </c:pt>
                <c:pt idx="14">
                  <c:v>#N/A</c:v>
                </c:pt>
              </c:numCache>
            </c:numRef>
          </c:val>
          <c:smooth val="0"/>
          <c:extLst xmlns:c16r2="http://schemas.microsoft.com/office/drawing/2015/06/chart">
            <c:ext xmlns:c16="http://schemas.microsoft.com/office/drawing/2014/chart" uri="{C3380CC4-5D6E-409C-BE32-E72D297353CC}">
              <c16:uniqueId val="{00000008-53C5-47C6-A185-4F673A0B2422}"/>
            </c:ext>
          </c:extLst>
        </c:ser>
        <c:dLbls>
          <c:showLegendKey val="0"/>
          <c:showVal val="0"/>
          <c:showCatName val="0"/>
          <c:showSerName val="0"/>
          <c:showPercent val="0"/>
          <c:showBubbleSize val="0"/>
        </c:dLbls>
        <c:marker val="1"/>
        <c:smooth val="0"/>
        <c:axId val="402448696"/>
        <c:axId val="416180976"/>
      </c:lineChart>
      <c:catAx>
        <c:axId val="402448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6180976"/>
        <c:crosses val="autoZero"/>
        <c:auto val="1"/>
        <c:lblAlgn val="ctr"/>
        <c:lblOffset val="100"/>
        <c:tickLblSkip val="1"/>
        <c:tickMarkSkip val="1"/>
        <c:noMultiLvlLbl val="0"/>
      </c:catAx>
      <c:valAx>
        <c:axId val="4161809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2448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17355</c:v>
                </c:pt>
                <c:pt idx="5">
                  <c:v>17419</c:v>
                </c:pt>
                <c:pt idx="8">
                  <c:v>17470</c:v>
                </c:pt>
                <c:pt idx="11">
                  <c:v>17362</c:v>
                </c:pt>
                <c:pt idx="14">
                  <c:v>16724</c:v>
                </c:pt>
              </c:numCache>
            </c:numRef>
          </c:val>
          <c:extLst xmlns:c16r2="http://schemas.microsoft.com/office/drawing/2015/06/chart">
            <c:ext xmlns:c16="http://schemas.microsoft.com/office/drawing/2014/chart" uri="{C3380CC4-5D6E-409C-BE32-E72D297353CC}">
              <c16:uniqueId val="{00000000-3052-4347-AD93-89315470E55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1157</c:v>
                </c:pt>
                <c:pt idx="5">
                  <c:v>1135</c:v>
                </c:pt>
                <c:pt idx="8">
                  <c:v>1084</c:v>
                </c:pt>
                <c:pt idx="11">
                  <c:v>984</c:v>
                </c:pt>
                <c:pt idx="14">
                  <c:v>850</c:v>
                </c:pt>
              </c:numCache>
            </c:numRef>
          </c:val>
          <c:extLst xmlns:c16r2="http://schemas.microsoft.com/office/drawing/2015/06/chart">
            <c:ext xmlns:c16="http://schemas.microsoft.com/office/drawing/2014/chart" uri="{C3380CC4-5D6E-409C-BE32-E72D297353CC}">
              <c16:uniqueId val="{00000001-3052-4347-AD93-89315470E55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14585</c:v>
                </c:pt>
                <c:pt idx="5">
                  <c:v>14195</c:v>
                </c:pt>
                <c:pt idx="8">
                  <c:v>13932</c:v>
                </c:pt>
                <c:pt idx="11">
                  <c:v>15716</c:v>
                </c:pt>
                <c:pt idx="14">
                  <c:v>16846</c:v>
                </c:pt>
              </c:numCache>
            </c:numRef>
          </c:val>
          <c:extLst xmlns:c16r2="http://schemas.microsoft.com/office/drawing/2015/06/chart">
            <c:ext xmlns:c16="http://schemas.microsoft.com/office/drawing/2014/chart" uri="{C3380CC4-5D6E-409C-BE32-E72D297353CC}">
              <c16:uniqueId val="{00000002-3052-4347-AD93-89315470E55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052-4347-AD93-89315470E55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052-4347-AD93-89315470E55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052-4347-AD93-89315470E55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3102</c:v>
                </c:pt>
                <c:pt idx="3">
                  <c:v>3082</c:v>
                </c:pt>
                <c:pt idx="6">
                  <c:v>3103</c:v>
                </c:pt>
                <c:pt idx="9">
                  <c:v>3119</c:v>
                </c:pt>
                <c:pt idx="12">
                  <c:v>3167</c:v>
                </c:pt>
              </c:numCache>
            </c:numRef>
          </c:val>
          <c:extLst xmlns:c16r2="http://schemas.microsoft.com/office/drawing/2015/06/chart">
            <c:ext xmlns:c16="http://schemas.microsoft.com/office/drawing/2014/chart" uri="{C3380CC4-5D6E-409C-BE32-E72D297353CC}">
              <c16:uniqueId val="{00000006-3052-4347-AD93-89315470E55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64</c:v>
                </c:pt>
                <c:pt idx="3">
                  <c:v>5</c:v>
                </c:pt>
                <c:pt idx="6">
                  <c:v>0</c:v>
                </c:pt>
                <c:pt idx="9">
                  <c:v>0</c:v>
                </c:pt>
                <c:pt idx="12">
                  <c:v>0</c:v>
                </c:pt>
              </c:numCache>
            </c:numRef>
          </c:val>
          <c:extLst xmlns:c16r2="http://schemas.microsoft.com/office/drawing/2015/06/chart">
            <c:ext xmlns:c16="http://schemas.microsoft.com/office/drawing/2014/chart" uri="{C3380CC4-5D6E-409C-BE32-E72D297353CC}">
              <c16:uniqueId val="{00000007-3052-4347-AD93-89315470E55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5810</c:v>
                </c:pt>
                <c:pt idx="3">
                  <c:v>5418</c:v>
                </c:pt>
                <c:pt idx="6">
                  <c:v>5250</c:v>
                </c:pt>
                <c:pt idx="9">
                  <c:v>5068</c:v>
                </c:pt>
                <c:pt idx="12">
                  <c:v>4862</c:v>
                </c:pt>
              </c:numCache>
            </c:numRef>
          </c:val>
          <c:extLst xmlns:c16r2="http://schemas.microsoft.com/office/drawing/2015/06/chart">
            <c:ext xmlns:c16="http://schemas.microsoft.com/office/drawing/2014/chart" uri="{C3380CC4-5D6E-409C-BE32-E72D297353CC}">
              <c16:uniqueId val="{00000008-3052-4347-AD93-89315470E55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7</c:v>
                </c:pt>
                <c:pt idx="3">
                  <c:v>7</c:v>
                </c:pt>
                <c:pt idx="6">
                  <c:v>6</c:v>
                </c:pt>
                <c:pt idx="9">
                  <c:v>5</c:v>
                </c:pt>
                <c:pt idx="12">
                  <c:v>5</c:v>
                </c:pt>
              </c:numCache>
            </c:numRef>
          </c:val>
          <c:extLst xmlns:c16r2="http://schemas.microsoft.com/office/drawing/2015/06/chart">
            <c:ext xmlns:c16="http://schemas.microsoft.com/office/drawing/2014/chart" uri="{C3380CC4-5D6E-409C-BE32-E72D297353CC}">
              <c16:uniqueId val="{00000009-3052-4347-AD93-89315470E55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20475</c:v>
                </c:pt>
                <c:pt idx="3">
                  <c:v>21573</c:v>
                </c:pt>
                <c:pt idx="6">
                  <c:v>21486</c:v>
                </c:pt>
                <c:pt idx="9">
                  <c:v>21750</c:v>
                </c:pt>
                <c:pt idx="12">
                  <c:v>20867</c:v>
                </c:pt>
              </c:numCache>
            </c:numRef>
          </c:val>
          <c:extLst xmlns:c16r2="http://schemas.microsoft.com/office/drawing/2015/06/chart">
            <c:ext xmlns:c16="http://schemas.microsoft.com/office/drawing/2014/chart" uri="{C3380CC4-5D6E-409C-BE32-E72D297353CC}">
              <c16:uniqueId val="{0000000A-3052-4347-AD93-89315470E557}"/>
            </c:ext>
          </c:extLst>
        </c:ser>
        <c:dLbls>
          <c:showLegendKey val="0"/>
          <c:showVal val="0"/>
          <c:showCatName val="0"/>
          <c:showSerName val="0"/>
          <c:showPercent val="0"/>
          <c:showBubbleSize val="0"/>
        </c:dLbls>
        <c:gapWidth val="100"/>
        <c:overlap val="100"/>
        <c:axId val="413538512"/>
        <c:axId val="413539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3052-4347-AD93-89315470E557}"/>
            </c:ext>
          </c:extLst>
        </c:ser>
        <c:dLbls>
          <c:showLegendKey val="0"/>
          <c:showVal val="0"/>
          <c:showCatName val="0"/>
          <c:showSerName val="0"/>
          <c:showPercent val="0"/>
          <c:showBubbleSize val="0"/>
        </c:dLbls>
        <c:marker val="1"/>
        <c:smooth val="0"/>
        <c:axId val="413538512"/>
        <c:axId val="413539688"/>
      </c:lineChart>
      <c:catAx>
        <c:axId val="413538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3539688"/>
        <c:crosses val="autoZero"/>
        <c:auto val="1"/>
        <c:lblAlgn val="ctr"/>
        <c:lblOffset val="100"/>
        <c:tickLblSkip val="1"/>
        <c:tickMarkSkip val="1"/>
        <c:noMultiLvlLbl val="0"/>
      </c:catAx>
      <c:valAx>
        <c:axId val="413539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3538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4779</c:v>
                </c:pt>
                <c:pt idx="1">
                  <c:v>6122</c:v>
                </c:pt>
                <c:pt idx="2">
                  <c:v>6415</c:v>
                </c:pt>
              </c:numCache>
            </c:numRef>
          </c:val>
          <c:extLst xmlns:c16r2="http://schemas.microsoft.com/office/drawing/2015/06/chart">
            <c:ext xmlns:c16="http://schemas.microsoft.com/office/drawing/2014/chart" uri="{C3380CC4-5D6E-409C-BE32-E72D297353CC}">
              <c16:uniqueId val="{00000000-B1E2-4F53-AEE6-10E52E7FEE7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372</c:v>
                </c:pt>
                <c:pt idx="1">
                  <c:v>670</c:v>
                </c:pt>
                <c:pt idx="2">
                  <c:v>670</c:v>
                </c:pt>
              </c:numCache>
            </c:numRef>
          </c:val>
          <c:extLst xmlns:c16r2="http://schemas.microsoft.com/office/drawing/2015/06/chart">
            <c:ext xmlns:c16="http://schemas.microsoft.com/office/drawing/2014/chart" uri="{C3380CC4-5D6E-409C-BE32-E72D297353CC}">
              <c16:uniqueId val="{00000001-B1E2-4F53-AEE6-10E52E7FEE7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8349</c:v>
                </c:pt>
                <c:pt idx="1">
                  <c:v>8502</c:v>
                </c:pt>
                <c:pt idx="2">
                  <c:v>9148</c:v>
                </c:pt>
              </c:numCache>
            </c:numRef>
          </c:val>
          <c:extLst xmlns:c16r2="http://schemas.microsoft.com/office/drawing/2015/06/chart">
            <c:ext xmlns:c16="http://schemas.microsoft.com/office/drawing/2014/chart" uri="{C3380CC4-5D6E-409C-BE32-E72D297353CC}">
              <c16:uniqueId val="{00000002-B1E2-4F53-AEE6-10E52E7FEE7B}"/>
            </c:ext>
          </c:extLst>
        </c:ser>
        <c:dLbls>
          <c:showLegendKey val="0"/>
          <c:showVal val="0"/>
          <c:showCatName val="0"/>
          <c:showSerName val="0"/>
          <c:showPercent val="0"/>
          <c:showBubbleSize val="0"/>
        </c:dLbls>
        <c:gapWidth val="120"/>
        <c:overlap val="100"/>
        <c:axId val="413536944"/>
        <c:axId val="413540472"/>
      </c:barChart>
      <c:catAx>
        <c:axId val="4135369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13540472"/>
        <c:crosses val="autoZero"/>
        <c:auto val="1"/>
        <c:lblAlgn val="ctr"/>
        <c:lblOffset val="100"/>
        <c:tickLblSkip val="1"/>
        <c:tickMarkSkip val="1"/>
        <c:noMultiLvlLbl val="0"/>
      </c:catAx>
      <c:valAx>
        <c:axId val="41354047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135369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2BE-4070-B25E-C7D471F0BC07}"/>
                </c:ext>
                <c:ext xmlns:c15="http://schemas.microsoft.com/office/drawing/2012/chart" uri="{CE6537A1-D6FC-4f65-9D91-7224C49458BB}">
                  <c15:dlblFieldTable>
                    <c15:dlblFTEntry>
                      <c15:txfldGUID>{BD61C697-98A0-440D-A753-CB202FD10A02}</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2BE-4070-B25E-C7D471F0BC07}"/>
                </c:ext>
                <c:ext xmlns:c15="http://schemas.microsoft.com/office/drawing/2012/chart" uri="{CE6537A1-D6FC-4f65-9D91-7224C49458BB}">
                  <c15:dlblFieldTable>
                    <c15:dlblFTEntry>
                      <c15:txfldGUID>{7EB771E4-0E2C-4D78-8570-3EA9D6F9DBB1}</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2BE-4070-B25E-C7D471F0BC07}"/>
                </c:ext>
                <c:ext xmlns:c15="http://schemas.microsoft.com/office/drawing/2012/chart" uri="{CE6537A1-D6FC-4f65-9D91-7224C49458BB}">
                  <c15:dlblFieldTable>
                    <c15:dlblFTEntry>
                      <c15:txfldGUID>{C8311844-9FD5-47F3-B2F8-9FF83B87A10A}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2BE-4070-B25E-C7D471F0BC07}"/>
                </c:ext>
                <c:ext xmlns:c15="http://schemas.microsoft.com/office/drawing/2012/chart" uri="{CE6537A1-D6FC-4f65-9D91-7224C49458BB}">
                  <c15:dlblFieldTable>
                    <c15:dlblFTEntry>
                      <c15:txfldGUID>{781B3787-0030-47E2-8662-E162A033606C}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2BE-4070-B25E-C7D471F0BC07}"/>
                </c:ext>
                <c:ext xmlns:c15="http://schemas.microsoft.com/office/drawing/2012/chart" uri="{CE6537A1-D6FC-4f65-9D91-7224C49458BB}">
                  <c15:dlblFieldTable>
                    <c15:dlblFTEntry>
                      <c15:txfldGUID>{B1594668-787F-4956-B3A5-67C6AF1F7CF2}</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2BE-4070-B25E-C7D471F0BC07}"/>
                </c:ext>
                <c:ext xmlns:c15="http://schemas.microsoft.com/office/drawing/2012/chart" uri="{CE6537A1-D6FC-4f65-9D91-7224C49458BB}">
                  <c15:dlblFieldTable>
                    <c15:dlblFTEntry>
                      <c15:txfldGUID>{1AE2E6B9-AAA5-4648-AFE2-B50689C8CD9A}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2BE-4070-B25E-C7D471F0BC07}"/>
                </c:ext>
                <c:ext xmlns:c15="http://schemas.microsoft.com/office/drawing/2012/chart" uri="{CE6537A1-D6FC-4f65-9D91-7224C49458BB}">
                  <c15:dlblFieldTable>
                    <c15:dlblFTEntry>
                      <c15:txfldGUID>{4631CEE0-2544-4791-A069-7FB5FB320080}</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2BE-4070-B25E-C7D471F0BC07}"/>
                </c:ext>
                <c:ext xmlns:c15="http://schemas.microsoft.com/office/drawing/2012/chart" uri="{CE6537A1-D6FC-4f65-9D91-7224C49458BB}">
                  <c15:dlblFieldTable>
                    <c15:dlblFTEntry>
                      <c15:txfldGUID>{64BD5865-6E95-4B87-A235-88CC854A24C3}</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2BE-4070-B25E-C7D471F0BC07}"/>
                </c:ext>
                <c:ext xmlns:c15="http://schemas.microsoft.com/office/drawing/2012/chart" uri="{CE6537A1-D6FC-4f65-9D91-7224C49458BB}">
                  <c15:dlblFieldTable>
                    <c15:dlblFTEntry>
                      <c15:txfldGUID>{49A63F1B-429D-41F1-BDFE-BDED853BCDA1}</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62BE-4070-B25E-C7D471F0BC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2BE-4070-B25E-C7D471F0BC07}"/>
                </c:ext>
                <c:ext xmlns:c15="http://schemas.microsoft.com/office/drawing/2012/chart" uri="{CE6537A1-D6FC-4f65-9D91-7224C49458BB}">
                  <c15:dlblFieldTable>
                    <c15:dlblFTEntry>
                      <c15:txfldGUID>{88B8B7AC-13B8-4651-A0A7-1345CE1288E5}</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2BE-4070-B25E-C7D471F0BC07}"/>
                </c:ext>
                <c:ext xmlns:c15="http://schemas.microsoft.com/office/drawing/2012/chart" uri="{CE6537A1-D6FC-4f65-9D91-7224C49458BB}">
                  <c15:dlblFieldTable>
                    <c15:dlblFTEntry>
                      <c15:txfldGUID>{10C0B490-3FC7-4B49-923D-DF7E133FDFDA}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2BE-4070-B25E-C7D471F0BC07}"/>
                </c:ext>
                <c:ext xmlns:c15="http://schemas.microsoft.com/office/drawing/2012/chart" uri="{CE6537A1-D6FC-4f65-9D91-7224C49458BB}">
                  <c15:dlblFieldTable>
                    <c15:dlblFTEntry>
                      <c15:txfldGUID>{40B79AB0-EF03-4F2E-B13A-9F52AAB58F60}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2BE-4070-B25E-C7D471F0BC07}"/>
                </c:ext>
                <c:ext xmlns:c15="http://schemas.microsoft.com/office/drawing/2012/chart" uri="{CE6537A1-D6FC-4f65-9D91-7224C49458BB}">
                  <c15:dlblFieldTable>
                    <c15:dlblFTEntry>
                      <c15:txfldGUID>{C8AB95F9-C717-4472-BFFD-C22C94E0E16B}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2BE-4070-B25E-C7D471F0BC07}"/>
                </c:ext>
                <c:ext xmlns:c15="http://schemas.microsoft.com/office/drawing/2012/chart" uri="{CE6537A1-D6FC-4f65-9D91-7224C49458BB}">
                  <c15:dlblFieldTable>
                    <c15:dlblFTEntry>
                      <c15:txfldGUID>{7A5E7AA9-CD3F-4753-816C-5F5BFC9FADDE}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2BE-4070-B25E-C7D471F0BC07}"/>
                </c:ext>
                <c:ext xmlns:c15="http://schemas.microsoft.com/office/drawing/2012/chart" uri="{CE6537A1-D6FC-4f65-9D91-7224C49458BB}">
                  <c15:dlblFieldTable>
                    <c15:dlblFTEntry>
                      <c15:txfldGUID>{EE0EEB2A-61CF-42BC-A28A-8EAD56C2AB97}</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2BE-4070-B25E-C7D471F0BC07}"/>
                </c:ext>
                <c:ext xmlns:c15="http://schemas.microsoft.com/office/drawing/2012/chart" uri="{CE6537A1-D6FC-4f65-9D91-7224C49458BB}">
                  <c15:dlblFieldTable>
                    <c15:dlblFTEntry>
                      <c15:txfldGUID>{DA659C0A-35E0-4D9B-A0A0-780E24A543C4}</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2BE-4070-B25E-C7D471F0BC07}"/>
                </c:ext>
                <c:ext xmlns:c15="http://schemas.microsoft.com/office/drawing/2012/chart" uri="{CE6537A1-D6FC-4f65-9D91-7224C49458BB}">
                  <c15:dlblFieldTable>
                    <c15:dlblFTEntry>
                      <c15:txfldGUID>{BEAEED5D-C6AE-4741-AF0D-F8F6834F078E}</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2BE-4070-B25E-C7D471F0BC07}"/>
                </c:ext>
                <c:ext xmlns:c15="http://schemas.microsoft.com/office/drawing/2012/chart" uri="{CE6537A1-D6FC-4f65-9D91-7224C49458BB}">
                  <c15:dlblFieldTable>
                    <c15:dlblFTEntry>
                      <c15:txfldGUID>{5D0EA46B-68DD-4E24-9C04-0E4D8D35626C}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62BE-4070-B25E-C7D471F0BC07}"/>
            </c:ext>
          </c:extLst>
        </c:ser>
        <c:dLbls>
          <c:showLegendKey val="0"/>
          <c:showVal val="1"/>
          <c:showCatName val="0"/>
          <c:showSerName val="0"/>
          <c:showPercent val="0"/>
          <c:showBubbleSize val="0"/>
        </c:dLbls>
        <c:axId val="413541648"/>
        <c:axId val="413542040"/>
      </c:scatterChart>
      <c:valAx>
        <c:axId val="413541648"/>
        <c:scaling>
          <c:orientation val="maxMin"/>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3542040"/>
        <c:crosses val="autoZero"/>
        <c:crossBetween val="midCat"/>
      </c:valAx>
      <c:valAx>
        <c:axId val="413542040"/>
        <c:scaling>
          <c:orientation val="maxMin"/>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35416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46E9-4052-A061-2347BCB72881}"/>
                </c:ext>
                <c:ext xmlns:c15="http://schemas.microsoft.com/office/drawing/2012/chart" uri="{CE6537A1-D6FC-4f65-9D91-7224C49458BB}">
                  <c15:dlblFieldTable>
                    <c15:dlblFTEntry>
                      <c15:txfldGUID>{8FA738E5-D14C-48C0-B09E-26A536DAAC0E}</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46E9-4052-A061-2347BCB72881}"/>
                </c:ext>
                <c:ext xmlns:c15="http://schemas.microsoft.com/office/drawing/2012/chart" uri="{CE6537A1-D6FC-4f65-9D91-7224C49458BB}">
                  <c15:dlblFieldTable>
                    <c15:dlblFTEntry>
                      <c15:txfldGUID>{354AE1C4-27AD-42CA-978C-DEBB678BA9BE}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46E9-4052-A061-2347BCB72881}"/>
                </c:ext>
                <c:ext xmlns:c15="http://schemas.microsoft.com/office/drawing/2012/chart" uri="{CE6537A1-D6FC-4f65-9D91-7224C49458BB}">
                  <c15:dlblFieldTable>
                    <c15:dlblFTEntry>
                      <c15:txfldGUID>{F62579D4-2954-4F56-A04C-9E54A64C5B14}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46E9-4052-A061-2347BCB72881}"/>
                </c:ext>
                <c:ext xmlns:c15="http://schemas.microsoft.com/office/drawing/2012/chart" uri="{CE6537A1-D6FC-4f65-9D91-7224C49458BB}">
                  <c15:dlblFieldTable>
                    <c15:dlblFTEntry>
                      <c15:txfldGUID>{F8FFB84D-E8F8-438C-AAC6-25B8A085A65F}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46E9-4052-A061-2347BCB72881}"/>
                </c:ext>
                <c:ext xmlns:c15="http://schemas.microsoft.com/office/drawing/2012/chart" uri="{CE6537A1-D6FC-4f65-9D91-7224C49458BB}">
                  <c15:dlblFieldTable>
                    <c15:dlblFTEntry>
                      <c15:txfldGUID>{93EE84E1-7F36-4183-A0CA-A2170B610EA6}</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46E9-4052-A061-2347BCB72881}"/>
                </c:ext>
                <c:ext xmlns:c15="http://schemas.microsoft.com/office/drawing/2012/chart" uri="{CE6537A1-D6FC-4f65-9D91-7224C49458BB}">
                  <c15:dlblFieldTable>
                    <c15:dlblFTEntry>
                      <c15:txfldGUID>{0718A39C-5C3B-40E3-8B2C-AD78C87A1638}</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46E9-4052-A061-2347BCB72881}"/>
                </c:ext>
                <c:ext xmlns:c15="http://schemas.microsoft.com/office/drawing/2012/chart" uri="{CE6537A1-D6FC-4f65-9D91-7224C49458BB}">
                  <c15:dlblFieldTable>
                    <c15:dlblFTEntry>
                      <c15:txfldGUID>{22973AFA-EAE8-468E-A98D-F4F267E622D3}</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46E9-4052-A061-2347BCB72881}"/>
                </c:ext>
                <c:ext xmlns:c15="http://schemas.microsoft.com/office/drawing/2012/chart" uri="{CE6537A1-D6FC-4f65-9D91-7224C49458BB}">
                  <c15:dlblFieldTable>
                    <c15:dlblFTEntry>
                      <c15:txfldGUID>{3222709C-C86F-4473-B86D-A2DB5622B1E0}</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46E9-4052-A061-2347BCB72881}"/>
                </c:ext>
                <c:ext xmlns:c15="http://schemas.microsoft.com/office/drawing/2012/chart" uri="{CE6537A1-D6FC-4f65-9D91-7224C49458BB}">
                  <c15:dlblFieldTable>
                    <c15:dlblFTEntry>
                      <c15:txfldGUID>{5AF16FD0-B055-4CA9-8845-437A4DA512C0}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5.4</c:v>
                </c:pt>
                <c:pt idx="8">
                  <c:v>5.5</c:v>
                </c:pt>
                <c:pt idx="16">
                  <c:v>5.9</c:v>
                </c:pt>
                <c:pt idx="24">
                  <c:v>6.3</c:v>
                </c:pt>
                <c:pt idx="32">
                  <c:v>6.8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46E9-4052-A061-2347BCB7288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46E9-4052-A061-2347BCB72881}"/>
                </c:ext>
                <c:ext xmlns:c15="http://schemas.microsoft.com/office/drawing/2012/chart" uri="{CE6537A1-D6FC-4f65-9D91-7224C49458BB}">
                  <c15:layout/>
                  <c15:dlblFieldTable>
                    <c15:dlblFTEntry>
                      <c15:txfldGUID>{36004C22-B4AC-47F7-8996-CBCBB05C1E88}</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46E9-4052-A061-2347BCB72881}"/>
                </c:ext>
                <c:ext xmlns:c15="http://schemas.microsoft.com/office/drawing/2012/chart" uri="{CE6537A1-D6FC-4f65-9D91-7224C49458BB}">
                  <c15:dlblFieldTable>
                    <c15:dlblFTEntry>
                      <c15:txfldGUID>{1675C94F-D3C1-47C1-B9F9-6EEE90F4202D}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46E9-4052-A061-2347BCB72881}"/>
                </c:ext>
                <c:ext xmlns:c15="http://schemas.microsoft.com/office/drawing/2012/chart" uri="{CE6537A1-D6FC-4f65-9D91-7224C49458BB}">
                  <c15:dlblFieldTable>
                    <c15:dlblFTEntry>
                      <c15:txfldGUID>{2F7616A9-8E33-473E-A3F2-1607438C8313}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46E9-4052-A061-2347BCB72881}"/>
                </c:ext>
                <c:ext xmlns:c15="http://schemas.microsoft.com/office/drawing/2012/chart" uri="{CE6537A1-D6FC-4f65-9D91-7224C49458BB}">
                  <c15:dlblFieldTable>
                    <c15:dlblFTEntry>
                      <c15:txfldGUID>{12BCDF0C-0F7F-4180-A678-443B3B0614F2}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46E9-4052-A061-2347BCB72881}"/>
                </c:ext>
                <c:ext xmlns:c15="http://schemas.microsoft.com/office/drawing/2012/chart" uri="{CE6537A1-D6FC-4f65-9D91-7224C49458BB}">
                  <c15:dlblFieldTable>
                    <c15:dlblFTEntry>
                      <c15:txfldGUID>{EA347BE3-A787-4DEF-BC3E-47334F60AE46}</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46E9-4052-A061-2347BCB72881}"/>
                </c:ext>
                <c:ext xmlns:c15="http://schemas.microsoft.com/office/drawing/2012/chart" uri="{CE6537A1-D6FC-4f65-9D91-7224C49458BB}">
                  <c15:layout/>
                  <c15:dlblFieldTable>
                    <c15:dlblFTEntry>
                      <c15:txfldGUID>{1BCE2F6A-27D9-4278-9532-87B106A0E929}</c15:txfldGUID>
                      <c15:f>公会計指標分析・財政指標組合せ分析表!$BX$72</c15:f>
                      <c15:dlblFieldTableCache>
                        <c:ptCount val="1"/>
                        <c:pt idx="0">
                          <c:v>R01</c:v>
                        </c:pt>
                      </c15:dlblFieldTableCache>
                    </c15:dlblFTEntry>
                  </c15:dlblFieldTable>
                  <c15:showDataLabelsRange val="0"/>
                </c:ext>
              </c:extLst>
            </c:dLbl>
            <c:dLbl>
              <c:idx val="16"/>
              <c:layout/>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46E9-4052-A061-2347BCB72881}"/>
                </c:ext>
                <c:ext xmlns:c15="http://schemas.microsoft.com/office/drawing/2012/chart" uri="{CE6537A1-D6FC-4f65-9D91-7224C49458BB}">
                  <c15:layout/>
                  <c15:dlblFieldTable>
                    <c15:dlblFTEntry>
                      <c15:txfldGUID>{B7CC4B10-A637-457E-AB55-054E036D08F2}</c15:txfldGUID>
                      <c15:f>公会計指標分析・財政指標組合せ分析表!$CF$72</c15:f>
                      <c15:dlblFieldTableCache>
                        <c:ptCount val="1"/>
                        <c:pt idx="0">
                          <c:v>R02</c:v>
                        </c:pt>
                      </c15:dlblFieldTableCache>
                    </c15:dlblFTEntry>
                  </c15:dlblFieldTable>
                  <c15:showDataLabelsRange val="0"/>
                </c:ext>
              </c:extLst>
            </c:dLbl>
            <c:dLbl>
              <c:idx val="24"/>
              <c:layout/>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46E9-4052-A061-2347BCB72881}"/>
                </c:ext>
                <c:ext xmlns:c15="http://schemas.microsoft.com/office/drawing/2012/chart" uri="{CE6537A1-D6FC-4f65-9D91-7224C49458BB}">
                  <c15:layout/>
                  <c15:dlblFieldTable>
                    <c15:dlblFTEntry>
                      <c15:txfldGUID>{E1B03D9F-A754-48BD-8A7A-9B95A80B8FC0}</c15:txfldGUID>
                      <c15:f>公会計指標分析・財政指標組合せ分析表!$CN$72</c15:f>
                      <c15:dlblFieldTableCache>
                        <c:ptCount val="1"/>
                        <c:pt idx="0">
                          <c:v>R03</c:v>
                        </c:pt>
                      </c15:dlblFieldTableCache>
                    </c15:dlblFTEntry>
                  </c15:dlblFieldTable>
                  <c15:showDataLabelsRange val="0"/>
                </c:ext>
              </c:extLst>
            </c:dLbl>
            <c:dLbl>
              <c:idx val="32"/>
              <c:layout/>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46E9-4052-A061-2347BCB72881}"/>
                </c:ext>
                <c:ext xmlns:c15="http://schemas.microsoft.com/office/drawing/2012/chart" uri="{CE6537A1-D6FC-4f65-9D91-7224C49458BB}">
                  <c15:layout/>
                  <c15:dlblFieldTable>
                    <c15:dlblFTEntry>
                      <c15:txfldGUID>{04CCBD4E-4AED-484E-B9BC-6018A2CB4BB0}</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xmlns:c16r2="http://schemas.microsoft.com/office/drawing/2015/06/chart">
            <c:ext xmlns:c16="http://schemas.microsoft.com/office/drawing/2014/chart" uri="{C3380CC4-5D6E-409C-BE32-E72D297353CC}">
              <c16:uniqueId val="{00000013-46E9-4052-A061-2347BCB72881}"/>
            </c:ext>
          </c:extLst>
        </c:ser>
        <c:dLbls>
          <c:showLegendKey val="0"/>
          <c:showVal val="1"/>
          <c:showCatName val="0"/>
          <c:showSerName val="0"/>
          <c:showPercent val="0"/>
          <c:showBubbleSize val="0"/>
        </c:dLbls>
        <c:axId val="413534592"/>
        <c:axId val="413536552"/>
      </c:scatterChart>
      <c:valAx>
        <c:axId val="413534592"/>
        <c:scaling>
          <c:orientation val="maxMin"/>
          <c:max val="7"/>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3536552"/>
        <c:crosses val="autoZero"/>
        <c:crossBetween val="midCat"/>
      </c:valAx>
      <c:valAx>
        <c:axId val="413536552"/>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353459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実質公債費率は、事業を精査し必要以上の起債を行わないように努めているものの、令和４年度は元利償還金が</a:t>
          </a:r>
          <a:r>
            <a:rPr kumimoji="1" lang="en-US" altLang="ja-JP" sz="1400">
              <a:latin typeface="ＭＳ ゴシック" pitchFamily="49" charset="-128"/>
              <a:ea typeface="ＭＳ ゴシック" pitchFamily="49" charset="-128"/>
            </a:rPr>
            <a:t>93</a:t>
          </a:r>
          <a:r>
            <a:rPr kumimoji="1" lang="ja-JP" altLang="en-US" sz="1400">
              <a:latin typeface="ＭＳ ゴシック" pitchFamily="49" charset="-128"/>
              <a:ea typeface="ＭＳ ゴシック" pitchFamily="49" charset="-128"/>
            </a:rPr>
            <a:t>百万円増加している。今後も必要性の高い事業を精査し、地方債の発行管理を行うことにより、現在の水準を維持するよう努める。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満期一括償還をしていないため、該当なし。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近年は、将来負担額に対し充当可能財源等が上回る状態が継続している。しかしながら中長期的には、地方交付税等の依存財源の上昇が見込まれず、社会保障経費や老朽化施設の維持・更新にかかる経費の増加により、基金総額は減少する見込みである。したがって、実施する事業については必要性を十分に検証し、限られた財源の中で配分と経費支出の効率化を徹底することで、今後も現在の水準を維持す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福岡県行橋市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百万円を積立てたこと、公共施設等整備保全基金に新規積立額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交付税等の依存財源の上昇が見込まれず、社会保障経費や老朽化施設の維持・更新に係る経費の増加により、中長期的には基金増額は減少する見込みである。今後も実施する事業については必要性を十分に検証しながら、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・公共施設等整備保全基金：道路、公園、広場、河川その他政令で定める公共施設、学校教育及び社会教育のための施設その他の公共又は公益を目的として市が設置する施設の整備及び保全。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・職員の退職手当基金：退職手当に要する経費を確保する。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・ふるさと納税基金：ふるさと納税制度を活用して行橋市を応援するために寄せられた寄附金をそれぞれの寄付者の思いを実現するための事業に充てる。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・職員の退職手当基金：運用利子等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百万円を積立てたが、ふるさと応援事業をはじめとする市の各種事業に充てるため、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百万円を取崩したことにより、総額で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・公共施設等整備保全基金：令和５年度は取崩し額はなく、新規積立額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百万円、運用利子等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百万円を積立てすることにより、増額となる見込みである。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・ふるさと納税基金：令和５年度に寄附金の増加により、新規積立額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百万円を積立てるが、市の各種事業に充当するため、取崩し額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百万円を取崩すことにより減少となる見込みである。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百万円、決算剰余金を含む新規積立額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百万円を積立てた一方、取崩し額が無かったことにより、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百万円の残高が増加した。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令和５年度に新規積立てにより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百万円に増加し、令和６年度には一般会計への繰入により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百万円取崩しされる見込みであり、今後も適切な基金管理に努める。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大口定期運用利子等を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将来、地方債償還のピークを迎えたら取崩す可能性があるが、当面を大口定期運用利子等のみを積立て、取崩しは行わない見込みである。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6" name="テキスト ボックス 35"/>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7" name="テキスト ボックス 36"/>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8" name="テキスト ボックス 37"/>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9" name="テキスト ボックス 38"/>
        <xdr:cNvSpPr txBox="1"/>
      </xdr:nvSpPr>
      <xdr:spPr>
        <a:xfrm>
          <a:off x="419100" y="2816225"/>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0" name="テキスト ボックス 39"/>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1" name="正方形/長方形 40"/>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2" name="正方形/長方形 41"/>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3" name="正方形/長方形 42"/>
        <xdr:cNvSpPr/>
      </xdr:nvSpPr>
      <xdr:spPr>
        <a:xfrm>
          <a:off x="4012062" y="3836446"/>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4" name="正方形/長方形 43"/>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5" name="正方形/長方形 44"/>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6" name="正方形/長方形 45"/>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7" name="正方形/長方形 46"/>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8" name="正方形/長方形 47"/>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9" name="正方形/長方形 48"/>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0" name="正方形/長方形 49"/>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1" name="正方形/長方形 50"/>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2" name="正方形/長方形 51"/>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3" name="テキスト ボックス 52"/>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4" name="正方形/長方形 53"/>
        <xdr:cNvSpPr/>
      </xdr:nvSpPr>
      <xdr:spPr>
        <a:xfrm>
          <a:off x="1270000" y="4181475"/>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5" name="正方形/長方形 54"/>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56" name="正方形/長方形 55"/>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57" name="正方形/長方形 56"/>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8" name="正方形/長方形 57"/>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9" name="正方形/長方形 58"/>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60" name="正方形/長方形 59"/>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1" name="正方形/長方形 60"/>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2" name="正方形/長方形 61"/>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3" name="正方形/長方形 62"/>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4" name="正方形/長方形 63"/>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5" name="正方形/長方形 64"/>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6" name="正方形/長方形 65"/>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7" name="テキスト ボックス 66"/>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債務償還比率は令和３年度より減少しており、類似団体平均も下回っている。現象の主な原因としては、特定目的基金残高の増や地方債借入の減が考えられる。</a:t>
          </a:r>
        </a:p>
        <a:p>
          <a:r>
            <a:rPr kumimoji="1" lang="ja-JP" altLang="en-US" sz="1100">
              <a:latin typeface="ＭＳ Ｐゴシック" panose="020B0600070205080204" pitchFamily="50" charset="-128"/>
              <a:ea typeface="ＭＳ Ｐゴシック" panose="020B0600070205080204" pitchFamily="50" charset="-128"/>
            </a:rPr>
            <a:t>債務償還比率については、</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％を上限の目安と捉えており、引き続き</a:t>
          </a:r>
          <a:r>
            <a:rPr kumimoji="1" lang="en-US" altLang="ja-JP" sz="1100">
              <a:latin typeface="ＭＳ Ｐゴシック" panose="020B0600070205080204" pitchFamily="50" charset="-128"/>
              <a:ea typeface="ＭＳ Ｐゴシック" panose="020B0600070205080204" pitchFamily="50" charset="-128"/>
            </a:rPr>
            <a:t>500</a:t>
          </a:r>
          <a:r>
            <a:rPr kumimoji="1" lang="ja-JP" altLang="en-US" sz="1100">
              <a:latin typeface="ＭＳ Ｐゴシック" panose="020B0600070205080204" pitchFamily="50" charset="-128"/>
              <a:ea typeface="ＭＳ Ｐゴシック" panose="020B0600070205080204" pitchFamily="50" charset="-128"/>
            </a:rPr>
            <a:t>％を上回らないよう、自主財源の確保に努めるとともに、適正な地方債残高の管理に取り組んでいく。</a:t>
          </a:r>
        </a:p>
      </xdr:txBody>
    </xdr:sp>
    <xdr:clientData/>
  </xdr:twoCellAnchor>
  <xdr:oneCellAnchor>
    <xdr:from>
      <xdr:col>57</xdr:col>
      <xdr:colOff>111125</xdr:colOff>
      <xdr:row>23</xdr:row>
      <xdr:rowOff>47625</xdr:rowOff>
    </xdr:from>
    <xdr:ext cx="349839" cy="225703"/>
    <xdr:sp macro="" textlink="">
      <xdr:nvSpPr>
        <xdr:cNvPr id="68" name="テキスト ボックス 67"/>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9" name="直線コネクタ 68"/>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70" name="テキスト ボックス 69"/>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71" name="直線コネクタ 70"/>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72" name="テキスト ボックス 71"/>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3" name="直線コネクタ 72"/>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74" name="テキスト ボックス 73"/>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5" name="直線コネクタ 74"/>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76" name="テキスト ボックス 75"/>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7" name="直線コネクタ 76"/>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78" name="テキスト ボックス 77"/>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9" name="直線コネクタ 78"/>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80" name="テキスト ボックス 79"/>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81" name="直線コネクタ 80"/>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82"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83" name="直線コネクタ 82"/>
        <xdr:cNvCxnSpPr/>
      </xdr:nvCxnSpPr>
      <xdr:spPr>
        <a:xfrm flipV="1">
          <a:off x="14793595" y="4541308"/>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84" name="債務償還比率最小値テキスト"/>
        <xdr:cNvSpPr txBox="1"/>
      </xdr:nvSpPr>
      <xdr:spPr>
        <a:xfrm>
          <a:off x="14846300" y="578356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85" name="直線コネクタ 84"/>
        <xdr:cNvCxnSpPr/>
      </xdr:nvCxnSpPr>
      <xdr:spPr>
        <a:xfrm>
          <a:off x="14706600" y="5779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86"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87" name="直線コネクタ 86"/>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134030</xdr:rowOff>
    </xdr:from>
    <xdr:ext cx="469744" cy="259045"/>
    <xdr:sp macro="" textlink="">
      <xdr:nvSpPr>
        <xdr:cNvPr id="88" name="債務償還比率平均値テキスト"/>
        <xdr:cNvSpPr txBox="1"/>
      </xdr:nvSpPr>
      <xdr:spPr>
        <a:xfrm>
          <a:off x="14846300" y="51060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89" name="フローチャート: 判断 88"/>
        <xdr:cNvSpPr/>
      </xdr:nvSpPr>
      <xdr:spPr>
        <a:xfrm>
          <a:off x="14744700" y="51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90" name="フローチャート: 判断 89"/>
        <xdr:cNvSpPr/>
      </xdr:nvSpPr>
      <xdr:spPr>
        <a:xfrm>
          <a:off x="14033500" y="508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91" name="フローチャート: 判断 90"/>
        <xdr:cNvSpPr/>
      </xdr:nvSpPr>
      <xdr:spPr>
        <a:xfrm>
          <a:off x="13271500" y="524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92" name="フローチャート: 判断 91"/>
        <xdr:cNvSpPr/>
      </xdr:nvSpPr>
      <xdr:spPr>
        <a:xfrm>
          <a:off x="12509500" y="525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93" name="フローチャート: 判断 92"/>
        <xdr:cNvSpPr/>
      </xdr:nvSpPr>
      <xdr:spPr>
        <a:xfrm>
          <a:off x="11747500" y="52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94" name="テキスト ボックス 93"/>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5" name="テキスト ボックス 94"/>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6" name="テキスト ボックス 95"/>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7" name="テキスト ボックス 96"/>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8" name="テキスト ボックス 97"/>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80208</xdr:rowOff>
    </xdr:from>
    <xdr:to>
      <xdr:col>76</xdr:col>
      <xdr:colOff>73025</xdr:colOff>
      <xdr:row>29</xdr:row>
      <xdr:rowOff>10358</xdr:rowOff>
    </xdr:to>
    <xdr:sp macro="" textlink="">
      <xdr:nvSpPr>
        <xdr:cNvPr id="99" name="楕円 98"/>
        <xdr:cNvSpPr/>
      </xdr:nvSpPr>
      <xdr:spPr>
        <a:xfrm>
          <a:off x="14744700" y="488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103085</xdr:rowOff>
    </xdr:from>
    <xdr:ext cx="469744" cy="259045"/>
    <xdr:sp macro="" textlink="">
      <xdr:nvSpPr>
        <xdr:cNvPr id="100" name="債務償還比率該当値テキスト"/>
        <xdr:cNvSpPr txBox="1"/>
      </xdr:nvSpPr>
      <xdr:spPr>
        <a:xfrm>
          <a:off x="14846300" y="4732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91122</xdr:rowOff>
    </xdr:from>
    <xdr:to>
      <xdr:col>72</xdr:col>
      <xdr:colOff>123825</xdr:colOff>
      <xdr:row>29</xdr:row>
      <xdr:rowOff>21272</xdr:rowOff>
    </xdr:to>
    <xdr:sp macro="" textlink="">
      <xdr:nvSpPr>
        <xdr:cNvPr id="101" name="楕円 100"/>
        <xdr:cNvSpPr/>
      </xdr:nvSpPr>
      <xdr:spPr>
        <a:xfrm>
          <a:off x="14033500" y="489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131008</xdr:rowOff>
    </xdr:from>
    <xdr:to>
      <xdr:col>76</xdr:col>
      <xdr:colOff>22225</xdr:colOff>
      <xdr:row>28</xdr:row>
      <xdr:rowOff>141922</xdr:rowOff>
    </xdr:to>
    <xdr:cxnSp macro="">
      <xdr:nvCxnSpPr>
        <xdr:cNvPr id="102" name="直線コネクタ 101"/>
        <xdr:cNvCxnSpPr/>
      </xdr:nvCxnSpPr>
      <xdr:spPr>
        <a:xfrm flipV="1">
          <a:off x="14084300" y="4931608"/>
          <a:ext cx="711200" cy="10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114462</xdr:rowOff>
    </xdr:from>
    <xdr:to>
      <xdr:col>68</xdr:col>
      <xdr:colOff>123825</xdr:colOff>
      <xdr:row>30</xdr:row>
      <xdr:rowOff>44612</xdr:rowOff>
    </xdr:to>
    <xdr:sp macro="" textlink="">
      <xdr:nvSpPr>
        <xdr:cNvPr id="103" name="楕円 102"/>
        <xdr:cNvSpPr/>
      </xdr:nvSpPr>
      <xdr:spPr>
        <a:xfrm>
          <a:off x="13271500" y="508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141922</xdr:rowOff>
    </xdr:from>
    <xdr:to>
      <xdr:col>72</xdr:col>
      <xdr:colOff>73025</xdr:colOff>
      <xdr:row>29</xdr:row>
      <xdr:rowOff>165262</xdr:rowOff>
    </xdr:to>
    <xdr:cxnSp macro="">
      <xdr:nvCxnSpPr>
        <xdr:cNvPr id="104" name="直線コネクタ 103"/>
        <xdr:cNvCxnSpPr/>
      </xdr:nvCxnSpPr>
      <xdr:spPr>
        <a:xfrm flipV="1">
          <a:off x="13322300" y="4942522"/>
          <a:ext cx="762000" cy="19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67084</xdr:rowOff>
    </xdr:from>
    <xdr:to>
      <xdr:col>64</xdr:col>
      <xdr:colOff>123825</xdr:colOff>
      <xdr:row>29</xdr:row>
      <xdr:rowOff>168684</xdr:rowOff>
    </xdr:to>
    <xdr:sp macro="" textlink="">
      <xdr:nvSpPr>
        <xdr:cNvPr id="105" name="楕円 104"/>
        <xdr:cNvSpPr/>
      </xdr:nvSpPr>
      <xdr:spPr>
        <a:xfrm>
          <a:off x="12509500" y="503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117884</xdr:rowOff>
    </xdr:from>
    <xdr:to>
      <xdr:col>68</xdr:col>
      <xdr:colOff>73025</xdr:colOff>
      <xdr:row>29</xdr:row>
      <xdr:rowOff>165262</xdr:rowOff>
    </xdr:to>
    <xdr:cxnSp macro="">
      <xdr:nvCxnSpPr>
        <xdr:cNvPr id="106" name="直線コネクタ 105"/>
        <xdr:cNvCxnSpPr/>
      </xdr:nvCxnSpPr>
      <xdr:spPr>
        <a:xfrm>
          <a:off x="12560300" y="5089934"/>
          <a:ext cx="762000" cy="4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156852</xdr:rowOff>
    </xdr:from>
    <xdr:to>
      <xdr:col>60</xdr:col>
      <xdr:colOff>123825</xdr:colOff>
      <xdr:row>29</xdr:row>
      <xdr:rowOff>87002</xdr:rowOff>
    </xdr:to>
    <xdr:sp macro="" textlink="">
      <xdr:nvSpPr>
        <xdr:cNvPr id="107" name="楕円 106"/>
        <xdr:cNvSpPr/>
      </xdr:nvSpPr>
      <xdr:spPr>
        <a:xfrm>
          <a:off x="11747500" y="495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36202</xdr:rowOff>
    </xdr:from>
    <xdr:to>
      <xdr:col>64</xdr:col>
      <xdr:colOff>73025</xdr:colOff>
      <xdr:row>29</xdr:row>
      <xdr:rowOff>117884</xdr:rowOff>
    </xdr:to>
    <xdr:cxnSp macro="">
      <xdr:nvCxnSpPr>
        <xdr:cNvPr id="108" name="直線コネクタ 107"/>
        <xdr:cNvCxnSpPr/>
      </xdr:nvCxnSpPr>
      <xdr:spPr>
        <a:xfrm>
          <a:off x="11798300" y="5008252"/>
          <a:ext cx="762000" cy="81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30942</xdr:rowOff>
    </xdr:from>
    <xdr:ext cx="469744" cy="259045"/>
    <xdr:sp macro="" textlink="">
      <xdr:nvSpPr>
        <xdr:cNvPr id="109" name="n_1aveValue債務償還比率"/>
        <xdr:cNvSpPr txBox="1"/>
      </xdr:nvSpPr>
      <xdr:spPr>
        <a:xfrm>
          <a:off x="13836727" y="5174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27534</xdr:rowOff>
    </xdr:from>
    <xdr:ext cx="469744" cy="259045"/>
    <xdr:sp macro="" textlink="">
      <xdr:nvSpPr>
        <xdr:cNvPr id="110" name="n_2aveValue債務償還比率"/>
        <xdr:cNvSpPr txBox="1"/>
      </xdr:nvSpPr>
      <xdr:spPr>
        <a:xfrm>
          <a:off x="13087427" y="53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31972</xdr:rowOff>
    </xdr:from>
    <xdr:ext cx="469744" cy="259045"/>
    <xdr:sp macro="" textlink="">
      <xdr:nvSpPr>
        <xdr:cNvPr id="111" name="n_3aveValue債務償還比率"/>
        <xdr:cNvSpPr txBox="1"/>
      </xdr:nvSpPr>
      <xdr:spPr>
        <a:xfrm>
          <a:off x="12325427" y="5346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12" name="n_4aveValue債務償還比率"/>
        <xdr:cNvSpPr txBox="1"/>
      </xdr:nvSpPr>
      <xdr:spPr>
        <a:xfrm>
          <a:off x="11563427" y="5327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37799</xdr:rowOff>
    </xdr:from>
    <xdr:ext cx="469744" cy="259045"/>
    <xdr:sp macro="" textlink="">
      <xdr:nvSpPr>
        <xdr:cNvPr id="113" name="n_1mainValue債務償還比率"/>
        <xdr:cNvSpPr txBox="1"/>
      </xdr:nvSpPr>
      <xdr:spPr>
        <a:xfrm>
          <a:off x="13836727" y="4666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61139</xdr:rowOff>
    </xdr:from>
    <xdr:ext cx="469744" cy="259045"/>
    <xdr:sp macro="" textlink="">
      <xdr:nvSpPr>
        <xdr:cNvPr id="114" name="n_2mainValue債務償還比率"/>
        <xdr:cNvSpPr txBox="1"/>
      </xdr:nvSpPr>
      <xdr:spPr>
        <a:xfrm>
          <a:off x="13087427" y="486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13761</xdr:rowOff>
    </xdr:from>
    <xdr:ext cx="469744" cy="259045"/>
    <xdr:sp macro="" textlink="">
      <xdr:nvSpPr>
        <xdr:cNvPr id="115" name="n_3mainValue債務償還比率"/>
        <xdr:cNvSpPr txBox="1"/>
      </xdr:nvSpPr>
      <xdr:spPr>
        <a:xfrm>
          <a:off x="12325427" y="4814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103529</xdr:rowOff>
    </xdr:from>
    <xdr:ext cx="469744" cy="259045"/>
    <xdr:sp macro="" textlink="">
      <xdr:nvSpPr>
        <xdr:cNvPr id="116" name="n_4mainValue債務償還比率"/>
        <xdr:cNvSpPr txBox="1"/>
      </xdr:nvSpPr>
      <xdr:spPr>
        <a:xfrm>
          <a:off x="11563427" y="473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17" name="正方形/長方形 116"/>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18" name="正方形/長方形 117"/>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119" name="正方形/長方形 118"/>
        <xdr:cNvSpPr/>
      </xdr:nvSpPr>
      <xdr:spPr>
        <a:xfrm>
          <a:off x="571500" y="756285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120" name="正方形/長方形 119"/>
        <xdr:cNvSpPr/>
      </xdr:nvSpPr>
      <xdr:spPr>
        <a:xfrm>
          <a:off x="1270000" y="768985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21" name="テキスト ボックス 120"/>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22" name="テキスト ボックス 121"/>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19" name="テキスト ボックス 18"/>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20" name="テキスト ボックス 19"/>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21" name="テキスト ボックス 20"/>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財政力指数は、類似団体の平均より</a:t>
          </a:r>
          <a:r>
            <a:rPr kumimoji="1" lang="en-US" altLang="ja-JP" sz="1300">
              <a:latin typeface="ＭＳ Ｐゴシック" panose="020B0600070205080204" pitchFamily="50" charset="-128"/>
              <a:ea typeface="ＭＳ Ｐゴシック" panose="020B0600070205080204" pitchFamily="50" charset="-128"/>
            </a:rPr>
            <a:t>0.06</a:t>
          </a:r>
          <a:r>
            <a:rPr kumimoji="1" lang="ja-JP" altLang="en-US" sz="1300">
              <a:latin typeface="ＭＳ Ｐゴシック" panose="020B0600070205080204" pitchFamily="50" charset="-128"/>
              <a:ea typeface="ＭＳ Ｐゴシック" panose="020B0600070205080204" pitchFamily="50" charset="-128"/>
            </a:rPr>
            <a:t>ポイント下回り、県下の平均を</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ポイント上回る結果となっている。基準財政需要額の増等により、前年度比で</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ポイント減少したが、当該指数は近年やや横ばいに推移しており、類似団体内順位は</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自治体中、前年度の</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位から</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位と上昇している。今後も企業誘致の積極的な推進や</a:t>
          </a:r>
          <a:r>
            <a:rPr kumimoji="1" lang="en-US" altLang="ja-JP" sz="1300">
              <a:latin typeface="ＭＳ Ｐゴシック" panose="020B0600070205080204" pitchFamily="50" charset="-128"/>
              <a:ea typeface="ＭＳ Ｐゴシック" panose="020B0600070205080204" pitchFamily="50" charset="-128"/>
            </a:rPr>
            <a:t>SNS</a:t>
          </a:r>
          <a:r>
            <a:rPr kumimoji="1" lang="ja-JP" altLang="en-US" sz="1300">
              <a:latin typeface="ＭＳ Ｐゴシック" panose="020B0600070205080204" pitchFamily="50" charset="-128"/>
              <a:ea typeface="ＭＳ Ｐゴシック" panose="020B0600070205080204" pitchFamily="50" charset="-128"/>
            </a:rPr>
            <a:t>等を駆使した市の広報活動による活性化とともに、市税の課税対象の的確な把握と徴収体制の強化から、市税収入の確保及び徴収率の向上に努める。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105833</xdr:rowOff>
    </xdr:to>
    <xdr:cxnSp macro="">
      <xdr:nvCxnSpPr>
        <xdr:cNvPr id="72" name="直線コネクタ 71"/>
        <xdr:cNvCxnSpPr/>
      </xdr:nvCxnSpPr>
      <xdr:spPr>
        <a:xfrm>
          <a:off x="3225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105833</xdr:rowOff>
    </xdr:to>
    <xdr:cxnSp macro="">
      <xdr:nvCxnSpPr>
        <xdr:cNvPr id="75" name="直線コネクタ 74"/>
        <xdr:cNvCxnSpPr/>
      </xdr:nvCxnSpPr>
      <xdr:spPr>
        <a:xfrm flipV="1">
          <a:off x="2336800" y="72933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105833</xdr:rowOff>
    </xdr:to>
    <xdr:cxnSp macro="">
      <xdr:nvCxnSpPr>
        <xdr:cNvPr id="78" name="直線コネクタ 77"/>
        <xdr:cNvCxnSpPr/>
      </xdr:nvCxnSpPr>
      <xdr:spPr>
        <a:xfrm>
          <a:off x="1447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93" name="テキスト ボックス 92"/>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4" name="楕円 93"/>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5" name="テキスト ボックス 94"/>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97" name="テキスト ボックス 96"/>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経常収支比率は、前年度比で</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ポイント上回り、県下の平均を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前年度からの主な増加要因としては、人件費の増等によるものである。今後も事業についての徹底的な見直しや優先順位を精査し、優先度の低い事業について計画的な縮小・廃止を進め、経常経費の削減を図るとともに自主財源の確保に一層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92710</xdr:rowOff>
    </xdr:from>
    <xdr:to>
      <xdr:col>23</xdr:col>
      <xdr:colOff>133350</xdr:colOff>
      <xdr:row>63</xdr:row>
      <xdr:rowOff>138430</xdr:rowOff>
    </xdr:to>
    <xdr:cxnSp macro="">
      <xdr:nvCxnSpPr>
        <xdr:cNvPr id="128" name="直線コネクタ 127"/>
        <xdr:cNvCxnSpPr/>
      </xdr:nvCxnSpPr>
      <xdr:spPr>
        <a:xfrm>
          <a:off x="4114800" y="10722610"/>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92710</xdr:rowOff>
    </xdr:from>
    <xdr:to>
      <xdr:col>19</xdr:col>
      <xdr:colOff>133350</xdr:colOff>
      <xdr:row>64</xdr:row>
      <xdr:rowOff>57468</xdr:rowOff>
    </xdr:to>
    <xdr:cxnSp macro="">
      <xdr:nvCxnSpPr>
        <xdr:cNvPr id="131" name="直線コネクタ 130"/>
        <xdr:cNvCxnSpPr/>
      </xdr:nvCxnSpPr>
      <xdr:spPr>
        <a:xfrm flipV="1">
          <a:off x="3225800" y="10722610"/>
          <a:ext cx="889000" cy="30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108268</xdr:rowOff>
    </xdr:from>
    <xdr:to>
      <xdr:col>15</xdr:col>
      <xdr:colOff>82550</xdr:colOff>
      <xdr:row>64</xdr:row>
      <xdr:rowOff>57468</xdr:rowOff>
    </xdr:to>
    <xdr:cxnSp macro="">
      <xdr:nvCxnSpPr>
        <xdr:cNvPr id="134" name="直線コネクタ 133"/>
        <xdr:cNvCxnSpPr/>
      </xdr:nvCxnSpPr>
      <xdr:spPr>
        <a:xfrm>
          <a:off x="2336800" y="1090961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122872</xdr:rowOff>
    </xdr:from>
    <xdr:to>
      <xdr:col>11</xdr:col>
      <xdr:colOff>31750</xdr:colOff>
      <xdr:row>63</xdr:row>
      <xdr:rowOff>108268</xdr:rowOff>
    </xdr:to>
    <xdr:cxnSp macro="">
      <xdr:nvCxnSpPr>
        <xdr:cNvPr id="137" name="直線コネクタ 136"/>
        <xdr:cNvCxnSpPr/>
      </xdr:nvCxnSpPr>
      <xdr:spPr>
        <a:xfrm>
          <a:off x="1447800" y="10752772"/>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149877</xdr:rowOff>
    </xdr:from>
    <xdr:ext cx="762000" cy="259045"/>
    <xdr:sp macro="" textlink="">
      <xdr:nvSpPr>
        <xdr:cNvPr id="139" name="テキスト ボックス 138"/>
        <xdr:cNvSpPr txBox="1"/>
      </xdr:nvSpPr>
      <xdr:spPr>
        <a:xfrm>
          <a:off x="19558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113682</xdr:rowOff>
    </xdr:from>
    <xdr:ext cx="762000" cy="259045"/>
    <xdr:sp macro="" textlink="">
      <xdr:nvSpPr>
        <xdr:cNvPr id="141" name="テキスト ボックス 140"/>
        <xdr:cNvSpPr txBox="1"/>
      </xdr:nvSpPr>
      <xdr:spPr>
        <a:xfrm>
          <a:off x="1066800" y="109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47" name="楕円 146"/>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59707</xdr:rowOff>
    </xdr:from>
    <xdr:ext cx="762000" cy="259045"/>
    <xdr:sp macro="" textlink="">
      <xdr:nvSpPr>
        <xdr:cNvPr id="148"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41910</xdr:rowOff>
    </xdr:from>
    <xdr:to>
      <xdr:col>19</xdr:col>
      <xdr:colOff>184150</xdr:colOff>
      <xdr:row>62</xdr:row>
      <xdr:rowOff>143510</xdr:rowOff>
    </xdr:to>
    <xdr:sp macro="" textlink="">
      <xdr:nvSpPr>
        <xdr:cNvPr id="149" name="楕円 148"/>
        <xdr:cNvSpPr/>
      </xdr:nvSpPr>
      <xdr:spPr>
        <a:xfrm>
          <a:off x="4064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128287</xdr:rowOff>
    </xdr:from>
    <xdr:ext cx="736600" cy="259045"/>
    <xdr:sp macro="" textlink="">
      <xdr:nvSpPr>
        <xdr:cNvPr id="150" name="テキスト ボックス 149"/>
        <xdr:cNvSpPr txBox="1"/>
      </xdr:nvSpPr>
      <xdr:spPr>
        <a:xfrm>
          <a:off x="3733800" y="10758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6668</xdr:rowOff>
    </xdr:from>
    <xdr:to>
      <xdr:col>15</xdr:col>
      <xdr:colOff>133350</xdr:colOff>
      <xdr:row>64</xdr:row>
      <xdr:rowOff>108268</xdr:rowOff>
    </xdr:to>
    <xdr:sp macro="" textlink="">
      <xdr:nvSpPr>
        <xdr:cNvPr id="151" name="楕円 150"/>
        <xdr:cNvSpPr/>
      </xdr:nvSpPr>
      <xdr:spPr>
        <a:xfrm>
          <a:off x="3175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93045</xdr:rowOff>
    </xdr:from>
    <xdr:ext cx="762000" cy="259045"/>
    <xdr:sp macro="" textlink="">
      <xdr:nvSpPr>
        <xdr:cNvPr id="152" name="テキスト ボックス 151"/>
        <xdr:cNvSpPr txBox="1"/>
      </xdr:nvSpPr>
      <xdr:spPr>
        <a:xfrm>
          <a:off x="2844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57468</xdr:rowOff>
    </xdr:from>
    <xdr:to>
      <xdr:col>11</xdr:col>
      <xdr:colOff>82550</xdr:colOff>
      <xdr:row>63</xdr:row>
      <xdr:rowOff>159068</xdr:rowOff>
    </xdr:to>
    <xdr:sp macro="" textlink="">
      <xdr:nvSpPr>
        <xdr:cNvPr id="153" name="楕円 152"/>
        <xdr:cNvSpPr/>
      </xdr:nvSpPr>
      <xdr:spPr>
        <a:xfrm>
          <a:off x="22860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169245</xdr:rowOff>
    </xdr:from>
    <xdr:ext cx="762000" cy="259045"/>
    <xdr:sp macro="" textlink="">
      <xdr:nvSpPr>
        <xdr:cNvPr id="154" name="テキスト ボックス 153"/>
        <xdr:cNvSpPr txBox="1"/>
      </xdr:nvSpPr>
      <xdr:spPr>
        <a:xfrm>
          <a:off x="1955800" y="10627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72072</xdr:rowOff>
    </xdr:from>
    <xdr:to>
      <xdr:col>7</xdr:col>
      <xdr:colOff>31750</xdr:colOff>
      <xdr:row>63</xdr:row>
      <xdr:rowOff>2222</xdr:rowOff>
    </xdr:to>
    <xdr:sp macro="" textlink="">
      <xdr:nvSpPr>
        <xdr:cNvPr id="155" name="楕円 154"/>
        <xdr:cNvSpPr/>
      </xdr:nvSpPr>
      <xdr:spPr>
        <a:xfrm>
          <a:off x="1397000" y="1070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12399</xdr:rowOff>
    </xdr:from>
    <xdr:ext cx="762000" cy="259045"/>
    <xdr:sp macro="" textlink="">
      <xdr:nvSpPr>
        <xdr:cNvPr id="156" name="テキスト ボックス 155"/>
        <xdr:cNvSpPr txBox="1"/>
      </xdr:nvSpPr>
      <xdr:spPr>
        <a:xfrm>
          <a:off x="1066800" y="10470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については、前年度より減少しており、県下平均及び類似団体平均よりも数値は低く、適正度は良好な状態となっている。今後も、職員の適正化等による人件費の管理及び予算の枠配分方式等による物件費の抑制を引き続き行い、健全な数値の維持に努める。</a:t>
          </a:r>
        </a:p>
      </xdr:txBody>
    </xdr:sp>
    <xdr:clientData/>
  </xdr:twoCellAnchor>
  <xdr:oneCellAnchor>
    <xdr:from>
      <xdr:col>3</xdr:col>
      <xdr:colOff>95250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89027</xdr:rowOff>
    </xdr:from>
    <xdr:to>
      <xdr:col>23</xdr:col>
      <xdr:colOff>133350</xdr:colOff>
      <xdr:row>81</xdr:row>
      <xdr:rowOff>103891</xdr:rowOff>
    </xdr:to>
    <xdr:cxnSp macro="">
      <xdr:nvCxnSpPr>
        <xdr:cNvPr id="191" name="直線コネクタ 190"/>
        <xdr:cNvCxnSpPr/>
      </xdr:nvCxnSpPr>
      <xdr:spPr>
        <a:xfrm flipV="1">
          <a:off x="4114800" y="13976477"/>
          <a:ext cx="838200" cy="1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67374</xdr:rowOff>
    </xdr:from>
    <xdr:ext cx="762000" cy="259045"/>
    <xdr:sp macro="" textlink="">
      <xdr:nvSpPr>
        <xdr:cNvPr id="192" name="人件費・物件費等の状況平均値テキスト"/>
        <xdr:cNvSpPr txBox="1"/>
      </xdr:nvSpPr>
      <xdr:spPr>
        <a:xfrm>
          <a:off x="5041900" y="14126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11168</xdr:rowOff>
    </xdr:from>
    <xdr:to>
      <xdr:col>19</xdr:col>
      <xdr:colOff>133350</xdr:colOff>
      <xdr:row>81</xdr:row>
      <xdr:rowOff>103891</xdr:rowOff>
    </xdr:to>
    <xdr:cxnSp macro="">
      <xdr:nvCxnSpPr>
        <xdr:cNvPr id="194" name="直線コネクタ 193"/>
        <xdr:cNvCxnSpPr/>
      </xdr:nvCxnSpPr>
      <xdr:spPr>
        <a:xfrm>
          <a:off x="3225800" y="13898618"/>
          <a:ext cx="889000" cy="9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139744</xdr:rowOff>
    </xdr:from>
    <xdr:ext cx="736600" cy="259045"/>
    <xdr:sp macro="" textlink="">
      <xdr:nvSpPr>
        <xdr:cNvPr id="196" name="テキスト ボックス 195"/>
        <xdr:cNvSpPr txBox="1"/>
      </xdr:nvSpPr>
      <xdr:spPr>
        <a:xfrm>
          <a:off x="3733800" y="14198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132879</xdr:rowOff>
    </xdr:from>
    <xdr:to>
      <xdr:col>15</xdr:col>
      <xdr:colOff>82550</xdr:colOff>
      <xdr:row>81</xdr:row>
      <xdr:rowOff>11168</xdr:rowOff>
    </xdr:to>
    <xdr:cxnSp macro="">
      <xdr:nvCxnSpPr>
        <xdr:cNvPr id="197" name="直線コネクタ 196"/>
        <xdr:cNvCxnSpPr/>
      </xdr:nvCxnSpPr>
      <xdr:spPr>
        <a:xfrm>
          <a:off x="2336800" y="13848879"/>
          <a:ext cx="889000" cy="4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85169</xdr:rowOff>
    </xdr:from>
    <xdr:ext cx="762000" cy="259045"/>
    <xdr:sp macro="" textlink="">
      <xdr:nvSpPr>
        <xdr:cNvPr id="199" name="テキスト ボックス 198"/>
        <xdr:cNvSpPr txBox="1"/>
      </xdr:nvSpPr>
      <xdr:spPr>
        <a:xfrm>
          <a:off x="2844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132879</xdr:rowOff>
    </xdr:from>
    <xdr:to>
      <xdr:col>11</xdr:col>
      <xdr:colOff>31750</xdr:colOff>
      <xdr:row>81</xdr:row>
      <xdr:rowOff>122955</xdr:rowOff>
    </xdr:to>
    <xdr:cxnSp macro="">
      <xdr:nvCxnSpPr>
        <xdr:cNvPr id="200" name="直線コネクタ 199"/>
        <xdr:cNvCxnSpPr/>
      </xdr:nvCxnSpPr>
      <xdr:spPr>
        <a:xfrm flipV="1">
          <a:off x="1447800" y="13848879"/>
          <a:ext cx="889000" cy="16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6208</xdr:rowOff>
    </xdr:from>
    <xdr:ext cx="762000" cy="259045"/>
    <xdr:sp macro="" textlink="">
      <xdr:nvSpPr>
        <xdr:cNvPr id="202" name="テキスト ボックス 201"/>
        <xdr:cNvSpPr txBox="1"/>
      </xdr:nvSpPr>
      <xdr:spPr>
        <a:xfrm>
          <a:off x="1955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38227</xdr:rowOff>
    </xdr:from>
    <xdr:to>
      <xdr:col>23</xdr:col>
      <xdr:colOff>184150</xdr:colOff>
      <xdr:row>81</xdr:row>
      <xdr:rowOff>139827</xdr:rowOff>
    </xdr:to>
    <xdr:sp macro="" textlink="">
      <xdr:nvSpPr>
        <xdr:cNvPr id="210" name="楕円 209"/>
        <xdr:cNvSpPr/>
      </xdr:nvSpPr>
      <xdr:spPr>
        <a:xfrm>
          <a:off x="4902200" y="1392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54754</xdr:rowOff>
    </xdr:from>
    <xdr:ext cx="762000" cy="259045"/>
    <xdr:sp macro="" textlink="">
      <xdr:nvSpPr>
        <xdr:cNvPr id="211" name="人件費・物件費等の状況該当値テキスト"/>
        <xdr:cNvSpPr txBox="1"/>
      </xdr:nvSpPr>
      <xdr:spPr>
        <a:xfrm>
          <a:off x="5041900" y="13770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53091</xdr:rowOff>
    </xdr:from>
    <xdr:to>
      <xdr:col>19</xdr:col>
      <xdr:colOff>184150</xdr:colOff>
      <xdr:row>81</xdr:row>
      <xdr:rowOff>154691</xdr:rowOff>
    </xdr:to>
    <xdr:sp macro="" textlink="">
      <xdr:nvSpPr>
        <xdr:cNvPr id="212" name="楕円 211"/>
        <xdr:cNvSpPr/>
      </xdr:nvSpPr>
      <xdr:spPr>
        <a:xfrm>
          <a:off x="4064000" y="1394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164868</xdr:rowOff>
    </xdr:from>
    <xdr:ext cx="736600" cy="259045"/>
    <xdr:sp macro="" textlink="">
      <xdr:nvSpPr>
        <xdr:cNvPr id="213" name="テキスト ボックス 212"/>
        <xdr:cNvSpPr txBox="1"/>
      </xdr:nvSpPr>
      <xdr:spPr>
        <a:xfrm>
          <a:off x="3733800" y="137094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131818</xdr:rowOff>
    </xdr:from>
    <xdr:to>
      <xdr:col>15</xdr:col>
      <xdr:colOff>133350</xdr:colOff>
      <xdr:row>81</xdr:row>
      <xdr:rowOff>61968</xdr:rowOff>
    </xdr:to>
    <xdr:sp macro="" textlink="">
      <xdr:nvSpPr>
        <xdr:cNvPr id="214" name="楕円 213"/>
        <xdr:cNvSpPr/>
      </xdr:nvSpPr>
      <xdr:spPr>
        <a:xfrm>
          <a:off x="3175000" y="138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72145</xdr:rowOff>
    </xdr:from>
    <xdr:ext cx="762000" cy="259045"/>
    <xdr:sp macro="" textlink="">
      <xdr:nvSpPr>
        <xdr:cNvPr id="215" name="テキスト ボックス 214"/>
        <xdr:cNvSpPr txBox="1"/>
      </xdr:nvSpPr>
      <xdr:spPr>
        <a:xfrm>
          <a:off x="2844800" y="13616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82079</xdr:rowOff>
    </xdr:from>
    <xdr:to>
      <xdr:col>11</xdr:col>
      <xdr:colOff>82550</xdr:colOff>
      <xdr:row>81</xdr:row>
      <xdr:rowOff>12229</xdr:rowOff>
    </xdr:to>
    <xdr:sp macro="" textlink="">
      <xdr:nvSpPr>
        <xdr:cNvPr id="216" name="楕円 215"/>
        <xdr:cNvSpPr/>
      </xdr:nvSpPr>
      <xdr:spPr>
        <a:xfrm>
          <a:off x="2286000" y="1379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22406</xdr:rowOff>
    </xdr:from>
    <xdr:ext cx="762000" cy="259045"/>
    <xdr:sp macro="" textlink="">
      <xdr:nvSpPr>
        <xdr:cNvPr id="217" name="テキスト ボックス 216"/>
        <xdr:cNvSpPr txBox="1"/>
      </xdr:nvSpPr>
      <xdr:spPr>
        <a:xfrm>
          <a:off x="1955800" y="13566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72155</xdr:rowOff>
    </xdr:from>
    <xdr:to>
      <xdr:col>7</xdr:col>
      <xdr:colOff>31750</xdr:colOff>
      <xdr:row>82</xdr:row>
      <xdr:rowOff>2305</xdr:rowOff>
    </xdr:to>
    <xdr:sp macro="" textlink="">
      <xdr:nvSpPr>
        <xdr:cNvPr id="218" name="楕円 217"/>
        <xdr:cNvSpPr/>
      </xdr:nvSpPr>
      <xdr:spPr>
        <a:xfrm>
          <a:off x="1397000" y="139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158532</xdr:rowOff>
    </xdr:from>
    <xdr:ext cx="762000" cy="259045"/>
    <xdr:sp macro="" textlink="">
      <xdr:nvSpPr>
        <xdr:cNvPr id="219" name="テキスト ボックス 218"/>
        <xdr:cNvSpPr txBox="1"/>
      </xdr:nvSpPr>
      <xdr:spPr>
        <a:xfrm>
          <a:off x="1066800" y="14045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ラスパイレス指数については、前年度より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ポイント増加し、類似団体及び全国平均より高い水準となっている。今後は国及び他の地方公共団体の事情を考慮しながら、給与等の適正化に努める。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18143</xdr:rowOff>
    </xdr:to>
    <xdr:cxnSp macro="">
      <xdr:nvCxnSpPr>
        <xdr:cNvPr id="255" name="直線コネクタ 254"/>
        <xdr:cNvCxnSpPr/>
      </xdr:nvCxnSpPr>
      <xdr:spPr>
        <a:xfrm>
          <a:off x="16179800" y="1525995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907</xdr:rowOff>
    </xdr:from>
    <xdr:to>
      <xdr:col>77</xdr:col>
      <xdr:colOff>44450</xdr:colOff>
      <xdr:row>89</xdr:row>
      <xdr:rowOff>35379</xdr:rowOff>
    </xdr:to>
    <xdr:cxnSp macro="">
      <xdr:nvCxnSpPr>
        <xdr:cNvPr id="258" name="直線コネクタ 257"/>
        <xdr:cNvCxnSpPr/>
      </xdr:nvCxnSpPr>
      <xdr:spPr>
        <a:xfrm flipV="1">
          <a:off x="15290800" y="152599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8363</xdr:rowOff>
    </xdr:from>
    <xdr:ext cx="736600" cy="259045"/>
    <xdr:sp macro="" textlink="">
      <xdr:nvSpPr>
        <xdr:cNvPr id="260" name="テキスト ボックス 259"/>
        <xdr:cNvSpPr txBox="1"/>
      </xdr:nvSpPr>
      <xdr:spPr>
        <a:xfrm>
          <a:off x="15798800" y="14581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35379</xdr:rowOff>
    </xdr:from>
    <xdr:to>
      <xdr:col>72</xdr:col>
      <xdr:colOff>203200</xdr:colOff>
      <xdr:row>89</xdr:row>
      <xdr:rowOff>121557</xdr:rowOff>
    </xdr:to>
    <xdr:cxnSp macro="">
      <xdr:nvCxnSpPr>
        <xdr:cNvPr id="261" name="直線コネクタ 260"/>
        <xdr:cNvCxnSpPr/>
      </xdr:nvCxnSpPr>
      <xdr:spPr>
        <a:xfrm flipV="1">
          <a:off x="14401800" y="152944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121557</xdr:rowOff>
    </xdr:from>
    <xdr:to>
      <xdr:col>68</xdr:col>
      <xdr:colOff>152400</xdr:colOff>
      <xdr:row>89</xdr:row>
      <xdr:rowOff>138793</xdr:rowOff>
    </xdr:to>
    <xdr:cxnSp macro="">
      <xdr:nvCxnSpPr>
        <xdr:cNvPr id="264" name="直線コネクタ 263"/>
        <xdr:cNvCxnSpPr/>
      </xdr:nvCxnSpPr>
      <xdr:spPr>
        <a:xfrm flipV="1">
          <a:off x="13512800" y="153806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25598</xdr:rowOff>
    </xdr:from>
    <xdr:ext cx="762000" cy="259045"/>
    <xdr:sp macro="" textlink="">
      <xdr:nvSpPr>
        <xdr:cNvPr id="266" name="テキスト ボックス 265"/>
        <xdr:cNvSpPr txBox="1"/>
      </xdr:nvSpPr>
      <xdr:spPr>
        <a:xfrm>
          <a:off x="14020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68" name="テキスト ボックス 267"/>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138793</xdr:rowOff>
    </xdr:from>
    <xdr:to>
      <xdr:col>81</xdr:col>
      <xdr:colOff>95250</xdr:colOff>
      <xdr:row>89</xdr:row>
      <xdr:rowOff>68943</xdr:rowOff>
    </xdr:to>
    <xdr:sp macro="" textlink="">
      <xdr:nvSpPr>
        <xdr:cNvPr id="274" name="楕円 273"/>
        <xdr:cNvSpPr/>
      </xdr:nvSpPr>
      <xdr:spPr>
        <a:xfrm>
          <a:off x="169672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110870</xdr:rowOff>
    </xdr:from>
    <xdr:ext cx="762000" cy="259045"/>
    <xdr:sp macro="" textlink="">
      <xdr:nvSpPr>
        <xdr:cNvPr id="275" name="給与水準   （国との比較）該当値テキスト"/>
        <xdr:cNvSpPr txBox="1"/>
      </xdr:nvSpPr>
      <xdr:spPr>
        <a:xfrm>
          <a:off x="17106900" y="15198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76" name="楕円 275"/>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77" name="テキスト ボックス 276"/>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156029</xdr:rowOff>
    </xdr:from>
    <xdr:to>
      <xdr:col>73</xdr:col>
      <xdr:colOff>44450</xdr:colOff>
      <xdr:row>89</xdr:row>
      <xdr:rowOff>86179</xdr:rowOff>
    </xdr:to>
    <xdr:sp macro="" textlink="">
      <xdr:nvSpPr>
        <xdr:cNvPr id="278" name="楕円 277"/>
        <xdr:cNvSpPr/>
      </xdr:nvSpPr>
      <xdr:spPr>
        <a:xfrm>
          <a:off x="15240000" y="15243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70956</xdr:rowOff>
    </xdr:from>
    <xdr:ext cx="762000" cy="259045"/>
    <xdr:sp macro="" textlink="">
      <xdr:nvSpPr>
        <xdr:cNvPr id="279" name="テキスト ボックス 278"/>
        <xdr:cNvSpPr txBox="1"/>
      </xdr:nvSpPr>
      <xdr:spPr>
        <a:xfrm>
          <a:off x="14909800" y="1533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70757</xdr:rowOff>
    </xdr:from>
    <xdr:to>
      <xdr:col>68</xdr:col>
      <xdr:colOff>203200</xdr:colOff>
      <xdr:row>90</xdr:row>
      <xdr:rowOff>907</xdr:rowOff>
    </xdr:to>
    <xdr:sp macro="" textlink="">
      <xdr:nvSpPr>
        <xdr:cNvPr id="280" name="楕円 279"/>
        <xdr:cNvSpPr/>
      </xdr:nvSpPr>
      <xdr:spPr>
        <a:xfrm>
          <a:off x="143510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157134</xdr:rowOff>
    </xdr:from>
    <xdr:ext cx="762000" cy="259045"/>
    <xdr:sp macro="" textlink="">
      <xdr:nvSpPr>
        <xdr:cNvPr id="281" name="テキスト ボックス 280"/>
        <xdr:cNvSpPr txBox="1"/>
      </xdr:nvSpPr>
      <xdr:spPr>
        <a:xfrm>
          <a:off x="14020800" y="1541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87993</xdr:rowOff>
    </xdr:from>
    <xdr:to>
      <xdr:col>64</xdr:col>
      <xdr:colOff>152400</xdr:colOff>
      <xdr:row>90</xdr:row>
      <xdr:rowOff>18143</xdr:rowOff>
    </xdr:to>
    <xdr:sp macro="" textlink="">
      <xdr:nvSpPr>
        <xdr:cNvPr id="282" name="楕円 281"/>
        <xdr:cNvSpPr/>
      </xdr:nvSpPr>
      <xdr:spPr>
        <a:xfrm>
          <a:off x="13462000" y="1534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2920</xdr:rowOff>
    </xdr:from>
    <xdr:ext cx="762000" cy="259045"/>
    <xdr:sp macro="" textlink="">
      <xdr:nvSpPr>
        <xdr:cNvPr id="283" name="テキスト ボックス 282"/>
        <xdr:cNvSpPr txBox="1"/>
      </xdr:nvSpPr>
      <xdr:spPr>
        <a:xfrm>
          <a:off x="13131800" y="1543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人当たり職員数については、類似団体及び県下平均に対して低い水準となっている。今後も住民サービスを低下させることなく。職員数の適正管理に努める。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123931</xdr:rowOff>
    </xdr:from>
    <xdr:to>
      <xdr:col>81</xdr:col>
      <xdr:colOff>44450</xdr:colOff>
      <xdr:row>60</xdr:row>
      <xdr:rowOff>142029</xdr:rowOff>
    </xdr:to>
    <xdr:cxnSp macro="">
      <xdr:nvCxnSpPr>
        <xdr:cNvPr id="318" name="直線コネクタ 317"/>
        <xdr:cNvCxnSpPr/>
      </xdr:nvCxnSpPr>
      <xdr:spPr>
        <a:xfrm>
          <a:off x="16179800" y="10410931"/>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1922</xdr:rowOff>
    </xdr:from>
    <xdr:ext cx="762000" cy="259045"/>
    <xdr:sp macro="" textlink="">
      <xdr:nvSpPr>
        <xdr:cNvPr id="319" name="定員管理の状況平均値テキスト"/>
        <xdr:cNvSpPr txBox="1"/>
      </xdr:nvSpPr>
      <xdr:spPr>
        <a:xfrm>
          <a:off x="17106900" y="10631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117898</xdr:rowOff>
    </xdr:from>
    <xdr:to>
      <xdr:col>77</xdr:col>
      <xdr:colOff>44450</xdr:colOff>
      <xdr:row>60</xdr:row>
      <xdr:rowOff>123931</xdr:rowOff>
    </xdr:to>
    <xdr:cxnSp macro="">
      <xdr:nvCxnSpPr>
        <xdr:cNvPr id="321" name="直線コネクタ 320"/>
        <xdr:cNvCxnSpPr/>
      </xdr:nvCxnSpPr>
      <xdr:spPr>
        <a:xfrm>
          <a:off x="15290800" y="10404898"/>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23" name="テキスト ボックス 322"/>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99801</xdr:rowOff>
    </xdr:from>
    <xdr:to>
      <xdr:col>72</xdr:col>
      <xdr:colOff>203200</xdr:colOff>
      <xdr:row>60</xdr:row>
      <xdr:rowOff>117898</xdr:rowOff>
    </xdr:to>
    <xdr:cxnSp macro="">
      <xdr:nvCxnSpPr>
        <xdr:cNvPr id="324" name="直線コネクタ 323"/>
        <xdr:cNvCxnSpPr/>
      </xdr:nvCxnSpPr>
      <xdr:spPr>
        <a:xfrm>
          <a:off x="14401800" y="10386801"/>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61930</xdr:rowOff>
    </xdr:from>
    <xdr:ext cx="762000" cy="259045"/>
    <xdr:sp macro="" textlink="">
      <xdr:nvSpPr>
        <xdr:cNvPr id="326" name="テキスト ボックス 325"/>
        <xdr:cNvSpPr txBox="1"/>
      </xdr:nvSpPr>
      <xdr:spPr>
        <a:xfrm>
          <a:off x="14909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97790</xdr:rowOff>
    </xdr:from>
    <xdr:to>
      <xdr:col>68</xdr:col>
      <xdr:colOff>152400</xdr:colOff>
      <xdr:row>60</xdr:row>
      <xdr:rowOff>99801</xdr:rowOff>
    </xdr:to>
    <xdr:cxnSp macro="">
      <xdr:nvCxnSpPr>
        <xdr:cNvPr id="327" name="直線コネクタ 326"/>
        <xdr:cNvCxnSpPr/>
      </xdr:nvCxnSpPr>
      <xdr:spPr>
        <a:xfrm>
          <a:off x="13512800" y="10384790"/>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82038</xdr:rowOff>
    </xdr:from>
    <xdr:ext cx="762000" cy="259045"/>
    <xdr:sp macro="" textlink="">
      <xdr:nvSpPr>
        <xdr:cNvPr id="329" name="テキスト ボックス 328"/>
        <xdr:cNvSpPr txBox="1"/>
      </xdr:nvSpPr>
      <xdr:spPr>
        <a:xfrm>
          <a:off x="14020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63940</xdr:rowOff>
    </xdr:from>
    <xdr:ext cx="762000" cy="259045"/>
    <xdr:sp macro="" textlink="">
      <xdr:nvSpPr>
        <xdr:cNvPr id="331" name="テキスト ボックス 330"/>
        <xdr:cNvSpPr txBox="1"/>
      </xdr:nvSpPr>
      <xdr:spPr>
        <a:xfrm>
          <a:off x="13131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91229</xdr:rowOff>
    </xdr:from>
    <xdr:to>
      <xdr:col>81</xdr:col>
      <xdr:colOff>95250</xdr:colOff>
      <xdr:row>61</xdr:row>
      <xdr:rowOff>21379</xdr:rowOff>
    </xdr:to>
    <xdr:sp macro="" textlink="">
      <xdr:nvSpPr>
        <xdr:cNvPr id="337" name="楕円 336"/>
        <xdr:cNvSpPr/>
      </xdr:nvSpPr>
      <xdr:spPr>
        <a:xfrm>
          <a:off x="16967200" y="1037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107756</xdr:rowOff>
    </xdr:from>
    <xdr:ext cx="762000" cy="259045"/>
    <xdr:sp macro="" textlink="">
      <xdr:nvSpPr>
        <xdr:cNvPr id="338" name="定員管理の状況該当値テキスト"/>
        <xdr:cNvSpPr txBox="1"/>
      </xdr:nvSpPr>
      <xdr:spPr>
        <a:xfrm>
          <a:off x="17106900" y="10223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73131</xdr:rowOff>
    </xdr:from>
    <xdr:to>
      <xdr:col>77</xdr:col>
      <xdr:colOff>95250</xdr:colOff>
      <xdr:row>61</xdr:row>
      <xdr:rowOff>3281</xdr:rowOff>
    </xdr:to>
    <xdr:sp macro="" textlink="">
      <xdr:nvSpPr>
        <xdr:cNvPr id="339" name="楕円 338"/>
        <xdr:cNvSpPr/>
      </xdr:nvSpPr>
      <xdr:spPr>
        <a:xfrm>
          <a:off x="16129000" y="1036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13458</xdr:rowOff>
    </xdr:from>
    <xdr:ext cx="736600" cy="259045"/>
    <xdr:sp macro="" textlink="">
      <xdr:nvSpPr>
        <xdr:cNvPr id="340" name="テキスト ボックス 339"/>
        <xdr:cNvSpPr txBox="1"/>
      </xdr:nvSpPr>
      <xdr:spPr>
        <a:xfrm>
          <a:off x="15798800" y="10129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67098</xdr:rowOff>
    </xdr:from>
    <xdr:to>
      <xdr:col>73</xdr:col>
      <xdr:colOff>44450</xdr:colOff>
      <xdr:row>60</xdr:row>
      <xdr:rowOff>168698</xdr:rowOff>
    </xdr:to>
    <xdr:sp macro="" textlink="">
      <xdr:nvSpPr>
        <xdr:cNvPr id="341" name="楕円 340"/>
        <xdr:cNvSpPr/>
      </xdr:nvSpPr>
      <xdr:spPr>
        <a:xfrm>
          <a:off x="15240000" y="1035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7425</xdr:rowOff>
    </xdr:from>
    <xdr:ext cx="762000" cy="259045"/>
    <xdr:sp macro="" textlink="">
      <xdr:nvSpPr>
        <xdr:cNvPr id="342" name="テキスト ボックス 341"/>
        <xdr:cNvSpPr txBox="1"/>
      </xdr:nvSpPr>
      <xdr:spPr>
        <a:xfrm>
          <a:off x="14909800" y="10122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49001</xdr:rowOff>
    </xdr:from>
    <xdr:to>
      <xdr:col>68</xdr:col>
      <xdr:colOff>203200</xdr:colOff>
      <xdr:row>60</xdr:row>
      <xdr:rowOff>150601</xdr:rowOff>
    </xdr:to>
    <xdr:sp macro="" textlink="">
      <xdr:nvSpPr>
        <xdr:cNvPr id="343" name="楕円 342"/>
        <xdr:cNvSpPr/>
      </xdr:nvSpPr>
      <xdr:spPr>
        <a:xfrm>
          <a:off x="14351000" y="1033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160778</xdr:rowOff>
    </xdr:from>
    <xdr:ext cx="762000" cy="259045"/>
    <xdr:sp macro="" textlink="">
      <xdr:nvSpPr>
        <xdr:cNvPr id="344" name="テキスト ボックス 343"/>
        <xdr:cNvSpPr txBox="1"/>
      </xdr:nvSpPr>
      <xdr:spPr>
        <a:xfrm>
          <a:off x="14020800" y="10104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45" name="楕円 344"/>
        <xdr:cNvSpPr/>
      </xdr:nvSpPr>
      <xdr:spPr>
        <a:xfrm>
          <a:off x="13462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158767</xdr:rowOff>
    </xdr:from>
    <xdr:ext cx="762000" cy="259045"/>
    <xdr:sp macro="" textlink="">
      <xdr:nvSpPr>
        <xdr:cNvPr id="346" name="テキスト ボックス 345"/>
        <xdr:cNvSpPr txBox="1"/>
      </xdr:nvSpPr>
      <xdr:spPr>
        <a:xfrm>
          <a:off x="13131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実質公債費比率は、前年度比で</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ポイント上回っているが、県下平均を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る結果となっている。今後も、緊急度・住民ニーズを的確に把握し、必要性の高い事業の実施に努めながら地方債の管理を行うことで、起債に大きく頼ることのない財政運営を行い、現在の水準の更なる改善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11176</xdr:rowOff>
    </xdr:from>
    <xdr:to>
      <xdr:col>81</xdr:col>
      <xdr:colOff>44450</xdr:colOff>
      <xdr:row>40</xdr:row>
      <xdr:rowOff>59436</xdr:rowOff>
    </xdr:to>
    <xdr:cxnSp macro="">
      <xdr:nvCxnSpPr>
        <xdr:cNvPr id="378" name="直線コネクタ 377"/>
        <xdr:cNvCxnSpPr/>
      </xdr:nvCxnSpPr>
      <xdr:spPr>
        <a:xfrm>
          <a:off x="16179800" y="6869176"/>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144018</xdr:rowOff>
    </xdr:from>
    <xdr:to>
      <xdr:col>77</xdr:col>
      <xdr:colOff>44450</xdr:colOff>
      <xdr:row>40</xdr:row>
      <xdr:rowOff>11176</xdr:rowOff>
    </xdr:to>
    <xdr:cxnSp macro="">
      <xdr:nvCxnSpPr>
        <xdr:cNvPr id="381" name="直線コネクタ 380"/>
        <xdr:cNvCxnSpPr/>
      </xdr:nvCxnSpPr>
      <xdr:spPr>
        <a:xfrm>
          <a:off x="15290800" y="683056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3" name="テキスト ボックス 382"/>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105410</xdr:rowOff>
    </xdr:from>
    <xdr:to>
      <xdr:col>72</xdr:col>
      <xdr:colOff>203200</xdr:colOff>
      <xdr:row>39</xdr:row>
      <xdr:rowOff>144018</xdr:rowOff>
    </xdr:to>
    <xdr:cxnSp macro="">
      <xdr:nvCxnSpPr>
        <xdr:cNvPr id="384" name="直線コネクタ 383"/>
        <xdr:cNvCxnSpPr/>
      </xdr:nvCxnSpPr>
      <xdr:spPr>
        <a:xfrm>
          <a:off x="14401800" y="679196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56405</xdr:rowOff>
    </xdr:from>
    <xdr:ext cx="762000" cy="259045"/>
    <xdr:sp macro="" textlink="">
      <xdr:nvSpPr>
        <xdr:cNvPr id="386" name="テキスト ボックス 385"/>
        <xdr:cNvSpPr txBox="1"/>
      </xdr:nvSpPr>
      <xdr:spPr>
        <a:xfrm>
          <a:off x="14909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95758</xdr:rowOff>
    </xdr:from>
    <xdr:to>
      <xdr:col>68</xdr:col>
      <xdr:colOff>152400</xdr:colOff>
      <xdr:row>39</xdr:row>
      <xdr:rowOff>105410</xdr:rowOff>
    </xdr:to>
    <xdr:cxnSp macro="">
      <xdr:nvCxnSpPr>
        <xdr:cNvPr id="387" name="直線コネクタ 386"/>
        <xdr:cNvCxnSpPr/>
      </xdr:nvCxnSpPr>
      <xdr:spPr>
        <a:xfrm>
          <a:off x="13512800" y="67823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75709</xdr:rowOff>
    </xdr:from>
    <xdr:ext cx="762000" cy="259045"/>
    <xdr:sp macro="" textlink="">
      <xdr:nvSpPr>
        <xdr:cNvPr id="389" name="テキスト ボックス 388"/>
        <xdr:cNvSpPr txBox="1"/>
      </xdr:nvSpPr>
      <xdr:spPr>
        <a:xfrm>
          <a:off x="14020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104665</xdr:rowOff>
    </xdr:from>
    <xdr:ext cx="762000" cy="259045"/>
    <xdr:sp macro="" textlink="">
      <xdr:nvSpPr>
        <xdr:cNvPr id="391" name="テキスト ボックス 390"/>
        <xdr:cNvSpPr txBox="1"/>
      </xdr:nvSpPr>
      <xdr:spPr>
        <a:xfrm>
          <a:off x="13131800" y="696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8636</xdr:rowOff>
    </xdr:from>
    <xdr:to>
      <xdr:col>81</xdr:col>
      <xdr:colOff>95250</xdr:colOff>
      <xdr:row>40</xdr:row>
      <xdr:rowOff>110236</xdr:rowOff>
    </xdr:to>
    <xdr:sp macro="" textlink="">
      <xdr:nvSpPr>
        <xdr:cNvPr id="397" name="楕円 396"/>
        <xdr:cNvSpPr/>
      </xdr:nvSpPr>
      <xdr:spPr>
        <a:xfrm>
          <a:off x="16967200" y="68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152163</xdr:rowOff>
    </xdr:from>
    <xdr:ext cx="762000" cy="259045"/>
    <xdr:sp macro="" textlink="">
      <xdr:nvSpPr>
        <xdr:cNvPr id="398" name="公債費負担の状況該当値テキスト"/>
        <xdr:cNvSpPr txBox="1"/>
      </xdr:nvSpPr>
      <xdr:spPr>
        <a:xfrm>
          <a:off x="17106900" y="6838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131826</xdr:rowOff>
    </xdr:from>
    <xdr:to>
      <xdr:col>77</xdr:col>
      <xdr:colOff>95250</xdr:colOff>
      <xdr:row>40</xdr:row>
      <xdr:rowOff>61976</xdr:rowOff>
    </xdr:to>
    <xdr:sp macro="" textlink="">
      <xdr:nvSpPr>
        <xdr:cNvPr id="399" name="楕円 398"/>
        <xdr:cNvSpPr/>
      </xdr:nvSpPr>
      <xdr:spPr>
        <a:xfrm>
          <a:off x="16129000" y="681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72153</xdr:rowOff>
    </xdr:from>
    <xdr:ext cx="736600" cy="259045"/>
    <xdr:sp macro="" textlink="">
      <xdr:nvSpPr>
        <xdr:cNvPr id="400" name="テキスト ボックス 399"/>
        <xdr:cNvSpPr txBox="1"/>
      </xdr:nvSpPr>
      <xdr:spPr>
        <a:xfrm>
          <a:off x="15798800" y="6587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93218</xdr:rowOff>
    </xdr:from>
    <xdr:to>
      <xdr:col>73</xdr:col>
      <xdr:colOff>44450</xdr:colOff>
      <xdr:row>40</xdr:row>
      <xdr:rowOff>23368</xdr:rowOff>
    </xdr:to>
    <xdr:sp macro="" textlink="">
      <xdr:nvSpPr>
        <xdr:cNvPr id="401" name="楕円 400"/>
        <xdr:cNvSpPr/>
      </xdr:nvSpPr>
      <xdr:spPr>
        <a:xfrm>
          <a:off x="15240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33545</xdr:rowOff>
    </xdr:from>
    <xdr:ext cx="762000" cy="259045"/>
    <xdr:sp macro="" textlink="">
      <xdr:nvSpPr>
        <xdr:cNvPr id="402" name="テキスト ボックス 401"/>
        <xdr:cNvSpPr txBox="1"/>
      </xdr:nvSpPr>
      <xdr:spPr>
        <a:xfrm>
          <a:off x="14909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54610</xdr:rowOff>
    </xdr:from>
    <xdr:to>
      <xdr:col>68</xdr:col>
      <xdr:colOff>203200</xdr:colOff>
      <xdr:row>39</xdr:row>
      <xdr:rowOff>156210</xdr:rowOff>
    </xdr:to>
    <xdr:sp macro="" textlink="">
      <xdr:nvSpPr>
        <xdr:cNvPr id="403" name="楕円 402"/>
        <xdr:cNvSpPr/>
      </xdr:nvSpPr>
      <xdr:spPr>
        <a:xfrm>
          <a:off x="14351000" y="674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166387</xdr:rowOff>
    </xdr:from>
    <xdr:ext cx="762000" cy="259045"/>
    <xdr:sp macro="" textlink="">
      <xdr:nvSpPr>
        <xdr:cNvPr id="404" name="テキスト ボックス 403"/>
        <xdr:cNvSpPr txBox="1"/>
      </xdr:nvSpPr>
      <xdr:spPr>
        <a:xfrm>
          <a:off x="14020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44958</xdr:rowOff>
    </xdr:from>
    <xdr:to>
      <xdr:col>64</xdr:col>
      <xdr:colOff>152400</xdr:colOff>
      <xdr:row>39</xdr:row>
      <xdr:rowOff>146558</xdr:rowOff>
    </xdr:to>
    <xdr:sp macro="" textlink="">
      <xdr:nvSpPr>
        <xdr:cNvPr id="405" name="楕円 404"/>
        <xdr:cNvSpPr/>
      </xdr:nvSpPr>
      <xdr:spPr>
        <a:xfrm>
          <a:off x="13462000" y="673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156735</xdr:rowOff>
    </xdr:from>
    <xdr:ext cx="762000" cy="259045"/>
    <xdr:sp macro="" textlink="">
      <xdr:nvSpPr>
        <xdr:cNvPr id="406" name="テキスト ボックス 405"/>
        <xdr:cNvSpPr txBox="1"/>
      </xdr:nvSpPr>
      <xdr:spPr>
        <a:xfrm>
          <a:off x="13131800" y="650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充当可能財源額が将来負担額を上回っているため、ここ数年は指標の無い極めて低い水準となっている。今後も公債費等義務的経費の削減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151570</xdr:rowOff>
    </xdr:from>
    <xdr:ext cx="762000" cy="259045"/>
    <xdr:sp macro="" textlink="">
      <xdr:nvSpPr>
        <xdr:cNvPr id="442" name="将来負担の状況平均値テキスト"/>
        <xdr:cNvSpPr txBox="1"/>
      </xdr:nvSpPr>
      <xdr:spPr>
        <a:xfrm>
          <a:off x="17106900" y="2380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3" name="フローチャート: 判断 442"/>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4" name="フローチャート: 判断 443"/>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5" name="テキスト ボックス 444"/>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150525</xdr:rowOff>
    </xdr:from>
    <xdr:to>
      <xdr:col>73</xdr:col>
      <xdr:colOff>44450</xdr:colOff>
      <xdr:row>15</xdr:row>
      <xdr:rowOff>80675</xdr:rowOff>
    </xdr:to>
    <xdr:sp macro="" textlink="">
      <xdr:nvSpPr>
        <xdr:cNvPr id="446" name="フローチャート: 判断 445"/>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47" name="テキスト ボックス 446"/>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155121</xdr:rowOff>
    </xdr:from>
    <xdr:to>
      <xdr:col>68</xdr:col>
      <xdr:colOff>203200</xdr:colOff>
      <xdr:row>15</xdr:row>
      <xdr:rowOff>85271</xdr:rowOff>
    </xdr:to>
    <xdr:sp macro="" textlink="">
      <xdr:nvSpPr>
        <xdr:cNvPr id="448" name="フローチャート: 判断 447"/>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95448</xdr:rowOff>
    </xdr:from>
    <xdr:ext cx="762000" cy="259045"/>
    <xdr:sp macro="" textlink="">
      <xdr:nvSpPr>
        <xdr:cNvPr id="449" name="テキスト ボックス 448"/>
        <xdr:cNvSpPr txBox="1"/>
      </xdr:nvSpPr>
      <xdr:spPr>
        <a:xfrm>
          <a:off x="14020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0" name="フローチャート: 判断 449"/>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93150</xdr:rowOff>
    </xdr:from>
    <xdr:ext cx="762000" cy="259045"/>
    <xdr:sp macro="" textlink="">
      <xdr:nvSpPr>
        <xdr:cNvPr id="451" name="テキスト ボックス 450"/>
        <xdr:cNvSpPr txBox="1"/>
      </xdr:nvSpPr>
      <xdr:spPr>
        <a:xfrm>
          <a:off x="13131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2" name="テキスト ボックス 45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3" name="テキスト ボックス 45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4" name="テキスト ボックス 45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5" name="テキスト ボックス 45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6" name="テキスト ボックス 45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ポイント高い水準となっている。職員数については類似団体内でも低い水準にあるため、給与制度についての是正を行い、人件費の削減に努める。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28702</xdr:rowOff>
    </xdr:from>
    <xdr:to>
      <xdr:col>24</xdr:col>
      <xdr:colOff>25400</xdr:colOff>
      <xdr:row>37</xdr:row>
      <xdr:rowOff>56134</xdr:rowOff>
    </xdr:to>
    <xdr:cxnSp macro="">
      <xdr:nvCxnSpPr>
        <xdr:cNvPr id="64" name="直線コネクタ 63"/>
        <xdr:cNvCxnSpPr/>
      </xdr:nvCxnSpPr>
      <xdr:spPr>
        <a:xfrm>
          <a:off x="3987800" y="6372352"/>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28702</xdr:rowOff>
    </xdr:from>
    <xdr:to>
      <xdr:col>19</xdr:col>
      <xdr:colOff>187325</xdr:colOff>
      <xdr:row>37</xdr:row>
      <xdr:rowOff>156718</xdr:rowOff>
    </xdr:to>
    <xdr:cxnSp macro="">
      <xdr:nvCxnSpPr>
        <xdr:cNvPr id="67" name="直線コネクタ 66"/>
        <xdr:cNvCxnSpPr/>
      </xdr:nvCxnSpPr>
      <xdr:spPr>
        <a:xfrm flipV="1">
          <a:off x="3098800" y="637235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106426</xdr:rowOff>
    </xdr:from>
    <xdr:to>
      <xdr:col>15</xdr:col>
      <xdr:colOff>98425</xdr:colOff>
      <xdr:row>37</xdr:row>
      <xdr:rowOff>156718</xdr:rowOff>
    </xdr:to>
    <xdr:cxnSp macro="">
      <xdr:nvCxnSpPr>
        <xdr:cNvPr id="70" name="直線コネクタ 69"/>
        <xdr:cNvCxnSpPr/>
      </xdr:nvCxnSpPr>
      <xdr:spPr>
        <a:xfrm>
          <a:off x="2209800" y="645007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74422</xdr:rowOff>
    </xdr:from>
    <xdr:to>
      <xdr:col>11</xdr:col>
      <xdr:colOff>9525</xdr:colOff>
      <xdr:row>37</xdr:row>
      <xdr:rowOff>106426</xdr:rowOff>
    </xdr:to>
    <xdr:cxnSp macro="">
      <xdr:nvCxnSpPr>
        <xdr:cNvPr id="73" name="直線コネクタ 72"/>
        <xdr:cNvCxnSpPr/>
      </xdr:nvCxnSpPr>
      <xdr:spPr>
        <a:xfrm>
          <a:off x="1320800" y="6418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5334</xdr:rowOff>
    </xdr:from>
    <xdr:to>
      <xdr:col>24</xdr:col>
      <xdr:colOff>76200</xdr:colOff>
      <xdr:row>37</xdr:row>
      <xdr:rowOff>106934</xdr:rowOff>
    </xdr:to>
    <xdr:sp macro="" textlink="">
      <xdr:nvSpPr>
        <xdr:cNvPr id="83" name="楕円 82"/>
        <xdr:cNvSpPr/>
      </xdr:nvSpPr>
      <xdr:spPr>
        <a:xfrm>
          <a:off x="47752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148861</xdr:rowOff>
    </xdr:from>
    <xdr:ext cx="762000" cy="259045"/>
    <xdr:sp macro="" textlink="">
      <xdr:nvSpPr>
        <xdr:cNvPr id="84" name="人件費該当値テキスト"/>
        <xdr:cNvSpPr txBox="1"/>
      </xdr:nvSpPr>
      <xdr:spPr>
        <a:xfrm>
          <a:off x="49149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149352</xdr:rowOff>
    </xdr:from>
    <xdr:to>
      <xdr:col>20</xdr:col>
      <xdr:colOff>38100</xdr:colOff>
      <xdr:row>37</xdr:row>
      <xdr:rowOff>79502</xdr:rowOff>
    </xdr:to>
    <xdr:sp macro="" textlink="">
      <xdr:nvSpPr>
        <xdr:cNvPr id="85" name="楕円 84"/>
        <xdr:cNvSpPr/>
      </xdr:nvSpPr>
      <xdr:spPr>
        <a:xfrm>
          <a:off x="3937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86" name="テキスト ボックス 85"/>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55626</xdr:rowOff>
    </xdr:from>
    <xdr:to>
      <xdr:col>11</xdr:col>
      <xdr:colOff>60325</xdr:colOff>
      <xdr:row>37</xdr:row>
      <xdr:rowOff>157226</xdr:rowOff>
    </xdr:to>
    <xdr:sp macro="" textlink="">
      <xdr:nvSpPr>
        <xdr:cNvPr id="89" name="楕円 88"/>
        <xdr:cNvSpPr/>
      </xdr:nvSpPr>
      <xdr:spPr>
        <a:xfrm>
          <a:off x="2159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142003</xdr:rowOff>
    </xdr:from>
    <xdr:ext cx="762000" cy="259045"/>
    <xdr:sp macro="" textlink="">
      <xdr:nvSpPr>
        <xdr:cNvPr id="90" name="テキスト ボックス 89"/>
        <xdr:cNvSpPr txBox="1"/>
      </xdr:nvSpPr>
      <xdr:spPr>
        <a:xfrm>
          <a:off x="1828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91" name="楕円 90"/>
        <xdr:cNvSpPr/>
      </xdr:nvSpPr>
      <xdr:spPr>
        <a:xfrm>
          <a:off x="1270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92" name="テキスト ボックス 91"/>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物件費に係る経常収支比率については、前年度比と変わらず、類似団体の平均との比較では</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ポイント低い水準となっている。今後も予算の枠配分方式を実施しながら、物件費の抑制に努める。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111760</xdr:rowOff>
    </xdr:from>
    <xdr:to>
      <xdr:col>82</xdr:col>
      <xdr:colOff>107950</xdr:colOff>
      <xdr:row>16</xdr:row>
      <xdr:rowOff>111760</xdr:rowOff>
    </xdr:to>
    <xdr:cxnSp macro="">
      <xdr:nvCxnSpPr>
        <xdr:cNvPr id="125" name="直線コネクタ 124"/>
        <xdr:cNvCxnSpPr/>
      </xdr:nvCxnSpPr>
      <xdr:spPr>
        <a:xfrm>
          <a:off x="15671800" y="28549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16</xdr:row>
      <xdr:rowOff>111760</xdr:rowOff>
    </xdr:to>
    <xdr:cxnSp macro="">
      <xdr:nvCxnSpPr>
        <xdr:cNvPr id="128" name="直線コネクタ 127"/>
        <xdr:cNvCxnSpPr/>
      </xdr:nvCxnSpPr>
      <xdr:spPr>
        <a:xfrm>
          <a:off x="14782800" y="27940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0" name="テキスト ボックス 129"/>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50800</xdr:rowOff>
    </xdr:to>
    <xdr:cxnSp macro="">
      <xdr:nvCxnSpPr>
        <xdr:cNvPr id="131" name="直線コネクタ 130"/>
        <xdr:cNvCxnSpPr/>
      </xdr:nvCxnSpPr>
      <xdr:spPr>
        <a:xfrm>
          <a:off x="13893800" y="27635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3" name="テキスト ボックス 132"/>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20320</xdr:rowOff>
    </xdr:to>
    <xdr:cxnSp macro="">
      <xdr:nvCxnSpPr>
        <xdr:cNvPr id="134" name="直線コネクタ 133"/>
        <xdr:cNvCxnSpPr/>
      </xdr:nvCxnSpPr>
      <xdr:spPr>
        <a:xfrm>
          <a:off x="13004800" y="2717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36" name="テキスト ボックス 135"/>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33037</xdr:rowOff>
    </xdr:from>
    <xdr:ext cx="762000" cy="259045"/>
    <xdr:sp macro="" textlink="">
      <xdr:nvSpPr>
        <xdr:cNvPr id="138" name="テキスト ボックス 137"/>
        <xdr:cNvSpPr txBox="1"/>
      </xdr:nvSpPr>
      <xdr:spPr>
        <a:xfrm>
          <a:off x="12623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60960</xdr:rowOff>
    </xdr:from>
    <xdr:to>
      <xdr:col>82</xdr:col>
      <xdr:colOff>158750</xdr:colOff>
      <xdr:row>16</xdr:row>
      <xdr:rowOff>162560</xdr:rowOff>
    </xdr:to>
    <xdr:sp macro="" textlink="">
      <xdr:nvSpPr>
        <xdr:cNvPr id="144" name="楕円 143"/>
        <xdr:cNvSpPr/>
      </xdr:nvSpPr>
      <xdr:spPr>
        <a:xfrm>
          <a:off x="164592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77487</xdr:rowOff>
    </xdr:from>
    <xdr:ext cx="762000" cy="259045"/>
    <xdr:sp macro="" textlink="">
      <xdr:nvSpPr>
        <xdr:cNvPr id="145" name="物件費該当値テキスト"/>
        <xdr:cNvSpPr txBox="1"/>
      </xdr:nvSpPr>
      <xdr:spPr>
        <a:xfrm>
          <a:off x="165989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60960</xdr:rowOff>
    </xdr:from>
    <xdr:to>
      <xdr:col>78</xdr:col>
      <xdr:colOff>120650</xdr:colOff>
      <xdr:row>16</xdr:row>
      <xdr:rowOff>162560</xdr:rowOff>
    </xdr:to>
    <xdr:sp macro="" textlink="">
      <xdr:nvSpPr>
        <xdr:cNvPr id="146" name="楕円 145"/>
        <xdr:cNvSpPr/>
      </xdr:nvSpPr>
      <xdr:spPr>
        <a:xfrm>
          <a:off x="15621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47" name="テキスト ボックス 146"/>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8" name="楕円 147"/>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111777</xdr:rowOff>
    </xdr:from>
    <xdr:ext cx="762000" cy="259045"/>
    <xdr:sp macro="" textlink="">
      <xdr:nvSpPr>
        <xdr:cNvPr id="149" name="テキスト ボックス 148"/>
        <xdr:cNvSpPr txBox="1"/>
      </xdr:nvSpPr>
      <xdr:spPr>
        <a:xfrm>
          <a:off x="14401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1" name="テキスト ボックス 150"/>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52" name="楕円 151"/>
        <xdr:cNvSpPr/>
      </xdr:nvSpPr>
      <xdr:spPr>
        <a:xfrm>
          <a:off x="12954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53" name="テキスト ボックス 152"/>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障害福祉サービス費や生活保護費が類似団体に比べ割合が高いことが挙げられる。今後も資格審査の適正化や基準の見直し等により、上昇の抑制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69" name="テキスト ボックス 168"/>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1" name="テキスト ボックス 170"/>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3" name="テキスト ボックス 172"/>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77" name="テキスト ボックス 176"/>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79" name="テキスト ボックス 178"/>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1" name="テキスト ボックス 180"/>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169863</xdr:rowOff>
    </xdr:from>
    <xdr:to>
      <xdr:col>24</xdr:col>
      <xdr:colOff>25400</xdr:colOff>
      <xdr:row>60</xdr:row>
      <xdr:rowOff>26988</xdr:rowOff>
    </xdr:to>
    <xdr:cxnSp macro="">
      <xdr:nvCxnSpPr>
        <xdr:cNvPr id="185" name="直線コネクタ 184"/>
        <xdr:cNvCxnSpPr/>
      </xdr:nvCxnSpPr>
      <xdr:spPr>
        <a:xfrm flipV="1">
          <a:off x="4826000" y="9085263"/>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170515</xdr:rowOff>
    </xdr:from>
    <xdr:ext cx="762000" cy="259045"/>
    <xdr:sp macro="" textlink="">
      <xdr:nvSpPr>
        <xdr:cNvPr id="186" name="扶助費最小値テキスト"/>
        <xdr:cNvSpPr txBox="1"/>
      </xdr:nvSpPr>
      <xdr:spPr>
        <a:xfrm>
          <a:off x="4914900" y="1028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26988</xdr:rowOff>
    </xdr:from>
    <xdr:to>
      <xdr:col>24</xdr:col>
      <xdr:colOff>114300</xdr:colOff>
      <xdr:row>60</xdr:row>
      <xdr:rowOff>26988</xdr:rowOff>
    </xdr:to>
    <xdr:cxnSp macro="">
      <xdr:nvCxnSpPr>
        <xdr:cNvPr id="187" name="直線コネクタ 186"/>
        <xdr:cNvCxnSpPr/>
      </xdr:nvCxnSpPr>
      <xdr:spPr>
        <a:xfrm>
          <a:off x="4737100" y="1031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84790</xdr:rowOff>
    </xdr:from>
    <xdr:ext cx="762000" cy="259045"/>
    <xdr:sp macro="" textlink="">
      <xdr:nvSpPr>
        <xdr:cNvPr id="188" name="扶助費最大値テキスト"/>
        <xdr:cNvSpPr txBox="1"/>
      </xdr:nvSpPr>
      <xdr:spPr>
        <a:xfrm>
          <a:off x="4914900" y="882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169863</xdr:rowOff>
    </xdr:from>
    <xdr:to>
      <xdr:col>24</xdr:col>
      <xdr:colOff>114300</xdr:colOff>
      <xdr:row>52</xdr:row>
      <xdr:rowOff>169863</xdr:rowOff>
    </xdr:to>
    <xdr:cxnSp macro="">
      <xdr:nvCxnSpPr>
        <xdr:cNvPr id="189" name="直線コネクタ 188"/>
        <xdr:cNvCxnSpPr/>
      </xdr:nvCxnSpPr>
      <xdr:spPr>
        <a:xfrm>
          <a:off x="4737100" y="908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112713</xdr:rowOff>
    </xdr:from>
    <xdr:to>
      <xdr:col>24</xdr:col>
      <xdr:colOff>25400</xdr:colOff>
      <xdr:row>60</xdr:row>
      <xdr:rowOff>26988</xdr:rowOff>
    </xdr:to>
    <xdr:cxnSp macro="">
      <xdr:nvCxnSpPr>
        <xdr:cNvPr id="190" name="直線コネクタ 189"/>
        <xdr:cNvCxnSpPr/>
      </xdr:nvCxnSpPr>
      <xdr:spPr>
        <a:xfrm>
          <a:off x="3987800" y="10228263"/>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135590</xdr:rowOff>
    </xdr:from>
    <xdr:ext cx="762000" cy="259045"/>
    <xdr:sp macro="" textlink="">
      <xdr:nvSpPr>
        <xdr:cNvPr id="191" name="扶助費平均値テキスト"/>
        <xdr:cNvSpPr txBox="1"/>
      </xdr:nvSpPr>
      <xdr:spPr>
        <a:xfrm>
          <a:off x="4914900" y="93938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119063</xdr:rowOff>
    </xdr:from>
    <xdr:to>
      <xdr:col>24</xdr:col>
      <xdr:colOff>76200</xdr:colOff>
      <xdr:row>56</xdr:row>
      <xdr:rowOff>49213</xdr:rowOff>
    </xdr:to>
    <xdr:sp macro="" textlink="">
      <xdr:nvSpPr>
        <xdr:cNvPr id="192" name="フローチャート: 判断 191"/>
        <xdr:cNvSpPr/>
      </xdr:nvSpPr>
      <xdr:spPr>
        <a:xfrm>
          <a:off x="4775200" y="954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112713</xdr:rowOff>
    </xdr:from>
    <xdr:to>
      <xdr:col>19</xdr:col>
      <xdr:colOff>187325</xdr:colOff>
      <xdr:row>60</xdr:row>
      <xdr:rowOff>55563</xdr:rowOff>
    </xdr:to>
    <xdr:cxnSp macro="">
      <xdr:nvCxnSpPr>
        <xdr:cNvPr id="193" name="直線コネクタ 192"/>
        <xdr:cNvCxnSpPr/>
      </xdr:nvCxnSpPr>
      <xdr:spPr>
        <a:xfrm flipV="1">
          <a:off x="3098800" y="102282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47625</xdr:rowOff>
    </xdr:from>
    <xdr:to>
      <xdr:col>20</xdr:col>
      <xdr:colOff>38100</xdr:colOff>
      <xdr:row>55</xdr:row>
      <xdr:rowOff>149225</xdr:rowOff>
    </xdr:to>
    <xdr:sp macro="" textlink="">
      <xdr:nvSpPr>
        <xdr:cNvPr id="194" name="フローチャート: 判断 193"/>
        <xdr:cNvSpPr/>
      </xdr:nvSpPr>
      <xdr:spPr>
        <a:xfrm>
          <a:off x="3937000" y="947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159402</xdr:rowOff>
    </xdr:from>
    <xdr:ext cx="736600" cy="259045"/>
    <xdr:sp macro="" textlink="">
      <xdr:nvSpPr>
        <xdr:cNvPr id="195" name="テキスト ボックス 194"/>
        <xdr:cNvSpPr txBox="1"/>
      </xdr:nvSpPr>
      <xdr:spPr>
        <a:xfrm>
          <a:off x="3606800" y="9246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60</xdr:row>
      <xdr:rowOff>55563</xdr:rowOff>
    </xdr:from>
    <xdr:to>
      <xdr:col>15</xdr:col>
      <xdr:colOff>98425</xdr:colOff>
      <xdr:row>60</xdr:row>
      <xdr:rowOff>169863</xdr:rowOff>
    </xdr:to>
    <xdr:cxnSp macro="">
      <xdr:nvCxnSpPr>
        <xdr:cNvPr id="196" name="直線コネクタ 195"/>
        <xdr:cNvCxnSpPr/>
      </xdr:nvCxnSpPr>
      <xdr:spPr>
        <a:xfrm flipV="1">
          <a:off x="2209800" y="1034256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8" name="テキスト ボックス 197"/>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60</xdr:row>
      <xdr:rowOff>169863</xdr:rowOff>
    </xdr:from>
    <xdr:to>
      <xdr:col>11</xdr:col>
      <xdr:colOff>9525</xdr:colOff>
      <xdr:row>61</xdr:row>
      <xdr:rowOff>55563</xdr:rowOff>
    </xdr:to>
    <xdr:cxnSp macro="">
      <xdr:nvCxnSpPr>
        <xdr:cNvPr id="199" name="直線コネクタ 198"/>
        <xdr:cNvCxnSpPr/>
      </xdr:nvCxnSpPr>
      <xdr:spPr>
        <a:xfrm flipV="1">
          <a:off x="1320800" y="10456863"/>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61913</xdr:rowOff>
    </xdr:from>
    <xdr:to>
      <xdr:col>11</xdr:col>
      <xdr:colOff>60325</xdr:colOff>
      <xdr:row>56</xdr:row>
      <xdr:rowOff>163513</xdr:rowOff>
    </xdr:to>
    <xdr:sp macro="" textlink="">
      <xdr:nvSpPr>
        <xdr:cNvPr id="200" name="フローチャート: 判断 199"/>
        <xdr:cNvSpPr/>
      </xdr:nvSpPr>
      <xdr:spPr>
        <a:xfrm>
          <a:off x="2159000" y="966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2240</xdr:rowOff>
    </xdr:from>
    <xdr:ext cx="762000" cy="259045"/>
    <xdr:sp macro="" textlink="">
      <xdr:nvSpPr>
        <xdr:cNvPr id="201" name="テキスト ボックス 200"/>
        <xdr:cNvSpPr txBox="1"/>
      </xdr:nvSpPr>
      <xdr:spPr>
        <a:xfrm>
          <a:off x="1828800" y="9431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202" name="フローチャート: 判断 201"/>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130827</xdr:rowOff>
    </xdr:from>
    <xdr:ext cx="762000" cy="259045"/>
    <xdr:sp macro="" textlink="">
      <xdr:nvSpPr>
        <xdr:cNvPr id="203" name="テキスト ボックス 202"/>
        <xdr:cNvSpPr txBox="1"/>
      </xdr:nvSpPr>
      <xdr:spPr>
        <a:xfrm>
          <a:off x="939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147638</xdr:rowOff>
    </xdr:from>
    <xdr:to>
      <xdr:col>24</xdr:col>
      <xdr:colOff>76200</xdr:colOff>
      <xdr:row>60</xdr:row>
      <xdr:rowOff>77788</xdr:rowOff>
    </xdr:to>
    <xdr:sp macro="" textlink="">
      <xdr:nvSpPr>
        <xdr:cNvPr id="209" name="楕円 208"/>
        <xdr:cNvSpPr/>
      </xdr:nvSpPr>
      <xdr:spPr>
        <a:xfrm>
          <a:off x="4775200" y="10263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56215</xdr:rowOff>
    </xdr:from>
    <xdr:ext cx="762000" cy="259045"/>
    <xdr:sp macro="" textlink="">
      <xdr:nvSpPr>
        <xdr:cNvPr id="210" name="扶助費該当値テキスト"/>
        <xdr:cNvSpPr txBox="1"/>
      </xdr:nvSpPr>
      <xdr:spPr>
        <a:xfrm>
          <a:off x="4914900" y="1017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61913</xdr:rowOff>
    </xdr:from>
    <xdr:to>
      <xdr:col>20</xdr:col>
      <xdr:colOff>38100</xdr:colOff>
      <xdr:row>59</xdr:row>
      <xdr:rowOff>163513</xdr:rowOff>
    </xdr:to>
    <xdr:sp macro="" textlink="">
      <xdr:nvSpPr>
        <xdr:cNvPr id="211" name="楕円 210"/>
        <xdr:cNvSpPr/>
      </xdr:nvSpPr>
      <xdr:spPr>
        <a:xfrm>
          <a:off x="3937000" y="1017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148290</xdr:rowOff>
    </xdr:from>
    <xdr:ext cx="736600" cy="259045"/>
    <xdr:sp macro="" textlink="">
      <xdr:nvSpPr>
        <xdr:cNvPr id="212" name="テキスト ボックス 211"/>
        <xdr:cNvSpPr txBox="1"/>
      </xdr:nvSpPr>
      <xdr:spPr>
        <a:xfrm>
          <a:off x="3606800" y="10263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60</xdr:row>
      <xdr:rowOff>4763</xdr:rowOff>
    </xdr:from>
    <xdr:to>
      <xdr:col>15</xdr:col>
      <xdr:colOff>149225</xdr:colOff>
      <xdr:row>60</xdr:row>
      <xdr:rowOff>106363</xdr:rowOff>
    </xdr:to>
    <xdr:sp macro="" textlink="">
      <xdr:nvSpPr>
        <xdr:cNvPr id="213" name="楕円 212"/>
        <xdr:cNvSpPr/>
      </xdr:nvSpPr>
      <xdr:spPr>
        <a:xfrm>
          <a:off x="3048000" y="1029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91140</xdr:rowOff>
    </xdr:from>
    <xdr:ext cx="762000" cy="259045"/>
    <xdr:sp macro="" textlink="">
      <xdr:nvSpPr>
        <xdr:cNvPr id="214" name="テキスト ボックス 213"/>
        <xdr:cNvSpPr txBox="1"/>
      </xdr:nvSpPr>
      <xdr:spPr>
        <a:xfrm>
          <a:off x="2717800" y="103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60</xdr:row>
      <xdr:rowOff>119063</xdr:rowOff>
    </xdr:from>
    <xdr:to>
      <xdr:col>11</xdr:col>
      <xdr:colOff>60325</xdr:colOff>
      <xdr:row>61</xdr:row>
      <xdr:rowOff>49213</xdr:rowOff>
    </xdr:to>
    <xdr:sp macro="" textlink="">
      <xdr:nvSpPr>
        <xdr:cNvPr id="215" name="楕円 214"/>
        <xdr:cNvSpPr/>
      </xdr:nvSpPr>
      <xdr:spPr>
        <a:xfrm>
          <a:off x="2159000" y="10406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33990</xdr:rowOff>
    </xdr:from>
    <xdr:ext cx="762000" cy="259045"/>
    <xdr:sp macro="" textlink="">
      <xdr:nvSpPr>
        <xdr:cNvPr id="216" name="テキスト ボックス 215"/>
        <xdr:cNvSpPr txBox="1"/>
      </xdr:nvSpPr>
      <xdr:spPr>
        <a:xfrm>
          <a:off x="1828800" y="10492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4763</xdr:rowOff>
    </xdr:from>
    <xdr:to>
      <xdr:col>6</xdr:col>
      <xdr:colOff>171450</xdr:colOff>
      <xdr:row>61</xdr:row>
      <xdr:rowOff>106363</xdr:rowOff>
    </xdr:to>
    <xdr:sp macro="" textlink="">
      <xdr:nvSpPr>
        <xdr:cNvPr id="217" name="楕円 216"/>
        <xdr:cNvSpPr/>
      </xdr:nvSpPr>
      <xdr:spPr>
        <a:xfrm>
          <a:off x="1270000" y="10463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91140</xdr:rowOff>
    </xdr:from>
    <xdr:ext cx="762000" cy="259045"/>
    <xdr:sp macro="" textlink="">
      <xdr:nvSpPr>
        <xdr:cNvPr id="218" name="テキスト ボックス 217"/>
        <xdr:cNvSpPr txBox="1"/>
      </xdr:nvSpPr>
      <xdr:spPr>
        <a:xfrm>
          <a:off x="939800" y="10549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その他性質における経常収支比率については、前年度比で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ポイント高い水準となっている。今後も適正な財政運営に努める。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8" name="直線コネクタ 247"/>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9" name="その他最小値テキスト"/>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50" name="直線コネクタ 249"/>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51" name="その他最大値テキスト"/>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2" name="直線コネクタ 251"/>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162378</xdr:rowOff>
    </xdr:from>
    <xdr:to>
      <xdr:col>82</xdr:col>
      <xdr:colOff>107950</xdr:colOff>
      <xdr:row>60</xdr:row>
      <xdr:rowOff>110672</xdr:rowOff>
    </xdr:to>
    <xdr:cxnSp macro="">
      <xdr:nvCxnSpPr>
        <xdr:cNvPr id="253" name="直線コネクタ 252"/>
        <xdr:cNvCxnSpPr/>
      </xdr:nvCxnSpPr>
      <xdr:spPr>
        <a:xfrm>
          <a:off x="15671800" y="10277928"/>
          <a:ext cx="8382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4" name="その他平均値テキスト"/>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5" name="フローチャート: 判断 254"/>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162378</xdr:rowOff>
    </xdr:from>
    <xdr:to>
      <xdr:col>78</xdr:col>
      <xdr:colOff>69850</xdr:colOff>
      <xdr:row>60</xdr:row>
      <xdr:rowOff>132443</xdr:rowOff>
    </xdr:to>
    <xdr:cxnSp macro="">
      <xdr:nvCxnSpPr>
        <xdr:cNvPr id="256" name="直線コネクタ 255"/>
        <xdr:cNvCxnSpPr/>
      </xdr:nvCxnSpPr>
      <xdr:spPr>
        <a:xfrm flipV="1">
          <a:off x="14782800" y="102779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7" name="フローチャート: 判断 256"/>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8" name="テキスト ボックス 257"/>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132443</xdr:rowOff>
    </xdr:from>
    <xdr:to>
      <xdr:col>73</xdr:col>
      <xdr:colOff>180975</xdr:colOff>
      <xdr:row>60</xdr:row>
      <xdr:rowOff>132443</xdr:rowOff>
    </xdr:to>
    <xdr:cxnSp macro="">
      <xdr:nvCxnSpPr>
        <xdr:cNvPr id="259" name="直線コネクタ 258"/>
        <xdr:cNvCxnSpPr/>
      </xdr:nvCxnSpPr>
      <xdr:spPr>
        <a:xfrm>
          <a:off x="13893800" y="104194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0" name="フローチャート: 判断 259"/>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61" name="テキスト ボックス 260"/>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45357</xdr:rowOff>
    </xdr:from>
    <xdr:to>
      <xdr:col>69</xdr:col>
      <xdr:colOff>92075</xdr:colOff>
      <xdr:row>60</xdr:row>
      <xdr:rowOff>132443</xdr:rowOff>
    </xdr:to>
    <xdr:cxnSp macro="">
      <xdr:nvCxnSpPr>
        <xdr:cNvPr id="262" name="直線コネクタ 261"/>
        <xdr:cNvCxnSpPr/>
      </xdr:nvCxnSpPr>
      <xdr:spPr>
        <a:xfrm>
          <a:off x="13004800" y="10332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3" name="フローチャート: 判断 262"/>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136270</xdr:rowOff>
    </xdr:from>
    <xdr:ext cx="762000" cy="259045"/>
    <xdr:sp macro="" textlink="">
      <xdr:nvSpPr>
        <xdr:cNvPr id="264" name="テキスト ボックス 263"/>
        <xdr:cNvSpPr txBox="1"/>
      </xdr:nvSpPr>
      <xdr:spPr>
        <a:xfrm>
          <a:off x="13512800" y="990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5" name="フローチャート: 判断 264"/>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8362</xdr:rowOff>
    </xdr:from>
    <xdr:ext cx="762000" cy="259045"/>
    <xdr:sp macro="" textlink="">
      <xdr:nvSpPr>
        <xdr:cNvPr id="266" name="テキスト ボックス 265"/>
        <xdr:cNvSpPr txBox="1"/>
      </xdr:nvSpPr>
      <xdr:spPr>
        <a:xfrm>
          <a:off x="12623800" y="995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59872</xdr:rowOff>
    </xdr:from>
    <xdr:to>
      <xdr:col>82</xdr:col>
      <xdr:colOff>158750</xdr:colOff>
      <xdr:row>60</xdr:row>
      <xdr:rowOff>161472</xdr:rowOff>
    </xdr:to>
    <xdr:sp macro="" textlink="">
      <xdr:nvSpPr>
        <xdr:cNvPr id="272" name="楕円 271"/>
        <xdr:cNvSpPr/>
      </xdr:nvSpPr>
      <xdr:spPr>
        <a:xfrm>
          <a:off x="16459200" y="1034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139899</xdr:rowOff>
    </xdr:from>
    <xdr:ext cx="762000" cy="259045"/>
    <xdr:sp macro="" textlink="">
      <xdr:nvSpPr>
        <xdr:cNvPr id="273" name="その他該当値テキスト"/>
        <xdr:cNvSpPr txBox="1"/>
      </xdr:nvSpPr>
      <xdr:spPr>
        <a:xfrm>
          <a:off x="16598900" y="1025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111578</xdr:rowOff>
    </xdr:from>
    <xdr:to>
      <xdr:col>78</xdr:col>
      <xdr:colOff>120650</xdr:colOff>
      <xdr:row>60</xdr:row>
      <xdr:rowOff>41728</xdr:rowOff>
    </xdr:to>
    <xdr:sp macro="" textlink="">
      <xdr:nvSpPr>
        <xdr:cNvPr id="274" name="楕円 273"/>
        <xdr:cNvSpPr/>
      </xdr:nvSpPr>
      <xdr:spPr>
        <a:xfrm>
          <a:off x="15621000" y="1022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26505</xdr:rowOff>
    </xdr:from>
    <xdr:ext cx="736600" cy="259045"/>
    <xdr:sp macro="" textlink="">
      <xdr:nvSpPr>
        <xdr:cNvPr id="275" name="テキスト ボックス 274"/>
        <xdr:cNvSpPr txBox="1"/>
      </xdr:nvSpPr>
      <xdr:spPr>
        <a:xfrm>
          <a:off x="15290800" y="1031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60</xdr:row>
      <xdr:rowOff>81643</xdr:rowOff>
    </xdr:from>
    <xdr:to>
      <xdr:col>74</xdr:col>
      <xdr:colOff>31750</xdr:colOff>
      <xdr:row>61</xdr:row>
      <xdr:rowOff>11793</xdr:rowOff>
    </xdr:to>
    <xdr:sp macro="" textlink="">
      <xdr:nvSpPr>
        <xdr:cNvPr id="276" name="楕円 275"/>
        <xdr:cNvSpPr/>
      </xdr:nvSpPr>
      <xdr:spPr>
        <a:xfrm>
          <a:off x="14732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168020</xdr:rowOff>
    </xdr:from>
    <xdr:ext cx="762000" cy="259045"/>
    <xdr:sp macro="" textlink="">
      <xdr:nvSpPr>
        <xdr:cNvPr id="277" name="テキスト ボックス 276"/>
        <xdr:cNvSpPr txBox="1"/>
      </xdr:nvSpPr>
      <xdr:spPr>
        <a:xfrm>
          <a:off x="14401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81643</xdr:rowOff>
    </xdr:from>
    <xdr:to>
      <xdr:col>69</xdr:col>
      <xdr:colOff>142875</xdr:colOff>
      <xdr:row>61</xdr:row>
      <xdr:rowOff>11793</xdr:rowOff>
    </xdr:to>
    <xdr:sp macro="" textlink="">
      <xdr:nvSpPr>
        <xdr:cNvPr id="278" name="楕円 277"/>
        <xdr:cNvSpPr/>
      </xdr:nvSpPr>
      <xdr:spPr>
        <a:xfrm>
          <a:off x="13843000" y="1036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168020</xdr:rowOff>
    </xdr:from>
    <xdr:ext cx="762000" cy="259045"/>
    <xdr:sp macro="" textlink="">
      <xdr:nvSpPr>
        <xdr:cNvPr id="279" name="テキスト ボックス 278"/>
        <xdr:cNvSpPr txBox="1"/>
      </xdr:nvSpPr>
      <xdr:spPr>
        <a:xfrm>
          <a:off x="13512800" y="1045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80" name="楕円 279"/>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81" name="テキスト ボックス 280"/>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ポイント低い水準となっている。今後も補助金交付に関し定期的な精査を継続することで、補助費等の適正化に努める。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6" name="直線コネクタ 305"/>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7" name="補助費等最小値テキスト"/>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8" name="直線コネクタ 307"/>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9"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10" name="直線コネクタ 309"/>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53848</xdr:rowOff>
    </xdr:from>
    <xdr:to>
      <xdr:col>82</xdr:col>
      <xdr:colOff>107950</xdr:colOff>
      <xdr:row>36</xdr:row>
      <xdr:rowOff>72136</xdr:rowOff>
    </xdr:to>
    <xdr:cxnSp macro="">
      <xdr:nvCxnSpPr>
        <xdr:cNvPr id="311" name="直線コネクタ 310"/>
        <xdr:cNvCxnSpPr/>
      </xdr:nvCxnSpPr>
      <xdr:spPr>
        <a:xfrm>
          <a:off x="15671800" y="622604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2" name="補助費等平均値テキスト"/>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3" name="フローチャート: 判断 312"/>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53848</xdr:rowOff>
    </xdr:from>
    <xdr:to>
      <xdr:col>78</xdr:col>
      <xdr:colOff>69850</xdr:colOff>
      <xdr:row>36</xdr:row>
      <xdr:rowOff>72136</xdr:rowOff>
    </xdr:to>
    <xdr:cxnSp macro="">
      <xdr:nvCxnSpPr>
        <xdr:cNvPr id="314" name="直線コネクタ 313"/>
        <xdr:cNvCxnSpPr/>
      </xdr:nvCxnSpPr>
      <xdr:spPr>
        <a:xfrm flipV="1">
          <a:off x="14782800" y="62260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5" name="フローチャート: 判断 314"/>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6" name="テキスト ボックス 315"/>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26416</xdr:rowOff>
    </xdr:from>
    <xdr:to>
      <xdr:col>73</xdr:col>
      <xdr:colOff>180975</xdr:colOff>
      <xdr:row>36</xdr:row>
      <xdr:rowOff>72136</xdr:rowOff>
    </xdr:to>
    <xdr:cxnSp macro="">
      <xdr:nvCxnSpPr>
        <xdr:cNvPr id="317" name="直線コネクタ 316"/>
        <xdr:cNvCxnSpPr/>
      </xdr:nvCxnSpPr>
      <xdr:spPr>
        <a:xfrm>
          <a:off x="13893800" y="61986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8" name="フローチャート: 判断 317"/>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9" name="テキスト ボックス 318"/>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26416</xdr:rowOff>
    </xdr:to>
    <xdr:cxnSp macro="">
      <xdr:nvCxnSpPr>
        <xdr:cNvPr id="320" name="直線コネクタ 319"/>
        <xdr:cNvCxnSpPr/>
      </xdr:nvCxnSpPr>
      <xdr:spPr>
        <a:xfrm>
          <a:off x="13004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1" name="フローチャート: 判断 320"/>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2" name="テキスト ボックス 321"/>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3" name="フローチャート: 判断 322"/>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4" name="テキスト ボックス 323"/>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21336</xdr:rowOff>
    </xdr:from>
    <xdr:to>
      <xdr:col>82</xdr:col>
      <xdr:colOff>158750</xdr:colOff>
      <xdr:row>36</xdr:row>
      <xdr:rowOff>122936</xdr:rowOff>
    </xdr:to>
    <xdr:sp macro="" textlink="">
      <xdr:nvSpPr>
        <xdr:cNvPr id="330" name="楕円 329"/>
        <xdr:cNvSpPr/>
      </xdr:nvSpPr>
      <xdr:spPr>
        <a:xfrm>
          <a:off x="16459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37863</xdr:rowOff>
    </xdr:from>
    <xdr:ext cx="762000" cy="259045"/>
    <xdr:sp macro="" textlink="">
      <xdr:nvSpPr>
        <xdr:cNvPr id="331" name="補助費等該当値テキスト"/>
        <xdr:cNvSpPr txBox="1"/>
      </xdr:nvSpPr>
      <xdr:spPr>
        <a:xfrm>
          <a:off x="16598900" y="6038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xdr:rowOff>
    </xdr:from>
    <xdr:to>
      <xdr:col>78</xdr:col>
      <xdr:colOff>120650</xdr:colOff>
      <xdr:row>36</xdr:row>
      <xdr:rowOff>104648</xdr:rowOff>
    </xdr:to>
    <xdr:sp macro="" textlink="">
      <xdr:nvSpPr>
        <xdr:cNvPr id="332" name="楕円 331"/>
        <xdr:cNvSpPr/>
      </xdr:nvSpPr>
      <xdr:spPr>
        <a:xfrm>
          <a:off x="15621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114825</xdr:rowOff>
    </xdr:from>
    <xdr:ext cx="736600" cy="259045"/>
    <xdr:sp macro="" textlink="">
      <xdr:nvSpPr>
        <xdr:cNvPr id="333" name="テキスト ボックス 332"/>
        <xdr:cNvSpPr txBox="1"/>
      </xdr:nvSpPr>
      <xdr:spPr>
        <a:xfrm>
          <a:off x="15290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34" name="楕円 333"/>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35" name="テキスト ボックス 334"/>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36" name="楕円 335"/>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37" name="テキスト ボックス 336"/>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8" name="楕円 337"/>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9" name="テキスト ボックス 338"/>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公債費に係る経常収支比率については、前年度比で</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ポイント増加し、類似団体の平均との比較では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ポイント低い水準となっている。今後も緊急度・住民ニーズを的確に把握した事業の選択により、起債に大きく頼ることのない財政運営を行い、現在の水準の維持に努める。</a:t>
          </a:r>
        </a:p>
      </xdr:txBody>
    </xdr:sp>
    <xdr:clientData/>
  </xdr:twoCellAnchor>
  <xdr:oneCellAnchor>
    <xdr:from>
      <xdr:col>3</xdr:col>
      <xdr:colOff>123825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4" name="直線コネクタ 363"/>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5" name="公債費最小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6" name="直線コネクタ 365"/>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7" name="公債費最大値テキスト"/>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8" name="直線コネクタ 367"/>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72137</xdr:rowOff>
    </xdr:from>
    <xdr:to>
      <xdr:col>24</xdr:col>
      <xdr:colOff>25400</xdr:colOff>
      <xdr:row>76</xdr:row>
      <xdr:rowOff>113285</xdr:rowOff>
    </xdr:to>
    <xdr:cxnSp macro="">
      <xdr:nvCxnSpPr>
        <xdr:cNvPr id="369" name="直線コネクタ 368"/>
        <xdr:cNvCxnSpPr/>
      </xdr:nvCxnSpPr>
      <xdr:spPr>
        <a:xfrm>
          <a:off x="3987800" y="1310233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72137</xdr:rowOff>
    </xdr:from>
    <xdr:to>
      <xdr:col>19</xdr:col>
      <xdr:colOff>187325</xdr:colOff>
      <xdr:row>76</xdr:row>
      <xdr:rowOff>99568</xdr:rowOff>
    </xdr:to>
    <xdr:cxnSp macro="">
      <xdr:nvCxnSpPr>
        <xdr:cNvPr id="372" name="直線コネクタ 371"/>
        <xdr:cNvCxnSpPr/>
      </xdr:nvCxnSpPr>
      <xdr:spPr>
        <a:xfrm flipV="1">
          <a:off x="3098800" y="1310233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3" name="フローチャート: 判断 372"/>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74" name="テキスト ボックス 373"/>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85852</xdr:rowOff>
    </xdr:from>
    <xdr:to>
      <xdr:col>15</xdr:col>
      <xdr:colOff>98425</xdr:colOff>
      <xdr:row>76</xdr:row>
      <xdr:rowOff>99568</xdr:rowOff>
    </xdr:to>
    <xdr:cxnSp macro="">
      <xdr:nvCxnSpPr>
        <xdr:cNvPr id="375" name="直線コネクタ 374"/>
        <xdr:cNvCxnSpPr/>
      </xdr:nvCxnSpPr>
      <xdr:spPr>
        <a:xfrm>
          <a:off x="2209800" y="13116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6" name="フローチャート: 判断 375"/>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123714</xdr:rowOff>
    </xdr:from>
    <xdr:ext cx="762000" cy="259045"/>
    <xdr:sp macro="" textlink="">
      <xdr:nvSpPr>
        <xdr:cNvPr id="377" name="テキスト ボックス 376"/>
        <xdr:cNvSpPr txBox="1"/>
      </xdr:nvSpPr>
      <xdr:spPr>
        <a:xfrm>
          <a:off x="2717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49276</xdr:rowOff>
    </xdr:from>
    <xdr:to>
      <xdr:col>11</xdr:col>
      <xdr:colOff>9525</xdr:colOff>
      <xdr:row>76</xdr:row>
      <xdr:rowOff>85852</xdr:rowOff>
    </xdr:to>
    <xdr:cxnSp macro="">
      <xdr:nvCxnSpPr>
        <xdr:cNvPr id="378" name="直線コネクタ 377"/>
        <xdr:cNvCxnSpPr/>
      </xdr:nvCxnSpPr>
      <xdr:spPr>
        <a:xfrm>
          <a:off x="1320800" y="130794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9" name="フローチャート: 判断 378"/>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80" name="テキスト ボックス 379"/>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81" name="フローチャート: 判断 380"/>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142003</xdr:rowOff>
    </xdr:from>
    <xdr:ext cx="762000" cy="259045"/>
    <xdr:sp macro="" textlink="">
      <xdr:nvSpPr>
        <xdr:cNvPr id="382" name="テキスト ボックス 381"/>
        <xdr:cNvSpPr txBox="1"/>
      </xdr:nvSpPr>
      <xdr:spPr>
        <a:xfrm>
          <a:off x="939800" y="1334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62485</xdr:rowOff>
    </xdr:from>
    <xdr:to>
      <xdr:col>24</xdr:col>
      <xdr:colOff>76200</xdr:colOff>
      <xdr:row>76</xdr:row>
      <xdr:rowOff>164085</xdr:rowOff>
    </xdr:to>
    <xdr:sp macro="" textlink="">
      <xdr:nvSpPr>
        <xdr:cNvPr id="388" name="楕円 387"/>
        <xdr:cNvSpPr/>
      </xdr:nvSpPr>
      <xdr:spPr>
        <a:xfrm>
          <a:off x="47752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79011</xdr:rowOff>
    </xdr:from>
    <xdr:ext cx="762000" cy="259045"/>
    <xdr:sp macro="" textlink="">
      <xdr:nvSpPr>
        <xdr:cNvPr id="389" name="公債費該当値テキスト"/>
        <xdr:cNvSpPr txBox="1"/>
      </xdr:nvSpPr>
      <xdr:spPr>
        <a:xfrm>
          <a:off x="4914900" y="1293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21337</xdr:rowOff>
    </xdr:from>
    <xdr:to>
      <xdr:col>20</xdr:col>
      <xdr:colOff>38100</xdr:colOff>
      <xdr:row>76</xdr:row>
      <xdr:rowOff>122937</xdr:rowOff>
    </xdr:to>
    <xdr:sp macro="" textlink="">
      <xdr:nvSpPr>
        <xdr:cNvPr id="390" name="楕円 389"/>
        <xdr:cNvSpPr/>
      </xdr:nvSpPr>
      <xdr:spPr>
        <a:xfrm>
          <a:off x="3937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133113</xdr:rowOff>
    </xdr:from>
    <xdr:ext cx="736600" cy="259045"/>
    <xdr:sp macro="" textlink="">
      <xdr:nvSpPr>
        <xdr:cNvPr id="391" name="テキスト ボックス 390"/>
        <xdr:cNvSpPr txBox="1"/>
      </xdr:nvSpPr>
      <xdr:spPr>
        <a:xfrm>
          <a:off x="3606800" y="12820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48768</xdr:rowOff>
    </xdr:from>
    <xdr:to>
      <xdr:col>15</xdr:col>
      <xdr:colOff>149225</xdr:colOff>
      <xdr:row>76</xdr:row>
      <xdr:rowOff>150368</xdr:rowOff>
    </xdr:to>
    <xdr:sp macro="" textlink="">
      <xdr:nvSpPr>
        <xdr:cNvPr id="392" name="楕円 391"/>
        <xdr:cNvSpPr/>
      </xdr:nvSpPr>
      <xdr:spPr>
        <a:xfrm>
          <a:off x="3048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160545</xdr:rowOff>
    </xdr:from>
    <xdr:ext cx="762000" cy="259045"/>
    <xdr:sp macro="" textlink="">
      <xdr:nvSpPr>
        <xdr:cNvPr id="393" name="テキスト ボックス 392"/>
        <xdr:cNvSpPr txBox="1"/>
      </xdr:nvSpPr>
      <xdr:spPr>
        <a:xfrm>
          <a:off x="2717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35052</xdr:rowOff>
    </xdr:from>
    <xdr:to>
      <xdr:col>11</xdr:col>
      <xdr:colOff>60325</xdr:colOff>
      <xdr:row>76</xdr:row>
      <xdr:rowOff>136652</xdr:rowOff>
    </xdr:to>
    <xdr:sp macro="" textlink="">
      <xdr:nvSpPr>
        <xdr:cNvPr id="394" name="楕円 393"/>
        <xdr:cNvSpPr/>
      </xdr:nvSpPr>
      <xdr:spPr>
        <a:xfrm>
          <a:off x="2159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146829</xdr:rowOff>
    </xdr:from>
    <xdr:ext cx="762000" cy="259045"/>
    <xdr:sp macro="" textlink="">
      <xdr:nvSpPr>
        <xdr:cNvPr id="395" name="テキスト ボックス 394"/>
        <xdr:cNvSpPr txBox="1"/>
      </xdr:nvSpPr>
      <xdr:spPr>
        <a:xfrm>
          <a:off x="1828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96" name="楕円 395"/>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7" name="テキスト ボックス 396"/>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公債費以外に係る経常収支比率は、前年度比で</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ポイントの増加となっており、類似団体の平均との比較では</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ポイント高い水準となっている。主な要因としては、公債費に係る経常収支比率が類似団体と比べ低いことが挙げられるが、今後も適正な財政運営に努める。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3" name="直線コネクタ 422"/>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4" name="公債費以外最小値テキスト"/>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5" name="直線コネクタ 424"/>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6" name="公債費以外最大値テキスト"/>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7" name="直線コネクタ 426"/>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12700</xdr:rowOff>
    </xdr:from>
    <xdr:to>
      <xdr:col>82</xdr:col>
      <xdr:colOff>107950</xdr:colOff>
      <xdr:row>78</xdr:row>
      <xdr:rowOff>136144</xdr:rowOff>
    </xdr:to>
    <xdr:cxnSp macro="">
      <xdr:nvCxnSpPr>
        <xdr:cNvPr id="428" name="直線コネクタ 427"/>
        <xdr:cNvCxnSpPr/>
      </xdr:nvCxnSpPr>
      <xdr:spPr>
        <a:xfrm>
          <a:off x="15671800" y="13385800"/>
          <a:ext cx="8382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9" name="公債費以外平均値テキスト"/>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30" name="フローチャート: 判断 429"/>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79</xdr:row>
      <xdr:rowOff>46989</xdr:rowOff>
    </xdr:to>
    <xdr:cxnSp macro="">
      <xdr:nvCxnSpPr>
        <xdr:cNvPr id="431" name="直線コネクタ 430"/>
        <xdr:cNvCxnSpPr/>
      </xdr:nvCxnSpPr>
      <xdr:spPr>
        <a:xfrm flipV="1">
          <a:off x="14782800" y="13385800"/>
          <a:ext cx="889000" cy="20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2" name="フローチャート: 判断 431"/>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3" name="テキスト ボックス 432"/>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140715</xdr:rowOff>
    </xdr:from>
    <xdr:to>
      <xdr:col>73</xdr:col>
      <xdr:colOff>180975</xdr:colOff>
      <xdr:row>79</xdr:row>
      <xdr:rowOff>46989</xdr:rowOff>
    </xdr:to>
    <xdr:cxnSp macro="">
      <xdr:nvCxnSpPr>
        <xdr:cNvPr id="434" name="直線コネクタ 433"/>
        <xdr:cNvCxnSpPr/>
      </xdr:nvCxnSpPr>
      <xdr:spPr>
        <a:xfrm>
          <a:off x="13893800" y="13513815"/>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5" name="フローチャート: 判断 434"/>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23385</xdr:rowOff>
    </xdr:from>
    <xdr:ext cx="762000" cy="259045"/>
    <xdr:sp macro="" textlink="">
      <xdr:nvSpPr>
        <xdr:cNvPr id="436" name="テキスト ボックス 435"/>
        <xdr:cNvSpPr txBox="1"/>
      </xdr:nvSpPr>
      <xdr:spPr>
        <a:xfrm>
          <a:off x="14401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58420</xdr:rowOff>
    </xdr:from>
    <xdr:to>
      <xdr:col>69</xdr:col>
      <xdr:colOff>92075</xdr:colOff>
      <xdr:row>78</xdr:row>
      <xdr:rowOff>140715</xdr:rowOff>
    </xdr:to>
    <xdr:cxnSp macro="">
      <xdr:nvCxnSpPr>
        <xdr:cNvPr id="437" name="直線コネクタ 436"/>
        <xdr:cNvCxnSpPr/>
      </xdr:nvCxnSpPr>
      <xdr:spPr>
        <a:xfrm>
          <a:off x="13004800" y="13431520"/>
          <a:ext cx="889000" cy="8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23385</xdr:rowOff>
    </xdr:from>
    <xdr:ext cx="762000" cy="259045"/>
    <xdr:sp macro="" textlink="">
      <xdr:nvSpPr>
        <xdr:cNvPr id="439" name="テキスト ボックス 438"/>
        <xdr:cNvSpPr txBox="1"/>
      </xdr:nvSpPr>
      <xdr:spPr>
        <a:xfrm>
          <a:off x="13512800" y="1305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0" name="フローチャート: 判断 439"/>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1" name="テキスト ボックス 440"/>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85344</xdr:rowOff>
    </xdr:from>
    <xdr:to>
      <xdr:col>82</xdr:col>
      <xdr:colOff>158750</xdr:colOff>
      <xdr:row>79</xdr:row>
      <xdr:rowOff>15494</xdr:rowOff>
    </xdr:to>
    <xdr:sp macro="" textlink="">
      <xdr:nvSpPr>
        <xdr:cNvPr id="447" name="楕円 446"/>
        <xdr:cNvSpPr/>
      </xdr:nvSpPr>
      <xdr:spPr>
        <a:xfrm>
          <a:off x="164592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57421</xdr:rowOff>
    </xdr:from>
    <xdr:ext cx="762000" cy="259045"/>
    <xdr:sp macro="" textlink="">
      <xdr:nvSpPr>
        <xdr:cNvPr id="448" name="公債費以外該当値テキスト"/>
        <xdr:cNvSpPr txBox="1"/>
      </xdr:nvSpPr>
      <xdr:spPr>
        <a:xfrm>
          <a:off x="165989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133350</xdr:rowOff>
    </xdr:from>
    <xdr:to>
      <xdr:col>78</xdr:col>
      <xdr:colOff>120650</xdr:colOff>
      <xdr:row>78</xdr:row>
      <xdr:rowOff>63500</xdr:rowOff>
    </xdr:to>
    <xdr:sp macro="" textlink="">
      <xdr:nvSpPr>
        <xdr:cNvPr id="449" name="楕円 448"/>
        <xdr:cNvSpPr/>
      </xdr:nvSpPr>
      <xdr:spPr>
        <a:xfrm>
          <a:off x="15621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48277</xdr:rowOff>
    </xdr:from>
    <xdr:ext cx="736600" cy="259045"/>
    <xdr:sp macro="" textlink="">
      <xdr:nvSpPr>
        <xdr:cNvPr id="450" name="テキスト ボックス 449"/>
        <xdr:cNvSpPr txBox="1"/>
      </xdr:nvSpPr>
      <xdr:spPr>
        <a:xfrm>
          <a:off x="15290800" y="1342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167639</xdr:rowOff>
    </xdr:from>
    <xdr:to>
      <xdr:col>74</xdr:col>
      <xdr:colOff>31750</xdr:colOff>
      <xdr:row>79</xdr:row>
      <xdr:rowOff>97789</xdr:rowOff>
    </xdr:to>
    <xdr:sp macro="" textlink="">
      <xdr:nvSpPr>
        <xdr:cNvPr id="451" name="楕円 450"/>
        <xdr:cNvSpPr/>
      </xdr:nvSpPr>
      <xdr:spPr>
        <a:xfrm>
          <a:off x="14732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82566</xdr:rowOff>
    </xdr:from>
    <xdr:ext cx="762000" cy="259045"/>
    <xdr:sp macro="" textlink="">
      <xdr:nvSpPr>
        <xdr:cNvPr id="452" name="テキスト ボックス 451"/>
        <xdr:cNvSpPr txBox="1"/>
      </xdr:nvSpPr>
      <xdr:spPr>
        <a:xfrm>
          <a:off x="14401800" y="13627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89915</xdr:rowOff>
    </xdr:from>
    <xdr:to>
      <xdr:col>69</xdr:col>
      <xdr:colOff>142875</xdr:colOff>
      <xdr:row>79</xdr:row>
      <xdr:rowOff>20065</xdr:rowOff>
    </xdr:to>
    <xdr:sp macro="" textlink="">
      <xdr:nvSpPr>
        <xdr:cNvPr id="453" name="楕円 452"/>
        <xdr:cNvSpPr/>
      </xdr:nvSpPr>
      <xdr:spPr>
        <a:xfrm>
          <a:off x="13843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4842</xdr:rowOff>
    </xdr:from>
    <xdr:ext cx="762000" cy="259045"/>
    <xdr:sp macro="" textlink="">
      <xdr:nvSpPr>
        <xdr:cNvPr id="454" name="テキスト ボックス 453"/>
        <xdr:cNvSpPr txBox="1"/>
      </xdr:nvSpPr>
      <xdr:spPr>
        <a:xfrm>
          <a:off x="13512800" y="1354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5" name="楕円 454"/>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6" name="テキスト ボックス 455"/>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83033</xdr:rowOff>
    </xdr:from>
    <xdr:to>
      <xdr:col>29</xdr:col>
      <xdr:colOff>127000</xdr:colOff>
      <xdr:row>18</xdr:row>
      <xdr:rowOff>84480</xdr:rowOff>
    </xdr:to>
    <xdr:cxnSp macro="">
      <xdr:nvCxnSpPr>
        <xdr:cNvPr id="50" name="直線コネクタ 49"/>
        <xdr:cNvCxnSpPr/>
      </xdr:nvCxnSpPr>
      <xdr:spPr bwMode="auto">
        <a:xfrm flipV="1">
          <a:off x="5003800" y="3216758"/>
          <a:ext cx="647700" cy="1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144657</xdr:rowOff>
    </xdr:from>
    <xdr:ext cx="762000" cy="259045"/>
    <xdr:sp macro="" textlink="">
      <xdr:nvSpPr>
        <xdr:cNvPr id="51" name="人口1人当たり決算額の推移平均値テキスト130"/>
        <xdr:cNvSpPr txBox="1"/>
      </xdr:nvSpPr>
      <xdr:spPr>
        <a:xfrm>
          <a:off x="5740400" y="2592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62001</xdr:rowOff>
    </xdr:from>
    <xdr:to>
      <xdr:col>26</xdr:col>
      <xdr:colOff>50800</xdr:colOff>
      <xdr:row>18</xdr:row>
      <xdr:rowOff>84480</xdr:rowOff>
    </xdr:to>
    <xdr:cxnSp macro="">
      <xdr:nvCxnSpPr>
        <xdr:cNvPr id="53" name="直線コネクタ 52"/>
        <xdr:cNvCxnSpPr/>
      </xdr:nvCxnSpPr>
      <xdr:spPr bwMode="auto">
        <a:xfrm>
          <a:off x="4305300" y="3195726"/>
          <a:ext cx="6985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83107</xdr:rowOff>
    </xdr:from>
    <xdr:ext cx="736600" cy="259045"/>
    <xdr:sp macro="" textlink="">
      <xdr:nvSpPr>
        <xdr:cNvPr id="55" name="テキスト ボックス 54"/>
        <xdr:cNvSpPr txBox="1"/>
      </xdr:nvSpPr>
      <xdr:spPr>
        <a:xfrm>
          <a:off x="4622800" y="25310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62001</xdr:rowOff>
    </xdr:from>
    <xdr:to>
      <xdr:col>22</xdr:col>
      <xdr:colOff>114300</xdr:colOff>
      <xdr:row>18</xdr:row>
      <xdr:rowOff>87567</xdr:rowOff>
    </xdr:to>
    <xdr:cxnSp macro="">
      <xdr:nvCxnSpPr>
        <xdr:cNvPr id="56" name="直線コネクタ 55"/>
        <xdr:cNvCxnSpPr/>
      </xdr:nvCxnSpPr>
      <xdr:spPr bwMode="auto">
        <a:xfrm flipV="1">
          <a:off x="3606800" y="3195726"/>
          <a:ext cx="698500" cy="255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111282</xdr:rowOff>
    </xdr:from>
    <xdr:ext cx="762000" cy="259045"/>
    <xdr:sp macro="" textlink="">
      <xdr:nvSpPr>
        <xdr:cNvPr id="58" name="テキスト ボックス 57"/>
        <xdr:cNvSpPr txBox="1"/>
      </xdr:nvSpPr>
      <xdr:spPr>
        <a:xfrm>
          <a:off x="39243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87567</xdr:rowOff>
    </xdr:from>
    <xdr:to>
      <xdr:col>18</xdr:col>
      <xdr:colOff>177800</xdr:colOff>
      <xdr:row>18</xdr:row>
      <xdr:rowOff>102178</xdr:rowOff>
    </xdr:to>
    <xdr:cxnSp macro="">
      <xdr:nvCxnSpPr>
        <xdr:cNvPr id="59" name="直線コネクタ 58"/>
        <xdr:cNvCxnSpPr/>
      </xdr:nvCxnSpPr>
      <xdr:spPr bwMode="auto">
        <a:xfrm flipV="1">
          <a:off x="2908300" y="3221292"/>
          <a:ext cx="698500" cy="146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142695</xdr:rowOff>
    </xdr:from>
    <xdr:ext cx="762000" cy="259045"/>
    <xdr:sp macro="" textlink="">
      <xdr:nvSpPr>
        <xdr:cNvPr id="61" name="テキスト ボックス 60"/>
        <xdr:cNvSpPr txBox="1"/>
      </xdr:nvSpPr>
      <xdr:spPr>
        <a:xfrm>
          <a:off x="32258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166508</xdr:rowOff>
    </xdr:from>
    <xdr:ext cx="762000" cy="259045"/>
    <xdr:sp macro="" textlink="">
      <xdr:nvSpPr>
        <xdr:cNvPr id="63" name="テキスト ボックス 62"/>
        <xdr:cNvSpPr txBox="1"/>
      </xdr:nvSpPr>
      <xdr:spPr>
        <a:xfrm>
          <a:off x="2527300" y="2614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32233</xdr:rowOff>
    </xdr:from>
    <xdr:to>
      <xdr:col>29</xdr:col>
      <xdr:colOff>177800</xdr:colOff>
      <xdr:row>18</xdr:row>
      <xdr:rowOff>133833</xdr:rowOff>
    </xdr:to>
    <xdr:sp macro="" textlink="">
      <xdr:nvSpPr>
        <xdr:cNvPr id="69" name="楕円 68"/>
        <xdr:cNvSpPr/>
      </xdr:nvSpPr>
      <xdr:spPr bwMode="auto">
        <a:xfrm>
          <a:off x="5600700" y="3165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4310</xdr:rowOff>
    </xdr:from>
    <xdr:ext cx="762000" cy="259045"/>
    <xdr:sp macro="" textlink="">
      <xdr:nvSpPr>
        <xdr:cNvPr id="70" name="人口1人当たり決算額の推移該当値テキスト130"/>
        <xdr:cNvSpPr txBox="1"/>
      </xdr:nvSpPr>
      <xdr:spPr>
        <a:xfrm>
          <a:off x="5740400" y="3138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33680</xdr:rowOff>
    </xdr:from>
    <xdr:to>
      <xdr:col>26</xdr:col>
      <xdr:colOff>101600</xdr:colOff>
      <xdr:row>18</xdr:row>
      <xdr:rowOff>135280</xdr:rowOff>
    </xdr:to>
    <xdr:sp macro="" textlink="">
      <xdr:nvSpPr>
        <xdr:cNvPr id="71" name="楕円 70"/>
        <xdr:cNvSpPr/>
      </xdr:nvSpPr>
      <xdr:spPr bwMode="auto">
        <a:xfrm>
          <a:off x="4953000" y="3167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120058</xdr:rowOff>
    </xdr:from>
    <xdr:ext cx="736600" cy="259045"/>
    <xdr:sp macro="" textlink="">
      <xdr:nvSpPr>
        <xdr:cNvPr id="72" name="テキスト ボックス 71"/>
        <xdr:cNvSpPr txBox="1"/>
      </xdr:nvSpPr>
      <xdr:spPr>
        <a:xfrm>
          <a:off x="4622800" y="325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11201</xdr:rowOff>
    </xdr:from>
    <xdr:to>
      <xdr:col>22</xdr:col>
      <xdr:colOff>165100</xdr:colOff>
      <xdr:row>18</xdr:row>
      <xdr:rowOff>112801</xdr:rowOff>
    </xdr:to>
    <xdr:sp macro="" textlink="">
      <xdr:nvSpPr>
        <xdr:cNvPr id="73" name="楕円 72"/>
        <xdr:cNvSpPr/>
      </xdr:nvSpPr>
      <xdr:spPr bwMode="auto">
        <a:xfrm>
          <a:off x="4254500" y="3144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97578</xdr:rowOff>
    </xdr:from>
    <xdr:ext cx="762000" cy="259045"/>
    <xdr:sp macro="" textlink="">
      <xdr:nvSpPr>
        <xdr:cNvPr id="74" name="テキスト ボックス 73"/>
        <xdr:cNvSpPr txBox="1"/>
      </xdr:nvSpPr>
      <xdr:spPr>
        <a:xfrm>
          <a:off x="3924300" y="3231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36767</xdr:rowOff>
    </xdr:from>
    <xdr:to>
      <xdr:col>19</xdr:col>
      <xdr:colOff>38100</xdr:colOff>
      <xdr:row>18</xdr:row>
      <xdr:rowOff>138367</xdr:rowOff>
    </xdr:to>
    <xdr:sp macro="" textlink="">
      <xdr:nvSpPr>
        <xdr:cNvPr id="75" name="楕円 74"/>
        <xdr:cNvSpPr/>
      </xdr:nvSpPr>
      <xdr:spPr bwMode="auto">
        <a:xfrm>
          <a:off x="3556000" y="31704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123143</xdr:rowOff>
    </xdr:from>
    <xdr:ext cx="762000" cy="259045"/>
    <xdr:sp macro="" textlink="">
      <xdr:nvSpPr>
        <xdr:cNvPr id="76" name="テキスト ボックス 75"/>
        <xdr:cNvSpPr txBox="1"/>
      </xdr:nvSpPr>
      <xdr:spPr>
        <a:xfrm>
          <a:off x="3225800" y="3256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51378</xdr:rowOff>
    </xdr:from>
    <xdr:to>
      <xdr:col>15</xdr:col>
      <xdr:colOff>101600</xdr:colOff>
      <xdr:row>18</xdr:row>
      <xdr:rowOff>152978</xdr:rowOff>
    </xdr:to>
    <xdr:sp macro="" textlink="">
      <xdr:nvSpPr>
        <xdr:cNvPr id="77" name="楕円 76"/>
        <xdr:cNvSpPr/>
      </xdr:nvSpPr>
      <xdr:spPr bwMode="auto">
        <a:xfrm>
          <a:off x="2857500" y="31851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137755</xdr:rowOff>
    </xdr:from>
    <xdr:ext cx="762000" cy="259045"/>
    <xdr:sp macro="" textlink="">
      <xdr:nvSpPr>
        <xdr:cNvPr id="78" name="テキスト ボックス 77"/>
        <xdr:cNvSpPr txBox="1"/>
      </xdr:nvSpPr>
      <xdr:spPr>
        <a:xfrm>
          <a:off x="2527300" y="3271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82842</xdr:rowOff>
    </xdr:from>
    <xdr:to>
      <xdr:col>29</xdr:col>
      <xdr:colOff>127000</xdr:colOff>
      <xdr:row>36</xdr:row>
      <xdr:rowOff>119380</xdr:rowOff>
    </xdr:to>
    <xdr:cxnSp macro="">
      <xdr:nvCxnSpPr>
        <xdr:cNvPr id="112" name="直線コネクタ 111"/>
        <xdr:cNvCxnSpPr/>
      </xdr:nvCxnSpPr>
      <xdr:spPr bwMode="auto">
        <a:xfrm flipV="1">
          <a:off x="5003800" y="7036092"/>
          <a:ext cx="647700" cy="365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158526</xdr:rowOff>
    </xdr:from>
    <xdr:ext cx="762000" cy="259045"/>
    <xdr:sp macro="" textlink="">
      <xdr:nvSpPr>
        <xdr:cNvPr id="113" name="人口1人当たり決算額の推移平均値テキスト445"/>
        <xdr:cNvSpPr txBox="1"/>
      </xdr:nvSpPr>
      <xdr:spPr>
        <a:xfrm>
          <a:off x="5740400" y="676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119380</xdr:rowOff>
    </xdr:from>
    <xdr:to>
      <xdr:col>26</xdr:col>
      <xdr:colOff>50800</xdr:colOff>
      <xdr:row>36</xdr:row>
      <xdr:rowOff>158090</xdr:rowOff>
    </xdr:to>
    <xdr:cxnSp macro="">
      <xdr:nvCxnSpPr>
        <xdr:cNvPr id="115" name="直線コネクタ 114"/>
        <xdr:cNvCxnSpPr/>
      </xdr:nvCxnSpPr>
      <xdr:spPr bwMode="auto">
        <a:xfrm flipV="1">
          <a:off x="4305300" y="7072630"/>
          <a:ext cx="698500" cy="38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98138</xdr:rowOff>
    </xdr:from>
    <xdr:ext cx="736600" cy="259045"/>
    <xdr:sp macro="" textlink="">
      <xdr:nvSpPr>
        <xdr:cNvPr id="117" name="テキスト ボックス 116"/>
        <xdr:cNvSpPr txBox="1"/>
      </xdr:nvSpPr>
      <xdr:spPr>
        <a:xfrm>
          <a:off x="4622800" y="6708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158090</xdr:rowOff>
    </xdr:from>
    <xdr:to>
      <xdr:col>22</xdr:col>
      <xdr:colOff>114300</xdr:colOff>
      <xdr:row>37</xdr:row>
      <xdr:rowOff>35179</xdr:rowOff>
    </xdr:to>
    <xdr:cxnSp macro="">
      <xdr:nvCxnSpPr>
        <xdr:cNvPr id="118" name="直線コネクタ 117"/>
        <xdr:cNvCxnSpPr/>
      </xdr:nvCxnSpPr>
      <xdr:spPr bwMode="auto">
        <a:xfrm flipV="1">
          <a:off x="3606800" y="7111340"/>
          <a:ext cx="698500" cy="48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165917</xdr:rowOff>
    </xdr:from>
    <xdr:ext cx="762000" cy="259045"/>
    <xdr:sp macro="" textlink="">
      <xdr:nvSpPr>
        <xdr:cNvPr id="120" name="テキスト ボックス 119"/>
        <xdr:cNvSpPr txBox="1"/>
      </xdr:nvSpPr>
      <xdr:spPr>
        <a:xfrm>
          <a:off x="3924300" y="6776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35179</xdr:rowOff>
    </xdr:from>
    <xdr:to>
      <xdr:col>18</xdr:col>
      <xdr:colOff>177800</xdr:colOff>
      <xdr:row>37</xdr:row>
      <xdr:rowOff>93434</xdr:rowOff>
    </xdr:to>
    <xdr:cxnSp macro="">
      <xdr:nvCxnSpPr>
        <xdr:cNvPr id="121" name="直線コネクタ 120"/>
        <xdr:cNvCxnSpPr/>
      </xdr:nvCxnSpPr>
      <xdr:spPr bwMode="auto">
        <a:xfrm flipV="1">
          <a:off x="2908300" y="7159879"/>
          <a:ext cx="698500" cy="582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166717</xdr:rowOff>
    </xdr:from>
    <xdr:ext cx="762000" cy="259045"/>
    <xdr:sp macro="" textlink="">
      <xdr:nvSpPr>
        <xdr:cNvPr id="123" name="テキスト ボックス 122"/>
        <xdr:cNvSpPr txBox="1"/>
      </xdr:nvSpPr>
      <xdr:spPr>
        <a:xfrm>
          <a:off x="3225800" y="677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149572</xdr:rowOff>
    </xdr:from>
    <xdr:ext cx="762000" cy="259045"/>
    <xdr:sp macro="" textlink="">
      <xdr:nvSpPr>
        <xdr:cNvPr id="125" name="テキスト ボックス 124"/>
        <xdr:cNvSpPr txBox="1"/>
      </xdr:nvSpPr>
      <xdr:spPr>
        <a:xfrm>
          <a:off x="2527300" y="675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32042</xdr:rowOff>
    </xdr:from>
    <xdr:to>
      <xdr:col>29</xdr:col>
      <xdr:colOff>177800</xdr:colOff>
      <xdr:row>36</xdr:row>
      <xdr:rowOff>133642</xdr:rowOff>
    </xdr:to>
    <xdr:sp macro="" textlink="">
      <xdr:nvSpPr>
        <xdr:cNvPr id="131" name="楕円 130"/>
        <xdr:cNvSpPr/>
      </xdr:nvSpPr>
      <xdr:spPr bwMode="auto">
        <a:xfrm>
          <a:off x="5600700" y="69852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4119</xdr:rowOff>
    </xdr:from>
    <xdr:ext cx="762000" cy="259045"/>
    <xdr:sp macro="" textlink="">
      <xdr:nvSpPr>
        <xdr:cNvPr id="132" name="人口1人当たり決算額の推移該当値テキスト445"/>
        <xdr:cNvSpPr txBox="1"/>
      </xdr:nvSpPr>
      <xdr:spPr>
        <a:xfrm>
          <a:off x="5740400" y="6957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68580</xdr:rowOff>
    </xdr:from>
    <xdr:to>
      <xdr:col>26</xdr:col>
      <xdr:colOff>101600</xdr:colOff>
      <xdr:row>36</xdr:row>
      <xdr:rowOff>170180</xdr:rowOff>
    </xdr:to>
    <xdr:sp macro="" textlink="">
      <xdr:nvSpPr>
        <xdr:cNvPr id="133" name="楕円 132"/>
        <xdr:cNvSpPr/>
      </xdr:nvSpPr>
      <xdr:spPr bwMode="auto">
        <a:xfrm>
          <a:off x="4953000" y="7021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154957</xdr:rowOff>
    </xdr:from>
    <xdr:ext cx="736600" cy="259045"/>
    <xdr:sp macro="" textlink="">
      <xdr:nvSpPr>
        <xdr:cNvPr id="134" name="テキスト ボックス 133"/>
        <xdr:cNvSpPr txBox="1"/>
      </xdr:nvSpPr>
      <xdr:spPr>
        <a:xfrm>
          <a:off x="4622800" y="7108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107290</xdr:rowOff>
    </xdr:from>
    <xdr:to>
      <xdr:col>22</xdr:col>
      <xdr:colOff>165100</xdr:colOff>
      <xdr:row>37</xdr:row>
      <xdr:rowOff>37440</xdr:rowOff>
    </xdr:to>
    <xdr:sp macro="" textlink="">
      <xdr:nvSpPr>
        <xdr:cNvPr id="135" name="楕円 134"/>
        <xdr:cNvSpPr/>
      </xdr:nvSpPr>
      <xdr:spPr bwMode="auto">
        <a:xfrm>
          <a:off x="4254500" y="7060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22217</xdr:rowOff>
    </xdr:from>
    <xdr:ext cx="762000" cy="259045"/>
    <xdr:sp macro="" textlink="">
      <xdr:nvSpPr>
        <xdr:cNvPr id="136" name="テキスト ボックス 135"/>
        <xdr:cNvSpPr txBox="1"/>
      </xdr:nvSpPr>
      <xdr:spPr>
        <a:xfrm>
          <a:off x="3924300" y="7146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155829</xdr:rowOff>
    </xdr:from>
    <xdr:to>
      <xdr:col>19</xdr:col>
      <xdr:colOff>38100</xdr:colOff>
      <xdr:row>37</xdr:row>
      <xdr:rowOff>85979</xdr:rowOff>
    </xdr:to>
    <xdr:sp macro="" textlink="">
      <xdr:nvSpPr>
        <xdr:cNvPr id="137" name="楕円 136"/>
        <xdr:cNvSpPr/>
      </xdr:nvSpPr>
      <xdr:spPr bwMode="auto">
        <a:xfrm>
          <a:off x="3556000" y="7109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70756</xdr:rowOff>
    </xdr:from>
    <xdr:ext cx="762000" cy="259045"/>
    <xdr:sp macro="" textlink="">
      <xdr:nvSpPr>
        <xdr:cNvPr id="138" name="テキスト ボックス 137"/>
        <xdr:cNvSpPr txBox="1"/>
      </xdr:nvSpPr>
      <xdr:spPr>
        <a:xfrm>
          <a:off x="3225800" y="7195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42634</xdr:rowOff>
    </xdr:from>
    <xdr:to>
      <xdr:col>15</xdr:col>
      <xdr:colOff>101600</xdr:colOff>
      <xdr:row>37</xdr:row>
      <xdr:rowOff>144234</xdr:rowOff>
    </xdr:to>
    <xdr:sp macro="" textlink="">
      <xdr:nvSpPr>
        <xdr:cNvPr id="139" name="楕円 138"/>
        <xdr:cNvSpPr/>
      </xdr:nvSpPr>
      <xdr:spPr bwMode="auto">
        <a:xfrm>
          <a:off x="2857500" y="7167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129011</xdr:rowOff>
    </xdr:from>
    <xdr:ext cx="762000" cy="259045"/>
    <xdr:sp macro="" textlink="">
      <xdr:nvSpPr>
        <xdr:cNvPr id="140" name="テキスト ボックス 139"/>
        <xdr:cNvSpPr txBox="1"/>
      </xdr:nvSpPr>
      <xdr:spPr>
        <a:xfrm>
          <a:off x="2527300" y="7253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44945</xdr:rowOff>
    </xdr:from>
    <xdr:to>
      <xdr:col>24</xdr:col>
      <xdr:colOff>63500</xdr:colOff>
      <xdr:row>37</xdr:row>
      <xdr:rowOff>61214</xdr:rowOff>
    </xdr:to>
    <xdr:cxnSp macro="">
      <xdr:nvCxnSpPr>
        <xdr:cNvPr id="61" name="直線コネクタ 60"/>
        <xdr:cNvCxnSpPr/>
      </xdr:nvCxnSpPr>
      <xdr:spPr>
        <a:xfrm>
          <a:off x="3797300" y="6388595"/>
          <a:ext cx="8382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65124</xdr:rowOff>
    </xdr:from>
    <xdr:ext cx="534377" cy="259045"/>
    <xdr:sp macro="" textlink="">
      <xdr:nvSpPr>
        <xdr:cNvPr id="62" name="人件費平均値テキスト"/>
        <xdr:cNvSpPr txBox="1"/>
      </xdr:nvSpPr>
      <xdr:spPr>
        <a:xfrm>
          <a:off x="4686300" y="5894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32658</xdr:rowOff>
    </xdr:from>
    <xdr:to>
      <xdr:col>19</xdr:col>
      <xdr:colOff>177800</xdr:colOff>
      <xdr:row>37</xdr:row>
      <xdr:rowOff>44945</xdr:rowOff>
    </xdr:to>
    <xdr:cxnSp macro="">
      <xdr:nvCxnSpPr>
        <xdr:cNvPr id="64" name="直線コネクタ 63"/>
        <xdr:cNvCxnSpPr/>
      </xdr:nvCxnSpPr>
      <xdr:spPr>
        <a:xfrm>
          <a:off x="2908300" y="6376308"/>
          <a:ext cx="889000" cy="1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9955</xdr:rowOff>
    </xdr:from>
    <xdr:ext cx="534377" cy="259045"/>
    <xdr:sp macro="" textlink="">
      <xdr:nvSpPr>
        <xdr:cNvPr id="66" name="テキスト ボックス 65"/>
        <xdr:cNvSpPr txBox="1"/>
      </xdr:nvSpPr>
      <xdr:spPr>
        <a:xfrm>
          <a:off x="3530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32658</xdr:rowOff>
    </xdr:from>
    <xdr:to>
      <xdr:col>15</xdr:col>
      <xdr:colOff>50800</xdr:colOff>
      <xdr:row>37</xdr:row>
      <xdr:rowOff>120440</xdr:rowOff>
    </xdr:to>
    <xdr:cxnSp macro="">
      <xdr:nvCxnSpPr>
        <xdr:cNvPr id="67" name="直線コネクタ 66"/>
        <xdr:cNvCxnSpPr/>
      </xdr:nvCxnSpPr>
      <xdr:spPr>
        <a:xfrm flipV="1">
          <a:off x="2019300" y="6376308"/>
          <a:ext cx="889000" cy="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43254</xdr:rowOff>
    </xdr:from>
    <xdr:ext cx="534377" cy="259045"/>
    <xdr:sp macro="" textlink="">
      <xdr:nvSpPr>
        <xdr:cNvPr id="69" name="テキスト ボックス 68"/>
        <xdr:cNvSpPr txBox="1"/>
      </xdr:nvSpPr>
      <xdr:spPr>
        <a:xfrm>
          <a:off x="2641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120440</xdr:rowOff>
    </xdr:from>
    <xdr:to>
      <xdr:col>10</xdr:col>
      <xdr:colOff>114300</xdr:colOff>
      <xdr:row>37</xdr:row>
      <xdr:rowOff>154121</xdr:rowOff>
    </xdr:to>
    <xdr:cxnSp macro="">
      <xdr:nvCxnSpPr>
        <xdr:cNvPr id="70" name="直線コネクタ 69"/>
        <xdr:cNvCxnSpPr/>
      </xdr:nvCxnSpPr>
      <xdr:spPr>
        <a:xfrm flipV="1">
          <a:off x="1130300" y="6464090"/>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10831</xdr:rowOff>
    </xdr:from>
    <xdr:ext cx="534377" cy="259045"/>
    <xdr:sp macro="" textlink="">
      <xdr:nvSpPr>
        <xdr:cNvPr id="72" name="テキスト ボックス 71"/>
        <xdr:cNvSpPr txBox="1"/>
      </xdr:nvSpPr>
      <xdr:spPr>
        <a:xfrm>
          <a:off x="1752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23252</xdr:rowOff>
    </xdr:from>
    <xdr:ext cx="534377" cy="259045"/>
    <xdr:sp macro="" textlink="">
      <xdr:nvSpPr>
        <xdr:cNvPr id="74" name="テキスト ボックス 73"/>
        <xdr:cNvSpPr txBox="1"/>
      </xdr:nvSpPr>
      <xdr:spPr>
        <a:xfrm>
          <a:off x="863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10414</xdr:rowOff>
    </xdr:from>
    <xdr:to>
      <xdr:col>24</xdr:col>
      <xdr:colOff>114300</xdr:colOff>
      <xdr:row>37</xdr:row>
      <xdr:rowOff>112014</xdr:rowOff>
    </xdr:to>
    <xdr:sp macro="" textlink="">
      <xdr:nvSpPr>
        <xdr:cNvPr id="80" name="楕円 79"/>
        <xdr:cNvSpPr/>
      </xdr:nvSpPr>
      <xdr:spPr>
        <a:xfrm>
          <a:off x="4584700" y="635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160291</xdr:rowOff>
    </xdr:from>
    <xdr:ext cx="534377" cy="259045"/>
    <xdr:sp macro="" textlink="">
      <xdr:nvSpPr>
        <xdr:cNvPr id="81" name="人件費該当値テキスト"/>
        <xdr:cNvSpPr txBox="1"/>
      </xdr:nvSpPr>
      <xdr:spPr>
        <a:xfrm>
          <a:off x="4686300" y="633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165595</xdr:rowOff>
    </xdr:from>
    <xdr:to>
      <xdr:col>20</xdr:col>
      <xdr:colOff>38100</xdr:colOff>
      <xdr:row>37</xdr:row>
      <xdr:rowOff>95745</xdr:rowOff>
    </xdr:to>
    <xdr:sp macro="" textlink="">
      <xdr:nvSpPr>
        <xdr:cNvPr id="82" name="楕円 81"/>
        <xdr:cNvSpPr/>
      </xdr:nvSpPr>
      <xdr:spPr>
        <a:xfrm>
          <a:off x="3746500" y="63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86872</xdr:rowOff>
    </xdr:from>
    <xdr:ext cx="534377" cy="259045"/>
    <xdr:sp macro="" textlink="">
      <xdr:nvSpPr>
        <xdr:cNvPr id="83" name="テキスト ボックス 82"/>
        <xdr:cNvSpPr txBox="1"/>
      </xdr:nvSpPr>
      <xdr:spPr>
        <a:xfrm>
          <a:off x="3530111" y="643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153308</xdr:rowOff>
    </xdr:from>
    <xdr:to>
      <xdr:col>15</xdr:col>
      <xdr:colOff>101600</xdr:colOff>
      <xdr:row>37</xdr:row>
      <xdr:rowOff>83458</xdr:rowOff>
    </xdr:to>
    <xdr:sp macro="" textlink="">
      <xdr:nvSpPr>
        <xdr:cNvPr id="84" name="楕円 83"/>
        <xdr:cNvSpPr/>
      </xdr:nvSpPr>
      <xdr:spPr>
        <a:xfrm>
          <a:off x="2857500" y="6325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74585</xdr:rowOff>
    </xdr:from>
    <xdr:ext cx="534377" cy="259045"/>
    <xdr:sp macro="" textlink="">
      <xdr:nvSpPr>
        <xdr:cNvPr id="85" name="テキスト ボックス 84"/>
        <xdr:cNvSpPr txBox="1"/>
      </xdr:nvSpPr>
      <xdr:spPr>
        <a:xfrm>
          <a:off x="2641111" y="641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69640</xdr:rowOff>
    </xdr:from>
    <xdr:to>
      <xdr:col>10</xdr:col>
      <xdr:colOff>165100</xdr:colOff>
      <xdr:row>37</xdr:row>
      <xdr:rowOff>171241</xdr:rowOff>
    </xdr:to>
    <xdr:sp macro="" textlink="">
      <xdr:nvSpPr>
        <xdr:cNvPr id="86" name="楕円 85"/>
        <xdr:cNvSpPr/>
      </xdr:nvSpPr>
      <xdr:spPr>
        <a:xfrm>
          <a:off x="1968500" y="64132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162368</xdr:rowOff>
    </xdr:from>
    <xdr:ext cx="534377" cy="259045"/>
    <xdr:sp macro="" textlink="">
      <xdr:nvSpPr>
        <xdr:cNvPr id="87" name="テキスト ボックス 86"/>
        <xdr:cNvSpPr txBox="1"/>
      </xdr:nvSpPr>
      <xdr:spPr>
        <a:xfrm>
          <a:off x="1752111" y="6506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103321</xdr:rowOff>
    </xdr:from>
    <xdr:to>
      <xdr:col>6</xdr:col>
      <xdr:colOff>38100</xdr:colOff>
      <xdr:row>38</xdr:row>
      <xdr:rowOff>33471</xdr:rowOff>
    </xdr:to>
    <xdr:sp macro="" textlink="">
      <xdr:nvSpPr>
        <xdr:cNvPr id="88" name="楕円 87"/>
        <xdr:cNvSpPr/>
      </xdr:nvSpPr>
      <xdr:spPr>
        <a:xfrm>
          <a:off x="1079500" y="644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24598</xdr:rowOff>
    </xdr:from>
    <xdr:ext cx="534377" cy="259045"/>
    <xdr:sp macro="" textlink="">
      <xdr:nvSpPr>
        <xdr:cNvPr id="89" name="テキスト ボックス 88"/>
        <xdr:cNvSpPr txBox="1"/>
      </xdr:nvSpPr>
      <xdr:spPr>
        <a:xfrm>
          <a:off x="863111" y="653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45615</xdr:rowOff>
    </xdr:from>
    <xdr:to>
      <xdr:col>24</xdr:col>
      <xdr:colOff>63500</xdr:colOff>
      <xdr:row>57</xdr:row>
      <xdr:rowOff>68540</xdr:rowOff>
    </xdr:to>
    <xdr:cxnSp macro="">
      <xdr:nvCxnSpPr>
        <xdr:cNvPr id="121" name="直線コネクタ 120"/>
        <xdr:cNvCxnSpPr/>
      </xdr:nvCxnSpPr>
      <xdr:spPr>
        <a:xfrm>
          <a:off x="3797300" y="9818265"/>
          <a:ext cx="8382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105431</xdr:rowOff>
    </xdr:from>
    <xdr:ext cx="534377" cy="259045"/>
    <xdr:sp macro="" textlink="">
      <xdr:nvSpPr>
        <xdr:cNvPr id="122" name="物件費平均値テキスト"/>
        <xdr:cNvSpPr txBox="1"/>
      </xdr:nvSpPr>
      <xdr:spPr>
        <a:xfrm>
          <a:off x="4686300" y="9535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45615</xdr:rowOff>
    </xdr:from>
    <xdr:to>
      <xdr:col>19</xdr:col>
      <xdr:colOff>177800</xdr:colOff>
      <xdr:row>57</xdr:row>
      <xdr:rowOff>170746</xdr:rowOff>
    </xdr:to>
    <xdr:cxnSp macro="">
      <xdr:nvCxnSpPr>
        <xdr:cNvPr id="124" name="直線コネクタ 123"/>
        <xdr:cNvCxnSpPr/>
      </xdr:nvCxnSpPr>
      <xdr:spPr>
        <a:xfrm flipV="1">
          <a:off x="2908300" y="9818265"/>
          <a:ext cx="889000" cy="12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74624</xdr:rowOff>
    </xdr:from>
    <xdr:ext cx="534377" cy="259045"/>
    <xdr:sp macro="" textlink="">
      <xdr:nvSpPr>
        <xdr:cNvPr id="126" name="テキスト ボックス 125"/>
        <xdr:cNvSpPr txBox="1"/>
      </xdr:nvSpPr>
      <xdr:spPr>
        <a:xfrm>
          <a:off x="3530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170746</xdr:rowOff>
    </xdr:from>
    <xdr:to>
      <xdr:col>15</xdr:col>
      <xdr:colOff>50800</xdr:colOff>
      <xdr:row>58</xdr:row>
      <xdr:rowOff>14198</xdr:rowOff>
    </xdr:to>
    <xdr:cxnSp macro="">
      <xdr:nvCxnSpPr>
        <xdr:cNvPr id="127" name="直線コネクタ 126"/>
        <xdr:cNvCxnSpPr/>
      </xdr:nvCxnSpPr>
      <xdr:spPr>
        <a:xfrm flipV="1">
          <a:off x="2019300" y="9943396"/>
          <a:ext cx="889000" cy="14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118537</xdr:rowOff>
    </xdr:from>
    <xdr:ext cx="534377" cy="259045"/>
    <xdr:sp macro="" textlink="">
      <xdr:nvSpPr>
        <xdr:cNvPr id="129" name="テキスト ボックス 128"/>
        <xdr:cNvSpPr txBox="1"/>
      </xdr:nvSpPr>
      <xdr:spPr>
        <a:xfrm>
          <a:off x="2641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129750</xdr:rowOff>
    </xdr:from>
    <xdr:to>
      <xdr:col>10</xdr:col>
      <xdr:colOff>114300</xdr:colOff>
      <xdr:row>58</xdr:row>
      <xdr:rowOff>14198</xdr:rowOff>
    </xdr:to>
    <xdr:cxnSp macro="">
      <xdr:nvCxnSpPr>
        <xdr:cNvPr id="130" name="直線コネクタ 129"/>
        <xdr:cNvCxnSpPr/>
      </xdr:nvCxnSpPr>
      <xdr:spPr>
        <a:xfrm>
          <a:off x="1130300" y="9730950"/>
          <a:ext cx="889000" cy="2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133298</xdr:rowOff>
    </xdr:from>
    <xdr:ext cx="534377" cy="259045"/>
    <xdr:sp macro="" textlink="">
      <xdr:nvSpPr>
        <xdr:cNvPr id="132" name="テキスト ボックス 131"/>
        <xdr:cNvSpPr txBox="1"/>
      </xdr:nvSpPr>
      <xdr:spPr>
        <a:xfrm>
          <a:off x="1752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17740</xdr:rowOff>
    </xdr:from>
    <xdr:to>
      <xdr:col>24</xdr:col>
      <xdr:colOff>114300</xdr:colOff>
      <xdr:row>57</xdr:row>
      <xdr:rowOff>119340</xdr:rowOff>
    </xdr:to>
    <xdr:sp macro="" textlink="">
      <xdr:nvSpPr>
        <xdr:cNvPr id="140" name="楕円 139"/>
        <xdr:cNvSpPr/>
      </xdr:nvSpPr>
      <xdr:spPr>
        <a:xfrm>
          <a:off x="4584700" y="979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167617</xdr:rowOff>
    </xdr:from>
    <xdr:ext cx="534377" cy="259045"/>
    <xdr:sp macro="" textlink="">
      <xdr:nvSpPr>
        <xdr:cNvPr id="141" name="物件費該当値テキスト"/>
        <xdr:cNvSpPr txBox="1"/>
      </xdr:nvSpPr>
      <xdr:spPr>
        <a:xfrm>
          <a:off x="4686300" y="9768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166265</xdr:rowOff>
    </xdr:from>
    <xdr:to>
      <xdr:col>20</xdr:col>
      <xdr:colOff>38100</xdr:colOff>
      <xdr:row>57</xdr:row>
      <xdr:rowOff>96415</xdr:rowOff>
    </xdr:to>
    <xdr:sp macro="" textlink="">
      <xdr:nvSpPr>
        <xdr:cNvPr id="142" name="楕円 141"/>
        <xdr:cNvSpPr/>
      </xdr:nvSpPr>
      <xdr:spPr>
        <a:xfrm>
          <a:off x="3746500" y="976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87542</xdr:rowOff>
    </xdr:from>
    <xdr:ext cx="534377" cy="259045"/>
    <xdr:sp macro="" textlink="">
      <xdr:nvSpPr>
        <xdr:cNvPr id="143" name="テキスト ボックス 142"/>
        <xdr:cNvSpPr txBox="1"/>
      </xdr:nvSpPr>
      <xdr:spPr>
        <a:xfrm>
          <a:off x="3530111" y="986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119946</xdr:rowOff>
    </xdr:from>
    <xdr:to>
      <xdr:col>15</xdr:col>
      <xdr:colOff>101600</xdr:colOff>
      <xdr:row>58</xdr:row>
      <xdr:rowOff>50096</xdr:rowOff>
    </xdr:to>
    <xdr:sp macro="" textlink="">
      <xdr:nvSpPr>
        <xdr:cNvPr id="144" name="楕円 143"/>
        <xdr:cNvSpPr/>
      </xdr:nvSpPr>
      <xdr:spPr>
        <a:xfrm>
          <a:off x="2857500" y="9892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41223</xdr:rowOff>
    </xdr:from>
    <xdr:ext cx="534377" cy="259045"/>
    <xdr:sp macro="" textlink="">
      <xdr:nvSpPr>
        <xdr:cNvPr id="145" name="テキスト ボックス 144"/>
        <xdr:cNvSpPr txBox="1"/>
      </xdr:nvSpPr>
      <xdr:spPr>
        <a:xfrm>
          <a:off x="2641111" y="998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134848</xdr:rowOff>
    </xdr:from>
    <xdr:to>
      <xdr:col>10</xdr:col>
      <xdr:colOff>165100</xdr:colOff>
      <xdr:row>58</xdr:row>
      <xdr:rowOff>64998</xdr:rowOff>
    </xdr:to>
    <xdr:sp macro="" textlink="">
      <xdr:nvSpPr>
        <xdr:cNvPr id="146" name="楕円 145"/>
        <xdr:cNvSpPr/>
      </xdr:nvSpPr>
      <xdr:spPr>
        <a:xfrm>
          <a:off x="1968500" y="990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56125</xdr:rowOff>
    </xdr:from>
    <xdr:ext cx="534377" cy="259045"/>
    <xdr:sp macro="" textlink="">
      <xdr:nvSpPr>
        <xdr:cNvPr id="147" name="テキスト ボックス 146"/>
        <xdr:cNvSpPr txBox="1"/>
      </xdr:nvSpPr>
      <xdr:spPr>
        <a:xfrm>
          <a:off x="1752111" y="1000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78950</xdr:rowOff>
    </xdr:from>
    <xdr:to>
      <xdr:col>6</xdr:col>
      <xdr:colOff>38100</xdr:colOff>
      <xdr:row>57</xdr:row>
      <xdr:rowOff>9100</xdr:rowOff>
    </xdr:to>
    <xdr:sp macro="" textlink="">
      <xdr:nvSpPr>
        <xdr:cNvPr id="148" name="楕円 147"/>
        <xdr:cNvSpPr/>
      </xdr:nvSpPr>
      <xdr:spPr>
        <a:xfrm>
          <a:off x="1079500" y="96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25627</xdr:rowOff>
    </xdr:from>
    <xdr:ext cx="534377" cy="259045"/>
    <xdr:sp macro="" textlink="">
      <xdr:nvSpPr>
        <xdr:cNvPr id="149" name="テキスト ボックス 148"/>
        <xdr:cNvSpPr txBox="1"/>
      </xdr:nvSpPr>
      <xdr:spPr>
        <a:xfrm>
          <a:off x="863111" y="945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127508</xdr:rowOff>
    </xdr:from>
    <xdr:to>
      <xdr:col>24</xdr:col>
      <xdr:colOff>63500</xdr:colOff>
      <xdr:row>78</xdr:row>
      <xdr:rowOff>136385</xdr:rowOff>
    </xdr:to>
    <xdr:cxnSp macro="">
      <xdr:nvCxnSpPr>
        <xdr:cNvPr id="178" name="直線コネクタ 177"/>
        <xdr:cNvCxnSpPr/>
      </xdr:nvCxnSpPr>
      <xdr:spPr>
        <a:xfrm flipV="1">
          <a:off x="3797300" y="13500608"/>
          <a:ext cx="838200" cy="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137113</xdr:rowOff>
    </xdr:from>
    <xdr:ext cx="469744" cy="259045"/>
    <xdr:sp macro="" textlink="">
      <xdr:nvSpPr>
        <xdr:cNvPr id="179" name="維持補修費平均値テキスト"/>
        <xdr:cNvSpPr txBox="1"/>
      </xdr:nvSpPr>
      <xdr:spPr>
        <a:xfrm>
          <a:off x="4686300" y="13167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136385</xdr:rowOff>
    </xdr:from>
    <xdr:to>
      <xdr:col>19</xdr:col>
      <xdr:colOff>177800</xdr:colOff>
      <xdr:row>78</xdr:row>
      <xdr:rowOff>146710</xdr:rowOff>
    </xdr:to>
    <xdr:cxnSp macro="">
      <xdr:nvCxnSpPr>
        <xdr:cNvPr id="181" name="直線コネクタ 180"/>
        <xdr:cNvCxnSpPr/>
      </xdr:nvCxnSpPr>
      <xdr:spPr>
        <a:xfrm flipV="1">
          <a:off x="2908300" y="13509485"/>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66515</xdr:rowOff>
    </xdr:from>
    <xdr:ext cx="469744" cy="259045"/>
    <xdr:sp macro="" textlink="">
      <xdr:nvSpPr>
        <xdr:cNvPr id="183" name="テキスト ボックス 182"/>
        <xdr:cNvSpPr txBox="1"/>
      </xdr:nvSpPr>
      <xdr:spPr>
        <a:xfrm>
          <a:off x="3562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142939</xdr:rowOff>
    </xdr:from>
    <xdr:to>
      <xdr:col>15</xdr:col>
      <xdr:colOff>50800</xdr:colOff>
      <xdr:row>78</xdr:row>
      <xdr:rowOff>146710</xdr:rowOff>
    </xdr:to>
    <xdr:cxnSp macro="">
      <xdr:nvCxnSpPr>
        <xdr:cNvPr id="184" name="直線コネクタ 183"/>
        <xdr:cNvCxnSpPr/>
      </xdr:nvCxnSpPr>
      <xdr:spPr>
        <a:xfrm>
          <a:off x="2019300" y="13516039"/>
          <a:ext cx="889000" cy="3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97338</xdr:rowOff>
    </xdr:from>
    <xdr:ext cx="469744" cy="259045"/>
    <xdr:sp macro="" textlink="">
      <xdr:nvSpPr>
        <xdr:cNvPr id="186" name="テキスト ボックス 185"/>
        <xdr:cNvSpPr txBox="1"/>
      </xdr:nvSpPr>
      <xdr:spPr>
        <a:xfrm>
          <a:off x="2673428" y="1312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138137</xdr:rowOff>
    </xdr:from>
    <xdr:to>
      <xdr:col>10</xdr:col>
      <xdr:colOff>114300</xdr:colOff>
      <xdr:row>78</xdr:row>
      <xdr:rowOff>142939</xdr:rowOff>
    </xdr:to>
    <xdr:cxnSp macro="">
      <xdr:nvCxnSpPr>
        <xdr:cNvPr id="187" name="直線コネクタ 186"/>
        <xdr:cNvCxnSpPr/>
      </xdr:nvCxnSpPr>
      <xdr:spPr>
        <a:xfrm>
          <a:off x="1130300" y="13511237"/>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135017</xdr:rowOff>
    </xdr:from>
    <xdr:ext cx="469744" cy="259045"/>
    <xdr:sp macro="" textlink="">
      <xdr:nvSpPr>
        <xdr:cNvPr id="189" name="テキスト ボックス 188"/>
        <xdr:cNvSpPr txBox="1"/>
      </xdr:nvSpPr>
      <xdr:spPr>
        <a:xfrm>
          <a:off x="1784428" y="131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127894</xdr:rowOff>
    </xdr:from>
    <xdr:ext cx="469744" cy="259045"/>
    <xdr:sp macro="" textlink="">
      <xdr:nvSpPr>
        <xdr:cNvPr id="191" name="テキスト ボックス 190"/>
        <xdr:cNvSpPr txBox="1"/>
      </xdr:nvSpPr>
      <xdr:spPr>
        <a:xfrm>
          <a:off x="895428" y="1315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76708</xdr:rowOff>
    </xdr:from>
    <xdr:to>
      <xdr:col>24</xdr:col>
      <xdr:colOff>114300</xdr:colOff>
      <xdr:row>79</xdr:row>
      <xdr:rowOff>6858</xdr:rowOff>
    </xdr:to>
    <xdr:sp macro="" textlink="">
      <xdr:nvSpPr>
        <xdr:cNvPr id="197" name="楕円 196"/>
        <xdr:cNvSpPr/>
      </xdr:nvSpPr>
      <xdr:spPr>
        <a:xfrm>
          <a:off x="4584700" y="1344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163085</xdr:rowOff>
    </xdr:from>
    <xdr:ext cx="469744" cy="259045"/>
    <xdr:sp macro="" textlink="">
      <xdr:nvSpPr>
        <xdr:cNvPr id="198" name="維持補修費該当値テキスト"/>
        <xdr:cNvSpPr txBox="1"/>
      </xdr:nvSpPr>
      <xdr:spPr>
        <a:xfrm>
          <a:off x="46863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85585</xdr:rowOff>
    </xdr:from>
    <xdr:to>
      <xdr:col>20</xdr:col>
      <xdr:colOff>38100</xdr:colOff>
      <xdr:row>79</xdr:row>
      <xdr:rowOff>15735</xdr:rowOff>
    </xdr:to>
    <xdr:sp macro="" textlink="">
      <xdr:nvSpPr>
        <xdr:cNvPr id="199" name="楕円 198"/>
        <xdr:cNvSpPr/>
      </xdr:nvSpPr>
      <xdr:spPr>
        <a:xfrm>
          <a:off x="3746500" y="1345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6862</xdr:rowOff>
    </xdr:from>
    <xdr:ext cx="469744" cy="259045"/>
    <xdr:sp macro="" textlink="">
      <xdr:nvSpPr>
        <xdr:cNvPr id="200" name="テキスト ボックス 199"/>
        <xdr:cNvSpPr txBox="1"/>
      </xdr:nvSpPr>
      <xdr:spPr>
        <a:xfrm>
          <a:off x="3562428" y="1355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95910</xdr:rowOff>
    </xdr:from>
    <xdr:to>
      <xdr:col>15</xdr:col>
      <xdr:colOff>101600</xdr:colOff>
      <xdr:row>79</xdr:row>
      <xdr:rowOff>26060</xdr:rowOff>
    </xdr:to>
    <xdr:sp macro="" textlink="">
      <xdr:nvSpPr>
        <xdr:cNvPr id="201" name="楕円 200"/>
        <xdr:cNvSpPr/>
      </xdr:nvSpPr>
      <xdr:spPr>
        <a:xfrm>
          <a:off x="2857500" y="1346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17187</xdr:rowOff>
    </xdr:from>
    <xdr:ext cx="469744" cy="259045"/>
    <xdr:sp macro="" textlink="">
      <xdr:nvSpPr>
        <xdr:cNvPr id="202" name="テキスト ボックス 201"/>
        <xdr:cNvSpPr txBox="1"/>
      </xdr:nvSpPr>
      <xdr:spPr>
        <a:xfrm>
          <a:off x="2673428" y="13561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92139</xdr:rowOff>
    </xdr:from>
    <xdr:to>
      <xdr:col>10</xdr:col>
      <xdr:colOff>165100</xdr:colOff>
      <xdr:row>79</xdr:row>
      <xdr:rowOff>22289</xdr:rowOff>
    </xdr:to>
    <xdr:sp macro="" textlink="">
      <xdr:nvSpPr>
        <xdr:cNvPr id="203" name="楕円 202"/>
        <xdr:cNvSpPr/>
      </xdr:nvSpPr>
      <xdr:spPr>
        <a:xfrm>
          <a:off x="1968500" y="1346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13416</xdr:rowOff>
    </xdr:from>
    <xdr:ext cx="469744" cy="259045"/>
    <xdr:sp macro="" textlink="">
      <xdr:nvSpPr>
        <xdr:cNvPr id="204" name="テキスト ボックス 203"/>
        <xdr:cNvSpPr txBox="1"/>
      </xdr:nvSpPr>
      <xdr:spPr>
        <a:xfrm>
          <a:off x="1784428" y="13557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87337</xdr:rowOff>
    </xdr:from>
    <xdr:to>
      <xdr:col>6</xdr:col>
      <xdr:colOff>38100</xdr:colOff>
      <xdr:row>79</xdr:row>
      <xdr:rowOff>17487</xdr:rowOff>
    </xdr:to>
    <xdr:sp macro="" textlink="">
      <xdr:nvSpPr>
        <xdr:cNvPr id="205" name="楕円 204"/>
        <xdr:cNvSpPr/>
      </xdr:nvSpPr>
      <xdr:spPr>
        <a:xfrm>
          <a:off x="1079500" y="1346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8614</xdr:rowOff>
    </xdr:from>
    <xdr:ext cx="469744" cy="259045"/>
    <xdr:sp macro="" textlink="">
      <xdr:nvSpPr>
        <xdr:cNvPr id="206" name="テキスト ボックス 205"/>
        <xdr:cNvSpPr txBox="1"/>
      </xdr:nvSpPr>
      <xdr:spPr>
        <a:xfrm>
          <a:off x="895428" y="13553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127567</xdr:rowOff>
    </xdr:from>
    <xdr:to>
      <xdr:col>24</xdr:col>
      <xdr:colOff>63500</xdr:colOff>
      <xdr:row>93</xdr:row>
      <xdr:rowOff>16942</xdr:rowOff>
    </xdr:to>
    <xdr:cxnSp macro="">
      <xdr:nvCxnSpPr>
        <xdr:cNvPr id="238" name="直線コネクタ 237"/>
        <xdr:cNvCxnSpPr/>
      </xdr:nvCxnSpPr>
      <xdr:spPr>
        <a:xfrm flipV="1">
          <a:off x="3797300" y="15729517"/>
          <a:ext cx="838200" cy="23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72096</xdr:rowOff>
    </xdr:from>
    <xdr:ext cx="534377" cy="259045"/>
    <xdr:sp macro="" textlink="">
      <xdr:nvSpPr>
        <xdr:cNvPr id="239" name="扶助費平均値テキスト"/>
        <xdr:cNvSpPr txBox="1"/>
      </xdr:nvSpPr>
      <xdr:spPr>
        <a:xfrm>
          <a:off x="4686300" y="16359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16942</xdr:rowOff>
    </xdr:from>
    <xdr:to>
      <xdr:col>19</xdr:col>
      <xdr:colOff>177800</xdr:colOff>
      <xdr:row>93</xdr:row>
      <xdr:rowOff>105508</xdr:rowOff>
    </xdr:to>
    <xdr:cxnSp macro="">
      <xdr:nvCxnSpPr>
        <xdr:cNvPr id="241" name="直線コネクタ 240"/>
        <xdr:cNvCxnSpPr/>
      </xdr:nvCxnSpPr>
      <xdr:spPr>
        <a:xfrm flipV="1">
          <a:off x="2908300" y="15961792"/>
          <a:ext cx="889000" cy="88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162718</xdr:rowOff>
    </xdr:from>
    <xdr:ext cx="599010" cy="259045"/>
    <xdr:sp macro="" textlink="">
      <xdr:nvSpPr>
        <xdr:cNvPr id="243" name="テキスト ボックス 242"/>
        <xdr:cNvSpPr txBox="1"/>
      </xdr:nvSpPr>
      <xdr:spPr>
        <a:xfrm>
          <a:off x="3497795" y="1627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105508</xdr:rowOff>
    </xdr:from>
    <xdr:to>
      <xdr:col>15</xdr:col>
      <xdr:colOff>50800</xdr:colOff>
      <xdr:row>93</xdr:row>
      <xdr:rowOff>107680</xdr:rowOff>
    </xdr:to>
    <xdr:cxnSp macro="">
      <xdr:nvCxnSpPr>
        <xdr:cNvPr id="244" name="直線コネクタ 243"/>
        <xdr:cNvCxnSpPr/>
      </xdr:nvCxnSpPr>
      <xdr:spPr>
        <a:xfrm flipV="1">
          <a:off x="2019300" y="16050358"/>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34050</xdr:rowOff>
    </xdr:from>
    <xdr:ext cx="534377" cy="259045"/>
    <xdr:sp macro="" textlink="">
      <xdr:nvSpPr>
        <xdr:cNvPr id="246" name="テキスト ボックス 245"/>
        <xdr:cNvSpPr txBox="1"/>
      </xdr:nvSpPr>
      <xdr:spPr>
        <a:xfrm>
          <a:off x="2641111" y="1666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107680</xdr:rowOff>
    </xdr:from>
    <xdr:to>
      <xdr:col>10</xdr:col>
      <xdr:colOff>114300</xdr:colOff>
      <xdr:row>94</xdr:row>
      <xdr:rowOff>22658</xdr:rowOff>
    </xdr:to>
    <xdr:cxnSp macro="">
      <xdr:nvCxnSpPr>
        <xdr:cNvPr id="247" name="直線コネクタ 246"/>
        <xdr:cNvCxnSpPr/>
      </xdr:nvCxnSpPr>
      <xdr:spPr>
        <a:xfrm flipV="1">
          <a:off x="1130300" y="16052530"/>
          <a:ext cx="889000" cy="8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91477</xdr:rowOff>
    </xdr:from>
    <xdr:ext cx="534377" cy="259045"/>
    <xdr:sp macro="" textlink="">
      <xdr:nvSpPr>
        <xdr:cNvPr id="249" name="テキスト ボックス 248"/>
        <xdr:cNvSpPr txBox="1"/>
      </xdr:nvSpPr>
      <xdr:spPr>
        <a:xfrm>
          <a:off x="1752111" y="1672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155109</xdr:rowOff>
    </xdr:from>
    <xdr:ext cx="534377" cy="259045"/>
    <xdr:sp macro="" textlink="">
      <xdr:nvSpPr>
        <xdr:cNvPr id="251" name="テキスト ボックス 250"/>
        <xdr:cNvSpPr txBox="1"/>
      </xdr:nvSpPr>
      <xdr:spPr>
        <a:xfrm>
          <a:off x="863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76767</xdr:rowOff>
    </xdr:from>
    <xdr:to>
      <xdr:col>24</xdr:col>
      <xdr:colOff>114300</xdr:colOff>
      <xdr:row>92</xdr:row>
      <xdr:rowOff>6917</xdr:rowOff>
    </xdr:to>
    <xdr:sp macro="" textlink="">
      <xdr:nvSpPr>
        <xdr:cNvPr id="257" name="楕円 256"/>
        <xdr:cNvSpPr/>
      </xdr:nvSpPr>
      <xdr:spPr>
        <a:xfrm>
          <a:off x="4584700" y="15678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99644</xdr:rowOff>
    </xdr:from>
    <xdr:ext cx="599010" cy="259045"/>
    <xdr:sp macro="" textlink="">
      <xdr:nvSpPr>
        <xdr:cNvPr id="258" name="扶助費該当値テキスト"/>
        <xdr:cNvSpPr txBox="1"/>
      </xdr:nvSpPr>
      <xdr:spPr>
        <a:xfrm>
          <a:off x="4686300" y="15530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137592</xdr:rowOff>
    </xdr:from>
    <xdr:to>
      <xdr:col>20</xdr:col>
      <xdr:colOff>38100</xdr:colOff>
      <xdr:row>93</xdr:row>
      <xdr:rowOff>67742</xdr:rowOff>
    </xdr:to>
    <xdr:sp macro="" textlink="">
      <xdr:nvSpPr>
        <xdr:cNvPr id="259" name="楕円 258"/>
        <xdr:cNvSpPr/>
      </xdr:nvSpPr>
      <xdr:spPr>
        <a:xfrm>
          <a:off x="3746500" y="1591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84269</xdr:rowOff>
    </xdr:from>
    <xdr:ext cx="599010" cy="259045"/>
    <xdr:sp macro="" textlink="">
      <xdr:nvSpPr>
        <xdr:cNvPr id="260" name="テキスト ボックス 259"/>
        <xdr:cNvSpPr txBox="1"/>
      </xdr:nvSpPr>
      <xdr:spPr>
        <a:xfrm>
          <a:off x="3497795" y="1568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54708</xdr:rowOff>
    </xdr:from>
    <xdr:to>
      <xdr:col>15</xdr:col>
      <xdr:colOff>101600</xdr:colOff>
      <xdr:row>93</xdr:row>
      <xdr:rowOff>156308</xdr:rowOff>
    </xdr:to>
    <xdr:sp macro="" textlink="">
      <xdr:nvSpPr>
        <xdr:cNvPr id="261" name="楕円 260"/>
        <xdr:cNvSpPr/>
      </xdr:nvSpPr>
      <xdr:spPr>
        <a:xfrm>
          <a:off x="2857500" y="1599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1385</xdr:rowOff>
    </xdr:from>
    <xdr:ext cx="599010" cy="259045"/>
    <xdr:sp macro="" textlink="">
      <xdr:nvSpPr>
        <xdr:cNvPr id="262" name="テキスト ボックス 261"/>
        <xdr:cNvSpPr txBox="1"/>
      </xdr:nvSpPr>
      <xdr:spPr>
        <a:xfrm>
          <a:off x="2608795" y="15774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56880</xdr:rowOff>
    </xdr:from>
    <xdr:to>
      <xdr:col>10</xdr:col>
      <xdr:colOff>165100</xdr:colOff>
      <xdr:row>93</xdr:row>
      <xdr:rowOff>158480</xdr:rowOff>
    </xdr:to>
    <xdr:sp macro="" textlink="">
      <xdr:nvSpPr>
        <xdr:cNvPr id="263" name="楕円 262"/>
        <xdr:cNvSpPr/>
      </xdr:nvSpPr>
      <xdr:spPr>
        <a:xfrm>
          <a:off x="1968500" y="1600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3557</xdr:rowOff>
    </xdr:from>
    <xdr:ext cx="599010" cy="259045"/>
    <xdr:sp macro="" textlink="">
      <xdr:nvSpPr>
        <xdr:cNvPr id="264" name="テキスト ボックス 263"/>
        <xdr:cNvSpPr txBox="1"/>
      </xdr:nvSpPr>
      <xdr:spPr>
        <a:xfrm>
          <a:off x="1719795" y="15776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143308</xdr:rowOff>
    </xdr:from>
    <xdr:to>
      <xdr:col>6</xdr:col>
      <xdr:colOff>38100</xdr:colOff>
      <xdr:row>94</xdr:row>
      <xdr:rowOff>73458</xdr:rowOff>
    </xdr:to>
    <xdr:sp macro="" textlink="">
      <xdr:nvSpPr>
        <xdr:cNvPr id="265" name="楕円 264"/>
        <xdr:cNvSpPr/>
      </xdr:nvSpPr>
      <xdr:spPr>
        <a:xfrm>
          <a:off x="1079500" y="16088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89985</xdr:rowOff>
    </xdr:from>
    <xdr:ext cx="599010" cy="259045"/>
    <xdr:sp macro="" textlink="">
      <xdr:nvSpPr>
        <xdr:cNvPr id="266" name="テキスト ボックス 265"/>
        <xdr:cNvSpPr txBox="1"/>
      </xdr:nvSpPr>
      <xdr:spPr>
        <a:xfrm>
          <a:off x="830795" y="15863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143847</xdr:rowOff>
    </xdr:from>
    <xdr:to>
      <xdr:col>55</xdr:col>
      <xdr:colOff>0</xdr:colOff>
      <xdr:row>38</xdr:row>
      <xdr:rowOff>168122</xdr:rowOff>
    </xdr:to>
    <xdr:cxnSp macro="">
      <xdr:nvCxnSpPr>
        <xdr:cNvPr id="298" name="直線コネクタ 297"/>
        <xdr:cNvCxnSpPr/>
      </xdr:nvCxnSpPr>
      <xdr:spPr>
        <a:xfrm>
          <a:off x="9639300" y="6316047"/>
          <a:ext cx="838200" cy="36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31821</xdr:rowOff>
    </xdr:from>
    <xdr:ext cx="534377" cy="259045"/>
    <xdr:sp macro="" textlink="">
      <xdr:nvSpPr>
        <xdr:cNvPr id="299" name="補助費等平均値テキスト"/>
        <xdr:cNvSpPr txBox="1"/>
      </xdr:nvSpPr>
      <xdr:spPr>
        <a:xfrm>
          <a:off x="10528300" y="6204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98204</xdr:rowOff>
    </xdr:from>
    <xdr:to>
      <xdr:col>50</xdr:col>
      <xdr:colOff>114300</xdr:colOff>
      <xdr:row>36</xdr:row>
      <xdr:rowOff>143847</xdr:rowOff>
    </xdr:to>
    <xdr:cxnSp macro="">
      <xdr:nvCxnSpPr>
        <xdr:cNvPr id="301" name="直線コネクタ 300"/>
        <xdr:cNvCxnSpPr/>
      </xdr:nvCxnSpPr>
      <xdr:spPr>
        <a:xfrm>
          <a:off x="8750300" y="5584604"/>
          <a:ext cx="889000" cy="73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98204</xdr:rowOff>
    </xdr:from>
    <xdr:to>
      <xdr:col>45</xdr:col>
      <xdr:colOff>177800</xdr:colOff>
      <xdr:row>39</xdr:row>
      <xdr:rowOff>103799</xdr:rowOff>
    </xdr:to>
    <xdr:cxnSp macro="">
      <xdr:nvCxnSpPr>
        <xdr:cNvPr id="304" name="直線コネクタ 303"/>
        <xdr:cNvCxnSpPr/>
      </xdr:nvCxnSpPr>
      <xdr:spPr>
        <a:xfrm flipV="1">
          <a:off x="7861300" y="5584604"/>
          <a:ext cx="889000" cy="120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96352</xdr:rowOff>
    </xdr:from>
    <xdr:ext cx="599010" cy="259045"/>
    <xdr:sp macro="" textlink="">
      <xdr:nvSpPr>
        <xdr:cNvPr id="306" name="テキスト ボックス 305"/>
        <xdr:cNvSpPr txBox="1"/>
      </xdr:nvSpPr>
      <xdr:spPr>
        <a:xfrm>
          <a:off x="8450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103799</xdr:rowOff>
    </xdr:from>
    <xdr:to>
      <xdr:col>41</xdr:col>
      <xdr:colOff>50800</xdr:colOff>
      <xdr:row>39</xdr:row>
      <xdr:rowOff>128749</xdr:rowOff>
    </xdr:to>
    <xdr:cxnSp macro="">
      <xdr:nvCxnSpPr>
        <xdr:cNvPr id="307" name="直線コネクタ 306"/>
        <xdr:cNvCxnSpPr/>
      </xdr:nvCxnSpPr>
      <xdr:spPr>
        <a:xfrm flipV="1">
          <a:off x="6972300" y="6790349"/>
          <a:ext cx="889000" cy="2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126832</xdr:rowOff>
    </xdr:from>
    <xdr:ext cx="534377" cy="259045"/>
    <xdr:sp macro="" textlink="">
      <xdr:nvSpPr>
        <xdr:cNvPr id="309" name="テキスト ボックス 308"/>
        <xdr:cNvSpPr txBox="1"/>
      </xdr:nvSpPr>
      <xdr:spPr>
        <a:xfrm>
          <a:off x="7594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264</xdr:rowOff>
    </xdr:from>
    <xdr:ext cx="534377" cy="259045"/>
    <xdr:sp macro="" textlink="">
      <xdr:nvSpPr>
        <xdr:cNvPr id="311" name="テキスト ボックス 310"/>
        <xdr:cNvSpPr txBox="1"/>
      </xdr:nvSpPr>
      <xdr:spPr>
        <a:xfrm>
          <a:off x="6705111" y="6343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117322</xdr:rowOff>
    </xdr:from>
    <xdr:to>
      <xdr:col>55</xdr:col>
      <xdr:colOff>50800</xdr:colOff>
      <xdr:row>39</xdr:row>
      <xdr:rowOff>47472</xdr:rowOff>
    </xdr:to>
    <xdr:sp macro="" textlink="">
      <xdr:nvSpPr>
        <xdr:cNvPr id="317" name="楕円 316"/>
        <xdr:cNvSpPr/>
      </xdr:nvSpPr>
      <xdr:spPr>
        <a:xfrm>
          <a:off x="10426700" y="663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95749</xdr:rowOff>
    </xdr:from>
    <xdr:ext cx="534377" cy="259045"/>
    <xdr:sp macro="" textlink="">
      <xdr:nvSpPr>
        <xdr:cNvPr id="318" name="補助費等該当値テキスト"/>
        <xdr:cNvSpPr txBox="1"/>
      </xdr:nvSpPr>
      <xdr:spPr>
        <a:xfrm>
          <a:off x="10528300" y="6610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93047</xdr:rowOff>
    </xdr:from>
    <xdr:to>
      <xdr:col>50</xdr:col>
      <xdr:colOff>165100</xdr:colOff>
      <xdr:row>37</xdr:row>
      <xdr:rowOff>23197</xdr:rowOff>
    </xdr:to>
    <xdr:sp macro="" textlink="">
      <xdr:nvSpPr>
        <xdr:cNvPr id="319" name="楕円 318"/>
        <xdr:cNvSpPr/>
      </xdr:nvSpPr>
      <xdr:spPr>
        <a:xfrm>
          <a:off x="9588500" y="626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39724</xdr:rowOff>
    </xdr:from>
    <xdr:ext cx="534377" cy="259045"/>
    <xdr:sp macro="" textlink="">
      <xdr:nvSpPr>
        <xdr:cNvPr id="320" name="テキスト ボックス 319"/>
        <xdr:cNvSpPr txBox="1"/>
      </xdr:nvSpPr>
      <xdr:spPr>
        <a:xfrm>
          <a:off x="9372111" y="604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47404</xdr:rowOff>
    </xdr:from>
    <xdr:to>
      <xdr:col>46</xdr:col>
      <xdr:colOff>38100</xdr:colOff>
      <xdr:row>32</xdr:row>
      <xdr:rowOff>149004</xdr:rowOff>
    </xdr:to>
    <xdr:sp macro="" textlink="">
      <xdr:nvSpPr>
        <xdr:cNvPr id="321" name="楕円 320"/>
        <xdr:cNvSpPr/>
      </xdr:nvSpPr>
      <xdr:spPr>
        <a:xfrm>
          <a:off x="8699500" y="553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140131</xdr:rowOff>
    </xdr:from>
    <xdr:ext cx="599010" cy="259045"/>
    <xdr:sp macro="" textlink="">
      <xdr:nvSpPr>
        <xdr:cNvPr id="322" name="テキスト ボックス 321"/>
        <xdr:cNvSpPr txBox="1"/>
      </xdr:nvSpPr>
      <xdr:spPr>
        <a:xfrm>
          <a:off x="8450795" y="5626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52999</xdr:rowOff>
    </xdr:from>
    <xdr:to>
      <xdr:col>41</xdr:col>
      <xdr:colOff>101600</xdr:colOff>
      <xdr:row>39</xdr:row>
      <xdr:rowOff>154599</xdr:rowOff>
    </xdr:to>
    <xdr:sp macro="" textlink="">
      <xdr:nvSpPr>
        <xdr:cNvPr id="323" name="楕円 322"/>
        <xdr:cNvSpPr/>
      </xdr:nvSpPr>
      <xdr:spPr>
        <a:xfrm>
          <a:off x="7810500" y="673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145726</xdr:rowOff>
    </xdr:from>
    <xdr:ext cx="534377" cy="259045"/>
    <xdr:sp macro="" textlink="">
      <xdr:nvSpPr>
        <xdr:cNvPr id="324" name="テキスト ボックス 323"/>
        <xdr:cNvSpPr txBox="1"/>
      </xdr:nvSpPr>
      <xdr:spPr>
        <a:xfrm>
          <a:off x="7594111" y="683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77949</xdr:rowOff>
    </xdr:from>
    <xdr:to>
      <xdr:col>36</xdr:col>
      <xdr:colOff>165100</xdr:colOff>
      <xdr:row>40</xdr:row>
      <xdr:rowOff>8099</xdr:rowOff>
    </xdr:to>
    <xdr:sp macro="" textlink="">
      <xdr:nvSpPr>
        <xdr:cNvPr id="325" name="楕円 324"/>
        <xdr:cNvSpPr/>
      </xdr:nvSpPr>
      <xdr:spPr>
        <a:xfrm>
          <a:off x="6921500" y="676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170676</xdr:rowOff>
    </xdr:from>
    <xdr:ext cx="534377" cy="259045"/>
    <xdr:sp macro="" textlink="">
      <xdr:nvSpPr>
        <xdr:cNvPr id="326" name="テキスト ボックス 325"/>
        <xdr:cNvSpPr txBox="1"/>
      </xdr:nvSpPr>
      <xdr:spPr>
        <a:xfrm>
          <a:off x="6705111" y="6857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146493</xdr:rowOff>
    </xdr:from>
    <xdr:to>
      <xdr:col>55</xdr:col>
      <xdr:colOff>0</xdr:colOff>
      <xdr:row>56</xdr:row>
      <xdr:rowOff>158510</xdr:rowOff>
    </xdr:to>
    <xdr:cxnSp macro="">
      <xdr:nvCxnSpPr>
        <xdr:cNvPr id="357" name="直線コネクタ 356"/>
        <xdr:cNvCxnSpPr/>
      </xdr:nvCxnSpPr>
      <xdr:spPr>
        <a:xfrm flipV="1">
          <a:off x="9639300" y="9747693"/>
          <a:ext cx="838200" cy="12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168753</xdr:rowOff>
    </xdr:from>
    <xdr:ext cx="534377" cy="259045"/>
    <xdr:sp macro="" textlink="">
      <xdr:nvSpPr>
        <xdr:cNvPr id="358" name="普通建設事業費平均値テキスト"/>
        <xdr:cNvSpPr txBox="1"/>
      </xdr:nvSpPr>
      <xdr:spPr>
        <a:xfrm>
          <a:off x="10528300" y="9427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90888</xdr:rowOff>
    </xdr:from>
    <xdr:to>
      <xdr:col>50</xdr:col>
      <xdr:colOff>114300</xdr:colOff>
      <xdr:row>56</xdr:row>
      <xdr:rowOff>158510</xdr:rowOff>
    </xdr:to>
    <xdr:cxnSp macro="">
      <xdr:nvCxnSpPr>
        <xdr:cNvPr id="360" name="直線コネクタ 359"/>
        <xdr:cNvCxnSpPr/>
      </xdr:nvCxnSpPr>
      <xdr:spPr>
        <a:xfrm>
          <a:off x="8750300" y="9692088"/>
          <a:ext cx="889000" cy="6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90278</xdr:rowOff>
    </xdr:from>
    <xdr:ext cx="534377" cy="259045"/>
    <xdr:sp macro="" textlink="">
      <xdr:nvSpPr>
        <xdr:cNvPr id="362" name="テキスト ボックス 361"/>
        <xdr:cNvSpPr txBox="1"/>
      </xdr:nvSpPr>
      <xdr:spPr>
        <a:xfrm>
          <a:off x="9372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65024</xdr:rowOff>
    </xdr:from>
    <xdr:to>
      <xdr:col>45</xdr:col>
      <xdr:colOff>177800</xdr:colOff>
      <xdr:row>56</xdr:row>
      <xdr:rowOff>90888</xdr:rowOff>
    </xdr:to>
    <xdr:cxnSp macro="">
      <xdr:nvCxnSpPr>
        <xdr:cNvPr id="363" name="直線コネクタ 362"/>
        <xdr:cNvCxnSpPr/>
      </xdr:nvCxnSpPr>
      <xdr:spPr>
        <a:xfrm>
          <a:off x="7861300" y="9323324"/>
          <a:ext cx="889000" cy="36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157366</xdr:rowOff>
    </xdr:from>
    <xdr:ext cx="534377" cy="259045"/>
    <xdr:sp macro="" textlink="">
      <xdr:nvSpPr>
        <xdr:cNvPr id="365" name="テキスト ボックス 364"/>
        <xdr:cNvSpPr txBox="1"/>
      </xdr:nvSpPr>
      <xdr:spPr>
        <a:xfrm>
          <a:off x="8483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65024</xdr:rowOff>
    </xdr:from>
    <xdr:to>
      <xdr:col>41</xdr:col>
      <xdr:colOff>50800</xdr:colOff>
      <xdr:row>56</xdr:row>
      <xdr:rowOff>161068</xdr:rowOff>
    </xdr:to>
    <xdr:cxnSp macro="">
      <xdr:nvCxnSpPr>
        <xdr:cNvPr id="366" name="直線コネクタ 365"/>
        <xdr:cNvCxnSpPr/>
      </xdr:nvCxnSpPr>
      <xdr:spPr>
        <a:xfrm flipV="1">
          <a:off x="6972300" y="9323324"/>
          <a:ext cx="889000" cy="43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85281</xdr:rowOff>
    </xdr:from>
    <xdr:ext cx="534377" cy="259045"/>
    <xdr:sp macro="" textlink="">
      <xdr:nvSpPr>
        <xdr:cNvPr id="370" name="テキスト ボックス 369"/>
        <xdr:cNvSpPr txBox="1"/>
      </xdr:nvSpPr>
      <xdr:spPr>
        <a:xfrm>
          <a:off x="6705111" y="934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95693</xdr:rowOff>
    </xdr:from>
    <xdr:to>
      <xdr:col>55</xdr:col>
      <xdr:colOff>50800</xdr:colOff>
      <xdr:row>57</xdr:row>
      <xdr:rowOff>25843</xdr:rowOff>
    </xdr:to>
    <xdr:sp macro="" textlink="">
      <xdr:nvSpPr>
        <xdr:cNvPr id="376" name="楕円 375"/>
        <xdr:cNvSpPr/>
      </xdr:nvSpPr>
      <xdr:spPr>
        <a:xfrm>
          <a:off x="10426700" y="969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74120</xdr:rowOff>
    </xdr:from>
    <xdr:ext cx="534377" cy="259045"/>
    <xdr:sp macro="" textlink="">
      <xdr:nvSpPr>
        <xdr:cNvPr id="377" name="普通建設事業費該当値テキスト"/>
        <xdr:cNvSpPr txBox="1"/>
      </xdr:nvSpPr>
      <xdr:spPr>
        <a:xfrm>
          <a:off x="10528300" y="967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107710</xdr:rowOff>
    </xdr:from>
    <xdr:to>
      <xdr:col>50</xdr:col>
      <xdr:colOff>165100</xdr:colOff>
      <xdr:row>57</xdr:row>
      <xdr:rowOff>37860</xdr:rowOff>
    </xdr:to>
    <xdr:sp macro="" textlink="">
      <xdr:nvSpPr>
        <xdr:cNvPr id="378" name="楕円 377"/>
        <xdr:cNvSpPr/>
      </xdr:nvSpPr>
      <xdr:spPr>
        <a:xfrm>
          <a:off x="9588500" y="9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28987</xdr:rowOff>
    </xdr:from>
    <xdr:ext cx="534377" cy="259045"/>
    <xdr:sp macro="" textlink="">
      <xdr:nvSpPr>
        <xdr:cNvPr id="379" name="テキスト ボックス 378"/>
        <xdr:cNvSpPr txBox="1"/>
      </xdr:nvSpPr>
      <xdr:spPr>
        <a:xfrm>
          <a:off x="9372111" y="9801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40088</xdr:rowOff>
    </xdr:from>
    <xdr:to>
      <xdr:col>46</xdr:col>
      <xdr:colOff>38100</xdr:colOff>
      <xdr:row>56</xdr:row>
      <xdr:rowOff>141688</xdr:rowOff>
    </xdr:to>
    <xdr:sp macro="" textlink="">
      <xdr:nvSpPr>
        <xdr:cNvPr id="380" name="楕円 379"/>
        <xdr:cNvSpPr/>
      </xdr:nvSpPr>
      <xdr:spPr>
        <a:xfrm>
          <a:off x="8699500" y="964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132815</xdr:rowOff>
    </xdr:from>
    <xdr:ext cx="534377" cy="259045"/>
    <xdr:sp macro="" textlink="">
      <xdr:nvSpPr>
        <xdr:cNvPr id="381" name="テキスト ボックス 380"/>
        <xdr:cNvSpPr txBox="1"/>
      </xdr:nvSpPr>
      <xdr:spPr>
        <a:xfrm>
          <a:off x="8483111" y="973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14224</xdr:rowOff>
    </xdr:from>
    <xdr:to>
      <xdr:col>41</xdr:col>
      <xdr:colOff>101600</xdr:colOff>
      <xdr:row>54</xdr:row>
      <xdr:rowOff>115824</xdr:rowOff>
    </xdr:to>
    <xdr:sp macro="" textlink="">
      <xdr:nvSpPr>
        <xdr:cNvPr id="382" name="楕円 381"/>
        <xdr:cNvSpPr/>
      </xdr:nvSpPr>
      <xdr:spPr>
        <a:xfrm>
          <a:off x="7810500" y="927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132351</xdr:rowOff>
    </xdr:from>
    <xdr:ext cx="534377" cy="259045"/>
    <xdr:sp macro="" textlink="">
      <xdr:nvSpPr>
        <xdr:cNvPr id="383" name="テキスト ボックス 382"/>
        <xdr:cNvSpPr txBox="1"/>
      </xdr:nvSpPr>
      <xdr:spPr>
        <a:xfrm>
          <a:off x="7594111" y="9047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110268</xdr:rowOff>
    </xdr:from>
    <xdr:to>
      <xdr:col>36</xdr:col>
      <xdr:colOff>165100</xdr:colOff>
      <xdr:row>57</xdr:row>
      <xdr:rowOff>40418</xdr:rowOff>
    </xdr:to>
    <xdr:sp macro="" textlink="">
      <xdr:nvSpPr>
        <xdr:cNvPr id="384" name="楕円 383"/>
        <xdr:cNvSpPr/>
      </xdr:nvSpPr>
      <xdr:spPr>
        <a:xfrm>
          <a:off x="6921500" y="971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31545</xdr:rowOff>
    </xdr:from>
    <xdr:ext cx="534377" cy="259045"/>
    <xdr:sp macro="" textlink="">
      <xdr:nvSpPr>
        <xdr:cNvPr id="385" name="テキスト ボックス 384"/>
        <xdr:cNvSpPr txBox="1"/>
      </xdr:nvSpPr>
      <xdr:spPr>
        <a:xfrm>
          <a:off x="6705111" y="98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6" name="直線コネクタ 39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7" name="テキスト ボックス 39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8" name="直線コネクタ 39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9" name="テキスト ボックス 398"/>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0" name="直線コネクタ 39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1" name="テキスト ボックス 400"/>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2" name="直線コネクタ 40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3" name="テキスト ボックス 402"/>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123218</xdr:rowOff>
    </xdr:from>
    <xdr:to>
      <xdr:col>54</xdr:col>
      <xdr:colOff>189865</xdr:colOff>
      <xdr:row>78</xdr:row>
      <xdr:rowOff>139700</xdr:rowOff>
    </xdr:to>
    <xdr:cxnSp macro="">
      <xdr:nvCxnSpPr>
        <xdr:cNvPr id="407" name="直線コネクタ 406"/>
        <xdr:cNvCxnSpPr/>
      </xdr:nvCxnSpPr>
      <xdr:spPr>
        <a:xfrm flipV="1">
          <a:off x="10475595" y="12296168"/>
          <a:ext cx="1270" cy="121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9" name="直線コネクタ 40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69895</xdr:rowOff>
    </xdr:from>
    <xdr:ext cx="534377" cy="259045"/>
    <xdr:sp macro="" textlink="">
      <xdr:nvSpPr>
        <xdr:cNvPr id="410" name="普通建設事業費 （ うち新規整備　）最大値テキスト"/>
        <xdr:cNvSpPr txBox="1"/>
      </xdr:nvSpPr>
      <xdr:spPr>
        <a:xfrm>
          <a:off x="10528300" y="1207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123218</xdr:rowOff>
    </xdr:from>
    <xdr:to>
      <xdr:col>55</xdr:col>
      <xdr:colOff>88900</xdr:colOff>
      <xdr:row>71</xdr:row>
      <xdr:rowOff>123218</xdr:rowOff>
    </xdr:to>
    <xdr:cxnSp macro="">
      <xdr:nvCxnSpPr>
        <xdr:cNvPr id="411" name="直線コネクタ 410"/>
        <xdr:cNvCxnSpPr/>
      </xdr:nvCxnSpPr>
      <xdr:spPr>
        <a:xfrm>
          <a:off x="10388600" y="12296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100792</xdr:rowOff>
    </xdr:from>
    <xdr:to>
      <xdr:col>55</xdr:col>
      <xdr:colOff>0</xdr:colOff>
      <xdr:row>77</xdr:row>
      <xdr:rowOff>7821</xdr:rowOff>
    </xdr:to>
    <xdr:cxnSp macro="">
      <xdr:nvCxnSpPr>
        <xdr:cNvPr id="412" name="直線コネクタ 411"/>
        <xdr:cNvCxnSpPr/>
      </xdr:nvCxnSpPr>
      <xdr:spPr>
        <a:xfrm flipV="1">
          <a:off x="9639300" y="13130992"/>
          <a:ext cx="838200" cy="78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153029</xdr:rowOff>
    </xdr:from>
    <xdr:ext cx="534377" cy="259045"/>
    <xdr:sp macro="" textlink="">
      <xdr:nvSpPr>
        <xdr:cNvPr id="413" name="普通建設事業費 （ うち新規整備　）平均値テキスト"/>
        <xdr:cNvSpPr txBox="1"/>
      </xdr:nvSpPr>
      <xdr:spPr>
        <a:xfrm>
          <a:off x="10528300" y="1318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3152</xdr:rowOff>
    </xdr:from>
    <xdr:to>
      <xdr:col>55</xdr:col>
      <xdr:colOff>50800</xdr:colOff>
      <xdr:row>77</xdr:row>
      <xdr:rowOff>104752</xdr:rowOff>
    </xdr:to>
    <xdr:sp macro="" textlink="">
      <xdr:nvSpPr>
        <xdr:cNvPr id="414" name="フローチャート: 判断 413"/>
        <xdr:cNvSpPr/>
      </xdr:nvSpPr>
      <xdr:spPr>
        <a:xfrm>
          <a:off x="104267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104336</xdr:rowOff>
    </xdr:from>
    <xdr:to>
      <xdr:col>50</xdr:col>
      <xdr:colOff>114300</xdr:colOff>
      <xdr:row>77</xdr:row>
      <xdr:rowOff>7821</xdr:rowOff>
    </xdr:to>
    <xdr:cxnSp macro="">
      <xdr:nvCxnSpPr>
        <xdr:cNvPr id="415" name="直線コネクタ 414"/>
        <xdr:cNvCxnSpPr/>
      </xdr:nvCxnSpPr>
      <xdr:spPr>
        <a:xfrm>
          <a:off x="8750300" y="13134536"/>
          <a:ext cx="889000" cy="7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135306</xdr:rowOff>
    </xdr:from>
    <xdr:to>
      <xdr:col>50</xdr:col>
      <xdr:colOff>165100</xdr:colOff>
      <xdr:row>77</xdr:row>
      <xdr:rowOff>65456</xdr:rowOff>
    </xdr:to>
    <xdr:sp macro="" textlink="">
      <xdr:nvSpPr>
        <xdr:cNvPr id="416" name="フローチャート: 判断 415"/>
        <xdr:cNvSpPr/>
      </xdr:nvSpPr>
      <xdr:spPr>
        <a:xfrm>
          <a:off x="9588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56583</xdr:rowOff>
    </xdr:from>
    <xdr:ext cx="534377" cy="259045"/>
    <xdr:sp macro="" textlink="">
      <xdr:nvSpPr>
        <xdr:cNvPr id="417" name="テキスト ボックス 416"/>
        <xdr:cNvSpPr txBox="1"/>
      </xdr:nvSpPr>
      <xdr:spPr>
        <a:xfrm>
          <a:off x="9372111" y="1325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128498</xdr:rowOff>
    </xdr:from>
    <xdr:to>
      <xdr:col>45</xdr:col>
      <xdr:colOff>177800</xdr:colOff>
      <xdr:row>76</xdr:row>
      <xdr:rowOff>104336</xdr:rowOff>
    </xdr:to>
    <xdr:cxnSp macro="">
      <xdr:nvCxnSpPr>
        <xdr:cNvPr id="418" name="直線コネクタ 417"/>
        <xdr:cNvCxnSpPr/>
      </xdr:nvCxnSpPr>
      <xdr:spPr>
        <a:xfrm>
          <a:off x="7861300" y="12129998"/>
          <a:ext cx="889000" cy="100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7862</xdr:rowOff>
    </xdr:from>
    <xdr:to>
      <xdr:col>46</xdr:col>
      <xdr:colOff>38100</xdr:colOff>
      <xdr:row>76</xdr:row>
      <xdr:rowOff>109462</xdr:rowOff>
    </xdr:to>
    <xdr:sp macro="" textlink="">
      <xdr:nvSpPr>
        <xdr:cNvPr id="419" name="フローチャート: 判断 418"/>
        <xdr:cNvSpPr/>
      </xdr:nvSpPr>
      <xdr:spPr>
        <a:xfrm>
          <a:off x="8699500" y="1303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125989</xdr:rowOff>
    </xdr:from>
    <xdr:ext cx="534377" cy="259045"/>
    <xdr:sp macro="" textlink="">
      <xdr:nvSpPr>
        <xdr:cNvPr id="420" name="テキスト ボックス 419"/>
        <xdr:cNvSpPr txBox="1"/>
      </xdr:nvSpPr>
      <xdr:spPr>
        <a:xfrm>
          <a:off x="8483111" y="1281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70</xdr:row>
      <xdr:rowOff>128498</xdr:rowOff>
    </xdr:from>
    <xdr:to>
      <xdr:col>41</xdr:col>
      <xdr:colOff>50800</xdr:colOff>
      <xdr:row>75</xdr:row>
      <xdr:rowOff>111445</xdr:rowOff>
    </xdr:to>
    <xdr:cxnSp macro="">
      <xdr:nvCxnSpPr>
        <xdr:cNvPr id="421" name="直線コネクタ 420"/>
        <xdr:cNvCxnSpPr/>
      </xdr:nvCxnSpPr>
      <xdr:spPr>
        <a:xfrm flipV="1">
          <a:off x="6972300" y="12129998"/>
          <a:ext cx="889000" cy="840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34013</xdr:rowOff>
    </xdr:from>
    <xdr:to>
      <xdr:col>41</xdr:col>
      <xdr:colOff>101600</xdr:colOff>
      <xdr:row>76</xdr:row>
      <xdr:rowOff>135613</xdr:rowOff>
    </xdr:to>
    <xdr:sp macro="" textlink="">
      <xdr:nvSpPr>
        <xdr:cNvPr id="422" name="フローチャート: 判断 421"/>
        <xdr:cNvSpPr/>
      </xdr:nvSpPr>
      <xdr:spPr>
        <a:xfrm>
          <a:off x="7810500" y="1306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126740</xdr:rowOff>
    </xdr:from>
    <xdr:ext cx="534377" cy="259045"/>
    <xdr:sp macro="" textlink="">
      <xdr:nvSpPr>
        <xdr:cNvPr id="423" name="テキスト ボックス 422"/>
        <xdr:cNvSpPr txBox="1"/>
      </xdr:nvSpPr>
      <xdr:spPr>
        <a:xfrm>
          <a:off x="7594111" y="1315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108172</xdr:rowOff>
    </xdr:from>
    <xdr:to>
      <xdr:col>36</xdr:col>
      <xdr:colOff>165100</xdr:colOff>
      <xdr:row>77</xdr:row>
      <xdr:rowOff>38322</xdr:rowOff>
    </xdr:to>
    <xdr:sp macro="" textlink="">
      <xdr:nvSpPr>
        <xdr:cNvPr id="424" name="フローチャート: 判断 423"/>
        <xdr:cNvSpPr/>
      </xdr:nvSpPr>
      <xdr:spPr>
        <a:xfrm>
          <a:off x="6921500" y="1313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29449</xdr:rowOff>
    </xdr:from>
    <xdr:ext cx="534377" cy="259045"/>
    <xdr:sp macro="" textlink="">
      <xdr:nvSpPr>
        <xdr:cNvPr id="425" name="テキスト ボックス 424"/>
        <xdr:cNvSpPr txBox="1"/>
      </xdr:nvSpPr>
      <xdr:spPr>
        <a:xfrm>
          <a:off x="6705111" y="1323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49992</xdr:rowOff>
    </xdr:from>
    <xdr:to>
      <xdr:col>55</xdr:col>
      <xdr:colOff>50800</xdr:colOff>
      <xdr:row>76</xdr:row>
      <xdr:rowOff>151592</xdr:rowOff>
    </xdr:to>
    <xdr:sp macro="" textlink="">
      <xdr:nvSpPr>
        <xdr:cNvPr id="431" name="楕円 430"/>
        <xdr:cNvSpPr/>
      </xdr:nvSpPr>
      <xdr:spPr>
        <a:xfrm>
          <a:off x="10426700" y="13080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72869</xdr:rowOff>
    </xdr:from>
    <xdr:ext cx="534377" cy="259045"/>
    <xdr:sp macro="" textlink="">
      <xdr:nvSpPr>
        <xdr:cNvPr id="432" name="普通建設事業費 （ うち新規整備　）該当値テキスト"/>
        <xdr:cNvSpPr txBox="1"/>
      </xdr:nvSpPr>
      <xdr:spPr>
        <a:xfrm>
          <a:off x="10528300" y="1293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128471</xdr:rowOff>
    </xdr:from>
    <xdr:to>
      <xdr:col>50</xdr:col>
      <xdr:colOff>165100</xdr:colOff>
      <xdr:row>77</xdr:row>
      <xdr:rowOff>58621</xdr:rowOff>
    </xdr:to>
    <xdr:sp macro="" textlink="">
      <xdr:nvSpPr>
        <xdr:cNvPr id="433" name="楕円 432"/>
        <xdr:cNvSpPr/>
      </xdr:nvSpPr>
      <xdr:spPr>
        <a:xfrm>
          <a:off x="9588500" y="1315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75147</xdr:rowOff>
    </xdr:from>
    <xdr:ext cx="534377" cy="259045"/>
    <xdr:sp macro="" textlink="">
      <xdr:nvSpPr>
        <xdr:cNvPr id="434" name="テキスト ボックス 433"/>
        <xdr:cNvSpPr txBox="1"/>
      </xdr:nvSpPr>
      <xdr:spPr>
        <a:xfrm>
          <a:off x="9372111" y="12933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53536</xdr:rowOff>
    </xdr:from>
    <xdr:to>
      <xdr:col>46</xdr:col>
      <xdr:colOff>38100</xdr:colOff>
      <xdr:row>76</xdr:row>
      <xdr:rowOff>155136</xdr:rowOff>
    </xdr:to>
    <xdr:sp macro="" textlink="">
      <xdr:nvSpPr>
        <xdr:cNvPr id="435" name="楕円 434"/>
        <xdr:cNvSpPr/>
      </xdr:nvSpPr>
      <xdr:spPr>
        <a:xfrm>
          <a:off x="8699500" y="13083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146263</xdr:rowOff>
    </xdr:from>
    <xdr:ext cx="534377" cy="259045"/>
    <xdr:sp macro="" textlink="">
      <xdr:nvSpPr>
        <xdr:cNvPr id="436" name="テキスト ボックス 435"/>
        <xdr:cNvSpPr txBox="1"/>
      </xdr:nvSpPr>
      <xdr:spPr>
        <a:xfrm>
          <a:off x="8483111" y="13176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70</xdr:row>
      <xdr:rowOff>77698</xdr:rowOff>
    </xdr:from>
    <xdr:to>
      <xdr:col>41</xdr:col>
      <xdr:colOff>101600</xdr:colOff>
      <xdr:row>71</xdr:row>
      <xdr:rowOff>7848</xdr:rowOff>
    </xdr:to>
    <xdr:sp macro="" textlink="">
      <xdr:nvSpPr>
        <xdr:cNvPr id="437" name="楕円 436"/>
        <xdr:cNvSpPr/>
      </xdr:nvSpPr>
      <xdr:spPr>
        <a:xfrm>
          <a:off x="7810500" y="12079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69</xdr:row>
      <xdr:rowOff>24375</xdr:rowOff>
    </xdr:from>
    <xdr:ext cx="534377" cy="259045"/>
    <xdr:sp macro="" textlink="">
      <xdr:nvSpPr>
        <xdr:cNvPr id="438" name="テキスト ボックス 437"/>
        <xdr:cNvSpPr txBox="1"/>
      </xdr:nvSpPr>
      <xdr:spPr>
        <a:xfrm>
          <a:off x="7594111" y="11854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60645</xdr:rowOff>
    </xdr:from>
    <xdr:to>
      <xdr:col>36</xdr:col>
      <xdr:colOff>165100</xdr:colOff>
      <xdr:row>75</xdr:row>
      <xdr:rowOff>162244</xdr:rowOff>
    </xdr:to>
    <xdr:sp macro="" textlink="">
      <xdr:nvSpPr>
        <xdr:cNvPr id="439" name="楕円 438"/>
        <xdr:cNvSpPr/>
      </xdr:nvSpPr>
      <xdr:spPr>
        <a:xfrm>
          <a:off x="6921500" y="1291939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7322</xdr:rowOff>
    </xdr:from>
    <xdr:ext cx="534377" cy="259045"/>
    <xdr:sp macro="" textlink="">
      <xdr:nvSpPr>
        <xdr:cNvPr id="440" name="テキスト ボックス 439"/>
        <xdr:cNvSpPr txBox="1"/>
      </xdr:nvSpPr>
      <xdr:spPr>
        <a:xfrm>
          <a:off x="6705111" y="1269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1" name="直線コネクタ 45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2" name="テキスト ボックス 45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3" name="直線コネクタ 45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4" name="テキスト ボックス 45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5" name="直線コネクタ 45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6" name="テキスト ボックス 45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7" name="直線コネクタ 45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8" name="テキスト ボックス 45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9" name="直線コネクタ 45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0" name="テキスト ボックス 45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1" name="直線コネクタ 46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2" name="テキスト ボックス 46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6" name="直線コネクタ 465"/>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7" name="普通建設事業費 （ うち更新整備　）最小値テキスト"/>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68" name="直線コネクタ 467"/>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69" name="普通建設事業費 （ うち更新整備　）最大値テキスト"/>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0" name="直線コネクタ 469"/>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103859</xdr:rowOff>
    </xdr:from>
    <xdr:to>
      <xdr:col>55</xdr:col>
      <xdr:colOff>0</xdr:colOff>
      <xdr:row>97</xdr:row>
      <xdr:rowOff>106749</xdr:rowOff>
    </xdr:to>
    <xdr:cxnSp macro="">
      <xdr:nvCxnSpPr>
        <xdr:cNvPr id="471" name="直線コネクタ 470"/>
        <xdr:cNvCxnSpPr/>
      </xdr:nvCxnSpPr>
      <xdr:spPr>
        <a:xfrm>
          <a:off x="9639300" y="16734509"/>
          <a:ext cx="838200" cy="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35980</xdr:rowOff>
    </xdr:from>
    <xdr:ext cx="534377" cy="259045"/>
    <xdr:sp macro="" textlink="">
      <xdr:nvSpPr>
        <xdr:cNvPr id="472" name="普通建設事業費 （ うち更新整備　）平均値テキスト"/>
        <xdr:cNvSpPr txBox="1"/>
      </xdr:nvSpPr>
      <xdr:spPr>
        <a:xfrm>
          <a:off x="10528300" y="16323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3" name="フローチャート: 判断 472"/>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54253</xdr:rowOff>
    </xdr:from>
    <xdr:to>
      <xdr:col>50</xdr:col>
      <xdr:colOff>114300</xdr:colOff>
      <xdr:row>97</xdr:row>
      <xdr:rowOff>103859</xdr:rowOff>
    </xdr:to>
    <xdr:cxnSp macro="">
      <xdr:nvCxnSpPr>
        <xdr:cNvPr id="474" name="直線コネクタ 473"/>
        <xdr:cNvCxnSpPr/>
      </xdr:nvCxnSpPr>
      <xdr:spPr>
        <a:xfrm>
          <a:off x="8750300" y="16684903"/>
          <a:ext cx="889000" cy="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5" name="フローチャート: 判断 474"/>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152964</xdr:rowOff>
    </xdr:from>
    <xdr:ext cx="534377" cy="259045"/>
    <xdr:sp macro="" textlink="">
      <xdr:nvSpPr>
        <xdr:cNvPr id="476" name="テキスト ボックス 475"/>
        <xdr:cNvSpPr txBox="1"/>
      </xdr:nvSpPr>
      <xdr:spPr>
        <a:xfrm>
          <a:off x="9372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54253</xdr:rowOff>
    </xdr:from>
    <xdr:to>
      <xdr:col>45</xdr:col>
      <xdr:colOff>177800</xdr:colOff>
      <xdr:row>98</xdr:row>
      <xdr:rowOff>25285</xdr:rowOff>
    </xdr:to>
    <xdr:cxnSp macro="">
      <xdr:nvCxnSpPr>
        <xdr:cNvPr id="477" name="直線コネクタ 476"/>
        <xdr:cNvCxnSpPr/>
      </xdr:nvCxnSpPr>
      <xdr:spPr>
        <a:xfrm flipV="1">
          <a:off x="7861300" y="16684903"/>
          <a:ext cx="889000" cy="14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78" name="フローチャート: 判断 477"/>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82701</xdr:rowOff>
    </xdr:from>
    <xdr:ext cx="534377" cy="259045"/>
    <xdr:sp macro="" textlink="">
      <xdr:nvSpPr>
        <xdr:cNvPr id="479" name="テキスト ボックス 478"/>
        <xdr:cNvSpPr txBox="1"/>
      </xdr:nvSpPr>
      <xdr:spPr>
        <a:xfrm>
          <a:off x="8483111" y="1619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25285</xdr:rowOff>
    </xdr:from>
    <xdr:to>
      <xdr:col>41</xdr:col>
      <xdr:colOff>50800</xdr:colOff>
      <xdr:row>98</xdr:row>
      <xdr:rowOff>56017</xdr:rowOff>
    </xdr:to>
    <xdr:cxnSp macro="">
      <xdr:nvCxnSpPr>
        <xdr:cNvPr id="480" name="直線コネクタ 479"/>
        <xdr:cNvCxnSpPr/>
      </xdr:nvCxnSpPr>
      <xdr:spPr>
        <a:xfrm flipV="1">
          <a:off x="6972300" y="16827385"/>
          <a:ext cx="889000" cy="3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1" name="フローチャート: 判断 480"/>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111668</xdr:rowOff>
    </xdr:from>
    <xdr:ext cx="534377" cy="259045"/>
    <xdr:sp macro="" textlink="">
      <xdr:nvSpPr>
        <xdr:cNvPr id="482" name="テキスト ボックス 481"/>
        <xdr:cNvSpPr txBox="1"/>
      </xdr:nvSpPr>
      <xdr:spPr>
        <a:xfrm>
          <a:off x="7594111" y="16227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3" name="フローチャート: 判断 482"/>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15053</xdr:rowOff>
    </xdr:from>
    <xdr:ext cx="534377" cy="259045"/>
    <xdr:sp macro="" textlink="">
      <xdr:nvSpPr>
        <xdr:cNvPr id="484" name="テキスト ボックス 483"/>
        <xdr:cNvSpPr txBox="1"/>
      </xdr:nvSpPr>
      <xdr:spPr>
        <a:xfrm>
          <a:off x="6705111" y="1630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55949</xdr:rowOff>
    </xdr:from>
    <xdr:to>
      <xdr:col>55</xdr:col>
      <xdr:colOff>50800</xdr:colOff>
      <xdr:row>97</xdr:row>
      <xdr:rowOff>157549</xdr:rowOff>
    </xdr:to>
    <xdr:sp macro="" textlink="">
      <xdr:nvSpPr>
        <xdr:cNvPr id="490" name="楕円 489"/>
        <xdr:cNvSpPr/>
      </xdr:nvSpPr>
      <xdr:spPr>
        <a:xfrm>
          <a:off x="10426700" y="1668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34376</xdr:rowOff>
    </xdr:from>
    <xdr:ext cx="534377" cy="259045"/>
    <xdr:sp macro="" textlink="">
      <xdr:nvSpPr>
        <xdr:cNvPr id="491" name="普通建設事業費 （ うち更新整備　）該当値テキスト"/>
        <xdr:cNvSpPr txBox="1"/>
      </xdr:nvSpPr>
      <xdr:spPr>
        <a:xfrm>
          <a:off x="10528300" y="16665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53059</xdr:rowOff>
    </xdr:from>
    <xdr:to>
      <xdr:col>50</xdr:col>
      <xdr:colOff>165100</xdr:colOff>
      <xdr:row>97</xdr:row>
      <xdr:rowOff>154659</xdr:rowOff>
    </xdr:to>
    <xdr:sp macro="" textlink="">
      <xdr:nvSpPr>
        <xdr:cNvPr id="492" name="楕円 491"/>
        <xdr:cNvSpPr/>
      </xdr:nvSpPr>
      <xdr:spPr>
        <a:xfrm>
          <a:off x="9588500" y="1668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145786</xdr:rowOff>
    </xdr:from>
    <xdr:ext cx="534377" cy="259045"/>
    <xdr:sp macro="" textlink="">
      <xdr:nvSpPr>
        <xdr:cNvPr id="493" name="テキスト ボックス 492"/>
        <xdr:cNvSpPr txBox="1"/>
      </xdr:nvSpPr>
      <xdr:spPr>
        <a:xfrm>
          <a:off x="9372111" y="1677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3453</xdr:rowOff>
    </xdr:from>
    <xdr:to>
      <xdr:col>46</xdr:col>
      <xdr:colOff>38100</xdr:colOff>
      <xdr:row>97</xdr:row>
      <xdr:rowOff>105053</xdr:rowOff>
    </xdr:to>
    <xdr:sp macro="" textlink="">
      <xdr:nvSpPr>
        <xdr:cNvPr id="494" name="楕円 493"/>
        <xdr:cNvSpPr/>
      </xdr:nvSpPr>
      <xdr:spPr>
        <a:xfrm>
          <a:off x="8699500" y="1663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96180</xdr:rowOff>
    </xdr:from>
    <xdr:ext cx="534377" cy="259045"/>
    <xdr:sp macro="" textlink="">
      <xdr:nvSpPr>
        <xdr:cNvPr id="495" name="テキスト ボックス 494"/>
        <xdr:cNvSpPr txBox="1"/>
      </xdr:nvSpPr>
      <xdr:spPr>
        <a:xfrm>
          <a:off x="8483111" y="16726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145935</xdr:rowOff>
    </xdr:from>
    <xdr:to>
      <xdr:col>41</xdr:col>
      <xdr:colOff>101600</xdr:colOff>
      <xdr:row>98</xdr:row>
      <xdr:rowOff>76085</xdr:rowOff>
    </xdr:to>
    <xdr:sp macro="" textlink="">
      <xdr:nvSpPr>
        <xdr:cNvPr id="496" name="楕円 495"/>
        <xdr:cNvSpPr/>
      </xdr:nvSpPr>
      <xdr:spPr>
        <a:xfrm>
          <a:off x="7810500" y="1677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67212</xdr:rowOff>
    </xdr:from>
    <xdr:ext cx="534377" cy="259045"/>
    <xdr:sp macro="" textlink="">
      <xdr:nvSpPr>
        <xdr:cNvPr id="497" name="テキスト ボックス 496"/>
        <xdr:cNvSpPr txBox="1"/>
      </xdr:nvSpPr>
      <xdr:spPr>
        <a:xfrm>
          <a:off x="7594111" y="16869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5217</xdr:rowOff>
    </xdr:from>
    <xdr:to>
      <xdr:col>36</xdr:col>
      <xdr:colOff>165100</xdr:colOff>
      <xdr:row>98</xdr:row>
      <xdr:rowOff>106817</xdr:rowOff>
    </xdr:to>
    <xdr:sp macro="" textlink="">
      <xdr:nvSpPr>
        <xdr:cNvPr id="498" name="楕円 497"/>
        <xdr:cNvSpPr/>
      </xdr:nvSpPr>
      <xdr:spPr>
        <a:xfrm>
          <a:off x="6921500" y="1680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97944</xdr:rowOff>
    </xdr:from>
    <xdr:ext cx="534377" cy="259045"/>
    <xdr:sp macro="" textlink="">
      <xdr:nvSpPr>
        <xdr:cNvPr id="499" name="テキスト ボックス 498"/>
        <xdr:cNvSpPr txBox="1"/>
      </xdr:nvSpPr>
      <xdr:spPr>
        <a:xfrm>
          <a:off x="6705111" y="1690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1" name="直線コネクタ 520"/>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4" name="災害復旧事業費最大値テキスト"/>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5" name="直線コネクタ 524"/>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115788</xdr:rowOff>
    </xdr:from>
    <xdr:to>
      <xdr:col>85</xdr:col>
      <xdr:colOff>127000</xdr:colOff>
      <xdr:row>38</xdr:row>
      <xdr:rowOff>122898</xdr:rowOff>
    </xdr:to>
    <xdr:cxnSp macro="">
      <xdr:nvCxnSpPr>
        <xdr:cNvPr id="526" name="直線コネクタ 525"/>
        <xdr:cNvCxnSpPr/>
      </xdr:nvCxnSpPr>
      <xdr:spPr>
        <a:xfrm>
          <a:off x="15481300" y="6630888"/>
          <a:ext cx="8382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7" name="災害復旧事業費平均値テキスト"/>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28" name="フローチャート: 判断 527"/>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113251</xdr:rowOff>
    </xdr:from>
    <xdr:to>
      <xdr:col>81</xdr:col>
      <xdr:colOff>50800</xdr:colOff>
      <xdr:row>38</xdr:row>
      <xdr:rowOff>115788</xdr:rowOff>
    </xdr:to>
    <xdr:cxnSp macro="">
      <xdr:nvCxnSpPr>
        <xdr:cNvPr id="529" name="直線コネクタ 528"/>
        <xdr:cNvCxnSpPr/>
      </xdr:nvCxnSpPr>
      <xdr:spPr>
        <a:xfrm>
          <a:off x="14592300" y="6628351"/>
          <a:ext cx="889000" cy="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0" name="フローチャート: 判断 529"/>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1" name="テキスト ボックス 530"/>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113251</xdr:rowOff>
    </xdr:from>
    <xdr:to>
      <xdr:col>76</xdr:col>
      <xdr:colOff>114300</xdr:colOff>
      <xdr:row>38</xdr:row>
      <xdr:rowOff>126693</xdr:rowOff>
    </xdr:to>
    <xdr:cxnSp macro="">
      <xdr:nvCxnSpPr>
        <xdr:cNvPr id="532" name="直線コネクタ 531"/>
        <xdr:cNvCxnSpPr/>
      </xdr:nvCxnSpPr>
      <xdr:spPr>
        <a:xfrm flipV="1">
          <a:off x="13703300" y="6628351"/>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3" name="フローチャート: 判断 532"/>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4" name="テキスト ボックス 533"/>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105981</xdr:rowOff>
    </xdr:from>
    <xdr:to>
      <xdr:col>71</xdr:col>
      <xdr:colOff>177800</xdr:colOff>
      <xdr:row>38</xdr:row>
      <xdr:rowOff>126693</xdr:rowOff>
    </xdr:to>
    <xdr:cxnSp macro="">
      <xdr:nvCxnSpPr>
        <xdr:cNvPr id="535" name="直線コネクタ 534"/>
        <xdr:cNvCxnSpPr/>
      </xdr:nvCxnSpPr>
      <xdr:spPr>
        <a:xfrm>
          <a:off x="12814300" y="6621081"/>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6" name="フローチャート: 判断 535"/>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7" name="テキスト ボックス 536"/>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38" name="フローチャート: 判断 537"/>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39" name="テキスト ボックス 538"/>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72098</xdr:rowOff>
    </xdr:from>
    <xdr:to>
      <xdr:col>85</xdr:col>
      <xdr:colOff>177800</xdr:colOff>
      <xdr:row>39</xdr:row>
      <xdr:rowOff>2248</xdr:rowOff>
    </xdr:to>
    <xdr:sp macro="" textlink="">
      <xdr:nvSpPr>
        <xdr:cNvPr id="545" name="楕円 544"/>
        <xdr:cNvSpPr/>
      </xdr:nvSpPr>
      <xdr:spPr>
        <a:xfrm>
          <a:off x="16268700" y="658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6" name="災害復旧事業費該当値テキスト"/>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64988</xdr:rowOff>
    </xdr:from>
    <xdr:to>
      <xdr:col>81</xdr:col>
      <xdr:colOff>101600</xdr:colOff>
      <xdr:row>38</xdr:row>
      <xdr:rowOff>166588</xdr:rowOff>
    </xdr:to>
    <xdr:sp macro="" textlink="">
      <xdr:nvSpPr>
        <xdr:cNvPr id="547" name="楕円 546"/>
        <xdr:cNvSpPr/>
      </xdr:nvSpPr>
      <xdr:spPr>
        <a:xfrm>
          <a:off x="15430500" y="6580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157715</xdr:rowOff>
    </xdr:from>
    <xdr:ext cx="469744" cy="259045"/>
    <xdr:sp macro="" textlink="">
      <xdr:nvSpPr>
        <xdr:cNvPr id="548" name="テキスト ボックス 547"/>
        <xdr:cNvSpPr txBox="1"/>
      </xdr:nvSpPr>
      <xdr:spPr>
        <a:xfrm>
          <a:off x="15246428" y="667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62451</xdr:rowOff>
    </xdr:from>
    <xdr:to>
      <xdr:col>76</xdr:col>
      <xdr:colOff>165100</xdr:colOff>
      <xdr:row>38</xdr:row>
      <xdr:rowOff>164051</xdr:rowOff>
    </xdr:to>
    <xdr:sp macro="" textlink="">
      <xdr:nvSpPr>
        <xdr:cNvPr id="549" name="楕円 548"/>
        <xdr:cNvSpPr/>
      </xdr:nvSpPr>
      <xdr:spPr>
        <a:xfrm>
          <a:off x="14541500" y="657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155178</xdr:rowOff>
    </xdr:from>
    <xdr:ext cx="469744" cy="259045"/>
    <xdr:sp macro="" textlink="">
      <xdr:nvSpPr>
        <xdr:cNvPr id="550" name="テキスト ボックス 549"/>
        <xdr:cNvSpPr txBox="1"/>
      </xdr:nvSpPr>
      <xdr:spPr>
        <a:xfrm>
          <a:off x="14357428" y="6670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75893</xdr:rowOff>
    </xdr:from>
    <xdr:to>
      <xdr:col>72</xdr:col>
      <xdr:colOff>38100</xdr:colOff>
      <xdr:row>39</xdr:row>
      <xdr:rowOff>6043</xdr:rowOff>
    </xdr:to>
    <xdr:sp macro="" textlink="">
      <xdr:nvSpPr>
        <xdr:cNvPr id="551" name="楕円 550"/>
        <xdr:cNvSpPr/>
      </xdr:nvSpPr>
      <xdr:spPr>
        <a:xfrm>
          <a:off x="13652500" y="659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168620</xdr:rowOff>
    </xdr:from>
    <xdr:ext cx="378565" cy="259045"/>
    <xdr:sp macro="" textlink="">
      <xdr:nvSpPr>
        <xdr:cNvPr id="552" name="テキスト ボックス 551"/>
        <xdr:cNvSpPr txBox="1"/>
      </xdr:nvSpPr>
      <xdr:spPr>
        <a:xfrm>
          <a:off x="13514017" y="6683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55181</xdr:rowOff>
    </xdr:from>
    <xdr:to>
      <xdr:col>67</xdr:col>
      <xdr:colOff>101600</xdr:colOff>
      <xdr:row>38</xdr:row>
      <xdr:rowOff>156781</xdr:rowOff>
    </xdr:to>
    <xdr:sp macro="" textlink="">
      <xdr:nvSpPr>
        <xdr:cNvPr id="553" name="楕円 552"/>
        <xdr:cNvSpPr/>
      </xdr:nvSpPr>
      <xdr:spPr>
        <a:xfrm>
          <a:off x="12763500" y="657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147908</xdr:rowOff>
    </xdr:from>
    <xdr:ext cx="469744" cy="259045"/>
    <xdr:sp macro="" textlink="">
      <xdr:nvSpPr>
        <xdr:cNvPr id="554" name="テキスト ボックス 553"/>
        <xdr:cNvSpPr txBox="1"/>
      </xdr:nvSpPr>
      <xdr:spPr>
        <a:xfrm>
          <a:off x="12579428" y="666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29" name="直線コネクタ 628"/>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0" name="公債費最小値テキスト"/>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1" name="直線コネクタ 630"/>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2" name="公債費最大値テキスト"/>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3" name="直線コネクタ 632"/>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157531</xdr:rowOff>
    </xdr:from>
    <xdr:to>
      <xdr:col>85</xdr:col>
      <xdr:colOff>127000</xdr:colOff>
      <xdr:row>77</xdr:row>
      <xdr:rowOff>7863</xdr:rowOff>
    </xdr:to>
    <xdr:cxnSp macro="">
      <xdr:nvCxnSpPr>
        <xdr:cNvPr id="634" name="直線コネクタ 633"/>
        <xdr:cNvCxnSpPr/>
      </xdr:nvCxnSpPr>
      <xdr:spPr>
        <a:xfrm flipV="1">
          <a:off x="15481300" y="13187731"/>
          <a:ext cx="8382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51280</xdr:rowOff>
    </xdr:from>
    <xdr:ext cx="534377" cy="259045"/>
    <xdr:sp macro="" textlink="">
      <xdr:nvSpPr>
        <xdr:cNvPr id="635" name="公債費平均値テキスト"/>
        <xdr:cNvSpPr txBox="1"/>
      </xdr:nvSpPr>
      <xdr:spPr>
        <a:xfrm>
          <a:off x="16370300" y="12738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6" name="フローチャート: 判断 635"/>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7863</xdr:rowOff>
    </xdr:from>
    <xdr:to>
      <xdr:col>81</xdr:col>
      <xdr:colOff>50800</xdr:colOff>
      <xdr:row>77</xdr:row>
      <xdr:rowOff>27017</xdr:rowOff>
    </xdr:to>
    <xdr:cxnSp macro="">
      <xdr:nvCxnSpPr>
        <xdr:cNvPr id="637" name="直線コネクタ 636"/>
        <xdr:cNvCxnSpPr/>
      </xdr:nvCxnSpPr>
      <xdr:spPr>
        <a:xfrm flipV="1">
          <a:off x="14592300" y="13209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38" name="フローチャート: 判断 637"/>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142007</xdr:rowOff>
    </xdr:from>
    <xdr:ext cx="534377" cy="259045"/>
    <xdr:sp macro="" textlink="">
      <xdr:nvSpPr>
        <xdr:cNvPr id="639" name="テキスト ボックス 638"/>
        <xdr:cNvSpPr txBox="1"/>
      </xdr:nvSpPr>
      <xdr:spPr>
        <a:xfrm>
          <a:off x="15214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27017</xdr:rowOff>
    </xdr:from>
    <xdr:to>
      <xdr:col>76</xdr:col>
      <xdr:colOff>114300</xdr:colOff>
      <xdr:row>77</xdr:row>
      <xdr:rowOff>43999</xdr:rowOff>
    </xdr:to>
    <xdr:cxnSp macro="">
      <xdr:nvCxnSpPr>
        <xdr:cNvPr id="640" name="直線コネクタ 639"/>
        <xdr:cNvCxnSpPr/>
      </xdr:nvCxnSpPr>
      <xdr:spPr>
        <a:xfrm flipV="1">
          <a:off x="13703300" y="1322866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1" name="フローチャート: 判断 640"/>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32230</xdr:rowOff>
    </xdr:from>
    <xdr:ext cx="534377" cy="259045"/>
    <xdr:sp macro="" textlink="">
      <xdr:nvSpPr>
        <xdr:cNvPr id="642" name="テキスト ボックス 641"/>
        <xdr:cNvSpPr txBox="1"/>
      </xdr:nvSpPr>
      <xdr:spPr>
        <a:xfrm>
          <a:off x="14325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43999</xdr:rowOff>
    </xdr:from>
    <xdr:to>
      <xdr:col>71</xdr:col>
      <xdr:colOff>177800</xdr:colOff>
      <xdr:row>77</xdr:row>
      <xdr:rowOff>67838</xdr:rowOff>
    </xdr:to>
    <xdr:cxnSp macro="">
      <xdr:nvCxnSpPr>
        <xdr:cNvPr id="643" name="直線コネクタ 642"/>
        <xdr:cNvCxnSpPr/>
      </xdr:nvCxnSpPr>
      <xdr:spPr>
        <a:xfrm flipV="1">
          <a:off x="12814300" y="13245649"/>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4" name="フローチャート: 判断 643"/>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21583</xdr:rowOff>
    </xdr:from>
    <xdr:ext cx="534377" cy="259045"/>
    <xdr:sp macro="" textlink="">
      <xdr:nvSpPr>
        <xdr:cNvPr id="645" name="テキスト ボックス 644"/>
        <xdr:cNvSpPr txBox="1"/>
      </xdr:nvSpPr>
      <xdr:spPr>
        <a:xfrm>
          <a:off x="13436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6" name="フローチャート: 判断 645"/>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11950</xdr:rowOff>
    </xdr:from>
    <xdr:ext cx="534377" cy="259045"/>
    <xdr:sp macro="" textlink="">
      <xdr:nvSpPr>
        <xdr:cNvPr id="647" name="テキスト ボックス 646"/>
        <xdr:cNvSpPr txBox="1"/>
      </xdr:nvSpPr>
      <xdr:spPr>
        <a:xfrm>
          <a:off x="12547111" y="1269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106731</xdr:rowOff>
    </xdr:from>
    <xdr:to>
      <xdr:col>85</xdr:col>
      <xdr:colOff>177800</xdr:colOff>
      <xdr:row>77</xdr:row>
      <xdr:rowOff>36881</xdr:rowOff>
    </xdr:to>
    <xdr:sp macro="" textlink="">
      <xdr:nvSpPr>
        <xdr:cNvPr id="653" name="楕円 652"/>
        <xdr:cNvSpPr/>
      </xdr:nvSpPr>
      <xdr:spPr>
        <a:xfrm>
          <a:off x="16268700" y="1313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85158</xdr:rowOff>
    </xdr:from>
    <xdr:ext cx="534377" cy="259045"/>
    <xdr:sp macro="" textlink="">
      <xdr:nvSpPr>
        <xdr:cNvPr id="654" name="公債費該当値テキスト"/>
        <xdr:cNvSpPr txBox="1"/>
      </xdr:nvSpPr>
      <xdr:spPr>
        <a:xfrm>
          <a:off x="16370300" y="1311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128513</xdr:rowOff>
    </xdr:from>
    <xdr:to>
      <xdr:col>81</xdr:col>
      <xdr:colOff>101600</xdr:colOff>
      <xdr:row>77</xdr:row>
      <xdr:rowOff>58663</xdr:rowOff>
    </xdr:to>
    <xdr:sp macro="" textlink="">
      <xdr:nvSpPr>
        <xdr:cNvPr id="655" name="楕円 654"/>
        <xdr:cNvSpPr/>
      </xdr:nvSpPr>
      <xdr:spPr>
        <a:xfrm>
          <a:off x="15430500" y="13158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49790</xdr:rowOff>
    </xdr:from>
    <xdr:ext cx="534377" cy="259045"/>
    <xdr:sp macro="" textlink="">
      <xdr:nvSpPr>
        <xdr:cNvPr id="656" name="テキスト ボックス 655"/>
        <xdr:cNvSpPr txBox="1"/>
      </xdr:nvSpPr>
      <xdr:spPr>
        <a:xfrm>
          <a:off x="15214111" y="132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147667</xdr:rowOff>
    </xdr:from>
    <xdr:to>
      <xdr:col>76</xdr:col>
      <xdr:colOff>165100</xdr:colOff>
      <xdr:row>77</xdr:row>
      <xdr:rowOff>77817</xdr:rowOff>
    </xdr:to>
    <xdr:sp macro="" textlink="">
      <xdr:nvSpPr>
        <xdr:cNvPr id="657" name="楕円 656"/>
        <xdr:cNvSpPr/>
      </xdr:nvSpPr>
      <xdr:spPr>
        <a:xfrm>
          <a:off x="14541500" y="131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68944</xdr:rowOff>
    </xdr:from>
    <xdr:ext cx="534377" cy="259045"/>
    <xdr:sp macro="" textlink="">
      <xdr:nvSpPr>
        <xdr:cNvPr id="658" name="テキスト ボックス 657"/>
        <xdr:cNvSpPr txBox="1"/>
      </xdr:nvSpPr>
      <xdr:spPr>
        <a:xfrm>
          <a:off x="14325111" y="1327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164649</xdr:rowOff>
    </xdr:from>
    <xdr:to>
      <xdr:col>72</xdr:col>
      <xdr:colOff>38100</xdr:colOff>
      <xdr:row>77</xdr:row>
      <xdr:rowOff>94799</xdr:rowOff>
    </xdr:to>
    <xdr:sp macro="" textlink="">
      <xdr:nvSpPr>
        <xdr:cNvPr id="659" name="楕円 658"/>
        <xdr:cNvSpPr/>
      </xdr:nvSpPr>
      <xdr:spPr>
        <a:xfrm>
          <a:off x="13652500" y="13194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85926</xdr:rowOff>
    </xdr:from>
    <xdr:ext cx="534377" cy="259045"/>
    <xdr:sp macro="" textlink="">
      <xdr:nvSpPr>
        <xdr:cNvPr id="660" name="テキスト ボックス 659"/>
        <xdr:cNvSpPr txBox="1"/>
      </xdr:nvSpPr>
      <xdr:spPr>
        <a:xfrm>
          <a:off x="13436111" y="1328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17038</xdr:rowOff>
    </xdr:from>
    <xdr:to>
      <xdr:col>67</xdr:col>
      <xdr:colOff>101600</xdr:colOff>
      <xdr:row>77</xdr:row>
      <xdr:rowOff>118638</xdr:rowOff>
    </xdr:to>
    <xdr:sp macro="" textlink="">
      <xdr:nvSpPr>
        <xdr:cNvPr id="661" name="楕円 660"/>
        <xdr:cNvSpPr/>
      </xdr:nvSpPr>
      <xdr:spPr>
        <a:xfrm>
          <a:off x="12763500" y="1321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109765</xdr:rowOff>
    </xdr:from>
    <xdr:ext cx="534377" cy="259045"/>
    <xdr:sp macro="" textlink="">
      <xdr:nvSpPr>
        <xdr:cNvPr id="662" name="テキスト ボックス 661"/>
        <xdr:cNvSpPr txBox="1"/>
      </xdr:nvSpPr>
      <xdr:spPr>
        <a:xfrm>
          <a:off x="12547111" y="1331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6" name="直線コネクタ 685"/>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7" name="積立金最小値テキスト"/>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88" name="直線コネクタ 687"/>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89" name="積立金最大値テキスト"/>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0" name="直線コネクタ 689"/>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25870</xdr:rowOff>
    </xdr:from>
    <xdr:to>
      <xdr:col>85</xdr:col>
      <xdr:colOff>127000</xdr:colOff>
      <xdr:row>98</xdr:row>
      <xdr:rowOff>36855</xdr:rowOff>
    </xdr:to>
    <xdr:cxnSp macro="">
      <xdr:nvCxnSpPr>
        <xdr:cNvPr id="691" name="直線コネクタ 690"/>
        <xdr:cNvCxnSpPr/>
      </xdr:nvCxnSpPr>
      <xdr:spPr>
        <a:xfrm>
          <a:off x="15481300" y="16656520"/>
          <a:ext cx="838200" cy="18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2" name="積立金平均値テキスト"/>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3" name="フローチャート: 判断 692"/>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80417</xdr:rowOff>
    </xdr:from>
    <xdr:to>
      <xdr:col>81</xdr:col>
      <xdr:colOff>50800</xdr:colOff>
      <xdr:row>97</xdr:row>
      <xdr:rowOff>25870</xdr:rowOff>
    </xdr:to>
    <xdr:cxnSp macro="">
      <xdr:nvCxnSpPr>
        <xdr:cNvPr id="694" name="直線コネクタ 693"/>
        <xdr:cNvCxnSpPr/>
      </xdr:nvCxnSpPr>
      <xdr:spPr>
        <a:xfrm>
          <a:off x="14592300" y="16539617"/>
          <a:ext cx="889000" cy="11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5" name="フローチャート: 判断 694"/>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6" name="テキスト ボックス 695"/>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80417</xdr:rowOff>
    </xdr:from>
    <xdr:to>
      <xdr:col>76</xdr:col>
      <xdr:colOff>114300</xdr:colOff>
      <xdr:row>96</xdr:row>
      <xdr:rowOff>85179</xdr:rowOff>
    </xdr:to>
    <xdr:cxnSp macro="">
      <xdr:nvCxnSpPr>
        <xdr:cNvPr id="697" name="直線コネクタ 696"/>
        <xdr:cNvCxnSpPr/>
      </xdr:nvCxnSpPr>
      <xdr:spPr>
        <a:xfrm flipV="1">
          <a:off x="13703300" y="16539617"/>
          <a:ext cx="8890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698" name="フローチャート: 判断 697"/>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44683</xdr:rowOff>
    </xdr:from>
    <xdr:ext cx="534377" cy="259045"/>
    <xdr:sp macro="" textlink="">
      <xdr:nvSpPr>
        <xdr:cNvPr id="699" name="テキスト ボックス 698"/>
        <xdr:cNvSpPr txBox="1"/>
      </xdr:nvSpPr>
      <xdr:spPr>
        <a:xfrm>
          <a:off x="14325111" y="1684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171031</xdr:rowOff>
    </xdr:from>
    <xdr:to>
      <xdr:col>71</xdr:col>
      <xdr:colOff>177800</xdr:colOff>
      <xdr:row>96</xdr:row>
      <xdr:rowOff>85179</xdr:rowOff>
    </xdr:to>
    <xdr:cxnSp macro="">
      <xdr:nvCxnSpPr>
        <xdr:cNvPr id="700" name="直線コネクタ 699"/>
        <xdr:cNvCxnSpPr/>
      </xdr:nvCxnSpPr>
      <xdr:spPr>
        <a:xfrm>
          <a:off x="12814300" y="16287331"/>
          <a:ext cx="889000" cy="257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1" name="フローチャート: 判断 700"/>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83938</xdr:rowOff>
    </xdr:from>
    <xdr:ext cx="534377" cy="259045"/>
    <xdr:sp macro="" textlink="">
      <xdr:nvSpPr>
        <xdr:cNvPr id="702" name="テキスト ボックス 701"/>
        <xdr:cNvSpPr txBox="1"/>
      </xdr:nvSpPr>
      <xdr:spPr>
        <a:xfrm>
          <a:off x="13436111" y="1688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3" name="フローチャート: 判断 702"/>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4" name="テキスト ボックス 703"/>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157505</xdr:rowOff>
    </xdr:from>
    <xdr:to>
      <xdr:col>85</xdr:col>
      <xdr:colOff>177800</xdr:colOff>
      <xdr:row>98</xdr:row>
      <xdr:rowOff>87655</xdr:rowOff>
    </xdr:to>
    <xdr:sp macro="" textlink="">
      <xdr:nvSpPr>
        <xdr:cNvPr id="710" name="楕円 709"/>
        <xdr:cNvSpPr/>
      </xdr:nvSpPr>
      <xdr:spPr>
        <a:xfrm>
          <a:off x="16268700" y="1678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135932</xdr:rowOff>
    </xdr:from>
    <xdr:ext cx="534377" cy="259045"/>
    <xdr:sp macro="" textlink="">
      <xdr:nvSpPr>
        <xdr:cNvPr id="711" name="積立金該当値テキスト"/>
        <xdr:cNvSpPr txBox="1"/>
      </xdr:nvSpPr>
      <xdr:spPr>
        <a:xfrm>
          <a:off x="16370300" y="1676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146520</xdr:rowOff>
    </xdr:from>
    <xdr:to>
      <xdr:col>81</xdr:col>
      <xdr:colOff>101600</xdr:colOff>
      <xdr:row>97</xdr:row>
      <xdr:rowOff>76670</xdr:rowOff>
    </xdr:to>
    <xdr:sp macro="" textlink="">
      <xdr:nvSpPr>
        <xdr:cNvPr id="712" name="楕円 711"/>
        <xdr:cNvSpPr/>
      </xdr:nvSpPr>
      <xdr:spPr>
        <a:xfrm>
          <a:off x="15430500" y="166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93197</xdr:rowOff>
    </xdr:from>
    <xdr:ext cx="534377" cy="259045"/>
    <xdr:sp macro="" textlink="">
      <xdr:nvSpPr>
        <xdr:cNvPr id="713" name="テキスト ボックス 712"/>
        <xdr:cNvSpPr txBox="1"/>
      </xdr:nvSpPr>
      <xdr:spPr>
        <a:xfrm>
          <a:off x="15214111" y="16380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29617</xdr:rowOff>
    </xdr:from>
    <xdr:to>
      <xdr:col>76</xdr:col>
      <xdr:colOff>165100</xdr:colOff>
      <xdr:row>96</xdr:row>
      <xdr:rowOff>131217</xdr:rowOff>
    </xdr:to>
    <xdr:sp macro="" textlink="">
      <xdr:nvSpPr>
        <xdr:cNvPr id="714" name="楕円 713"/>
        <xdr:cNvSpPr/>
      </xdr:nvSpPr>
      <xdr:spPr>
        <a:xfrm>
          <a:off x="14541500" y="1648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147744</xdr:rowOff>
    </xdr:from>
    <xdr:ext cx="534377" cy="259045"/>
    <xdr:sp macro="" textlink="">
      <xdr:nvSpPr>
        <xdr:cNvPr id="715" name="テキスト ボックス 714"/>
        <xdr:cNvSpPr txBox="1"/>
      </xdr:nvSpPr>
      <xdr:spPr>
        <a:xfrm>
          <a:off x="14325111" y="1626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34379</xdr:rowOff>
    </xdr:from>
    <xdr:to>
      <xdr:col>72</xdr:col>
      <xdr:colOff>38100</xdr:colOff>
      <xdr:row>96</xdr:row>
      <xdr:rowOff>135979</xdr:rowOff>
    </xdr:to>
    <xdr:sp macro="" textlink="">
      <xdr:nvSpPr>
        <xdr:cNvPr id="716" name="楕円 715"/>
        <xdr:cNvSpPr/>
      </xdr:nvSpPr>
      <xdr:spPr>
        <a:xfrm>
          <a:off x="13652500" y="1649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152506</xdr:rowOff>
    </xdr:from>
    <xdr:ext cx="534377" cy="259045"/>
    <xdr:sp macro="" textlink="">
      <xdr:nvSpPr>
        <xdr:cNvPr id="717" name="テキスト ボックス 716"/>
        <xdr:cNvSpPr txBox="1"/>
      </xdr:nvSpPr>
      <xdr:spPr>
        <a:xfrm>
          <a:off x="13436111" y="1626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120231</xdr:rowOff>
    </xdr:from>
    <xdr:to>
      <xdr:col>67</xdr:col>
      <xdr:colOff>101600</xdr:colOff>
      <xdr:row>95</xdr:row>
      <xdr:rowOff>50381</xdr:rowOff>
    </xdr:to>
    <xdr:sp macro="" textlink="">
      <xdr:nvSpPr>
        <xdr:cNvPr id="718" name="楕円 717"/>
        <xdr:cNvSpPr/>
      </xdr:nvSpPr>
      <xdr:spPr>
        <a:xfrm>
          <a:off x="12763500" y="16236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66908</xdr:rowOff>
    </xdr:from>
    <xdr:ext cx="534377" cy="259045"/>
    <xdr:sp macro="" textlink="">
      <xdr:nvSpPr>
        <xdr:cNvPr id="719" name="テキスト ボックス 718"/>
        <xdr:cNvSpPr txBox="1"/>
      </xdr:nvSpPr>
      <xdr:spPr>
        <a:xfrm>
          <a:off x="12547111" y="1601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1" name="直線コネクタ 740"/>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2"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4" name="投資及び出資金最大値テキスト"/>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5" name="直線コネクタ 744"/>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131104</xdr:rowOff>
    </xdr:from>
    <xdr:to>
      <xdr:col>116</xdr:col>
      <xdr:colOff>63500</xdr:colOff>
      <xdr:row>38</xdr:row>
      <xdr:rowOff>134808</xdr:rowOff>
    </xdr:to>
    <xdr:cxnSp macro="">
      <xdr:nvCxnSpPr>
        <xdr:cNvPr id="746" name="直線コネクタ 745"/>
        <xdr:cNvCxnSpPr/>
      </xdr:nvCxnSpPr>
      <xdr:spPr>
        <a:xfrm>
          <a:off x="21323300" y="6646204"/>
          <a:ext cx="838200" cy="3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7" name="投資及び出資金平均値テキスト"/>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48" name="フローチャート: 判断 747"/>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131104</xdr:rowOff>
    </xdr:from>
    <xdr:to>
      <xdr:col>111</xdr:col>
      <xdr:colOff>177800</xdr:colOff>
      <xdr:row>38</xdr:row>
      <xdr:rowOff>134579</xdr:rowOff>
    </xdr:to>
    <xdr:cxnSp macro="">
      <xdr:nvCxnSpPr>
        <xdr:cNvPr id="749" name="直線コネクタ 748"/>
        <xdr:cNvCxnSpPr/>
      </xdr:nvCxnSpPr>
      <xdr:spPr>
        <a:xfrm flipV="1">
          <a:off x="20434300" y="6646204"/>
          <a:ext cx="889000" cy="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0" name="フローチャート: 判断 749"/>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1" name="テキスト ボックス 750"/>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130282</xdr:rowOff>
    </xdr:from>
    <xdr:to>
      <xdr:col>107</xdr:col>
      <xdr:colOff>50800</xdr:colOff>
      <xdr:row>38</xdr:row>
      <xdr:rowOff>134579</xdr:rowOff>
    </xdr:to>
    <xdr:cxnSp macro="">
      <xdr:nvCxnSpPr>
        <xdr:cNvPr id="752" name="直線コネクタ 751"/>
        <xdr:cNvCxnSpPr/>
      </xdr:nvCxnSpPr>
      <xdr:spPr>
        <a:xfrm>
          <a:off x="19545300" y="6645382"/>
          <a:ext cx="889000" cy="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3" name="フローチャート: 判断 752"/>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4" name="テキスト ボックス 753"/>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45608</xdr:rowOff>
    </xdr:from>
    <xdr:to>
      <xdr:col>102</xdr:col>
      <xdr:colOff>114300</xdr:colOff>
      <xdr:row>38</xdr:row>
      <xdr:rowOff>130282</xdr:rowOff>
    </xdr:to>
    <xdr:cxnSp macro="">
      <xdr:nvCxnSpPr>
        <xdr:cNvPr id="755" name="直線コネクタ 754"/>
        <xdr:cNvCxnSpPr/>
      </xdr:nvCxnSpPr>
      <xdr:spPr>
        <a:xfrm>
          <a:off x="18656300" y="6560708"/>
          <a:ext cx="889000" cy="8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6" name="フローチャート: 判断 755"/>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7" name="テキスト ボックス 756"/>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58" name="フローチャート: 判断 757"/>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91218</xdr:rowOff>
    </xdr:from>
    <xdr:ext cx="469744" cy="259045"/>
    <xdr:sp macro="" textlink="">
      <xdr:nvSpPr>
        <xdr:cNvPr id="759" name="テキスト ボックス 758"/>
        <xdr:cNvSpPr txBox="1"/>
      </xdr:nvSpPr>
      <xdr:spPr>
        <a:xfrm>
          <a:off x="18421428" y="626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84008</xdr:rowOff>
    </xdr:from>
    <xdr:to>
      <xdr:col>116</xdr:col>
      <xdr:colOff>114300</xdr:colOff>
      <xdr:row>39</xdr:row>
      <xdr:rowOff>14158</xdr:rowOff>
    </xdr:to>
    <xdr:sp macro="" textlink="">
      <xdr:nvSpPr>
        <xdr:cNvPr id="765" name="楕円 764"/>
        <xdr:cNvSpPr/>
      </xdr:nvSpPr>
      <xdr:spPr>
        <a:xfrm>
          <a:off x="22110700" y="659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170385</xdr:rowOff>
    </xdr:from>
    <xdr:ext cx="378565" cy="259045"/>
    <xdr:sp macro="" textlink="">
      <xdr:nvSpPr>
        <xdr:cNvPr id="766" name="投資及び出資金該当値テキスト"/>
        <xdr:cNvSpPr txBox="1"/>
      </xdr:nvSpPr>
      <xdr:spPr>
        <a:xfrm>
          <a:off x="22212300" y="6514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80304</xdr:rowOff>
    </xdr:from>
    <xdr:to>
      <xdr:col>112</xdr:col>
      <xdr:colOff>38100</xdr:colOff>
      <xdr:row>39</xdr:row>
      <xdr:rowOff>10454</xdr:rowOff>
    </xdr:to>
    <xdr:sp macro="" textlink="">
      <xdr:nvSpPr>
        <xdr:cNvPr id="767" name="楕円 766"/>
        <xdr:cNvSpPr/>
      </xdr:nvSpPr>
      <xdr:spPr>
        <a:xfrm>
          <a:off x="21272500" y="659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1581</xdr:rowOff>
    </xdr:from>
    <xdr:ext cx="378565" cy="259045"/>
    <xdr:sp macro="" textlink="">
      <xdr:nvSpPr>
        <xdr:cNvPr id="768" name="テキスト ボックス 767"/>
        <xdr:cNvSpPr txBox="1"/>
      </xdr:nvSpPr>
      <xdr:spPr>
        <a:xfrm>
          <a:off x="21134017" y="6688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83779</xdr:rowOff>
    </xdr:from>
    <xdr:to>
      <xdr:col>107</xdr:col>
      <xdr:colOff>101600</xdr:colOff>
      <xdr:row>39</xdr:row>
      <xdr:rowOff>13929</xdr:rowOff>
    </xdr:to>
    <xdr:sp macro="" textlink="">
      <xdr:nvSpPr>
        <xdr:cNvPr id="769" name="楕円 768"/>
        <xdr:cNvSpPr/>
      </xdr:nvSpPr>
      <xdr:spPr>
        <a:xfrm>
          <a:off x="20383500" y="65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5056</xdr:rowOff>
    </xdr:from>
    <xdr:ext cx="378565" cy="259045"/>
    <xdr:sp macro="" textlink="">
      <xdr:nvSpPr>
        <xdr:cNvPr id="770" name="テキスト ボックス 769"/>
        <xdr:cNvSpPr txBox="1"/>
      </xdr:nvSpPr>
      <xdr:spPr>
        <a:xfrm>
          <a:off x="20245017" y="6691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79482</xdr:rowOff>
    </xdr:from>
    <xdr:to>
      <xdr:col>102</xdr:col>
      <xdr:colOff>165100</xdr:colOff>
      <xdr:row>39</xdr:row>
      <xdr:rowOff>9632</xdr:rowOff>
    </xdr:to>
    <xdr:sp macro="" textlink="">
      <xdr:nvSpPr>
        <xdr:cNvPr id="771" name="楕円 770"/>
        <xdr:cNvSpPr/>
      </xdr:nvSpPr>
      <xdr:spPr>
        <a:xfrm>
          <a:off x="19494500" y="659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759</xdr:rowOff>
    </xdr:from>
    <xdr:ext cx="378565" cy="259045"/>
    <xdr:sp macro="" textlink="">
      <xdr:nvSpPr>
        <xdr:cNvPr id="772" name="テキスト ボックス 771"/>
        <xdr:cNvSpPr txBox="1"/>
      </xdr:nvSpPr>
      <xdr:spPr>
        <a:xfrm>
          <a:off x="19356017" y="6687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166258</xdr:rowOff>
    </xdr:from>
    <xdr:to>
      <xdr:col>98</xdr:col>
      <xdr:colOff>38100</xdr:colOff>
      <xdr:row>38</xdr:row>
      <xdr:rowOff>96408</xdr:rowOff>
    </xdr:to>
    <xdr:sp macro="" textlink="">
      <xdr:nvSpPr>
        <xdr:cNvPr id="773" name="楕円 772"/>
        <xdr:cNvSpPr/>
      </xdr:nvSpPr>
      <xdr:spPr>
        <a:xfrm>
          <a:off x="18605500" y="6509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87535</xdr:rowOff>
    </xdr:from>
    <xdr:ext cx="469744" cy="259045"/>
    <xdr:sp macro="" textlink="">
      <xdr:nvSpPr>
        <xdr:cNvPr id="774" name="テキスト ボックス 773"/>
        <xdr:cNvSpPr txBox="1"/>
      </xdr:nvSpPr>
      <xdr:spPr>
        <a:xfrm>
          <a:off x="18421428" y="660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798" name="直線コネクタ 797"/>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1" name="貸付金最大値テキスト"/>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2" name="直線コネクタ 801"/>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16142</xdr:rowOff>
    </xdr:from>
    <xdr:to>
      <xdr:col>116</xdr:col>
      <xdr:colOff>63500</xdr:colOff>
      <xdr:row>59</xdr:row>
      <xdr:rowOff>16523</xdr:rowOff>
    </xdr:to>
    <xdr:cxnSp macro="">
      <xdr:nvCxnSpPr>
        <xdr:cNvPr id="803" name="直線コネクタ 802"/>
        <xdr:cNvCxnSpPr/>
      </xdr:nvCxnSpPr>
      <xdr:spPr>
        <a:xfrm>
          <a:off x="21323300" y="10131692"/>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19042</xdr:rowOff>
    </xdr:from>
    <xdr:ext cx="469744" cy="259045"/>
    <xdr:sp macro="" textlink="">
      <xdr:nvSpPr>
        <xdr:cNvPr id="804" name="貸付金平均値テキスト"/>
        <xdr:cNvSpPr txBox="1"/>
      </xdr:nvSpPr>
      <xdr:spPr>
        <a:xfrm>
          <a:off x="22212300" y="9791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5" name="フローチャート: 判断 804"/>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16066</xdr:rowOff>
    </xdr:from>
    <xdr:to>
      <xdr:col>111</xdr:col>
      <xdr:colOff>177800</xdr:colOff>
      <xdr:row>59</xdr:row>
      <xdr:rowOff>16142</xdr:rowOff>
    </xdr:to>
    <xdr:cxnSp macro="">
      <xdr:nvCxnSpPr>
        <xdr:cNvPr id="806" name="直線コネクタ 805"/>
        <xdr:cNvCxnSpPr/>
      </xdr:nvCxnSpPr>
      <xdr:spPr>
        <a:xfrm>
          <a:off x="20434300" y="10131616"/>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7" name="フローチャート: 判断 806"/>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111472</xdr:rowOff>
    </xdr:from>
    <xdr:ext cx="469744" cy="259045"/>
    <xdr:sp macro="" textlink="">
      <xdr:nvSpPr>
        <xdr:cNvPr id="808" name="テキスト ボックス 807"/>
        <xdr:cNvSpPr txBox="1"/>
      </xdr:nvSpPr>
      <xdr:spPr>
        <a:xfrm>
          <a:off x="21088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15837</xdr:rowOff>
    </xdr:from>
    <xdr:to>
      <xdr:col>107</xdr:col>
      <xdr:colOff>50800</xdr:colOff>
      <xdr:row>59</xdr:row>
      <xdr:rowOff>16066</xdr:rowOff>
    </xdr:to>
    <xdr:cxnSp macro="">
      <xdr:nvCxnSpPr>
        <xdr:cNvPr id="809" name="直線コネクタ 808"/>
        <xdr:cNvCxnSpPr/>
      </xdr:nvCxnSpPr>
      <xdr:spPr>
        <a:xfrm>
          <a:off x="19545300" y="10131387"/>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0" name="フローチャート: 判断 809"/>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89069</xdr:rowOff>
    </xdr:from>
    <xdr:ext cx="469744" cy="259045"/>
    <xdr:sp macro="" textlink="">
      <xdr:nvSpPr>
        <xdr:cNvPr id="811" name="テキスト ボックス 810"/>
        <xdr:cNvSpPr txBox="1"/>
      </xdr:nvSpPr>
      <xdr:spPr>
        <a:xfrm>
          <a:off x="20199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15837</xdr:rowOff>
    </xdr:from>
    <xdr:to>
      <xdr:col>102</xdr:col>
      <xdr:colOff>114300</xdr:colOff>
      <xdr:row>59</xdr:row>
      <xdr:rowOff>16904</xdr:rowOff>
    </xdr:to>
    <xdr:cxnSp macro="">
      <xdr:nvCxnSpPr>
        <xdr:cNvPr id="812" name="直線コネクタ 811"/>
        <xdr:cNvCxnSpPr/>
      </xdr:nvCxnSpPr>
      <xdr:spPr>
        <a:xfrm flipV="1">
          <a:off x="18656300" y="10131387"/>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3" name="フローチャート: 判断 812"/>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92803</xdr:rowOff>
    </xdr:from>
    <xdr:ext cx="469744" cy="259045"/>
    <xdr:sp macro="" textlink="">
      <xdr:nvSpPr>
        <xdr:cNvPr id="814" name="テキスト ボックス 813"/>
        <xdr:cNvSpPr txBox="1"/>
      </xdr:nvSpPr>
      <xdr:spPr>
        <a:xfrm>
          <a:off x="19310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5" name="フローチャート: 判断 814"/>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77296</xdr:rowOff>
    </xdr:from>
    <xdr:ext cx="469744" cy="259045"/>
    <xdr:sp macro="" textlink="">
      <xdr:nvSpPr>
        <xdr:cNvPr id="816" name="テキスト ボックス 815"/>
        <xdr:cNvSpPr txBox="1"/>
      </xdr:nvSpPr>
      <xdr:spPr>
        <a:xfrm>
          <a:off x="18421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137173</xdr:rowOff>
    </xdr:from>
    <xdr:to>
      <xdr:col>116</xdr:col>
      <xdr:colOff>114300</xdr:colOff>
      <xdr:row>59</xdr:row>
      <xdr:rowOff>67323</xdr:rowOff>
    </xdr:to>
    <xdr:sp macro="" textlink="">
      <xdr:nvSpPr>
        <xdr:cNvPr id="822" name="楕円 821"/>
        <xdr:cNvSpPr/>
      </xdr:nvSpPr>
      <xdr:spPr>
        <a:xfrm>
          <a:off x="22110700" y="1008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52100</xdr:rowOff>
    </xdr:from>
    <xdr:ext cx="378565" cy="259045"/>
    <xdr:sp macro="" textlink="">
      <xdr:nvSpPr>
        <xdr:cNvPr id="823" name="貸付金該当値テキスト"/>
        <xdr:cNvSpPr txBox="1"/>
      </xdr:nvSpPr>
      <xdr:spPr>
        <a:xfrm>
          <a:off x="22212300" y="99962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136792</xdr:rowOff>
    </xdr:from>
    <xdr:to>
      <xdr:col>112</xdr:col>
      <xdr:colOff>38100</xdr:colOff>
      <xdr:row>59</xdr:row>
      <xdr:rowOff>66942</xdr:rowOff>
    </xdr:to>
    <xdr:sp macro="" textlink="">
      <xdr:nvSpPr>
        <xdr:cNvPr id="824" name="楕円 823"/>
        <xdr:cNvSpPr/>
      </xdr:nvSpPr>
      <xdr:spPr>
        <a:xfrm>
          <a:off x="212725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58069</xdr:rowOff>
    </xdr:from>
    <xdr:ext cx="378565" cy="259045"/>
    <xdr:sp macro="" textlink="">
      <xdr:nvSpPr>
        <xdr:cNvPr id="825" name="テキスト ボックス 824"/>
        <xdr:cNvSpPr txBox="1"/>
      </xdr:nvSpPr>
      <xdr:spPr>
        <a:xfrm>
          <a:off x="21134017" y="10173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136716</xdr:rowOff>
    </xdr:from>
    <xdr:to>
      <xdr:col>107</xdr:col>
      <xdr:colOff>101600</xdr:colOff>
      <xdr:row>59</xdr:row>
      <xdr:rowOff>66866</xdr:rowOff>
    </xdr:to>
    <xdr:sp macro="" textlink="">
      <xdr:nvSpPr>
        <xdr:cNvPr id="826" name="楕円 825"/>
        <xdr:cNvSpPr/>
      </xdr:nvSpPr>
      <xdr:spPr>
        <a:xfrm>
          <a:off x="20383500" y="10080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57993</xdr:rowOff>
    </xdr:from>
    <xdr:ext cx="378565" cy="259045"/>
    <xdr:sp macro="" textlink="">
      <xdr:nvSpPr>
        <xdr:cNvPr id="827" name="テキスト ボックス 826"/>
        <xdr:cNvSpPr txBox="1"/>
      </xdr:nvSpPr>
      <xdr:spPr>
        <a:xfrm>
          <a:off x="20245017" y="101735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136487</xdr:rowOff>
    </xdr:from>
    <xdr:to>
      <xdr:col>102</xdr:col>
      <xdr:colOff>165100</xdr:colOff>
      <xdr:row>59</xdr:row>
      <xdr:rowOff>66637</xdr:rowOff>
    </xdr:to>
    <xdr:sp macro="" textlink="">
      <xdr:nvSpPr>
        <xdr:cNvPr id="828" name="楕円 827"/>
        <xdr:cNvSpPr/>
      </xdr:nvSpPr>
      <xdr:spPr>
        <a:xfrm>
          <a:off x="19494500" y="1008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57764</xdr:rowOff>
    </xdr:from>
    <xdr:ext cx="378565" cy="259045"/>
    <xdr:sp macro="" textlink="">
      <xdr:nvSpPr>
        <xdr:cNvPr id="829" name="テキスト ボックス 828"/>
        <xdr:cNvSpPr txBox="1"/>
      </xdr:nvSpPr>
      <xdr:spPr>
        <a:xfrm>
          <a:off x="19356017" y="10173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137554</xdr:rowOff>
    </xdr:from>
    <xdr:to>
      <xdr:col>98</xdr:col>
      <xdr:colOff>38100</xdr:colOff>
      <xdr:row>59</xdr:row>
      <xdr:rowOff>67704</xdr:rowOff>
    </xdr:to>
    <xdr:sp macro="" textlink="">
      <xdr:nvSpPr>
        <xdr:cNvPr id="830" name="楕円 829"/>
        <xdr:cNvSpPr/>
      </xdr:nvSpPr>
      <xdr:spPr>
        <a:xfrm>
          <a:off x="18605500" y="1008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58831</xdr:rowOff>
    </xdr:from>
    <xdr:ext cx="378565" cy="259045"/>
    <xdr:sp macro="" textlink="">
      <xdr:nvSpPr>
        <xdr:cNvPr id="831" name="テキスト ボックス 830"/>
        <xdr:cNvSpPr txBox="1"/>
      </xdr:nvSpPr>
      <xdr:spPr>
        <a:xfrm>
          <a:off x="18467017" y="10174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3" name="直線コネクタ 84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4" name="テキスト ボックス 84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5" name="直線コネクタ 84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6" name="テキスト ボックス 84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7" name="直線コネクタ 84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8" name="テキスト ボックス 84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9" name="直線コネクタ 84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0" name="テキスト ボックス 84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4" name="直線コネクタ 853"/>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5" name="繰出金最小値テキスト"/>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6" name="直線コネクタ 855"/>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7" name="繰出金最大値テキスト"/>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58" name="直線コネクタ 857"/>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145483</xdr:rowOff>
    </xdr:from>
    <xdr:to>
      <xdr:col>116</xdr:col>
      <xdr:colOff>63500</xdr:colOff>
      <xdr:row>76</xdr:row>
      <xdr:rowOff>1648</xdr:rowOff>
    </xdr:to>
    <xdr:cxnSp macro="">
      <xdr:nvCxnSpPr>
        <xdr:cNvPr id="859" name="直線コネクタ 858"/>
        <xdr:cNvCxnSpPr/>
      </xdr:nvCxnSpPr>
      <xdr:spPr>
        <a:xfrm flipV="1">
          <a:off x="21323300" y="13004233"/>
          <a:ext cx="838200" cy="27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60" name="繰出金平均値テキスト"/>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1" name="フローチャート: 判断 860"/>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1648</xdr:rowOff>
    </xdr:from>
    <xdr:to>
      <xdr:col>111</xdr:col>
      <xdr:colOff>177800</xdr:colOff>
      <xdr:row>76</xdr:row>
      <xdr:rowOff>17331</xdr:rowOff>
    </xdr:to>
    <xdr:cxnSp macro="">
      <xdr:nvCxnSpPr>
        <xdr:cNvPr id="862" name="直線コネクタ 861"/>
        <xdr:cNvCxnSpPr/>
      </xdr:nvCxnSpPr>
      <xdr:spPr>
        <a:xfrm flipV="1">
          <a:off x="20434300" y="13031848"/>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3" name="フローチャート: 判断 862"/>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4" name="テキスト ボックス 863"/>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17331</xdr:rowOff>
    </xdr:from>
    <xdr:to>
      <xdr:col>107</xdr:col>
      <xdr:colOff>50800</xdr:colOff>
      <xdr:row>76</xdr:row>
      <xdr:rowOff>53609</xdr:rowOff>
    </xdr:to>
    <xdr:cxnSp macro="">
      <xdr:nvCxnSpPr>
        <xdr:cNvPr id="865" name="直線コネクタ 864"/>
        <xdr:cNvCxnSpPr/>
      </xdr:nvCxnSpPr>
      <xdr:spPr>
        <a:xfrm flipV="1">
          <a:off x="19545300" y="13047531"/>
          <a:ext cx="889000" cy="3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6" name="フローチャート: 判断 865"/>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7" name="テキスト ボックス 866"/>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53609</xdr:rowOff>
    </xdr:from>
    <xdr:to>
      <xdr:col>102</xdr:col>
      <xdr:colOff>114300</xdr:colOff>
      <xdr:row>76</xdr:row>
      <xdr:rowOff>96174</xdr:rowOff>
    </xdr:to>
    <xdr:cxnSp macro="">
      <xdr:nvCxnSpPr>
        <xdr:cNvPr id="868" name="直線コネクタ 867"/>
        <xdr:cNvCxnSpPr/>
      </xdr:nvCxnSpPr>
      <xdr:spPr>
        <a:xfrm flipV="1">
          <a:off x="18656300" y="13083809"/>
          <a:ext cx="889000" cy="42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69" name="フローチャート: 判断 868"/>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80383</xdr:rowOff>
    </xdr:from>
    <xdr:ext cx="534377" cy="259045"/>
    <xdr:sp macro="" textlink="">
      <xdr:nvSpPr>
        <xdr:cNvPr id="870" name="テキスト ボックス 869"/>
        <xdr:cNvSpPr txBox="1"/>
      </xdr:nvSpPr>
      <xdr:spPr>
        <a:xfrm>
          <a:off x="19278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1" name="フローチャート: 判断 870"/>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2" name="テキスト ボックス 871"/>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94683</xdr:rowOff>
    </xdr:from>
    <xdr:to>
      <xdr:col>116</xdr:col>
      <xdr:colOff>114300</xdr:colOff>
      <xdr:row>76</xdr:row>
      <xdr:rowOff>24833</xdr:rowOff>
    </xdr:to>
    <xdr:sp macro="" textlink="">
      <xdr:nvSpPr>
        <xdr:cNvPr id="878" name="楕円 877"/>
        <xdr:cNvSpPr/>
      </xdr:nvSpPr>
      <xdr:spPr>
        <a:xfrm>
          <a:off x="22110700" y="1295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117560</xdr:rowOff>
    </xdr:from>
    <xdr:ext cx="534377" cy="259045"/>
    <xdr:sp macro="" textlink="">
      <xdr:nvSpPr>
        <xdr:cNvPr id="879" name="繰出金該当値テキスト"/>
        <xdr:cNvSpPr txBox="1"/>
      </xdr:nvSpPr>
      <xdr:spPr>
        <a:xfrm>
          <a:off x="22212300" y="1280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122299</xdr:rowOff>
    </xdr:from>
    <xdr:to>
      <xdr:col>112</xdr:col>
      <xdr:colOff>38100</xdr:colOff>
      <xdr:row>76</xdr:row>
      <xdr:rowOff>52450</xdr:rowOff>
    </xdr:to>
    <xdr:sp macro="" textlink="">
      <xdr:nvSpPr>
        <xdr:cNvPr id="880" name="楕円 879"/>
        <xdr:cNvSpPr/>
      </xdr:nvSpPr>
      <xdr:spPr>
        <a:xfrm>
          <a:off x="21272500" y="12981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68976</xdr:rowOff>
    </xdr:from>
    <xdr:ext cx="534377" cy="259045"/>
    <xdr:sp macro="" textlink="">
      <xdr:nvSpPr>
        <xdr:cNvPr id="881" name="テキスト ボックス 880"/>
        <xdr:cNvSpPr txBox="1"/>
      </xdr:nvSpPr>
      <xdr:spPr>
        <a:xfrm>
          <a:off x="21056111" y="12756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137981</xdr:rowOff>
    </xdr:from>
    <xdr:to>
      <xdr:col>107</xdr:col>
      <xdr:colOff>101600</xdr:colOff>
      <xdr:row>76</xdr:row>
      <xdr:rowOff>68131</xdr:rowOff>
    </xdr:to>
    <xdr:sp macro="" textlink="">
      <xdr:nvSpPr>
        <xdr:cNvPr id="882" name="楕円 881"/>
        <xdr:cNvSpPr/>
      </xdr:nvSpPr>
      <xdr:spPr>
        <a:xfrm>
          <a:off x="20383500" y="1299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84658</xdr:rowOff>
    </xdr:from>
    <xdr:ext cx="534377" cy="259045"/>
    <xdr:sp macro="" textlink="">
      <xdr:nvSpPr>
        <xdr:cNvPr id="883" name="テキスト ボックス 882"/>
        <xdr:cNvSpPr txBox="1"/>
      </xdr:nvSpPr>
      <xdr:spPr>
        <a:xfrm>
          <a:off x="20167111" y="1277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2809</xdr:rowOff>
    </xdr:from>
    <xdr:to>
      <xdr:col>102</xdr:col>
      <xdr:colOff>165100</xdr:colOff>
      <xdr:row>76</xdr:row>
      <xdr:rowOff>104409</xdr:rowOff>
    </xdr:to>
    <xdr:sp macro="" textlink="">
      <xdr:nvSpPr>
        <xdr:cNvPr id="884" name="楕円 883"/>
        <xdr:cNvSpPr/>
      </xdr:nvSpPr>
      <xdr:spPr>
        <a:xfrm>
          <a:off x="19494500" y="130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95536</xdr:rowOff>
    </xdr:from>
    <xdr:ext cx="534377" cy="259045"/>
    <xdr:sp macro="" textlink="">
      <xdr:nvSpPr>
        <xdr:cNvPr id="885" name="テキスト ボックス 884"/>
        <xdr:cNvSpPr txBox="1"/>
      </xdr:nvSpPr>
      <xdr:spPr>
        <a:xfrm>
          <a:off x="19278111" y="131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45374</xdr:rowOff>
    </xdr:from>
    <xdr:to>
      <xdr:col>98</xdr:col>
      <xdr:colOff>38100</xdr:colOff>
      <xdr:row>76</xdr:row>
      <xdr:rowOff>146974</xdr:rowOff>
    </xdr:to>
    <xdr:sp macro="" textlink="">
      <xdr:nvSpPr>
        <xdr:cNvPr id="886" name="楕円 885"/>
        <xdr:cNvSpPr/>
      </xdr:nvSpPr>
      <xdr:spPr>
        <a:xfrm>
          <a:off x="18605500" y="1307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138101</xdr:rowOff>
    </xdr:from>
    <xdr:ext cx="534377" cy="259045"/>
    <xdr:sp macro="" textlink="">
      <xdr:nvSpPr>
        <xdr:cNvPr id="887" name="テキスト ボックス 886"/>
        <xdr:cNvSpPr txBox="1"/>
      </xdr:nvSpPr>
      <xdr:spPr>
        <a:xfrm>
          <a:off x="18389111" y="1316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434,063</a:t>
          </a:r>
          <a:r>
            <a:rPr kumimoji="1" lang="ja-JP" altLang="en-US" sz="1300">
              <a:latin typeface="ＭＳ Ｐゴシック" panose="020B0600070205080204" pitchFamily="50" charset="-128"/>
              <a:ea typeface="ＭＳ Ｐゴシック" panose="020B0600070205080204" pitchFamily="50" charset="-128"/>
            </a:rPr>
            <a:t>円（歳出総額</a:t>
          </a:r>
          <a:r>
            <a:rPr kumimoji="1" lang="en-US" altLang="ja-JP" sz="1300">
              <a:latin typeface="ＭＳ Ｐゴシック" panose="020B0600070205080204" pitchFamily="50" charset="-128"/>
              <a:ea typeface="ＭＳ Ｐゴシック" panose="020B0600070205080204" pitchFamily="50" charset="-128"/>
            </a:rPr>
            <a:t>31,528,146</a:t>
          </a:r>
          <a:r>
            <a:rPr kumimoji="1" lang="ja-JP" altLang="en-US" sz="1300">
              <a:latin typeface="ＭＳ Ｐゴシック" panose="020B0600070205080204" pitchFamily="50" charset="-128"/>
              <a:ea typeface="ＭＳ Ｐゴシック" panose="020B0600070205080204" pitchFamily="50" charset="-128"/>
            </a:rPr>
            <a:t>千円</a:t>
          </a:r>
          <a:r>
            <a:rPr kumimoji="1" lang="en-US" altLang="ja-JP" sz="1300">
              <a:latin typeface="ＭＳ Ｐゴシック" panose="020B0600070205080204" pitchFamily="50" charset="-128"/>
              <a:ea typeface="ＭＳ Ｐゴシック" panose="020B0600070205080204" pitchFamily="50" charset="-128"/>
            </a:rPr>
            <a:t>/72,635</a:t>
          </a:r>
          <a:r>
            <a:rPr kumimoji="1" lang="ja-JP" altLang="en-US" sz="1300">
              <a:latin typeface="ＭＳ Ｐゴシック" panose="020B0600070205080204" pitchFamily="50" charset="-128"/>
              <a:ea typeface="ＭＳ Ｐゴシック" panose="020B0600070205080204" pitchFamily="50" charset="-128"/>
            </a:rPr>
            <a:t>人）となっている。歳出のうち大きな構成項目である扶助費については、年々増加傾向で住民一人当たりに換算すると</a:t>
          </a:r>
          <a:r>
            <a:rPr kumimoji="1" lang="en-US" altLang="ja-JP" sz="1300">
              <a:latin typeface="ＭＳ Ｐゴシック" panose="020B0600070205080204" pitchFamily="50" charset="-128"/>
              <a:ea typeface="ＭＳ Ｐゴシック" panose="020B0600070205080204" pitchFamily="50" charset="-128"/>
            </a:rPr>
            <a:t>142,243</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も高い水準にある。主な要因として障害福祉サービス費や生活保護費が占める割合が類似団体に比べて高いことが挙げられる。今後も資格審査の適正化た基準の見直し等により、上昇の抑制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福岡県行橋市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72,635
71,853
70.06
32,492,234
31,528,146
851,635
14,962,729
20,867,384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56947</xdr:rowOff>
    </xdr:from>
    <xdr:to>
      <xdr:col>24</xdr:col>
      <xdr:colOff>63500</xdr:colOff>
      <xdr:row>35</xdr:row>
      <xdr:rowOff>63805</xdr:rowOff>
    </xdr:to>
    <xdr:cxnSp macro="">
      <xdr:nvCxnSpPr>
        <xdr:cNvPr id="59" name="直線コネクタ 58"/>
        <xdr:cNvCxnSpPr/>
      </xdr:nvCxnSpPr>
      <xdr:spPr>
        <a:xfrm flipV="1">
          <a:off x="3797300" y="6057697"/>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43688</xdr:rowOff>
    </xdr:from>
    <xdr:to>
      <xdr:col>19</xdr:col>
      <xdr:colOff>177800</xdr:colOff>
      <xdr:row>35</xdr:row>
      <xdr:rowOff>63805</xdr:rowOff>
    </xdr:to>
    <xdr:cxnSp macro="">
      <xdr:nvCxnSpPr>
        <xdr:cNvPr id="62" name="直線コネクタ 61"/>
        <xdr:cNvCxnSpPr/>
      </xdr:nvCxnSpPr>
      <xdr:spPr>
        <a:xfrm>
          <a:off x="2908300" y="6044438"/>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43688</xdr:rowOff>
    </xdr:from>
    <xdr:to>
      <xdr:col>15</xdr:col>
      <xdr:colOff>50800</xdr:colOff>
      <xdr:row>35</xdr:row>
      <xdr:rowOff>70663</xdr:rowOff>
    </xdr:to>
    <xdr:cxnSp macro="">
      <xdr:nvCxnSpPr>
        <xdr:cNvPr id="65" name="直線コネクタ 64"/>
        <xdr:cNvCxnSpPr/>
      </xdr:nvCxnSpPr>
      <xdr:spPr>
        <a:xfrm flipV="1">
          <a:off x="2019300" y="604443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64262</xdr:rowOff>
    </xdr:from>
    <xdr:to>
      <xdr:col>10</xdr:col>
      <xdr:colOff>114300</xdr:colOff>
      <xdr:row>35</xdr:row>
      <xdr:rowOff>70663</xdr:rowOff>
    </xdr:to>
    <xdr:cxnSp macro="">
      <xdr:nvCxnSpPr>
        <xdr:cNvPr id="68" name="直線コネクタ 67"/>
        <xdr:cNvCxnSpPr/>
      </xdr:nvCxnSpPr>
      <xdr:spPr>
        <a:xfrm>
          <a:off x="1130300" y="6065012"/>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114673</xdr:rowOff>
    </xdr:from>
    <xdr:ext cx="469744" cy="259045"/>
    <xdr:sp macro="" textlink="">
      <xdr:nvSpPr>
        <xdr:cNvPr id="72" name="テキスト ボックス 71"/>
        <xdr:cNvSpPr txBox="1"/>
      </xdr:nvSpPr>
      <xdr:spPr>
        <a:xfrm>
          <a:off x="895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6147</xdr:rowOff>
    </xdr:from>
    <xdr:to>
      <xdr:col>24</xdr:col>
      <xdr:colOff>114300</xdr:colOff>
      <xdr:row>35</xdr:row>
      <xdr:rowOff>107747</xdr:rowOff>
    </xdr:to>
    <xdr:sp macro="" textlink="">
      <xdr:nvSpPr>
        <xdr:cNvPr id="78" name="楕円 77"/>
        <xdr:cNvSpPr/>
      </xdr:nvSpPr>
      <xdr:spPr>
        <a:xfrm>
          <a:off x="4584700" y="6006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29024</xdr:rowOff>
    </xdr:from>
    <xdr:ext cx="469744" cy="259045"/>
    <xdr:sp macro="" textlink="">
      <xdr:nvSpPr>
        <xdr:cNvPr id="79" name="議会費該当値テキスト"/>
        <xdr:cNvSpPr txBox="1"/>
      </xdr:nvSpPr>
      <xdr:spPr>
        <a:xfrm>
          <a:off x="4686300" y="585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13005</xdr:rowOff>
    </xdr:from>
    <xdr:to>
      <xdr:col>20</xdr:col>
      <xdr:colOff>38100</xdr:colOff>
      <xdr:row>35</xdr:row>
      <xdr:rowOff>114605</xdr:rowOff>
    </xdr:to>
    <xdr:sp macro="" textlink="">
      <xdr:nvSpPr>
        <xdr:cNvPr id="80" name="楕円 79"/>
        <xdr:cNvSpPr/>
      </xdr:nvSpPr>
      <xdr:spPr>
        <a:xfrm>
          <a:off x="3746500" y="601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131132</xdr:rowOff>
    </xdr:from>
    <xdr:ext cx="469744" cy="259045"/>
    <xdr:sp macro="" textlink="">
      <xdr:nvSpPr>
        <xdr:cNvPr id="81" name="テキスト ボックス 80"/>
        <xdr:cNvSpPr txBox="1"/>
      </xdr:nvSpPr>
      <xdr:spPr>
        <a:xfrm>
          <a:off x="3562428" y="578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164338</xdr:rowOff>
    </xdr:from>
    <xdr:to>
      <xdr:col>15</xdr:col>
      <xdr:colOff>101600</xdr:colOff>
      <xdr:row>35</xdr:row>
      <xdr:rowOff>94488</xdr:rowOff>
    </xdr:to>
    <xdr:sp macro="" textlink="">
      <xdr:nvSpPr>
        <xdr:cNvPr id="82" name="楕円 81"/>
        <xdr:cNvSpPr/>
      </xdr:nvSpPr>
      <xdr:spPr>
        <a:xfrm>
          <a:off x="2857500" y="599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111015</xdr:rowOff>
    </xdr:from>
    <xdr:ext cx="469744" cy="259045"/>
    <xdr:sp macro="" textlink="">
      <xdr:nvSpPr>
        <xdr:cNvPr id="83" name="テキスト ボックス 82"/>
        <xdr:cNvSpPr txBox="1"/>
      </xdr:nvSpPr>
      <xdr:spPr>
        <a:xfrm>
          <a:off x="2673428" y="576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19863</xdr:rowOff>
    </xdr:from>
    <xdr:to>
      <xdr:col>10</xdr:col>
      <xdr:colOff>165100</xdr:colOff>
      <xdr:row>35</xdr:row>
      <xdr:rowOff>121463</xdr:rowOff>
    </xdr:to>
    <xdr:sp macro="" textlink="">
      <xdr:nvSpPr>
        <xdr:cNvPr id="84" name="楕円 83"/>
        <xdr:cNvSpPr/>
      </xdr:nvSpPr>
      <xdr:spPr>
        <a:xfrm>
          <a:off x="1968500" y="602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112590</xdr:rowOff>
    </xdr:from>
    <xdr:ext cx="469744" cy="259045"/>
    <xdr:sp macro="" textlink="">
      <xdr:nvSpPr>
        <xdr:cNvPr id="85" name="テキスト ボックス 84"/>
        <xdr:cNvSpPr txBox="1"/>
      </xdr:nvSpPr>
      <xdr:spPr>
        <a:xfrm>
          <a:off x="1784428" y="611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xdr:rowOff>
    </xdr:from>
    <xdr:to>
      <xdr:col>6</xdr:col>
      <xdr:colOff>38100</xdr:colOff>
      <xdr:row>35</xdr:row>
      <xdr:rowOff>115062</xdr:rowOff>
    </xdr:to>
    <xdr:sp macro="" textlink="">
      <xdr:nvSpPr>
        <xdr:cNvPr id="86" name="楕円 85"/>
        <xdr:cNvSpPr/>
      </xdr:nvSpPr>
      <xdr:spPr>
        <a:xfrm>
          <a:off x="1079500" y="601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106189</xdr:rowOff>
    </xdr:from>
    <xdr:ext cx="469744" cy="259045"/>
    <xdr:sp macro="" textlink="">
      <xdr:nvSpPr>
        <xdr:cNvPr id="87" name="テキスト ボックス 86"/>
        <xdr:cNvSpPr txBox="1"/>
      </xdr:nvSpPr>
      <xdr:spPr>
        <a:xfrm>
          <a:off x="895428" y="610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153612</xdr:rowOff>
    </xdr:from>
    <xdr:to>
      <xdr:col>24</xdr:col>
      <xdr:colOff>62865</xdr:colOff>
      <xdr:row>59</xdr:row>
      <xdr:rowOff>40760</xdr:rowOff>
    </xdr:to>
    <xdr:cxnSp macro="">
      <xdr:nvCxnSpPr>
        <xdr:cNvPr id="114" name="直線コネクタ 113"/>
        <xdr:cNvCxnSpPr/>
      </xdr:nvCxnSpPr>
      <xdr:spPr>
        <a:xfrm flipV="1">
          <a:off x="4633595" y="8554662"/>
          <a:ext cx="1270" cy="1601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44587</xdr:rowOff>
    </xdr:from>
    <xdr:ext cx="534377" cy="259045"/>
    <xdr:sp macro="" textlink="">
      <xdr:nvSpPr>
        <xdr:cNvPr id="115" name="総務費最小値テキスト"/>
        <xdr:cNvSpPr txBox="1"/>
      </xdr:nvSpPr>
      <xdr:spPr>
        <a:xfrm>
          <a:off x="4686300" y="1016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40760</xdr:rowOff>
    </xdr:from>
    <xdr:to>
      <xdr:col>24</xdr:col>
      <xdr:colOff>152400</xdr:colOff>
      <xdr:row>59</xdr:row>
      <xdr:rowOff>40760</xdr:rowOff>
    </xdr:to>
    <xdr:cxnSp macro="">
      <xdr:nvCxnSpPr>
        <xdr:cNvPr id="116" name="直線コネクタ 115"/>
        <xdr:cNvCxnSpPr/>
      </xdr:nvCxnSpPr>
      <xdr:spPr>
        <a:xfrm>
          <a:off x="4546600" y="10156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100289</xdr:rowOff>
    </xdr:from>
    <xdr:ext cx="599010" cy="259045"/>
    <xdr:sp macro="" textlink="">
      <xdr:nvSpPr>
        <xdr:cNvPr id="117" name="総務費最大値テキスト"/>
        <xdr:cNvSpPr txBox="1"/>
      </xdr:nvSpPr>
      <xdr:spPr>
        <a:xfrm>
          <a:off x="4686300" y="832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153612</xdr:rowOff>
    </xdr:from>
    <xdr:to>
      <xdr:col>24</xdr:col>
      <xdr:colOff>152400</xdr:colOff>
      <xdr:row>49</xdr:row>
      <xdr:rowOff>153612</xdr:rowOff>
    </xdr:to>
    <xdr:cxnSp macro="">
      <xdr:nvCxnSpPr>
        <xdr:cNvPr id="118" name="直線コネクタ 117"/>
        <xdr:cNvCxnSpPr/>
      </xdr:nvCxnSpPr>
      <xdr:spPr>
        <a:xfrm>
          <a:off x="4546600" y="85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80253</xdr:rowOff>
    </xdr:from>
    <xdr:to>
      <xdr:col>24</xdr:col>
      <xdr:colOff>63500</xdr:colOff>
      <xdr:row>58</xdr:row>
      <xdr:rowOff>55684</xdr:rowOff>
    </xdr:to>
    <xdr:cxnSp macro="">
      <xdr:nvCxnSpPr>
        <xdr:cNvPr id="119" name="直線コネクタ 118"/>
        <xdr:cNvCxnSpPr/>
      </xdr:nvCxnSpPr>
      <xdr:spPr>
        <a:xfrm>
          <a:off x="3797300" y="9852903"/>
          <a:ext cx="838200" cy="14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102981</xdr:rowOff>
    </xdr:from>
    <xdr:ext cx="534377" cy="259045"/>
    <xdr:sp macro="" textlink="">
      <xdr:nvSpPr>
        <xdr:cNvPr id="120" name="総務費平均値テキスト"/>
        <xdr:cNvSpPr txBox="1"/>
      </xdr:nvSpPr>
      <xdr:spPr>
        <a:xfrm>
          <a:off x="4686300" y="9532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80104</xdr:rowOff>
    </xdr:from>
    <xdr:to>
      <xdr:col>24</xdr:col>
      <xdr:colOff>114300</xdr:colOff>
      <xdr:row>57</xdr:row>
      <xdr:rowOff>10254</xdr:rowOff>
    </xdr:to>
    <xdr:sp macro="" textlink="">
      <xdr:nvSpPr>
        <xdr:cNvPr id="121" name="フローチャート: 判断 120"/>
        <xdr:cNvSpPr/>
      </xdr:nvSpPr>
      <xdr:spPr>
        <a:xfrm>
          <a:off x="4584700" y="968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77771</xdr:rowOff>
    </xdr:from>
    <xdr:to>
      <xdr:col>19</xdr:col>
      <xdr:colOff>177800</xdr:colOff>
      <xdr:row>57</xdr:row>
      <xdr:rowOff>80253</xdr:rowOff>
    </xdr:to>
    <xdr:cxnSp macro="">
      <xdr:nvCxnSpPr>
        <xdr:cNvPr id="122" name="直線コネクタ 121"/>
        <xdr:cNvCxnSpPr/>
      </xdr:nvCxnSpPr>
      <xdr:spPr>
        <a:xfrm>
          <a:off x="2908300" y="8650271"/>
          <a:ext cx="889000" cy="120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96444</xdr:rowOff>
    </xdr:from>
    <xdr:to>
      <xdr:col>20</xdr:col>
      <xdr:colOff>38100</xdr:colOff>
      <xdr:row>57</xdr:row>
      <xdr:rowOff>26594</xdr:rowOff>
    </xdr:to>
    <xdr:sp macro="" textlink="">
      <xdr:nvSpPr>
        <xdr:cNvPr id="123" name="フローチャート: 判断 122"/>
        <xdr:cNvSpPr/>
      </xdr:nvSpPr>
      <xdr:spPr>
        <a:xfrm>
          <a:off x="3746500" y="9697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43121</xdr:rowOff>
    </xdr:from>
    <xdr:ext cx="534377" cy="259045"/>
    <xdr:sp macro="" textlink="">
      <xdr:nvSpPr>
        <xdr:cNvPr id="124" name="テキスト ボックス 123"/>
        <xdr:cNvSpPr txBox="1"/>
      </xdr:nvSpPr>
      <xdr:spPr>
        <a:xfrm>
          <a:off x="3530111" y="947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77771</xdr:rowOff>
    </xdr:from>
    <xdr:to>
      <xdr:col>15</xdr:col>
      <xdr:colOff>50800</xdr:colOff>
      <xdr:row>57</xdr:row>
      <xdr:rowOff>13360</xdr:rowOff>
    </xdr:to>
    <xdr:cxnSp macro="">
      <xdr:nvCxnSpPr>
        <xdr:cNvPr id="125" name="直線コネクタ 124"/>
        <xdr:cNvCxnSpPr/>
      </xdr:nvCxnSpPr>
      <xdr:spPr>
        <a:xfrm flipV="1">
          <a:off x="2019300" y="8650271"/>
          <a:ext cx="889000" cy="113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50</xdr:row>
      <xdr:rowOff>96825</xdr:rowOff>
    </xdr:from>
    <xdr:to>
      <xdr:col>15</xdr:col>
      <xdr:colOff>101600</xdr:colOff>
      <xdr:row>51</xdr:row>
      <xdr:rowOff>26975</xdr:rowOff>
    </xdr:to>
    <xdr:sp macro="" textlink="">
      <xdr:nvSpPr>
        <xdr:cNvPr id="126" name="フローチャート: 判断 125"/>
        <xdr:cNvSpPr/>
      </xdr:nvSpPr>
      <xdr:spPr>
        <a:xfrm>
          <a:off x="2857500" y="866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51</xdr:row>
      <xdr:rowOff>18102</xdr:rowOff>
    </xdr:from>
    <xdr:ext cx="599010" cy="259045"/>
    <xdr:sp macro="" textlink="">
      <xdr:nvSpPr>
        <xdr:cNvPr id="127" name="テキスト ボックス 126"/>
        <xdr:cNvSpPr txBox="1"/>
      </xdr:nvSpPr>
      <xdr:spPr>
        <a:xfrm>
          <a:off x="2608795" y="8762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66809</xdr:rowOff>
    </xdr:from>
    <xdr:to>
      <xdr:col>10</xdr:col>
      <xdr:colOff>114300</xdr:colOff>
      <xdr:row>57</xdr:row>
      <xdr:rowOff>13360</xdr:rowOff>
    </xdr:to>
    <xdr:cxnSp macro="">
      <xdr:nvCxnSpPr>
        <xdr:cNvPr id="128" name="直線コネクタ 127"/>
        <xdr:cNvCxnSpPr/>
      </xdr:nvCxnSpPr>
      <xdr:spPr>
        <a:xfrm>
          <a:off x="1130300" y="9325109"/>
          <a:ext cx="889000" cy="460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49341</xdr:rowOff>
    </xdr:from>
    <xdr:to>
      <xdr:col>10</xdr:col>
      <xdr:colOff>165100</xdr:colOff>
      <xdr:row>57</xdr:row>
      <xdr:rowOff>150941</xdr:rowOff>
    </xdr:to>
    <xdr:sp macro="" textlink="">
      <xdr:nvSpPr>
        <xdr:cNvPr id="129" name="フローチャート: 判断 128"/>
        <xdr:cNvSpPr/>
      </xdr:nvSpPr>
      <xdr:spPr>
        <a:xfrm>
          <a:off x="1968500" y="982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142068</xdr:rowOff>
    </xdr:from>
    <xdr:ext cx="534377" cy="259045"/>
    <xdr:sp macro="" textlink="">
      <xdr:nvSpPr>
        <xdr:cNvPr id="130" name="テキスト ボックス 129"/>
        <xdr:cNvSpPr txBox="1"/>
      </xdr:nvSpPr>
      <xdr:spPr>
        <a:xfrm>
          <a:off x="1752111" y="991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64560</xdr:rowOff>
    </xdr:from>
    <xdr:to>
      <xdr:col>6</xdr:col>
      <xdr:colOff>38100</xdr:colOff>
      <xdr:row>57</xdr:row>
      <xdr:rowOff>166160</xdr:rowOff>
    </xdr:to>
    <xdr:sp macro="" textlink="">
      <xdr:nvSpPr>
        <xdr:cNvPr id="131" name="フローチャート: 判断 130"/>
        <xdr:cNvSpPr/>
      </xdr:nvSpPr>
      <xdr:spPr>
        <a:xfrm>
          <a:off x="1079500" y="983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157287</xdr:rowOff>
    </xdr:from>
    <xdr:ext cx="534377" cy="259045"/>
    <xdr:sp macro="" textlink="">
      <xdr:nvSpPr>
        <xdr:cNvPr id="132" name="テキスト ボックス 131"/>
        <xdr:cNvSpPr txBox="1"/>
      </xdr:nvSpPr>
      <xdr:spPr>
        <a:xfrm>
          <a:off x="863111" y="992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4884</xdr:rowOff>
    </xdr:from>
    <xdr:to>
      <xdr:col>24</xdr:col>
      <xdr:colOff>114300</xdr:colOff>
      <xdr:row>58</xdr:row>
      <xdr:rowOff>106484</xdr:rowOff>
    </xdr:to>
    <xdr:sp macro="" textlink="">
      <xdr:nvSpPr>
        <xdr:cNvPr id="138" name="楕円 137"/>
        <xdr:cNvSpPr/>
      </xdr:nvSpPr>
      <xdr:spPr>
        <a:xfrm>
          <a:off x="4584700" y="99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154761</xdr:rowOff>
    </xdr:from>
    <xdr:ext cx="534377" cy="259045"/>
    <xdr:sp macro="" textlink="">
      <xdr:nvSpPr>
        <xdr:cNvPr id="139" name="総務費該当値テキスト"/>
        <xdr:cNvSpPr txBox="1"/>
      </xdr:nvSpPr>
      <xdr:spPr>
        <a:xfrm>
          <a:off x="4686300" y="992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29453</xdr:rowOff>
    </xdr:from>
    <xdr:to>
      <xdr:col>20</xdr:col>
      <xdr:colOff>38100</xdr:colOff>
      <xdr:row>57</xdr:row>
      <xdr:rowOff>131053</xdr:rowOff>
    </xdr:to>
    <xdr:sp macro="" textlink="">
      <xdr:nvSpPr>
        <xdr:cNvPr id="140" name="楕円 139"/>
        <xdr:cNvSpPr/>
      </xdr:nvSpPr>
      <xdr:spPr>
        <a:xfrm>
          <a:off x="3746500" y="9802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122180</xdr:rowOff>
    </xdr:from>
    <xdr:ext cx="534377" cy="259045"/>
    <xdr:sp macro="" textlink="">
      <xdr:nvSpPr>
        <xdr:cNvPr id="141" name="テキスト ボックス 140"/>
        <xdr:cNvSpPr txBox="1"/>
      </xdr:nvSpPr>
      <xdr:spPr>
        <a:xfrm>
          <a:off x="3530111" y="98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26971</xdr:rowOff>
    </xdr:from>
    <xdr:to>
      <xdr:col>15</xdr:col>
      <xdr:colOff>101600</xdr:colOff>
      <xdr:row>50</xdr:row>
      <xdr:rowOff>128571</xdr:rowOff>
    </xdr:to>
    <xdr:sp macro="" textlink="">
      <xdr:nvSpPr>
        <xdr:cNvPr id="142" name="楕円 141"/>
        <xdr:cNvSpPr/>
      </xdr:nvSpPr>
      <xdr:spPr>
        <a:xfrm>
          <a:off x="2857500" y="859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145098</xdr:rowOff>
    </xdr:from>
    <xdr:ext cx="599010" cy="259045"/>
    <xdr:sp macro="" textlink="">
      <xdr:nvSpPr>
        <xdr:cNvPr id="143" name="テキスト ボックス 142"/>
        <xdr:cNvSpPr txBox="1"/>
      </xdr:nvSpPr>
      <xdr:spPr>
        <a:xfrm>
          <a:off x="2608795" y="8374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134010</xdr:rowOff>
    </xdr:from>
    <xdr:to>
      <xdr:col>10</xdr:col>
      <xdr:colOff>165100</xdr:colOff>
      <xdr:row>57</xdr:row>
      <xdr:rowOff>64160</xdr:rowOff>
    </xdr:to>
    <xdr:sp macro="" textlink="">
      <xdr:nvSpPr>
        <xdr:cNvPr id="144" name="楕円 143"/>
        <xdr:cNvSpPr/>
      </xdr:nvSpPr>
      <xdr:spPr>
        <a:xfrm>
          <a:off x="1968500" y="973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80687</xdr:rowOff>
    </xdr:from>
    <xdr:ext cx="534377" cy="259045"/>
    <xdr:sp macro="" textlink="">
      <xdr:nvSpPr>
        <xdr:cNvPr id="145" name="テキスト ボックス 144"/>
        <xdr:cNvSpPr txBox="1"/>
      </xdr:nvSpPr>
      <xdr:spPr>
        <a:xfrm>
          <a:off x="1752111" y="951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16009</xdr:rowOff>
    </xdr:from>
    <xdr:to>
      <xdr:col>6</xdr:col>
      <xdr:colOff>38100</xdr:colOff>
      <xdr:row>54</xdr:row>
      <xdr:rowOff>117609</xdr:rowOff>
    </xdr:to>
    <xdr:sp macro="" textlink="">
      <xdr:nvSpPr>
        <xdr:cNvPr id="146" name="楕円 145"/>
        <xdr:cNvSpPr/>
      </xdr:nvSpPr>
      <xdr:spPr>
        <a:xfrm>
          <a:off x="1079500" y="92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134136</xdr:rowOff>
    </xdr:from>
    <xdr:ext cx="599010" cy="259045"/>
    <xdr:sp macro="" textlink="">
      <xdr:nvSpPr>
        <xdr:cNvPr id="147" name="テキスト ボックス 146"/>
        <xdr:cNvSpPr txBox="1"/>
      </xdr:nvSpPr>
      <xdr:spPr>
        <a:xfrm>
          <a:off x="830795" y="904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2" name="直線コネクタ 171"/>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3" name="民生費最小値テキスト"/>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4" name="直線コネクタ 173"/>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5" name="民生費最大値テキスト"/>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6" name="直線コネクタ 175"/>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64948</xdr:rowOff>
    </xdr:from>
    <xdr:to>
      <xdr:col>24</xdr:col>
      <xdr:colOff>63500</xdr:colOff>
      <xdr:row>73</xdr:row>
      <xdr:rowOff>43599</xdr:rowOff>
    </xdr:to>
    <xdr:cxnSp macro="">
      <xdr:nvCxnSpPr>
        <xdr:cNvPr id="177" name="直線コネクタ 176"/>
        <xdr:cNvCxnSpPr/>
      </xdr:nvCxnSpPr>
      <xdr:spPr>
        <a:xfrm>
          <a:off x="3797300" y="12409348"/>
          <a:ext cx="838200" cy="1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8" name="民生費平均値テキスト"/>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9" name="フローチャート: 判断 178"/>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64948</xdr:rowOff>
    </xdr:from>
    <xdr:to>
      <xdr:col>19</xdr:col>
      <xdr:colOff>177800</xdr:colOff>
      <xdr:row>74</xdr:row>
      <xdr:rowOff>97816</xdr:rowOff>
    </xdr:to>
    <xdr:cxnSp macro="">
      <xdr:nvCxnSpPr>
        <xdr:cNvPr id="180" name="直線コネクタ 179"/>
        <xdr:cNvCxnSpPr/>
      </xdr:nvCxnSpPr>
      <xdr:spPr>
        <a:xfrm flipV="1">
          <a:off x="2908300" y="12409348"/>
          <a:ext cx="889000" cy="37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1" name="フローチャート: 判断 180"/>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2" name="テキスト ボックス 181"/>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97816</xdr:rowOff>
    </xdr:from>
    <xdr:to>
      <xdr:col>15</xdr:col>
      <xdr:colOff>50800</xdr:colOff>
      <xdr:row>75</xdr:row>
      <xdr:rowOff>54458</xdr:rowOff>
    </xdr:to>
    <xdr:cxnSp macro="">
      <xdr:nvCxnSpPr>
        <xdr:cNvPr id="183" name="直線コネクタ 182"/>
        <xdr:cNvCxnSpPr/>
      </xdr:nvCxnSpPr>
      <xdr:spPr>
        <a:xfrm flipV="1">
          <a:off x="2019300" y="12785116"/>
          <a:ext cx="889000" cy="1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4" name="フローチャート: 判断 183"/>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5" name="テキスト ボックス 184"/>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54458</xdr:rowOff>
    </xdr:from>
    <xdr:to>
      <xdr:col>10</xdr:col>
      <xdr:colOff>114300</xdr:colOff>
      <xdr:row>75</xdr:row>
      <xdr:rowOff>111023</xdr:rowOff>
    </xdr:to>
    <xdr:cxnSp macro="">
      <xdr:nvCxnSpPr>
        <xdr:cNvPr id="186" name="直線コネクタ 185"/>
        <xdr:cNvCxnSpPr/>
      </xdr:nvCxnSpPr>
      <xdr:spPr>
        <a:xfrm flipV="1">
          <a:off x="1130300" y="12913208"/>
          <a:ext cx="889000" cy="56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7" name="フローチャート: 判断 186"/>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111980</xdr:rowOff>
    </xdr:from>
    <xdr:ext cx="599010" cy="259045"/>
    <xdr:sp macro="" textlink="">
      <xdr:nvSpPr>
        <xdr:cNvPr id="188" name="テキスト ボックス 187"/>
        <xdr:cNvSpPr txBox="1"/>
      </xdr:nvSpPr>
      <xdr:spPr>
        <a:xfrm>
          <a:off x="1719795" y="1331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9" name="フローチャート: 判断 188"/>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90" name="テキスト ボックス 189"/>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164249</xdr:rowOff>
    </xdr:from>
    <xdr:to>
      <xdr:col>24</xdr:col>
      <xdr:colOff>114300</xdr:colOff>
      <xdr:row>73</xdr:row>
      <xdr:rowOff>94399</xdr:rowOff>
    </xdr:to>
    <xdr:sp macro="" textlink="">
      <xdr:nvSpPr>
        <xdr:cNvPr id="196" name="楕円 195"/>
        <xdr:cNvSpPr/>
      </xdr:nvSpPr>
      <xdr:spPr>
        <a:xfrm>
          <a:off x="4584700" y="12508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15676</xdr:rowOff>
    </xdr:from>
    <xdr:ext cx="599010" cy="259045"/>
    <xdr:sp macro="" textlink="">
      <xdr:nvSpPr>
        <xdr:cNvPr id="197" name="民生費該当値テキスト"/>
        <xdr:cNvSpPr txBox="1"/>
      </xdr:nvSpPr>
      <xdr:spPr>
        <a:xfrm>
          <a:off x="4686300" y="12360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14148</xdr:rowOff>
    </xdr:from>
    <xdr:to>
      <xdr:col>20</xdr:col>
      <xdr:colOff>38100</xdr:colOff>
      <xdr:row>72</xdr:row>
      <xdr:rowOff>115748</xdr:rowOff>
    </xdr:to>
    <xdr:sp macro="" textlink="">
      <xdr:nvSpPr>
        <xdr:cNvPr id="198" name="楕円 197"/>
        <xdr:cNvSpPr/>
      </xdr:nvSpPr>
      <xdr:spPr>
        <a:xfrm>
          <a:off x="3746500" y="1235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70</xdr:row>
      <xdr:rowOff>132275</xdr:rowOff>
    </xdr:from>
    <xdr:ext cx="599010" cy="259045"/>
    <xdr:sp macro="" textlink="">
      <xdr:nvSpPr>
        <xdr:cNvPr id="199" name="テキスト ボックス 198"/>
        <xdr:cNvSpPr txBox="1"/>
      </xdr:nvSpPr>
      <xdr:spPr>
        <a:xfrm>
          <a:off x="3497795" y="12133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47016</xdr:rowOff>
    </xdr:from>
    <xdr:to>
      <xdr:col>15</xdr:col>
      <xdr:colOff>101600</xdr:colOff>
      <xdr:row>74</xdr:row>
      <xdr:rowOff>148616</xdr:rowOff>
    </xdr:to>
    <xdr:sp macro="" textlink="">
      <xdr:nvSpPr>
        <xdr:cNvPr id="200" name="楕円 199"/>
        <xdr:cNvSpPr/>
      </xdr:nvSpPr>
      <xdr:spPr>
        <a:xfrm>
          <a:off x="2857500" y="1273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165143</xdr:rowOff>
    </xdr:from>
    <xdr:ext cx="599010" cy="259045"/>
    <xdr:sp macro="" textlink="">
      <xdr:nvSpPr>
        <xdr:cNvPr id="201" name="テキスト ボックス 200"/>
        <xdr:cNvSpPr txBox="1"/>
      </xdr:nvSpPr>
      <xdr:spPr>
        <a:xfrm>
          <a:off x="2608795" y="12509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3658</xdr:rowOff>
    </xdr:from>
    <xdr:to>
      <xdr:col>10</xdr:col>
      <xdr:colOff>165100</xdr:colOff>
      <xdr:row>75</xdr:row>
      <xdr:rowOff>105258</xdr:rowOff>
    </xdr:to>
    <xdr:sp macro="" textlink="">
      <xdr:nvSpPr>
        <xdr:cNvPr id="202" name="楕円 201"/>
        <xdr:cNvSpPr/>
      </xdr:nvSpPr>
      <xdr:spPr>
        <a:xfrm>
          <a:off x="1968500" y="1286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121785</xdr:rowOff>
    </xdr:from>
    <xdr:ext cx="599010" cy="259045"/>
    <xdr:sp macro="" textlink="">
      <xdr:nvSpPr>
        <xdr:cNvPr id="203" name="テキスト ボックス 202"/>
        <xdr:cNvSpPr txBox="1"/>
      </xdr:nvSpPr>
      <xdr:spPr>
        <a:xfrm>
          <a:off x="1719795" y="12637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60223</xdr:rowOff>
    </xdr:from>
    <xdr:to>
      <xdr:col>6</xdr:col>
      <xdr:colOff>38100</xdr:colOff>
      <xdr:row>75</xdr:row>
      <xdr:rowOff>161823</xdr:rowOff>
    </xdr:to>
    <xdr:sp macro="" textlink="">
      <xdr:nvSpPr>
        <xdr:cNvPr id="204" name="楕円 203"/>
        <xdr:cNvSpPr/>
      </xdr:nvSpPr>
      <xdr:spPr>
        <a:xfrm>
          <a:off x="1079500" y="1291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6900</xdr:rowOff>
    </xdr:from>
    <xdr:ext cx="599010" cy="259045"/>
    <xdr:sp macro="" textlink="">
      <xdr:nvSpPr>
        <xdr:cNvPr id="205" name="テキスト ボックス 204"/>
        <xdr:cNvSpPr txBox="1"/>
      </xdr:nvSpPr>
      <xdr:spPr>
        <a:xfrm>
          <a:off x="830795" y="12694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30" name="直線コネクタ 229"/>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1" name="衛生費最小値テキスト"/>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2" name="直線コネクタ 231"/>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3" name="衛生費最大値テキスト"/>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4" name="直線コネクタ 233"/>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149358</xdr:rowOff>
    </xdr:from>
    <xdr:to>
      <xdr:col>24</xdr:col>
      <xdr:colOff>63500</xdr:colOff>
      <xdr:row>96</xdr:row>
      <xdr:rowOff>164351</xdr:rowOff>
    </xdr:to>
    <xdr:cxnSp macro="">
      <xdr:nvCxnSpPr>
        <xdr:cNvPr id="235" name="直線コネクタ 234"/>
        <xdr:cNvCxnSpPr/>
      </xdr:nvCxnSpPr>
      <xdr:spPr>
        <a:xfrm flipV="1">
          <a:off x="3797300" y="16608558"/>
          <a:ext cx="838200" cy="1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6" name="衛生費平均値テキスト"/>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7" name="フローチャート: 判断 236"/>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164351</xdr:rowOff>
    </xdr:from>
    <xdr:to>
      <xdr:col>19</xdr:col>
      <xdr:colOff>177800</xdr:colOff>
      <xdr:row>97</xdr:row>
      <xdr:rowOff>115849</xdr:rowOff>
    </xdr:to>
    <xdr:cxnSp macro="">
      <xdr:nvCxnSpPr>
        <xdr:cNvPr id="238" name="直線コネクタ 237"/>
        <xdr:cNvCxnSpPr/>
      </xdr:nvCxnSpPr>
      <xdr:spPr>
        <a:xfrm flipV="1">
          <a:off x="2908300" y="16623551"/>
          <a:ext cx="889000" cy="12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9" name="フローチャート: 判断 238"/>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40" name="テキスト ボックス 239"/>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115849</xdr:rowOff>
    </xdr:from>
    <xdr:to>
      <xdr:col>15</xdr:col>
      <xdr:colOff>50800</xdr:colOff>
      <xdr:row>97</xdr:row>
      <xdr:rowOff>165722</xdr:rowOff>
    </xdr:to>
    <xdr:cxnSp macro="">
      <xdr:nvCxnSpPr>
        <xdr:cNvPr id="241" name="直線コネクタ 240"/>
        <xdr:cNvCxnSpPr/>
      </xdr:nvCxnSpPr>
      <xdr:spPr>
        <a:xfrm flipV="1">
          <a:off x="2019300" y="16746499"/>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2" name="フローチャート: 判断 241"/>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3" name="テキスト ボックス 242"/>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141776</xdr:rowOff>
    </xdr:from>
    <xdr:to>
      <xdr:col>10</xdr:col>
      <xdr:colOff>114300</xdr:colOff>
      <xdr:row>97</xdr:row>
      <xdr:rowOff>165722</xdr:rowOff>
    </xdr:to>
    <xdr:cxnSp macro="">
      <xdr:nvCxnSpPr>
        <xdr:cNvPr id="244" name="直線コネクタ 243"/>
        <xdr:cNvCxnSpPr/>
      </xdr:nvCxnSpPr>
      <xdr:spPr>
        <a:xfrm>
          <a:off x="1130300" y="16772426"/>
          <a:ext cx="889000" cy="23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5" name="フローチャート: 判断 244"/>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6" name="テキスト ボックス 245"/>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7" name="フローチャート: 判断 246"/>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8" name="テキスト ボックス 247"/>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98558</xdr:rowOff>
    </xdr:from>
    <xdr:to>
      <xdr:col>24</xdr:col>
      <xdr:colOff>114300</xdr:colOff>
      <xdr:row>97</xdr:row>
      <xdr:rowOff>28708</xdr:rowOff>
    </xdr:to>
    <xdr:sp macro="" textlink="">
      <xdr:nvSpPr>
        <xdr:cNvPr id="254" name="楕円 253"/>
        <xdr:cNvSpPr/>
      </xdr:nvSpPr>
      <xdr:spPr>
        <a:xfrm>
          <a:off x="4584700" y="1655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76985</xdr:rowOff>
    </xdr:from>
    <xdr:ext cx="534377" cy="259045"/>
    <xdr:sp macro="" textlink="">
      <xdr:nvSpPr>
        <xdr:cNvPr id="255" name="衛生費該当値テキスト"/>
        <xdr:cNvSpPr txBox="1"/>
      </xdr:nvSpPr>
      <xdr:spPr>
        <a:xfrm>
          <a:off x="4686300" y="1653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113551</xdr:rowOff>
    </xdr:from>
    <xdr:to>
      <xdr:col>20</xdr:col>
      <xdr:colOff>38100</xdr:colOff>
      <xdr:row>97</xdr:row>
      <xdr:rowOff>43701</xdr:rowOff>
    </xdr:to>
    <xdr:sp macro="" textlink="">
      <xdr:nvSpPr>
        <xdr:cNvPr id="256" name="楕円 255"/>
        <xdr:cNvSpPr/>
      </xdr:nvSpPr>
      <xdr:spPr>
        <a:xfrm>
          <a:off x="3746500" y="1657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34828</xdr:rowOff>
    </xdr:from>
    <xdr:ext cx="534377" cy="259045"/>
    <xdr:sp macro="" textlink="">
      <xdr:nvSpPr>
        <xdr:cNvPr id="257" name="テキスト ボックス 256"/>
        <xdr:cNvSpPr txBox="1"/>
      </xdr:nvSpPr>
      <xdr:spPr>
        <a:xfrm>
          <a:off x="3530111" y="16665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65049</xdr:rowOff>
    </xdr:from>
    <xdr:to>
      <xdr:col>15</xdr:col>
      <xdr:colOff>101600</xdr:colOff>
      <xdr:row>97</xdr:row>
      <xdr:rowOff>166649</xdr:rowOff>
    </xdr:to>
    <xdr:sp macro="" textlink="">
      <xdr:nvSpPr>
        <xdr:cNvPr id="258" name="楕円 257"/>
        <xdr:cNvSpPr/>
      </xdr:nvSpPr>
      <xdr:spPr>
        <a:xfrm>
          <a:off x="2857500" y="1669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157776</xdr:rowOff>
    </xdr:from>
    <xdr:ext cx="534377" cy="259045"/>
    <xdr:sp macro="" textlink="">
      <xdr:nvSpPr>
        <xdr:cNvPr id="259" name="テキスト ボックス 258"/>
        <xdr:cNvSpPr txBox="1"/>
      </xdr:nvSpPr>
      <xdr:spPr>
        <a:xfrm>
          <a:off x="2641111" y="16788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114922</xdr:rowOff>
    </xdr:from>
    <xdr:to>
      <xdr:col>10</xdr:col>
      <xdr:colOff>165100</xdr:colOff>
      <xdr:row>98</xdr:row>
      <xdr:rowOff>45072</xdr:rowOff>
    </xdr:to>
    <xdr:sp macro="" textlink="">
      <xdr:nvSpPr>
        <xdr:cNvPr id="260" name="楕円 259"/>
        <xdr:cNvSpPr/>
      </xdr:nvSpPr>
      <xdr:spPr>
        <a:xfrm>
          <a:off x="1968500" y="1674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36199</xdr:rowOff>
    </xdr:from>
    <xdr:ext cx="534377" cy="259045"/>
    <xdr:sp macro="" textlink="">
      <xdr:nvSpPr>
        <xdr:cNvPr id="261" name="テキスト ボックス 260"/>
        <xdr:cNvSpPr txBox="1"/>
      </xdr:nvSpPr>
      <xdr:spPr>
        <a:xfrm>
          <a:off x="1752111" y="16838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90976</xdr:rowOff>
    </xdr:from>
    <xdr:to>
      <xdr:col>6</xdr:col>
      <xdr:colOff>38100</xdr:colOff>
      <xdr:row>98</xdr:row>
      <xdr:rowOff>21126</xdr:rowOff>
    </xdr:to>
    <xdr:sp macro="" textlink="">
      <xdr:nvSpPr>
        <xdr:cNvPr id="262" name="楕円 261"/>
        <xdr:cNvSpPr/>
      </xdr:nvSpPr>
      <xdr:spPr>
        <a:xfrm>
          <a:off x="1079500" y="1672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12253</xdr:rowOff>
    </xdr:from>
    <xdr:ext cx="534377" cy="259045"/>
    <xdr:sp macro="" textlink="">
      <xdr:nvSpPr>
        <xdr:cNvPr id="263" name="テキスト ボックス 262"/>
        <xdr:cNvSpPr txBox="1"/>
      </xdr:nvSpPr>
      <xdr:spPr>
        <a:xfrm>
          <a:off x="863111" y="16814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21666</xdr:rowOff>
    </xdr:from>
    <xdr:to>
      <xdr:col>54</xdr:col>
      <xdr:colOff>189865</xdr:colOff>
      <xdr:row>39</xdr:row>
      <xdr:rowOff>44450</xdr:rowOff>
    </xdr:to>
    <xdr:cxnSp macro="">
      <xdr:nvCxnSpPr>
        <xdr:cNvPr id="287" name="直線コネクタ 286"/>
        <xdr:cNvCxnSpPr/>
      </xdr:nvCxnSpPr>
      <xdr:spPr>
        <a:xfrm flipV="1">
          <a:off x="10475595" y="5336616"/>
          <a:ext cx="1270" cy="1394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139793</xdr:rowOff>
    </xdr:from>
    <xdr:ext cx="534377" cy="259045"/>
    <xdr:sp macro="" textlink="">
      <xdr:nvSpPr>
        <xdr:cNvPr id="290" name="労働費最大値テキスト"/>
        <xdr:cNvSpPr txBox="1"/>
      </xdr:nvSpPr>
      <xdr:spPr>
        <a:xfrm>
          <a:off x="10528300" y="511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21666</xdr:rowOff>
    </xdr:from>
    <xdr:to>
      <xdr:col>55</xdr:col>
      <xdr:colOff>88900</xdr:colOff>
      <xdr:row>31</xdr:row>
      <xdr:rowOff>21666</xdr:rowOff>
    </xdr:to>
    <xdr:cxnSp macro="">
      <xdr:nvCxnSpPr>
        <xdr:cNvPr id="291" name="直線コネクタ 290"/>
        <xdr:cNvCxnSpPr/>
      </xdr:nvCxnSpPr>
      <xdr:spPr>
        <a:xfrm>
          <a:off x="10388600" y="5336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26238</xdr:rowOff>
    </xdr:from>
    <xdr:to>
      <xdr:col>55</xdr:col>
      <xdr:colOff>0</xdr:colOff>
      <xdr:row>39</xdr:row>
      <xdr:rowOff>26695</xdr:rowOff>
    </xdr:to>
    <xdr:cxnSp macro="">
      <xdr:nvCxnSpPr>
        <xdr:cNvPr id="292" name="直線コネクタ 291"/>
        <xdr:cNvCxnSpPr/>
      </xdr:nvCxnSpPr>
      <xdr:spPr>
        <a:xfrm flipV="1">
          <a:off x="9639300" y="6712788"/>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94556</xdr:rowOff>
    </xdr:from>
    <xdr:ext cx="469744" cy="259045"/>
    <xdr:sp macro="" textlink="">
      <xdr:nvSpPr>
        <xdr:cNvPr id="293" name="労働費平均値テキスト"/>
        <xdr:cNvSpPr txBox="1"/>
      </xdr:nvSpPr>
      <xdr:spPr>
        <a:xfrm>
          <a:off x="10528300" y="6438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71679</xdr:rowOff>
    </xdr:from>
    <xdr:to>
      <xdr:col>55</xdr:col>
      <xdr:colOff>50800</xdr:colOff>
      <xdr:row>39</xdr:row>
      <xdr:rowOff>1829</xdr:rowOff>
    </xdr:to>
    <xdr:sp macro="" textlink="">
      <xdr:nvSpPr>
        <xdr:cNvPr id="294" name="フローチャート: 判断 293"/>
        <xdr:cNvSpPr/>
      </xdr:nvSpPr>
      <xdr:spPr>
        <a:xfrm>
          <a:off x="10426700" y="658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26695</xdr:rowOff>
    </xdr:from>
    <xdr:to>
      <xdr:col>50</xdr:col>
      <xdr:colOff>114300</xdr:colOff>
      <xdr:row>39</xdr:row>
      <xdr:rowOff>28601</xdr:rowOff>
    </xdr:to>
    <xdr:cxnSp macro="">
      <xdr:nvCxnSpPr>
        <xdr:cNvPr id="295" name="直線コネクタ 294"/>
        <xdr:cNvCxnSpPr/>
      </xdr:nvCxnSpPr>
      <xdr:spPr>
        <a:xfrm flipV="1">
          <a:off x="8750300" y="671324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70612</xdr:rowOff>
    </xdr:from>
    <xdr:to>
      <xdr:col>50</xdr:col>
      <xdr:colOff>165100</xdr:colOff>
      <xdr:row>39</xdr:row>
      <xdr:rowOff>762</xdr:rowOff>
    </xdr:to>
    <xdr:sp macro="" textlink="">
      <xdr:nvSpPr>
        <xdr:cNvPr id="296" name="フローチャート: 判断 295"/>
        <xdr:cNvSpPr/>
      </xdr:nvSpPr>
      <xdr:spPr>
        <a:xfrm>
          <a:off x="9588500" y="658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17289</xdr:rowOff>
    </xdr:from>
    <xdr:ext cx="469744" cy="259045"/>
    <xdr:sp macro="" textlink="">
      <xdr:nvSpPr>
        <xdr:cNvPr id="297" name="テキスト ボックス 296"/>
        <xdr:cNvSpPr txBox="1"/>
      </xdr:nvSpPr>
      <xdr:spPr>
        <a:xfrm>
          <a:off x="9404428" y="636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28601</xdr:rowOff>
    </xdr:from>
    <xdr:to>
      <xdr:col>45</xdr:col>
      <xdr:colOff>177800</xdr:colOff>
      <xdr:row>39</xdr:row>
      <xdr:rowOff>29210</xdr:rowOff>
    </xdr:to>
    <xdr:cxnSp macro="">
      <xdr:nvCxnSpPr>
        <xdr:cNvPr id="298" name="直線コネクタ 297"/>
        <xdr:cNvCxnSpPr/>
      </xdr:nvCxnSpPr>
      <xdr:spPr>
        <a:xfrm flipV="1">
          <a:off x="7861300" y="6715151"/>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70917</xdr:rowOff>
    </xdr:from>
    <xdr:to>
      <xdr:col>46</xdr:col>
      <xdr:colOff>38100</xdr:colOff>
      <xdr:row>39</xdr:row>
      <xdr:rowOff>1067</xdr:rowOff>
    </xdr:to>
    <xdr:sp macro="" textlink="">
      <xdr:nvSpPr>
        <xdr:cNvPr id="299" name="フローチャート: 判断 298"/>
        <xdr:cNvSpPr/>
      </xdr:nvSpPr>
      <xdr:spPr>
        <a:xfrm>
          <a:off x="8699500" y="658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17594</xdr:rowOff>
    </xdr:from>
    <xdr:ext cx="469744" cy="259045"/>
    <xdr:sp macro="" textlink="">
      <xdr:nvSpPr>
        <xdr:cNvPr id="300" name="テキスト ボックス 299"/>
        <xdr:cNvSpPr txBox="1"/>
      </xdr:nvSpPr>
      <xdr:spPr>
        <a:xfrm>
          <a:off x="8515428" y="636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29210</xdr:rowOff>
    </xdr:from>
    <xdr:to>
      <xdr:col>41</xdr:col>
      <xdr:colOff>50800</xdr:colOff>
      <xdr:row>39</xdr:row>
      <xdr:rowOff>30125</xdr:rowOff>
    </xdr:to>
    <xdr:cxnSp macro="">
      <xdr:nvCxnSpPr>
        <xdr:cNvPr id="301" name="直線コネクタ 300"/>
        <xdr:cNvCxnSpPr/>
      </xdr:nvCxnSpPr>
      <xdr:spPr>
        <a:xfrm flipV="1">
          <a:off x="6972300" y="6715760"/>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61163</xdr:rowOff>
    </xdr:from>
    <xdr:to>
      <xdr:col>41</xdr:col>
      <xdr:colOff>101600</xdr:colOff>
      <xdr:row>38</xdr:row>
      <xdr:rowOff>162763</xdr:rowOff>
    </xdr:to>
    <xdr:sp macro="" textlink="">
      <xdr:nvSpPr>
        <xdr:cNvPr id="302" name="フローチャート: 判断 301"/>
        <xdr:cNvSpPr/>
      </xdr:nvSpPr>
      <xdr:spPr>
        <a:xfrm>
          <a:off x="7810500" y="657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7840</xdr:rowOff>
    </xdr:from>
    <xdr:ext cx="469744" cy="259045"/>
    <xdr:sp macro="" textlink="">
      <xdr:nvSpPr>
        <xdr:cNvPr id="303" name="テキスト ボックス 302"/>
        <xdr:cNvSpPr txBox="1"/>
      </xdr:nvSpPr>
      <xdr:spPr>
        <a:xfrm>
          <a:off x="7626428" y="63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55449</xdr:rowOff>
    </xdr:from>
    <xdr:to>
      <xdr:col>36</xdr:col>
      <xdr:colOff>165100</xdr:colOff>
      <xdr:row>38</xdr:row>
      <xdr:rowOff>157049</xdr:rowOff>
    </xdr:to>
    <xdr:sp macro="" textlink="">
      <xdr:nvSpPr>
        <xdr:cNvPr id="304" name="フローチャート: 判断 303"/>
        <xdr:cNvSpPr/>
      </xdr:nvSpPr>
      <xdr:spPr>
        <a:xfrm>
          <a:off x="6921500" y="65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2125</xdr:rowOff>
    </xdr:from>
    <xdr:ext cx="469744" cy="259045"/>
    <xdr:sp macro="" textlink="">
      <xdr:nvSpPr>
        <xdr:cNvPr id="305" name="テキスト ボックス 304"/>
        <xdr:cNvSpPr txBox="1"/>
      </xdr:nvSpPr>
      <xdr:spPr>
        <a:xfrm>
          <a:off x="6737428" y="634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146888</xdr:rowOff>
    </xdr:from>
    <xdr:to>
      <xdr:col>55</xdr:col>
      <xdr:colOff>50800</xdr:colOff>
      <xdr:row>39</xdr:row>
      <xdr:rowOff>77038</xdr:rowOff>
    </xdr:to>
    <xdr:sp macro="" textlink="">
      <xdr:nvSpPr>
        <xdr:cNvPr id="311" name="楕円 310"/>
        <xdr:cNvSpPr/>
      </xdr:nvSpPr>
      <xdr:spPr>
        <a:xfrm>
          <a:off x="10426700" y="666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61815</xdr:rowOff>
    </xdr:from>
    <xdr:ext cx="378565" cy="259045"/>
    <xdr:sp macro="" textlink="">
      <xdr:nvSpPr>
        <xdr:cNvPr id="312" name="労働費該当値テキスト"/>
        <xdr:cNvSpPr txBox="1"/>
      </xdr:nvSpPr>
      <xdr:spPr>
        <a:xfrm>
          <a:off x="10528300" y="6576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147345</xdr:rowOff>
    </xdr:from>
    <xdr:to>
      <xdr:col>50</xdr:col>
      <xdr:colOff>165100</xdr:colOff>
      <xdr:row>39</xdr:row>
      <xdr:rowOff>77495</xdr:rowOff>
    </xdr:to>
    <xdr:sp macro="" textlink="">
      <xdr:nvSpPr>
        <xdr:cNvPr id="313" name="楕円 312"/>
        <xdr:cNvSpPr/>
      </xdr:nvSpPr>
      <xdr:spPr>
        <a:xfrm>
          <a:off x="9588500" y="666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68622</xdr:rowOff>
    </xdr:from>
    <xdr:ext cx="378565" cy="259045"/>
    <xdr:sp macro="" textlink="">
      <xdr:nvSpPr>
        <xdr:cNvPr id="314" name="テキスト ボックス 313"/>
        <xdr:cNvSpPr txBox="1"/>
      </xdr:nvSpPr>
      <xdr:spPr>
        <a:xfrm>
          <a:off x="9450017" y="67551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149251</xdr:rowOff>
    </xdr:from>
    <xdr:to>
      <xdr:col>46</xdr:col>
      <xdr:colOff>38100</xdr:colOff>
      <xdr:row>39</xdr:row>
      <xdr:rowOff>79401</xdr:rowOff>
    </xdr:to>
    <xdr:sp macro="" textlink="">
      <xdr:nvSpPr>
        <xdr:cNvPr id="315" name="楕円 314"/>
        <xdr:cNvSpPr/>
      </xdr:nvSpPr>
      <xdr:spPr>
        <a:xfrm>
          <a:off x="8699500" y="66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70528</xdr:rowOff>
    </xdr:from>
    <xdr:ext cx="378565" cy="259045"/>
    <xdr:sp macro="" textlink="">
      <xdr:nvSpPr>
        <xdr:cNvPr id="316" name="テキスト ボックス 315"/>
        <xdr:cNvSpPr txBox="1"/>
      </xdr:nvSpPr>
      <xdr:spPr>
        <a:xfrm>
          <a:off x="8561017" y="6757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149860</xdr:rowOff>
    </xdr:from>
    <xdr:to>
      <xdr:col>41</xdr:col>
      <xdr:colOff>101600</xdr:colOff>
      <xdr:row>39</xdr:row>
      <xdr:rowOff>80010</xdr:rowOff>
    </xdr:to>
    <xdr:sp macro="" textlink="">
      <xdr:nvSpPr>
        <xdr:cNvPr id="317" name="楕円 316"/>
        <xdr:cNvSpPr/>
      </xdr:nvSpPr>
      <xdr:spPr>
        <a:xfrm>
          <a:off x="7810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71137</xdr:rowOff>
    </xdr:from>
    <xdr:ext cx="378565" cy="259045"/>
    <xdr:sp macro="" textlink="">
      <xdr:nvSpPr>
        <xdr:cNvPr id="318" name="テキスト ボックス 317"/>
        <xdr:cNvSpPr txBox="1"/>
      </xdr:nvSpPr>
      <xdr:spPr>
        <a:xfrm>
          <a:off x="7672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150775</xdr:rowOff>
    </xdr:from>
    <xdr:to>
      <xdr:col>36</xdr:col>
      <xdr:colOff>165100</xdr:colOff>
      <xdr:row>39</xdr:row>
      <xdr:rowOff>80925</xdr:rowOff>
    </xdr:to>
    <xdr:sp macro="" textlink="">
      <xdr:nvSpPr>
        <xdr:cNvPr id="319" name="楕円 318"/>
        <xdr:cNvSpPr/>
      </xdr:nvSpPr>
      <xdr:spPr>
        <a:xfrm>
          <a:off x="6921500" y="666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72052</xdr:rowOff>
    </xdr:from>
    <xdr:ext cx="378565" cy="259045"/>
    <xdr:sp macro="" textlink="">
      <xdr:nvSpPr>
        <xdr:cNvPr id="320" name="テキスト ボックス 319"/>
        <xdr:cNvSpPr txBox="1"/>
      </xdr:nvSpPr>
      <xdr:spPr>
        <a:xfrm>
          <a:off x="6783017" y="6758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6" name="直線コネクタ 345"/>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7" name="農林水産業費最小値テキスト"/>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8" name="直線コネクタ 347"/>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9" name="農林水産業費最大値テキスト"/>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50" name="直線コネクタ 349"/>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52244</xdr:rowOff>
    </xdr:from>
    <xdr:to>
      <xdr:col>55</xdr:col>
      <xdr:colOff>0</xdr:colOff>
      <xdr:row>58</xdr:row>
      <xdr:rowOff>59020</xdr:rowOff>
    </xdr:to>
    <xdr:cxnSp macro="">
      <xdr:nvCxnSpPr>
        <xdr:cNvPr id="351" name="直線コネクタ 350"/>
        <xdr:cNvCxnSpPr/>
      </xdr:nvCxnSpPr>
      <xdr:spPr>
        <a:xfrm>
          <a:off x="9639300" y="9996344"/>
          <a:ext cx="838200" cy="6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3796</xdr:rowOff>
    </xdr:from>
    <xdr:ext cx="534377" cy="259045"/>
    <xdr:sp macro="" textlink="">
      <xdr:nvSpPr>
        <xdr:cNvPr id="352" name="農林水産業費平均値テキスト"/>
        <xdr:cNvSpPr txBox="1"/>
      </xdr:nvSpPr>
      <xdr:spPr>
        <a:xfrm>
          <a:off x="10528300" y="9776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3" name="フローチャート: 判断 352"/>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42235</xdr:rowOff>
    </xdr:from>
    <xdr:to>
      <xdr:col>50</xdr:col>
      <xdr:colOff>114300</xdr:colOff>
      <xdr:row>58</xdr:row>
      <xdr:rowOff>52244</xdr:rowOff>
    </xdr:to>
    <xdr:cxnSp macro="">
      <xdr:nvCxnSpPr>
        <xdr:cNvPr id="354" name="直線コネクタ 353"/>
        <xdr:cNvCxnSpPr/>
      </xdr:nvCxnSpPr>
      <xdr:spPr>
        <a:xfrm>
          <a:off x="8750300" y="9986335"/>
          <a:ext cx="889000" cy="1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5" name="フローチャート: 判断 354"/>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106508</xdr:rowOff>
    </xdr:from>
    <xdr:ext cx="534377" cy="259045"/>
    <xdr:sp macro="" textlink="">
      <xdr:nvSpPr>
        <xdr:cNvPr id="356" name="テキスト ボックス 355"/>
        <xdr:cNvSpPr txBox="1"/>
      </xdr:nvSpPr>
      <xdr:spPr>
        <a:xfrm>
          <a:off x="9372111" y="970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42235</xdr:rowOff>
    </xdr:from>
    <xdr:to>
      <xdr:col>45</xdr:col>
      <xdr:colOff>177800</xdr:colOff>
      <xdr:row>58</xdr:row>
      <xdr:rowOff>99858</xdr:rowOff>
    </xdr:to>
    <xdr:cxnSp macro="">
      <xdr:nvCxnSpPr>
        <xdr:cNvPr id="357" name="直線コネクタ 356"/>
        <xdr:cNvCxnSpPr/>
      </xdr:nvCxnSpPr>
      <xdr:spPr>
        <a:xfrm flipV="1">
          <a:off x="7861300" y="9986335"/>
          <a:ext cx="889000" cy="5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8" name="フローチャート: 判断 357"/>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9" name="テキスト ボックス 358"/>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84820</xdr:rowOff>
    </xdr:from>
    <xdr:to>
      <xdr:col>41</xdr:col>
      <xdr:colOff>50800</xdr:colOff>
      <xdr:row>58</xdr:row>
      <xdr:rowOff>99858</xdr:rowOff>
    </xdr:to>
    <xdr:cxnSp macro="">
      <xdr:nvCxnSpPr>
        <xdr:cNvPr id="360" name="直線コネクタ 359"/>
        <xdr:cNvCxnSpPr/>
      </xdr:nvCxnSpPr>
      <xdr:spPr>
        <a:xfrm>
          <a:off x="6972300" y="10028920"/>
          <a:ext cx="889000" cy="15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61" name="フローチャート: 判断 360"/>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116208</xdr:rowOff>
    </xdr:from>
    <xdr:ext cx="534377" cy="259045"/>
    <xdr:sp macro="" textlink="">
      <xdr:nvSpPr>
        <xdr:cNvPr id="362" name="テキスト ボックス 361"/>
        <xdr:cNvSpPr txBox="1"/>
      </xdr:nvSpPr>
      <xdr:spPr>
        <a:xfrm>
          <a:off x="7594111" y="9717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3" name="フローチャート: 判断 362"/>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128927</xdr:rowOff>
    </xdr:from>
    <xdr:ext cx="534377" cy="259045"/>
    <xdr:sp macro="" textlink="">
      <xdr:nvSpPr>
        <xdr:cNvPr id="364" name="テキスト ボックス 363"/>
        <xdr:cNvSpPr txBox="1"/>
      </xdr:nvSpPr>
      <xdr:spPr>
        <a:xfrm>
          <a:off x="6705111" y="973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8220</xdr:rowOff>
    </xdr:from>
    <xdr:to>
      <xdr:col>55</xdr:col>
      <xdr:colOff>50800</xdr:colOff>
      <xdr:row>58</xdr:row>
      <xdr:rowOff>109820</xdr:rowOff>
    </xdr:to>
    <xdr:sp macro="" textlink="">
      <xdr:nvSpPr>
        <xdr:cNvPr id="370" name="楕円 369"/>
        <xdr:cNvSpPr/>
      </xdr:nvSpPr>
      <xdr:spPr>
        <a:xfrm>
          <a:off x="10426700" y="995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158097</xdr:rowOff>
    </xdr:from>
    <xdr:ext cx="534377" cy="259045"/>
    <xdr:sp macro="" textlink="">
      <xdr:nvSpPr>
        <xdr:cNvPr id="371" name="農林水産業費該当値テキスト"/>
        <xdr:cNvSpPr txBox="1"/>
      </xdr:nvSpPr>
      <xdr:spPr>
        <a:xfrm>
          <a:off x="10528300" y="99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1444</xdr:rowOff>
    </xdr:from>
    <xdr:to>
      <xdr:col>50</xdr:col>
      <xdr:colOff>165100</xdr:colOff>
      <xdr:row>58</xdr:row>
      <xdr:rowOff>103044</xdr:rowOff>
    </xdr:to>
    <xdr:sp macro="" textlink="">
      <xdr:nvSpPr>
        <xdr:cNvPr id="372" name="楕円 371"/>
        <xdr:cNvSpPr/>
      </xdr:nvSpPr>
      <xdr:spPr>
        <a:xfrm>
          <a:off x="9588500" y="994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94171</xdr:rowOff>
    </xdr:from>
    <xdr:ext cx="534377" cy="259045"/>
    <xdr:sp macro="" textlink="">
      <xdr:nvSpPr>
        <xdr:cNvPr id="373" name="テキスト ボックス 372"/>
        <xdr:cNvSpPr txBox="1"/>
      </xdr:nvSpPr>
      <xdr:spPr>
        <a:xfrm>
          <a:off x="9372111" y="10038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162885</xdr:rowOff>
    </xdr:from>
    <xdr:to>
      <xdr:col>46</xdr:col>
      <xdr:colOff>38100</xdr:colOff>
      <xdr:row>58</xdr:row>
      <xdr:rowOff>93035</xdr:rowOff>
    </xdr:to>
    <xdr:sp macro="" textlink="">
      <xdr:nvSpPr>
        <xdr:cNvPr id="374" name="楕円 373"/>
        <xdr:cNvSpPr/>
      </xdr:nvSpPr>
      <xdr:spPr>
        <a:xfrm>
          <a:off x="8699500" y="993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109562</xdr:rowOff>
    </xdr:from>
    <xdr:ext cx="534377" cy="259045"/>
    <xdr:sp macro="" textlink="">
      <xdr:nvSpPr>
        <xdr:cNvPr id="375" name="テキスト ボックス 374"/>
        <xdr:cNvSpPr txBox="1"/>
      </xdr:nvSpPr>
      <xdr:spPr>
        <a:xfrm>
          <a:off x="8483111" y="97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49058</xdr:rowOff>
    </xdr:from>
    <xdr:to>
      <xdr:col>41</xdr:col>
      <xdr:colOff>101600</xdr:colOff>
      <xdr:row>58</xdr:row>
      <xdr:rowOff>150658</xdr:rowOff>
    </xdr:to>
    <xdr:sp macro="" textlink="">
      <xdr:nvSpPr>
        <xdr:cNvPr id="376" name="楕円 375"/>
        <xdr:cNvSpPr/>
      </xdr:nvSpPr>
      <xdr:spPr>
        <a:xfrm>
          <a:off x="7810500" y="9993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141785</xdr:rowOff>
    </xdr:from>
    <xdr:ext cx="534377" cy="259045"/>
    <xdr:sp macro="" textlink="">
      <xdr:nvSpPr>
        <xdr:cNvPr id="377" name="テキスト ボックス 376"/>
        <xdr:cNvSpPr txBox="1"/>
      </xdr:nvSpPr>
      <xdr:spPr>
        <a:xfrm>
          <a:off x="7594111" y="10085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34020</xdr:rowOff>
    </xdr:from>
    <xdr:to>
      <xdr:col>36</xdr:col>
      <xdr:colOff>165100</xdr:colOff>
      <xdr:row>58</xdr:row>
      <xdr:rowOff>135620</xdr:rowOff>
    </xdr:to>
    <xdr:sp macro="" textlink="">
      <xdr:nvSpPr>
        <xdr:cNvPr id="378" name="楕円 377"/>
        <xdr:cNvSpPr/>
      </xdr:nvSpPr>
      <xdr:spPr>
        <a:xfrm>
          <a:off x="6921500" y="9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126747</xdr:rowOff>
    </xdr:from>
    <xdr:ext cx="534377" cy="259045"/>
    <xdr:sp macro="" textlink="">
      <xdr:nvSpPr>
        <xdr:cNvPr id="379" name="テキスト ボックス 378"/>
        <xdr:cNvSpPr txBox="1"/>
      </xdr:nvSpPr>
      <xdr:spPr>
        <a:xfrm>
          <a:off x="6705111" y="100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3" name="直線コネクタ 402"/>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4" name="商工費最小値テキスト"/>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5" name="直線コネクタ 404"/>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6" name="商工費最大値テキスト"/>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7" name="直線コネクタ 406"/>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11379</xdr:rowOff>
    </xdr:from>
    <xdr:to>
      <xdr:col>55</xdr:col>
      <xdr:colOff>0</xdr:colOff>
      <xdr:row>78</xdr:row>
      <xdr:rowOff>126651</xdr:rowOff>
    </xdr:to>
    <xdr:cxnSp macro="">
      <xdr:nvCxnSpPr>
        <xdr:cNvPr id="408" name="直線コネクタ 407"/>
        <xdr:cNvCxnSpPr/>
      </xdr:nvCxnSpPr>
      <xdr:spPr>
        <a:xfrm>
          <a:off x="9639300" y="13384479"/>
          <a:ext cx="838200" cy="115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31862</xdr:rowOff>
    </xdr:from>
    <xdr:ext cx="534377" cy="259045"/>
    <xdr:sp macro="" textlink="">
      <xdr:nvSpPr>
        <xdr:cNvPr id="409" name="商工費平均値テキスト"/>
        <xdr:cNvSpPr txBox="1"/>
      </xdr:nvSpPr>
      <xdr:spPr>
        <a:xfrm>
          <a:off x="10528300" y="13062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10" name="フローチャート: 判断 409"/>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11379</xdr:rowOff>
    </xdr:from>
    <xdr:to>
      <xdr:col>50</xdr:col>
      <xdr:colOff>114300</xdr:colOff>
      <xdr:row>78</xdr:row>
      <xdr:rowOff>81750</xdr:rowOff>
    </xdr:to>
    <xdr:cxnSp macro="">
      <xdr:nvCxnSpPr>
        <xdr:cNvPr id="411" name="直線コネクタ 410"/>
        <xdr:cNvCxnSpPr/>
      </xdr:nvCxnSpPr>
      <xdr:spPr>
        <a:xfrm flipV="1">
          <a:off x="8750300" y="13384479"/>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12" name="フローチャート: 判断 411"/>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137419</xdr:rowOff>
    </xdr:from>
    <xdr:ext cx="534377" cy="259045"/>
    <xdr:sp macro="" textlink="">
      <xdr:nvSpPr>
        <xdr:cNvPr id="413" name="テキスト ボックス 412"/>
        <xdr:cNvSpPr txBox="1"/>
      </xdr:nvSpPr>
      <xdr:spPr>
        <a:xfrm>
          <a:off x="9372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81750</xdr:rowOff>
    </xdr:from>
    <xdr:to>
      <xdr:col>45</xdr:col>
      <xdr:colOff>177800</xdr:colOff>
      <xdr:row>78</xdr:row>
      <xdr:rowOff>101543</xdr:rowOff>
    </xdr:to>
    <xdr:cxnSp macro="">
      <xdr:nvCxnSpPr>
        <xdr:cNvPr id="414" name="直線コネクタ 413"/>
        <xdr:cNvCxnSpPr/>
      </xdr:nvCxnSpPr>
      <xdr:spPr>
        <a:xfrm flipV="1">
          <a:off x="7861300" y="13454850"/>
          <a:ext cx="889000" cy="1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5" name="フローチャート: 判断 414"/>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95756</xdr:rowOff>
    </xdr:from>
    <xdr:ext cx="534377" cy="259045"/>
    <xdr:sp macro="" textlink="">
      <xdr:nvSpPr>
        <xdr:cNvPr id="416" name="テキスト ボックス 415"/>
        <xdr:cNvSpPr txBox="1"/>
      </xdr:nvSpPr>
      <xdr:spPr>
        <a:xfrm>
          <a:off x="8483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101543</xdr:rowOff>
    </xdr:from>
    <xdr:to>
      <xdr:col>41</xdr:col>
      <xdr:colOff>50800</xdr:colOff>
      <xdr:row>78</xdr:row>
      <xdr:rowOff>147034</xdr:rowOff>
    </xdr:to>
    <xdr:cxnSp macro="">
      <xdr:nvCxnSpPr>
        <xdr:cNvPr id="417" name="直線コネクタ 416"/>
        <xdr:cNvCxnSpPr/>
      </xdr:nvCxnSpPr>
      <xdr:spPr>
        <a:xfrm flipV="1">
          <a:off x="6972300" y="13474643"/>
          <a:ext cx="889000" cy="45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8" name="フローチャート: 判断 417"/>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50207</xdr:rowOff>
    </xdr:from>
    <xdr:ext cx="534377" cy="259045"/>
    <xdr:sp macro="" textlink="">
      <xdr:nvSpPr>
        <xdr:cNvPr id="419" name="テキスト ボックス 418"/>
        <xdr:cNvSpPr txBox="1"/>
      </xdr:nvSpPr>
      <xdr:spPr>
        <a:xfrm>
          <a:off x="7594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20" name="フローチャート: 判断 419"/>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62800</xdr:rowOff>
    </xdr:from>
    <xdr:ext cx="534377" cy="259045"/>
    <xdr:sp macro="" textlink="">
      <xdr:nvSpPr>
        <xdr:cNvPr id="421" name="テキスト ボックス 420"/>
        <xdr:cNvSpPr txBox="1"/>
      </xdr:nvSpPr>
      <xdr:spPr>
        <a:xfrm>
          <a:off x="6705111" y="1309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75851</xdr:rowOff>
    </xdr:from>
    <xdr:to>
      <xdr:col>55</xdr:col>
      <xdr:colOff>50800</xdr:colOff>
      <xdr:row>79</xdr:row>
      <xdr:rowOff>6001</xdr:rowOff>
    </xdr:to>
    <xdr:sp macro="" textlink="">
      <xdr:nvSpPr>
        <xdr:cNvPr id="427" name="楕円 426"/>
        <xdr:cNvSpPr/>
      </xdr:nvSpPr>
      <xdr:spPr>
        <a:xfrm>
          <a:off x="10426700" y="1344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162228</xdr:rowOff>
    </xdr:from>
    <xdr:ext cx="469744" cy="259045"/>
    <xdr:sp macro="" textlink="">
      <xdr:nvSpPr>
        <xdr:cNvPr id="428" name="商工費該当値テキスト"/>
        <xdr:cNvSpPr txBox="1"/>
      </xdr:nvSpPr>
      <xdr:spPr>
        <a:xfrm>
          <a:off x="10528300" y="1336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132029</xdr:rowOff>
    </xdr:from>
    <xdr:to>
      <xdr:col>50</xdr:col>
      <xdr:colOff>165100</xdr:colOff>
      <xdr:row>78</xdr:row>
      <xdr:rowOff>62179</xdr:rowOff>
    </xdr:to>
    <xdr:sp macro="" textlink="">
      <xdr:nvSpPr>
        <xdr:cNvPr id="429" name="楕円 428"/>
        <xdr:cNvSpPr/>
      </xdr:nvSpPr>
      <xdr:spPr>
        <a:xfrm>
          <a:off x="9588500" y="133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53306</xdr:rowOff>
    </xdr:from>
    <xdr:ext cx="534377" cy="259045"/>
    <xdr:sp macro="" textlink="">
      <xdr:nvSpPr>
        <xdr:cNvPr id="430" name="テキスト ボックス 429"/>
        <xdr:cNvSpPr txBox="1"/>
      </xdr:nvSpPr>
      <xdr:spPr>
        <a:xfrm>
          <a:off x="9372111" y="134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30950</xdr:rowOff>
    </xdr:from>
    <xdr:to>
      <xdr:col>46</xdr:col>
      <xdr:colOff>38100</xdr:colOff>
      <xdr:row>78</xdr:row>
      <xdr:rowOff>132550</xdr:rowOff>
    </xdr:to>
    <xdr:sp macro="" textlink="">
      <xdr:nvSpPr>
        <xdr:cNvPr id="431" name="楕円 430"/>
        <xdr:cNvSpPr/>
      </xdr:nvSpPr>
      <xdr:spPr>
        <a:xfrm>
          <a:off x="86995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123677</xdr:rowOff>
    </xdr:from>
    <xdr:ext cx="469744" cy="259045"/>
    <xdr:sp macro="" textlink="">
      <xdr:nvSpPr>
        <xdr:cNvPr id="432" name="テキスト ボックス 431"/>
        <xdr:cNvSpPr txBox="1"/>
      </xdr:nvSpPr>
      <xdr:spPr>
        <a:xfrm>
          <a:off x="8515428" y="1349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50743</xdr:rowOff>
    </xdr:from>
    <xdr:to>
      <xdr:col>41</xdr:col>
      <xdr:colOff>101600</xdr:colOff>
      <xdr:row>78</xdr:row>
      <xdr:rowOff>152343</xdr:rowOff>
    </xdr:to>
    <xdr:sp macro="" textlink="">
      <xdr:nvSpPr>
        <xdr:cNvPr id="433" name="楕円 432"/>
        <xdr:cNvSpPr/>
      </xdr:nvSpPr>
      <xdr:spPr>
        <a:xfrm>
          <a:off x="7810500" y="1342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143470</xdr:rowOff>
    </xdr:from>
    <xdr:ext cx="469744" cy="259045"/>
    <xdr:sp macro="" textlink="">
      <xdr:nvSpPr>
        <xdr:cNvPr id="434" name="テキスト ボックス 433"/>
        <xdr:cNvSpPr txBox="1"/>
      </xdr:nvSpPr>
      <xdr:spPr>
        <a:xfrm>
          <a:off x="7626428" y="13516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96234</xdr:rowOff>
    </xdr:from>
    <xdr:to>
      <xdr:col>36</xdr:col>
      <xdr:colOff>165100</xdr:colOff>
      <xdr:row>79</xdr:row>
      <xdr:rowOff>26384</xdr:rowOff>
    </xdr:to>
    <xdr:sp macro="" textlink="">
      <xdr:nvSpPr>
        <xdr:cNvPr id="435" name="楕円 434"/>
        <xdr:cNvSpPr/>
      </xdr:nvSpPr>
      <xdr:spPr>
        <a:xfrm>
          <a:off x="6921500" y="1346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17511</xdr:rowOff>
    </xdr:from>
    <xdr:ext cx="469744" cy="259045"/>
    <xdr:sp macro="" textlink="">
      <xdr:nvSpPr>
        <xdr:cNvPr id="436" name="テキスト ボックス 435"/>
        <xdr:cNvSpPr txBox="1"/>
      </xdr:nvSpPr>
      <xdr:spPr>
        <a:xfrm>
          <a:off x="6737428" y="1356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9" name="テキスト ボックス 448"/>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61" name="直線コネクタ 460"/>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62" name="土木費最小値テキスト"/>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3" name="直線コネクタ 462"/>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4" name="土木費最大値テキスト"/>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5" name="直線コネクタ 464"/>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147225</xdr:rowOff>
    </xdr:from>
    <xdr:to>
      <xdr:col>55</xdr:col>
      <xdr:colOff>0</xdr:colOff>
      <xdr:row>98</xdr:row>
      <xdr:rowOff>65500</xdr:rowOff>
    </xdr:to>
    <xdr:cxnSp macro="">
      <xdr:nvCxnSpPr>
        <xdr:cNvPr id="466" name="直線コネクタ 465"/>
        <xdr:cNvCxnSpPr/>
      </xdr:nvCxnSpPr>
      <xdr:spPr>
        <a:xfrm flipV="1">
          <a:off x="9639300" y="16777875"/>
          <a:ext cx="838200" cy="89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42760</xdr:rowOff>
    </xdr:from>
    <xdr:ext cx="534377" cy="259045"/>
    <xdr:sp macro="" textlink="">
      <xdr:nvSpPr>
        <xdr:cNvPr id="467" name="土木費平均値テキスト"/>
        <xdr:cNvSpPr txBox="1"/>
      </xdr:nvSpPr>
      <xdr:spPr>
        <a:xfrm>
          <a:off x="10528300" y="16330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8" name="フローチャート: 判断 467"/>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65500</xdr:rowOff>
    </xdr:from>
    <xdr:to>
      <xdr:col>50</xdr:col>
      <xdr:colOff>114300</xdr:colOff>
      <xdr:row>98</xdr:row>
      <xdr:rowOff>120593</xdr:rowOff>
    </xdr:to>
    <xdr:cxnSp macro="">
      <xdr:nvCxnSpPr>
        <xdr:cNvPr id="469" name="直線コネクタ 468"/>
        <xdr:cNvCxnSpPr/>
      </xdr:nvCxnSpPr>
      <xdr:spPr>
        <a:xfrm flipV="1">
          <a:off x="8750300" y="16867600"/>
          <a:ext cx="889000" cy="55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70" name="フローチャート: 判断 469"/>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152240</xdr:rowOff>
    </xdr:from>
    <xdr:ext cx="534377" cy="259045"/>
    <xdr:sp macro="" textlink="">
      <xdr:nvSpPr>
        <xdr:cNvPr id="471" name="テキスト ボックス 470"/>
        <xdr:cNvSpPr txBox="1"/>
      </xdr:nvSpPr>
      <xdr:spPr>
        <a:xfrm>
          <a:off x="9372111" y="1626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54014</xdr:rowOff>
    </xdr:from>
    <xdr:to>
      <xdr:col>45</xdr:col>
      <xdr:colOff>177800</xdr:colOff>
      <xdr:row>98</xdr:row>
      <xdr:rowOff>120593</xdr:rowOff>
    </xdr:to>
    <xdr:cxnSp macro="">
      <xdr:nvCxnSpPr>
        <xdr:cNvPr id="472" name="直線コネクタ 471"/>
        <xdr:cNvCxnSpPr/>
      </xdr:nvCxnSpPr>
      <xdr:spPr>
        <a:xfrm>
          <a:off x="7861300" y="16170314"/>
          <a:ext cx="889000" cy="75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3" name="フローチャート: 判断 472"/>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153592</xdr:rowOff>
    </xdr:from>
    <xdr:ext cx="534377" cy="259045"/>
    <xdr:sp macro="" textlink="">
      <xdr:nvSpPr>
        <xdr:cNvPr id="474" name="テキスト ボックス 473"/>
        <xdr:cNvSpPr txBox="1"/>
      </xdr:nvSpPr>
      <xdr:spPr>
        <a:xfrm>
          <a:off x="8483111" y="1626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54014</xdr:rowOff>
    </xdr:from>
    <xdr:to>
      <xdr:col>41</xdr:col>
      <xdr:colOff>50800</xdr:colOff>
      <xdr:row>98</xdr:row>
      <xdr:rowOff>11037</xdr:rowOff>
    </xdr:to>
    <xdr:cxnSp macro="">
      <xdr:nvCxnSpPr>
        <xdr:cNvPr id="475" name="直線コネクタ 474"/>
        <xdr:cNvCxnSpPr/>
      </xdr:nvCxnSpPr>
      <xdr:spPr>
        <a:xfrm flipV="1">
          <a:off x="6972300" y="16170314"/>
          <a:ext cx="889000" cy="64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6" name="フローチャート: 判断 475"/>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7" name="テキスト ボックス 476"/>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8" name="フローチャート: 判断 477"/>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5878</xdr:rowOff>
    </xdr:from>
    <xdr:ext cx="534377" cy="259045"/>
    <xdr:sp macro="" textlink="">
      <xdr:nvSpPr>
        <xdr:cNvPr id="479" name="テキスト ボックス 478"/>
        <xdr:cNvSpPr txBox="1"/>
      </xdr:nvSpPr>
      <xdr:spPr>
        <a:xfrm>
          <a:off x="6705111" y="16293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96425</xdr:rowOff>
    </xdr:from>
    <xdr:to>
      <xdr:col>55</xdr:col>
      <xdr:colOff>50800</xdr:colOff>
      <xdr:row>98</xdr:row>
      <xdr:rowOff>26575</xdr:rowOff>
    </xdr:to>
    <xdr:sp macro="" textlink="">
      <xdr:nvSpPr>
        <xdr:cNvPr id="485" name="楕円 484"/>
        <xdr:cNvSpPr/>
      </xdr:nvSpPr>
      <xdr:spPr>
        <a:xfrm>
          <a:off x="10426700" y="1672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74852</xdr:rowOff>
    </xdr:from>
    <xdr:ext cx="534377" cy="259045"/>
    <xdr:sp macro="" textlink="">
      <xdr:nvSpPr>
        <xdr:cNvPr id="486" name="土木費該当値テキスト"/>
        <xdr:cNvSpPr txBox="1"/>
      </xdr:nvSpPr>
      <xdr:spPr>
        <a:xfrm>
          <a:off x="10528300" y="1670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14700</xdr:rowOff>
    </xdr:from>
    <xdr:to>
      <xdr:col>50</xdr:col>
      <xdr:colOff>165100</xdr:colOff>
      <xdr:row>98</xdr:row>
      <xdr:rowOff>116300</xdr:rowOff>
    </xdr:to>
    <xdr:sp macro="" textlink="">
      <xdr:nvSpPr>
        <xdr:cNvPr id="487" name="楕円 486"/>
        <xdr:cNvSpPr/>
      </xdr:nvSpPr>
      <xdr:spPr>
        <a:xfrm>
          <a:off x="9588500" y="168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107427</xdr:rowOff>
    </xdr:from>
    <xdr:ext cx="534377" cy="259045"/>
    <xdr:sp macro="" textlink="">
      <xdr:nvSpPr>
        <xdr:cNvPr id="488" name="テキスト ボックス 487"/>
        <xdr:cNvSpPr txBox="1"/>
      </xdr:nvSpPr>
      <xdr:spPr>
        <a:xfrm>
          <a:off x="9372111" y="1690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69793</xdr:rowOff>
    </xdr:from>
    <xdr:to>
      <xdr:col>46</xdr:col>
      <xdr:colOff>38100</xdr:colOff>
      <xdr:row>98</xdr:row>
      <xdr:rowOff>171393</xdr:rowOff>
    </xdr:to>
    <xdr:sp macro="" textlink="">
      <xdr:nvSpPr>
        <xdr:cNvPr id="489" name="楕円 488"/>
        <xdr:cNvSpPr/>
      </xdr:nvSpPr>
      <xdr:spPr>
        <a:xfrm>
          <a:off x="8699500" y="1687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162520</xdr:rowOff>
    </xdr:from>
    <xdr:ext cx="534377" cy="259045"/>
    <xdr:sp macro="" textlink="">
      <xdr:nvSpPr>
        <xdr:cNvPr id="490" name="テキスト ボックス 489"/>
        <xdr:cNvSpPr txBox="1"/>
      </xdr:nvSpPr>
      <xdr:spPr>
        <a:xfrm>
          <a:off x="8483111" y="1696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3214</xdr:rowOff>
    </xdr:from>
    <xdr:to>
      <xdr:col>41</xdr:col>
      <xdr:colOff>101600</xdr:colOff>
      <xdr:row>94</xdr:row>
      <xdr:rowOff>104814</xdr:rowOff>
    </xdr:to>
    <xdr:sp macro="" textlink="">
      <xdr:nvSpPr>
        <xdr:cNvPr id="491" name="楕円 490"/>
        <xdr:cNvSpPr/>
      </xdr:nvSpPr>
      <xdr:spPr>
        <a:xfrm>
          <a:off x="7810500" y="16119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121341</xdr:rowOff>
    </xdr:from>
    <xdr:ext cx="534377" cy="259045"/>
    <xdr:sp macro="" textlink="">
      <xdr:nvSpPr>
        <xdr:cNvPr id="492" name="テキスト ボックス 491"/>
        <xdr:cNvSpPr txBox="1"/>
      </xdr:nvSpPr>
      <xdr:spPr>
        <a:xfrm>
          <a:off x="7594111" y="15894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131687</xdr:rowOff>
    </xdr:from>
    <xdr:to>
      <xdr:col>36</xdr:col>
      <xdr:colOff>165100</xdr:colOff>
      <xdr:row>98</xdr:row>
      <xdr:rowOff>61837</xdr:rowOff>
    </xdr:to>
    <xdr:sp macro="" textlink="">
      <xdr:nvSpPr>
        <xdr:cNvPr id="493" name="楕円 492"/>
        <xdr:cNvSpPr/>
      </xdr:nvSpPr>
      <xdr:spPr>
        <a:xfrm>
          <a:off x="6921500" y="1676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52964</xdr:rowOff>
    </xdr:from>
    <xdr:ext cx="534377" cy="259045"/>
    <xdr:sp macro="" textlink="">
      <xdr:nvSpPr>
        <xdr:cNvPr id="494" name="テキスト ボックス 493"/>
        <xdr:cNvSpPr txBox="1"/>
      </xdr:nvSpPr>
      <xdr:spPr>
        <a:xfrm>
          <a:off x="6705111" y="16855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0" name="直線コネクタ 509"/>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1" name="テキスト ボックス 510"/>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44660</xdr:rowOff>
    </xdr:from>
    <xdr:to>
      <xdr:col>85</xdr:col>
      <xdr:colOff>126364</xdr:colOff>
      <xdr:row>38</xdr:row>
      <xdr:rowOff>16028</xdr:rowOff>
    </xdr:to>
    <xdr:cxnSp macro="">
      <xdr:nvCxnSpPr>
        <xdr:cNvPr id="515" name="直線コネクタ 514"/>
        <xdr:cNvCxnSpPr/>
      </xdr:nvCxnSpPr>
      <xdr:spPr>
        <a:xfrm flipV="1">
          <a:off x="16317595" y="5359610"/>
          <a:ext cx="1269" cy="117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19855</xdr:rowOff>
    </xdr:from>
    <xdr:ext cx="534377" cy="259045"/>
    <xdr:sp macro="" textlink="">
      <xdr:nvSpPr>
        <xdr:cNvPr id="516" name="消防費最小値テキスト"/>
        <xdr:cNvSpPr txBox="1"/>
      </xdr:nvSpPr>
      <xdr:spPr>
        <a:xfrm>
          <a:off x="16370300" y="653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16028</xdr:rowOff>
    </xdr:from>
    <xdr:to>
      <xdr:col>86</xdr:col>
      <xdr:colOff>25400</xdr:colOff>
      <xdr:row>38</xdr:row>
      <xdr:rowOff>16028</xdr:rowOff>
    </xdr:to>
    <xdr:cxnSp macro="">
      <xdr:nvCxnSpPr>
        <xdr:cNvPr id="517" name="直線コネクタ 516"/>
        <xdr:cNvCxnSpPr/>
      </xdr:nvCxnSpPr>
      <xdr:spPr>
        <a:xfrm>
          <a:off x="16230600" y="653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162787</xdr:rowOff>
    </xdr:from>
    <xdr:ext cx="534377" cy="259045"/>
    <xdr:sp macro="" textlink="">
      <xdr:nvSpPr>
        <xdr:cNvPr id="518" name="消防費最大値テキスト"/>
        <xdr:cNvSpPr txBox="1"/>
      </xdr:nvSpPr>
      <xdr:spPr>
        <a:xfrm>
          <a:off x="16370300" y="513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44660</xdr:rowOff>
    </xdr:from>
    <xdr:to>
      <xdr:col>86</xdr:col>
      <xdr:colOff>25400</xdr:colOff>
      <xdr:row>31</xdr:row>
      <xdr:rowOff>44660</xdr:rowOff>
    </xdr:to>
    <xdr:cxnSp macro="">
      <xdr:nvCxnSpPr>
        <xdr:cNvPr id="519" name="直線コネクタ 518"/>
        <xdr:cNvCxnSpPr/>
      </xdr:nvCxnSpPr>
      <xdr:spPr>
        <a:xfrm>
          <a:off x="16230600" y="535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64091</xdr:rowOff>
    </xdr:from>
    <xdr:to>
      <xdr:col>85</xdr:col>
      <xdr:colOff>127000</xdr:colOff>
      <xdr:row>38</xdr:row>
      <xdr:rowOff>16028</xdr:rowOff>
    </xdr:to>
    <xdr:cxnSp macro="">
      <xdr:nvCxnSpPr>
        <xdr:cNvPr id="520" name="直線コネクタ 519"/>
        <xdr:cNvCxnSpPr/>
      </xdr:nvCxnSpPr>
      <xdr:spPr>
        <a:xfrm>
          <a:off x="15481300" y="6407741"/>
          <a:ext cx="838200" cy="123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144810</xdr:rowOff>
    </xdr:from>
    <xdr:ext cx="534377" cy="259045"/>
    <xdr:sp macro="" textlink="">
      <xdr:nvSpPr>
        <xdr:cNvPr id="521" name="消防費平均値テキスト"/>
        <xdr:cNvSpPr txBox="1"/>
      </xdr:nvSpPr>
      <xdr:spPr>
        <a:xfrm>
          <a:off x="16370300" y="59741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121933</xdr:rowOff>
    </xdr:from>
    <xdr:to>
      <xdr:col>85</xdr:col>
      <xdr:colOff>177800</xdr:colOff>
      <xdr:row>36</xdr:row>
      <xdr:rowOff>52083</xdr:rowOff>
    </xdr:to>
    <xdr:sp macro="" textlink="">
      <xdr:nvSpPr>
        <xdr:cNvPr id="522" name="フローチャート: 判断 521"/>
        <xdr:cNvSpPr/>
      </xdr:nvSpPr>
      <xdr:spPr>
        <a:xfrm>
          <a:off x="16268700" y="612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64091</xdr:rowOff>
    </xdr:from>
    <xdr:to>
      <xdr:col>81</xdr:col>
      <xdr:colOff>50800</xdr:colOff>
      <xdr:row>38</xdr:row>
      <xdr:rowOff>64833</xdr:rowOff>
    </xdr:to>
    <xdr:cxnSp macro="">
      <xdr:nvCxnSpPr>
        <xdr:cNvPr id="523" name="直線コネクタ 522"/>
        <xdr:cNvCxnSpPr/>
      </xdr:nvCxnSpPr>
      <xdr:spPr>
        <a:xfrm flipV="1">
          <a:off x="14592300" y="6407741"/>
          <a:ext cx="889000" cy="17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112103</xdr:rowOff>
    </xdr:from>
    <xdr:to>
      <xdr:col>81</xdr:col>
      <xdr:colOff>101600</xdr:colOff>
      <xdr:row>36</xdr:row>
      <xdr:rowOff>42253</xdr:rowOff>
    </xdr:to>
    <xdr:sp macro="" textlink="">
      <xdr:nvSpPr>
        <xdr:cNvPr id="524" name="フローチャート: 判断 523"/>
        <xdr:cNvSpPr/>
      </xdr:nvSpPr>
      <xdr:spPr>
        <a:xfrm>
          <a:off x="15430500" y="611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58780</xdr:rowOff>
    </xdr:from>
    <xdr:ext cx="534377" cy="259045"/>
    <xdr:sp macro="" textlink="">
      <xdr:nvSpPr>
        <xdr:cNvPr id="525" name="テキスト ボックス 524"/>
        <xdr:cNvSpPr txBox="1"/>
      </xdr:nvSpPr>
      <xdr:spPr>
        <a:xfrm>
          <a:off x="15214111" y="588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48946</xdr:rowOff>
    </xdr:from>
    <xdr:to>
      <xdr:col>76</xdr:col>
      <xdr:colOff>114300</xdr:colOff>
      <xdr:row>38</xdr:row>
      <xdr:rowOff>64833</xdr:rowOff>
    </xdr:to>
    <xdr:cxnSp macro="">
      <xdr:nvCxnSpPr>
        <xdr:cNvPr id="526" name="直線コネクタ 525"/>
        <xdr:cNvCxnSpPr/>
      </xdr:nvCxnSpPr>
      <xdr:spPr>
        <a:xfrm>
          <a:off x="13703300" y="6564046"/>
          <a:ext cx="889000" cy="15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91700</xdr:rowOff>
    </xdr:from>
    <xdr:to>
      <xdr:col>76</xdr:col>
      <xdr:colOff>165100</xdr:colOff>
      <xdr:row>36</xdr:row>
      <xdr:rowOff>21850</xdr:rowOff>
    </xdr:to>
    <xdr:sp macro="" textlink="">
      <xdr:nvSpPr>
        <xdr:cNvPr id="527" name="フローチャート: 判断 526"/>
        <xdr:cNvSpPr/>
      </xdr:nvSpPr>
      <xdr:spPr>
        <a:xfrm>
          <a:off x="14541500" y="609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38377</xdr:rowOff>
    </xdr:from>
    <xdr:ext cx="534377" cy="259045"/>
    <xdr:sp macro="" textlink="">
      <xdr:nvSpPr>
        <xdr:cNvPr id="528" name="テキスト ボックス 527"/>
        <xdr:cNvSpPr txBox="1"/>
      </xdr:nvSpPr>
      <xdr:spPr>
        <a:xfrm>
          <a:off x="14325111" y="586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48946</xdr:rowOff>
    </xdr:from>
    <xdr:to>
      <xdr:col>71</xdr:col>
      <xdr:colOff>177800</xdr:colOff>
      <xdr:row>38</xdr:row>
      <xdr:rowOff>59175</xdr:rowOff>
    </xdr:to>
    <xdr:cxnSp macro="">
      <xdr:nvCxnSpPr>
        <xdr:cNvPr id="529" name="直線コネクタ 528"/>
        <xdr:cNvCxnSpPr/>
      </xdr:nvCxnSpPr>
      <xdr:spPr>
        <a:xfrm flipV="1">
          <a:off x="12814300" y="6564046"/>
          <a:ext cx="889000" cy="1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107017</xdr:rowOff>
    </xdr:from>
    <xdr:to>
      <xdr:col>72</xdr:col>
      <xdr:colOff>38100</xdr:colOff>
      <xdr:row>36</xdr:row>
      <xdr:rowOff>37167</xdr:rowOff>
    </xdr:to>
    <xdr:sp macro="" textlink="">
      <xdr:nvSpPr>
        <xdr:cNvPr id="530" name="フローチャート: 判断 529"/>
        <xdr:cNvSpPr/>
      </xdr:nvSpPr>
      <xdr:spPr>
        <a:xfrm>
          <a:off x="13652500" y="610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53694</xdr:rowOff>
    </xdr:from>
    <xdr:ext cx="534377" cy="259045"/>
    <xdr:sp macro="" textlink="">
      <xdr:nvSpPr>
        <xdr:cNvPr id="531" name="テキスト ボックス 530"/>
        <xdr:cNvSpPr txBox="1"/>
      </xdr:nvSpPr>
      <xdr:spPr>
        <a:xfrm>
          <a:off x="13436111" y="588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147136</xdr:rowOff>
    </xdr:from>
    <xdr:to>
      <xdr:col>67</xdr:col>
      <xdr:colOff>101600</xdr:colOff>
      <xdr:row>36</xdr:row>
      <xdr:rowOff>77286</xdr:rowOff>
    </xdr:to>
    <xdr:sp macro="" textlink="">
      <xdr:nvSpPr>
        <xdr:cNvPr id="532" name="フローチャート: 判断 531"/>
        <xdr:cNvSpPr/>
      </xdr:nvSpPr>
      <xdr:spPr>
        <a:xfrm>
          <a:off x="12763500" y="614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93813</xdr:rowOff>
    </xdr:from>
    <xdr:ext cx="534377" cy="259045"/>
    <xdr:sp macro="" textlink="">
      <xdr:nvSpPr>
        <xdr:cNvPr id="533" name="テキスト ボックス 532"/>
        <xdr:cNvSpPr txBox="1"/>
      </xdr:nvSpPr>
      <xdr:spPr>
        <a:xfrm>
          <a:off x="12547111" y="592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136677</xdr:rowOff>
    </xdr:from>
    <xdr:to>
      <xdr:col>85</xdr:col>
      <xdr:colOff>177800</xdr:colOff>
      <xdr:row>38</xdr:row>
      <xdr:rowOff>66827</xdr:rowOff>
    </xdr:to>
    <xdr:sp macro="" textlink="">
      <xdr:nvSpPr>
        <xdr:cNvPr id="539" name="楕円 538"/>
        <xdr:cNvSpPr/>
      </xdr:nvSpPr>
      <xdr:spPr>
        <a:xfrm>
          <a:off x="16268700" y="648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51604</xdr:rowOff>
    </xdr:from>
    <xdr:ext cx="534377" cy="259045"/>
    <xdr:sp macro="" textlink="">
      <xdr:nvSpPr>
        <xdr:cNvPr id="540" name="消防費該当値テキスト"/>
        <xdr:cNvSpPr txBox="1"/>
      </xdr:nvSpPr>
      <xdr:spPr>
        <a:xfrm>
          <a:off x="16370300" y="639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13291</xdr:rowOff>
    </xdr:from>
    <xdr:to>
      <xdr:col>81</xdr:col>
      <xdr:colOff>101600</xdr:colOff>
      <xdr:row>37</xdr:row>
      <xdr:rowOff>114891</xdr:rowOff>
    </xdr:to>
    <xdr:sp macro="" textlink="">
      <xdr:nvSpPr>
        <xdr:cNvPr id="541" name="楕円 540"/>
        <xdr:cNvSpPr/>
      </xdr:nvSpPr>
      <xdr:spPr>
        <a:xfrm>
          <a:off x="15430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106018</xdr:rowOff>
    </xdr:from>
    <xdr:ext cx="534377" cy="259045"/>
    <xdr:sp macro="" textlink="">
      <xdr:nvSpPr>
        <xdr:cNvPr id="542" name="テキスト ボックス 541"/>
        <xdr:cNvSpPr txBox="1"/>
      </xdr:nvSpPr>
      <xdr:spPr>
        <a:xfrm>
          <a:off x="15214111" y="64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14033</xdr:rowOff>
    </xdr:from>
    <xdr:to>
      <xdr:col>76</xdr:col>
      <xdr:colOff>165100</xdr:colOff>
      <xdr:row>38</xdr:row>
      <xdr:rowOff>115633</xdr:rowOff>
    </xdr:to>
    <xdr:sp macro="" textlink="">
      <xdr:nvSpPr>
        <xdr:cNvPr id="543" name="楕円 542"/>
        <xdr:cNvSpPr/>
      </xdr:nvSpPr>
      <xdr:spPr>
        <a:xfrm>
          <a:off x="14541500" y="652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106760</xdr:rowOff>
    </xdr:from>
    <xdr:ext cx="469744" cy="259045"/>
    <xdr:sp macro="" textlink="">
      <xdr:nvSpPr>
        <xdr:cNvPr id="544" name="テキスト ボックス 543"/>
        <xdr:cNvSpPr txBox="1"/>
      </xdr:nvSpPr>
      <xdr:spPr>
        <a:xfrm>
          <a:off x="14357428" y="662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169596</xdr:rowOff>
    </xdr:from>
    <xdr:to>
      <xdr:col>72</xdr:col>
      <xdr:colOff>38100</xdr:colOff>
      <xdr:row>38</xdr:row>
      <xdr:rowOff>99746</xdr:rowOff>
    </xdr:to>
    <xdr:sp macro="" textlink="">
      <xdr:nvSpPr>
        <xdr:cNvPr id="545" name="楕円 544"/>
        <xdr:cNvSpPr/>
      </xdr:nvSpPr>
      <xdr:spPr>
        <a:xfrm>
          <a:off x="13652500" y="6513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90873</xdr:rowOff>
    </xdr:from>
    <xdr:ext cx="469744" cy="259045"/>
    <xdr:sp macro="" textlink="">
      <xdr:nvSpPr>
        <xdr:cNvPr id="546" name="テキスト ボックス 545"/>
        <xdr:cNvSpPr txBox="1"/>
      </xdr:nvSpPr>
      <xdr:spPr>
        <a:xfrm>
          <a:off x="13468428" y="660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8375</xdr:rowOff>
    </xdr:from>
    <xdr:to>
      <xdr:col>67</xdr:col>
      <xdr:colOff>101600</xdr:colOff>
      <xdr:row>38</xdr:row>
      <xdr:rowOff>109975</xdr:rowOff>
    </xdr:to>
    <xdr:sp macro="" textlink="">
      <xdr:nvSpPr>
        <xdr:cNvPr id="547" name="楕円 546"/>
        <xdr:cNvSpPr/>
      </xdr:nvSpPr>
      <xdr:spPr>
        <a:xfrm>
          <a:off x="12763500" y="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101102</xdr:rowOff>
    </xdr:from>
    <xdr:ext cx="469744" cy="259045"/>
    <xdr:sp macro="" textlink="">
      <xdr:nvSpPr>
        <xdr:cNvPr id="548" name="テキスト ボックス 547"/>
        <xdr:cNvSpPr txBox="1"/>
      </xdr:nvSpPr>
      <xdr:spPr>
        <a:xfrm>
          <a:off x="12579428" y="661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7" name="テキスト ボックス 566"/>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3" name="直線コネクタ 572"/>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4" name="教育費最小値テキスト"/>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5" name="直線コネクタ 574"/>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6" name="教育費最大値テキスト"/>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7" name="直線コネクタ 576"/>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67805</xdr:rowOff>
    </xdr:from>
    <xdr:to>
      <xdr:col>85</xdr:col>
      <xdr:colOff>127000</xdr:colOff>
      <xdr:row>57</xdr:row>
      <xdr:rowOff>143472</xdr:rowOff>
    </xdr:to>
    <xdr:cxnSp macro="">
      <xdr:nvCxnSpPr>
        <xdr:cNvPr id="578" name="直線コネクタ 577"/>
        <xdr:cNvCxnSpPr/>
      </xdr:nvCxnSpPr>
      <xdr:spPr>
        <a:xfrm>
          <a:off x="15481300" y="9840455"/>
          <a:ext cx="838200" cy="7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60621</xdr:rowOff>
    </xdr:from>
    <xdr:ext cx="534377" cy="259045"/>
    <xdr:sp macro="" textlink="">
      <xdr:nvSpPr>
        <xdr:cNvPr id="579" name="教育費平均値テキスト"/>
        <xdr:cNvSpPr txBox="1"/>
      </xdr:nvSpPr>
      <xdr:spPr>
        <a:xfrm>
          <a:off x="16370300" y="9661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80" name="フローチャート: 判断 579"/>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67805</xdr:rowOff>
    </xdr:from>
    <xdr:to>
      <xdr:col>81</xdr:col>
      <xdr:colOff>50800</xdr:colOff>
      <xdr:row>57</xdr:row>
      <xdr:rowOff>69901</xdr:rowOff>
    </xdr:to>
    <xdr:cxnSp macro="">
      <xdr:nvCxnSpPr>
        <xdr:cNvPr id="581" name="直線コネクタ 580"/>
        <xdr:cNvCxnSpPr/>
      </xdr:nvCxnSpPr>
      <xdr:spPr>
        <a:xfrm flipV="1">
          <a:off x="14592300" y="9840455"/>
          <a:ext cx="88900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2" name="フローチャート: 判断 581"/>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3" name="テキスト ボックス 582"/>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69901</xdr:rowOff>
    </xdr:from>
    <xdr:to>
      <xdr:col>76</xdr:col>
      <xdr:colOff>114300</xdr:colOff>
      <xdr:row>57</xdr:row>
      <xdr:rowOff>106261</xdr:rowOff>
    </xdr:to>
    <xdr:cxnSp macro="">
      <xdr:nvCxnSpPr>
        <xdr:cNvPr id="584" name="直線コネクタ 583"/>
        <xdr:cNvCxnSpPr/>
      </xdr:nvCxnSpPr>
      <xdr:spPr>
        <a:xfrm flipV="1">
          <a:off x="13703300" y="9842551"/>
          <a:ext cx="889000" cy="3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5" name="フローチャート: 判断 584"/>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117276</xdr:rowOff>
    </xdr:from>
    <xdr:ext cx="534377" cy="259045"/>
    <xdr:sp macro="" textlink="">
      <xdr:nvSpPr>
        <xdr:cNvPr id="586" name="テキスト ボックス 585"/>
        <xdr:cNvSpPr txBox="1"/>
      </xdr:nvSpPr>
      <xdr:spPr>
        <a:xfrm>
          <a:off x="14325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106261</xdr:rowOff>
    </xdr:from>
    <xdr:to>
      <xdr:col>71</xdr:col>
      <xdr:colOff>177800</xdr:colOff>
      <xdr:row>58</xdr:row>
      <xdr:rowOff>89980</xdr:rowOff>
    </xdr:to>
    <xdr:cxnSp macro="">
      <xdr:nvCxnSpPr>
        <xdr:cNvPr id="587" name="直線コネクタ 586"/>
        <xdr:cNvCxnSpPr/>
      </xdr:nvCxnSpPr>
      <xdr:spPr>
        <a:xfrm flipV="1">
          <a:off x="12814300" y="9878911"/>
          <a:ext cx="889000" cy="155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8" name="フローチャート: 判断 587"/>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155846</xdr:rowOff>
    </xdr:from>
    <xdr:ext cx="534377" cy="259045"/>
    <xdr:sp macro="" textlink="">
      <xdr:nvSpPr>
        <xdr:cNvPr id="589" name="テキスト ボックス 588"/>
        <xdr:cNvSpPr txBox="1"/>
      </xdr:nvSpPr>
      <xdr:spPr>
        <a:xfrm>
          <a:off x="13436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90" name="フローチャート: 判断 589"/>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61320</xdr:rowOff>
    </xdr:from>
    <xdr:ext cx="534377" cy="259045"/>
    <xdr:sp macro="" textlink="">
      <xdr:nvSpPr>
        <xdr:cNvPr id="591" name="テキスト ボックス 590"/>
        <xdr:cNvSpPr txBox="1"/>
      </xdr:nvSpPr>
      <xdr:spPr>
        <a:xfrm>
          <a:off x="12547111" y="966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92672</xdr:rowOff>
    </xdr:from>
    <xdr:to>
      <xdr:col>85</xdr:col>
      <xdr:colOff>177800</xdr:colOff>
      <xdr:row>58</xdr:row>
      <xdr:rowOff>22822</xdr:rowOff>
    </xdr:to>
    <xdr:sp macro="" textlink="">
      <xdr:nvSpPr>
        <xdr:cNvPr id="597" name="楕円 596"/>
        <xdr:cNvSpPr/>
      </xdr:nvSpPr>
      <xdr:spPr>
        <a:xfrm>
          <a:off x="16268700" y="9865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71099</xdr:rowOff>
    </xdr:from>
    <xdr:ext cx="534377" cy="259045"/>
    <xdr:sp macro="" textlink="">
      <xdr:nvSpPr>
        <xdr:cNvPr id="598" name="教育費該当値テキスト"/>
        <xdr:cNvSpPr txBox="1"/>
      </xdr:nvSpPr>
      <xdr:spPr>
        <a:xfrm>
          <a:off x="16370300" y="98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17005</xdr:rowOff>
    </xdr:from>
    <xdr:to>
      <xdr:col>81</xdr:col>
      <xdr:colOff>101600</xdr:colOff>
      <xdr:row>57</xdr:row>
      <xdr:rowOff>118605</xdr:rowOff>
    </xdr:to>
    <xdr:sp macro="" textlink="">
      <xdr:nvSpPr>
        <xdr:cNvPr id="599" name="楕円 598"/>
        <xdr:cNvSpPr/>
      </xdr:nvSpPr>
      <xdr:spPr>
        <a:xfrm>
          <a:off x="15430500" y="978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135132</xdr:rowOff>
    </xdr:from>
    <xdr:ext cx="534377" cy="259045"/>
    <xdr:sp macro="" textlink="">
      <xdr:nvSpPr>
        <xdr:cNvPr id="600" name="テキスト ボックス 599"/>
        <xdr:cNvSpPr txBox="1"/>
      </xdr:nvSpPr>
      <xdr:spPr>
        <a:xfrm>
          <a:off x="15214111" y="956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19101</xdr:rowOff>
    </xdr:from>
    <xdr:to>
      <xdr:col>76</xdr:col>
      <xdr:colOff>165100</xdr:colOff>
      <xdr:row>57</xdr:row>
      <xdr:rowOff>120701</xdr:rowOff>
    </xdr:to>
    <xdr:sp macro="" textlink="">
      <xdr:nvSpPr>
        <xdr:cNvPr id="601" name="楕円 600"/>
        <xdr:cNvSpPr/>
      </xdr:nvSpPr>
      <xdr:spPr>
        <a:xfrm>
          <a:off x="14541500" y="979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111828</xdr:rowOff>
    </xdr:from>
    <xdr:ext cx="534377" cy="259045"/>
    <xdr:sp macro="" textlink="">
      <xdr:nvSpPr>
        <xdr:cNvPr id="602" name="テキスト ボックス 601"/>
        <xdr:cNvSpPr txBox="1"/>
      </xdr:nvSpPr>
      <xdr:spPr>
        <a:xfrm>
          <a:off x="14325111" y="9884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55461</xdr:rowOff>
    </xdr:from>
    <xdr:to>
      <xdr:col>72</xdr:col>
      <xdr:colOff>38100</xdr:colOff>
      <xdr:row>57</xdr:row>
      <xdr:rowOff>157061</xdr:rowOff>
    </xdr:to>
    <xdr:sp macro="" textlink="">
      <xdr:nvSpPr>
        <xdr:cNvPr id="603" name="楕円 602"/>
        <xdr:cNvSpPr/>
      </xdr:nvSpPr>
      <xdr:spPr>
        <a:xfrm>
          <a:off x="13652500" y="982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148188</xdr:rowOff>
    </xdr:from>
    <xdr:ext cx="534377" cy="259045"/>
    <xdr:sp macro="" textlink="">
      <xdr:nvSpPr>
        <xdr:cNvPr id="604" name="テキスト ボックス 603"/>
        <xdr:cNvSpPr txBox="1"/>
      </xdr:nvSpPr>
      <xdr:spPr>
        <a:xfrm>
          <a:off x="13436111" y="992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39180</xdr:rowOff>
    </xdr:from>
    <xdr:to>
      <xdr:col>67</xdr:col>
      <xdr:colOff>101600</xdr:colOff>
      <xdr:row>58</xdr:row>
      <xdr:rowOff>140780</xdr:rowOff>
    </xdr:to>
    <xdr:sp macro="" textlink="">
      <xdr:nvSpPr>
        <xdr:cNvPr id="605" name="楕円 604"/>
        <xdr:cNvSpPr/>
      </xdr:nvSpPr>
      <xdr:spPr>
        <a:xfrm>
          <a:off x="12763500" y="998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131907</xdr:rowOff>
    </xdr:from>
    <xdr:ext cx="534377" cy="259045"/>
    <xdr:sp macro="" textlink="">
      <xdr:nvSpPr>
        <xdr:cNvPr id="606" name="テキスト ボックス 605"/>
        <xdr:cNvSpPr txBox="1"/>
      </xdr:nvSpPr>
      <xdr:spPr>
        <a:xfrm>
          <a:off x="12547111" y="10076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0" name="テキスト ボックス 61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2" name="テキスト ボックス 62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4" name="テキスト ボックス 62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8" name="直線コネクタ 627"/>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1" name="災害復旧費最大値テキスト"/>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2" name="直線コネクタ 631"/>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115788</xdr:rowOff>
    </xdr:from>
    <xdr:to>
      <xdr:col>85</xdr:col>
      <xdr:colOff>127000</xdr:colOff>
      <xdr:row>78</xdr:row>
      <xdr:rowOff>122898</xdr:rowOff>
    </xdr:to>
    <xdr:cxnSp macro="">
      <xdr:nvCxnSpPr>
        <xdr:cNvPr id="633" name="直線コネクタ 632"/>
        <xdr:cNvCxnSpPr/>
      </xdr:nvCxnSpPr>
      <xdr:spPr>
        <a:xfrm>
          <a:off x="15481300" y="13488888"/>
          <a:ext cx="838200" cy="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4" name="災害復旧費平均値テキスト"/>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5" name="フローチャート: 判断 634"/>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113250</xdr:rowOff>
    </xdr:from>
    <xdr:to>
      <xdr:col>81</xdr:col>
      <xdr:colOff>50800</xdr:colOff>
      <xdr:row>78</xdr:row>
      <xdr:rowOff>115788</xdr:rowOff>
    </xdr:to>
    <xdr:cxnSp macro="">
      <xdr:nvCxnSpPr>
        <xdr:cNvPr id="636" name="直線コネクタ 635"/>
        <xdr:cNvCxnSpPr/>
      </xdr:nvCxnSpPr>
      <xdr:spPr>
        <a:xfrm>
          <a:off x="14592300" y="13486350"/>
          <a:ext cx="889000" cy="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7" name="フローチャート: 判断 636"/>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8" name="テキスト ボックス 637"/>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113250</xdr:rowOff>
    </xdr:from>
    <xdr:to>
      <xdr:col>76</xdr:col>
      <xdr:colOff>114300</xdr:colOff>
      <xdr:row>78</xdr:row>
      <xdr:rowOff>126693</xdr:rowOff>
    </xdr:to>
    <xdr:cxnSp macro="">
      <xdr:nvCxnSpPr>
        <xdr:cNvPr id="639" name="直線コネクタ 638"/>
        <xdr:cNvCxnSpPr/>
      </xdr:nvCxnSpPr>
      <xdr:spPr>
        <a:xfrm flipV="1">
          <a:off x="13703300" y="13486350"/>
          <a:ext cx="88900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40" name="フローチャート: 判断 639"/>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1" name="テキスト ボックス 640"/>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105981</xdr:rowOff>
    </xdr:from>
    <xdr:to>
      <xdr:col>71</xdr:col>
      <xdr:colOff>177800</xdr:colOff>
      <xdr:row>78</xdr:row>
      <xdr:rowOff>126693</xdr:rowOff>
    </xdr:to>
    <xdr:cxnSp macro="">
      <xdr:nvCxnSpPr>
        <xdr:cNvPr id="642" name="直線コネクタ 641"/>
        <xdr:cNvCxnSpPr/>
      </xdr:nvCxnSpPr>
      <xdr:spPr>
        <a:xfrm>
          <a:off x="12814300" y="13479081"/>
          <a:ext cx="889000" cy="20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3" name="フローチャート: 判断 642"/>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4" name="テキスト ボックス 643"/>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5" name="フローチャート: 判断 644"/>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6" name="テキスト ボックス 645"/>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72098</xdr:rowOff>
    </xdr:from>
    <xdr:to>
      <xdr:col>85</xdr:col>
      <xdr:colOff>177800</xdr:colOff>
      <xdr:row>79</xdr:row>
      <xdr:rowOff>2248</xdr:rowOff>
    </xdr:to>
    <xdr:sp macro="" textlink="">
      <xdr:nvSpPr>
        <xdr:cNvPr id="652" name="楕円 651"/>
        <xdr:cNvSpPr/>
      </xdr:nvSpPr>
      <xdr:spPr>
        <a:xfrm>
          <a:off x="16268700" y="1344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3" name="災害復旧費該当値テキスト"/>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64988</xdr:rowOff>
    </xdr:from>
    <xdr:to>
      <xdr:col>81</xdr:col>
      <xdr:colOff>101600</xdr:colOff>
      <xdr:row>78</xdr:row>
      <xdr:rowOff>166588</xdr:rowOff>
    </xdr:to>
    <xdr:sp macro="" textlink="">
      <xdr:nvSpPr>
        <xdr:cNvPr id="654" name="楕円 653"/>
        <xdr:cNvSpPr/>
      </xdr:nvSpPr>
      <xdr:spPr>
        <a:xfrm>
          <a:off x="15430500" y="134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157715</xdr:rowOff>
    </xdr:from>
    <xdr:ext cx="469744" cy="259045"/>
    <xdr:sp macro="" textlink="">
      <xdr:nvSpPr>
        <xdr:cNvPr id="655" name="テキスト ボックス 654"/>
        <xdr:cNvSpPr txBox="1"/>
      </xdr:nvSpPr>
      <xdr:spPr>
        <a:xfrm>
          <a:off x="15246428" y="1353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62450</xdr:rowOff>
    </xdr:from>
    <xdr:to>
      <xdr:col>76</xdr:col>
      <xdr:colOff>165100</xdr:colOff>
      <xdr:row>78</xdr:row>
      <xdr:rowOff>164050</xdr:rowOff>
    </xdr:to>
    <xdr:sp macro="" textlink="">
      <xdr:nvSpPr>
        <xdr:cNvPr id="656" name="楕円 655"/>
        <xdr:cNvSpPr/>
      </xdr:nvSpPr>
      <xdr:spPr>
        <a:xfrm>
          <a:off x="14541500" y="1343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155177</xdr:rowOff>
    </xdr:from>
    <xdr:ext cx="469744" cy="259045"/>
    <xdr:sp macro="" textlink="">
      <xdr:nvSpPr>
        <xdr:cNvPr id="657" name="テキスト ボックス 656"/>
        <xdr:cNvSpPr txBox="1"/>
      </xdr:nvSpPr>
      <xdr:spPr>
        <a:xfrm>
          <a:off x="14357428" y="1352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75893</xdr:rowOff>
    </xdr:from>
    <xdr:to>
      <xdr:col>72</xdr:col>
      <xdr:colOff>38100</xdr:colOff>
      <xdr:row>79</xdr:row>
      <xdr:rowOff>6043</xdr:rowOff>
    </xdr:to>
    <xdr:sp macro="" textlink="">
      <xdr:nvSpPr>
        <xdr:cNvPr id="658" name="楕円 657"/>
        <xdr:cNvSpPr/>
      </xdr:nvSpPr>
      <xdr:spPr>
        <a:xfrm>
          <a:off x="13652500" y="1344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168620</xdr:rowOff>
    </xdr:from>
    <xdr:ext cx="378565" cy="259045"/>
    <xdr:sp macro="" textlink="">
      <xdr:nvSpPr>
        <xdr:cNvPr id="659" name="テキスト ボックス 658"/>
        <xdr:cNvSpPr txBox="1"/>
      </xdr:nvSpPr>
      <xdr:spPr>
        <a:xfrm>
          <a:off x="13514017" y="13541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55181</xdr:rowOff>
    </xdr:from>
    <xdr:to>
      <xdr:col>67</xdr:col>
      <xdr:colOff>101600</xdr:colOff>
      <xdr:row>78</xdr:row>
      <xdr:rowOff>156781</xdr:rowOff>
    </xdr:to>
    <xdr:sp macro="" textlink="">
      <xdr:nvSpPr>
        <xdr:cNvPr id="660" name="楕円 659"/>
        <xdr:cNvSpPr/>
      </xdr:nvSpPr>
      <xdr:spPr>
        <a:xfrm>
          <a:off x="12763500" y="13428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147908</xdr:rowOff>
    </xdr:from>
    <xdr:ext cx="469744" cy="259045"/>
    <xdr:sp macro="" textlink="">
      <xdr:nvSpPr>
        <xdr:cNvPr id="661" name="テキスト ボックス 660"/>
        <xdr:cNvSpPr txBox="1"/>
      </xdr:nvSpPr>
      <xdr:spPr>
        <a:xfrm>
          <a:off x="12579428" y="13521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2" name="直線コネクタ 67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3" name="テキスト ボックス 672"/>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4" name="直線コネクタ 67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5" name="テキスト ボックス 67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6" name="直線コネクタ 67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7" name="テキスト ボックス 67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8" name="直線コネクタ 67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9" name="テキスト ボックス 67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0" name="直線コネクタ 67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1" name="テキスト ボックス 68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2" name="直線コネクタ 68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3" name="テキスト ボックス 682"/>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7" name="直線コネクタ 686"/>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8" name="公債費最小値テキスト"/>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9" name="直線コネクタ 688"/>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90" name="公債費最大値テキスト"/>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1" name="直線コネクタ 690"/>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157531</xdr:rowOff>
    </xdr:from>
    <xdr:to>
      <xdr:col>85</xdr:col>
      <xdr:colOff>127000</xdr:colOff>
      <xdr:row>97</xdr:row>
      <xdr:rowOff>7863</xdr:rowOff>
    </xdr:to>
    <xdr:cxnSp macro="">
      <xdr:nvCxnSpPr>
        <xdr:cNvPr id="692" name="直線コネクタ 691"/>
        <xdr:cNvCxnSpPr/>
      </xdr:nvCxnSpPr>
      <xdr:spPr>
        <a:xfrm flipV="1">
          <a:off x="15481300" y="16616731"/>
          <a:ext cx="838200" cy="2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51280</xdr:rowOff>
    </xdr:from>
    <xdr:ext cx="534377" cy="259045"/>
    <xdr:sp macro="" textlink="">
      <xdr:nvSpPr>
        <xdr:cNvPr id="693" name="公債費平均値テキスト"/>
        <xdr:cNvSpPr txBox="1"/>
      </xdr:nvSpPr>
      <xdr:spPr>
        <a:xfrm>
          <a:off x="16370300" y="16167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4" name="フローチャート: 判断 693"/>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7863</xdr:rowOff>
    </xdr:from>
    <xdr:to>
      <xdr:col>81</xdr:col>
      <xdr:colOff>50800</xdr:colOff>
      <xdr:row>97</xdr:row>
      <xdr:rowOff>27017</xdr:rowOff>
    </xdr:to>
    <xdr:cxnSp macro="">
      <xdr:nvCxnSpPr>
        <xdr:cNvPr id="695" name="直線コネクタ 694"/>
        <xdr:cNvCxnSpPr/>
      </xdr:nvCxnSpPr>
      <xdr:spPr>
        <a:xfrm flipV="1">
          <a:off x="14592300" y="16638513"/>
          <a:ext cx="889000" cy="1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6" name="フローチャート: 判断 695"/>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141991</xdr:rowOff>
    </xdr:from>
    <xdr:ext cx="534377" cy="259045"/>
    <xdr:sp macro="" textlink="">
      <xdr:nvSpPr>
        <xdr:cNvPr id="697" name="テキスト ボックス 696"/>
        <xdr:cNvSpPr txBox="1"/>
      </xdr:nvSpPr>
      <xdr:spPr>
        <a:xfrm>
          <a:off x="15214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27017</xdr:rowOff>
    </xdr:from>
    <xdr:to>
      <xdr:col>76</xdr:col>
      <xdr:colOff>114300</xdr:colOff>
      <xdr:row>97</xdr:row>
      <xdr:rowOff>43999</xdr:rowOff>
    </xdr:to>
    <xdr:cxnSp macro="">
      <xdr:nvCxnSpPr>
        <xdr:cNvPr id="698" name="直線コネクタ 697"/>
        <xdr:cNvCxnSpPr/>
      </xdr:nvCxnSpPr>
      <xdr:spPr>
        <a:xfrm flipV="1">
          <a:off x="13703300" y="16657667"/>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9" name="フローチャート: 判断 698"/>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32213</xdr:rowOff>
    </xdr:from>
    <xdr:ext cx="534377" cy="259045"/>
    <xdr:sp macro="" textlink="">
      <xdr:nvSpPr>
        <xdr:cNvPr id="700" name="テキスト ボックス 699"/>
        <xdr:cNvSpPr txBox="1"/>
      </xdr:nvSpPr>
      <xdr:spPr>
        <a:xfrm>
          <a:off x="14325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43999</xdr:rowOff>
    </xdr:from>
    <xdr:to>
      <xdr:col>71</xdr:col>
      <xdr:colOff>177800</xdr:colOff>
      <xdr:row>97</xdr:row>
      <xdr:rowOff>67838</xdr:rowOff>
    </xdr:to>
    <xdr:cxnSp macro="">
      <xdr:nvCxnSpPr>
        <xdr:cNvPr id="701" name="直線コネクタ 700"/>
        <xdr:cNvCxnSpPr/>
      </xdr:nvCxnSpPr>
      <xdr:spPr>
        <a:xfrm flipV="1">
          <a:off x="12814300" y="16674649"/>
          <a:ext cx="889000" cy="2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2" name="フローチャート: 判断 701"/>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21567</xdr:rowOff>
    </xdr:from>
    <xdr:ext cx="534377" cy="259045"/>
    <xdr:sp macro="" textlink="">
      <xdr:nvSpPr>
        <xdr:cNvPr id="703" name="テキスト ボックス 702"/>
        <xdr:cNvSpPr txBox="1"/>
      </xdr:nvSpPr>
      <xdr:spPr>
        <a:xfrm>
          <a:off x="13436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4" name="フローチャート: 判断 703"/>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11771</xdr:rowOff>
    </xdr:from>
    <xdr:ext cx="534377" cy="259045"/>
    <xdr:sp macro="" textlink="">
      <xdr:nvSpPr>
        <xdr:cNvPr id="705" name="テキスト ボックス 704"/>
        <xdr:cNvSpPr txBox="1"/>
      </xdr:nvSpPr>
      <xdr:spPr>
        <a:xfrm>
          <a:off x="12547111" y="1612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106731</xdr:rowOff>
    </xdr:from>
    <xdr:to>
      <xdr:col>85</xdr:col>
      <xdr:colOff>177800</xdr:colOff>
      <xdr:row>97</xdr:row>
      <xdr:rowOff>36881</xdr:rowOff>
    </xdr:to>
    <xdr:sp macro="" textlink="">
      <xdr:nvSpPr>
        <xdr:cNvPr id="711" name="楕円 710"/>
        <xdr:cNvSpPr/>
      </xdr:nvSpPr>
      <xdr:spPr>
        <a:xfrm>
          <a:off x="16268700" y="165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85158</xdr:rowOff>
    </xdr:from>
    <xdr:ext cx="534377" cy="259045"/>
    <xdr:sp macro="" textlink="">
      <xdr:nvSpPr>
        <xdr:cNvPr id="712" name="公債費該当値テキスト"/>
        <xdr:cNvSpPr txBox="1"/>
      </xdr:nvSpPr>
      <xdr:spPr>
        <a:xfrm>
          <a:off x="16370300" y="1654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128513</xdr:rowOff>
    </xdr:from>
    <xdr:to>
      <xdr:col>81</xdr:col>
      <xdr:colOff>101600</xdr:colOff>
      <xdr:row>97</xdr:row>
      <xdr:rowOff>58663</xdr:rowOff>
    </xdr:to>
    <xdr:sp macro="" textlink="">
      <xdr:nvSpPr>
        <xdr:cNvPr id="713" name="楕円 712"/>
        <xdr:cNvSpPr/>
      </xdr:nvSpPr>
      <xdr:spPr>
        <a:xfrm>
          <a:off x="15430500" y="1658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49790</xdr:rowOff>
    </xdr:from>
    <xdr:ext cx="534377" cy="259045"/>
    <xdr:sp macro="" textlink="">
      <xdr:nvSpPr>
        <xdr:cNvPr id="714" name="テキスト ボックス 713"/>
        <xdr:cNvSpPr txBox="1"/>
      </xdr:nvSpPr>
      <xdr:spPr>
        <a:xfrm>
          <a:off x="15214111" y="1668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147667</xdr:rowOff>
    </xdr:from>
    <xdr:to>
      <xdr:col>76</xdr:col>
      <xdr:colOff>165100</xdr:colOff>
      <xdr:row>97</xdr:row>
      <xdr:rowOff>77817</xdr:rowOff>
    </xdr:to>
    <xdr:sp macro="" textlink="">
      <xdr:nvSpPr>
        <xdr:cNvPr id="715" name="楕円 714"/>
        <xdr:cNvSpPr/>
      </xdr:nvSpPr>
      <xdr:spPr>
        <a:xfrm>
          <a:off x="14541500" y="1660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68944</xdr:rowOff>
    </xdr:from>
    <xdr:ext cx="534377" cy="259045"/>
    <xdr:sp macro="" textlink="">
      <xdr:nvSpPr>
        <xdr:cNvPr id="716" name="テキスト ボックス 715"/>
        <xdr:cNvSpPr txBox="1"/>
      </xdr:nvSpPr>
      <xdr:spPr>
        <a:xfrm>
          <a:off x="14325111" y="166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164649</xdr:rowOff>
    </xdr:from>
    <xdr:to>
      <xdr:col>72</xdr:col>
      <xdr:colOff>38100</xdr:colOff>
      <xdr:row>97</xdr:row>
      <xdr:rowOff>94799</xdr:rowOff>
    </xdr:to>
    <xdr:sp macro="" textlink="">
      <xdr:nvSpPr>
        <xdr:cNvPr id="717" name="楕円 716"/>
        <xdr:cNvSpPr/>
      </xdr:nvSpPr>
      <xdr:spPr>
        <a:xfrm>
          <a:off x="13652500" y="16623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85926</xdr:rowOff>
    </xdr:from>
    <xdr:ext cx="534377" cy="259045"/>
    <xdr:sp macro="" textlink="">
      <xdr:nvSpPr>
        <xdr:cNvPr id="718" name="テキスト ボックス 717"/>
        <xdr:cNvSpPr txBox="1"/>
      </xdr:nvSpPr>
      <xdr:spPr>
        <a:xfrm>
          <a:off x="13436111" y="16716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17038</xdr:rowOff>
    </xdr:from>
    <xdr:to>
      <xdr:col>67</xdr:col>
      <xdr:colOff>101600</xdr:colOff>
      <xdr:row>97</xdr:row>
      <xdr:rowOff>118638</xdr:rowOff>
    </xdr:to>
    <xdr:sp macro="" textlink="">
      <xdr:nvSpPr>
        <xdr:cNvPr id="719" name="楕円 718"/>
        <xdr:cNvSpPr/>
      </xdr:nvSpPr>
      <xdr:spPr>
        <a:xfrm>
          <a:off x="12763500" y="1664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109765</xdr:rowOff>
    </xdr:from>
    <xdr:ext cx="534377" cy="259045"/>
    <xdr:sp macro="" textlink="">
      <xdr:nvSpPr>
        <xdr:cNvPr id="720" name="テキスト ボックス 719"/>
        <xdr:cNvSpPr txBox="1"/>
      </xdr:nvSpPr>
      <xdr:spPr>
        <a:xfrm>
          <a:off x="12547111" y="1674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4" name="テキスト ボックス 733"/>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6" name="テキスト ボックス 735"/>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8" name="テキスト ボックス 737"/>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2" name="直線コネクタ 741"/>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3" name="諸支出金最小値テキスト"/>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5" name="諸支出金最大値テキスト"/>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6" name="直線コネクタ 745"/>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7" name="直線コネクタ 74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95364</xdr:rowOff>
    </xdr:from>
    <xdr:ext cx="378565" cy="259045"/>
    <xdr:sp macro="" textlink="">
      <xdr:nvSpPr>
        <xdr:cNvPr id="748" name="諸支出金平均値テキスト"/>
        <xdr:cNvSpPr txBox="1"/>
      </xdr:nvSpPr>
      <xdr:spPr>
        <a:xfrm>
          <a:off x="22212300" y="64390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9" name="フローチャート: 判断 748"/>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0" name="直線コネクタ 74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1" name="フローチャート: 判断 750"/>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18432</xdr:rowOff>
    </xdr:from>
    <xdr:ext cx="378565" cy="259045"/>
    <xdr:sp macro="" textlink="">
      <xdr:nvSpPr>
        <xdr:cNvPr id="752" name="テキスト ボックス 751"/>
        <xdr:cNvSpPr txBox="1"/>
      </xdr:nvSpPr>
      <xdr:spPr>
        <a:xfrm>
          <a:off x="21134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3" name="直線コネクタ 75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4" name="フローチャート: 判断 753"/>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5" name="テキスト ボックス 754"/>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6" name="直線コネクタ 75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7" name="フローチャート: 判断 756"/>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8" name="テキスト ボックス 757"/>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9" name="フローチャート: 判断 758"/>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60" name="テキスト ボックス 759"/>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6" name="楕円 76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50914</xdr:rowOff>
    </xdr:from>
    <xdr:ext cx="249299" cy="259045"/>
    <xdr:sp macro="" textlink="">
      <xdr:nvSpPr>
        <xdr:cNvPr id="767" name="諸支出金該当値テキスト"/>
        <xdr:cNvSpPr txBox="1"/>
      </xdr:nvSpPr>
      <xdr:spPr>
        <a:xfrm>
          <a:off x="22212300" y="6566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8" name="楕円 76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9" name="テキスト ボックス 76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0" name="楕円 76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1" name="テキスト ボックス 77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2" name="楕円 77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3" name="テキスト ボックス 77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4" name="楕円 77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5" name="テキスト ボックス 77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前年度からの増減率について、商工費ではゆくはし応援商品券事業の事業費減により、約</a:t>
          </a:r>
          <a:r>
            <a:rPr kumimoji="1" lang="en-US" altLang="ja-JP" sz="1300">
              <a:latin typeface="ＭＳ Ｐゴシック" panose="020B0600070205080204" pitchFamily="50" charset="-128"/>
              <a:ea typeface="ＭＳ Ｐゴシック" panose="020B0600070205080204" pitchFamily="50" charset="-128"/>
            </a:rPr>
            <a:t>56.4</a:t>
          </a:r>
          <a:r>
            <a:rPr kumimoji="1" lang="ja-JP" altLang="en-US" sz="1300">
              <a:latin typeface="ＭＳ Ｐゴシック" panose="020B0600070205080204" pitchFamily="50" charset="-128"/>
              <a:ea typeface="ＭＳ Ｐゴシック" panose="020B0600070205080204" pitchFamily="50" charset="-128"/>
            </a:rPr>
            <a:t>％の減、土木費については、社会資本整備総合交付金事業の事業費増により、約</a:t>
          </a:r>
          <a:r>
            <a:rPr kumimoji="1" lang="en-US" altLang="ja-JP" sz="1300">
              <a:latin typeface="ＭＳ Ｐゴシック" panose="020B0600070205080204" pitchFamily="50" charset="-128"/>
              <a:ea typeface="ＭＳ Ｐゴシック" panose="020B0600070205080204" pitchFamily="50" charset="-128"/>
            </a:rPr>
            <a:t>16.9</a:t>
          </a:r>
          <a:r>
            <a:rPr kumimoji="1" lang="ja-JP" altLang="en-US" sz="1300">
              <a:latin typeface="ＭＳ Ｐゴシック" panose="020B0600070205080204" pitchFamily="50" charset="-128"/>
              <a:ea typeface="ＭＳ Ｐゴシック" panose="020B0600070205080204" pitchFamily="50" charset="-128"/>
            </a:rPr>
            <a:t>％の増となっている。また、民生費については約</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の減となったが、類似団体と比較して高い水準となっている。主な原因として障害福祉サービス費や生活保護費に関する事業費が類似団体に比べ高いことが挙げられる。今後も、資格審査の適正化や基準の見直し等により、上昇の抑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令和４年度においては、財政調整基金の取崩しがなく、積立てのみであり、全体としての残高は増加している。また、実質収支額の増等により、実質単年度収支は標準財政規模比で</a:t>
          </a:r>
          <a:r>
            <a:rPr kumimoji="1" lang="en-US" altLang="ja-JP" sz="1400">
              <a:latin typeface="ＭＳ ゴシック" pitchFamily="49" charset="-128"/>
              <a:ea typeface="ＭＳ ゴシック" pitchFamily="49" charset="-128"/>
            </a:rPr>
            <a:t>2.09</a:t>
          </a:r>
          <a:r>
            <a:rPr kumimoji="1" lang="ja-JP" altLang="en-US" sz="1400">
              <a:latin typeface="ＭＳ ゴシック" pitchFamily="49" charset="-128"/>
              <a:ea typeface="ＭＳ ゴシック" pitchFamily="49" charset="-128"/>
            </a:rPr>
            <a:t>％となっており、前年度よりも減少している。今後も健全な財政運営に努める。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福岡県行橋市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国民健康保険特別会計については赤字を生じているものの、赤字額の標準財政規模比が昨年度より</a:t>
          </a:r>
          <a:r>
            <a:rPr kumimoji="1" lang="en-US" altLang="ja-JP" sz="1400">
              <a:latin typeface="ＭＳ ゴシック" pitchFamily="49" charset="-128"/>
              <a:ea typeface="ＭＳ ゴシック" pitchFamily="49" charset="-128"/>
            </a:rPr>
            <a:t>0.58</a:t>
          </a:r>
          <a:r>
            <a:rPr kumimoji="1" lang="ja-JP" altLang="en-US" sz="1400">
              <a:latin typeface="ＭＳ ゴシック" pitchFamily="49" charset="-128"/>
              <a:ea typeface="ＭＳ ゴシック" pitchFamily="49" charset="-128"/>
            </a:rPr>
            <a:t>ポイント減少した。平成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都道府県へ財政運営主体が移行し、標準税率を参考とした税率改定を行い、単年度収支は均衡に転じていく見込である。国民健康保険特別会計以外の会計では黒字を計上しており、連結実質赤字は生じていない。今後も黒字の会計については引き続き健全な運営に努めるとともに、国民健康保険特別会計については、差押え等による滞納処分の強化、さらなる一般会計からの繰出金も視野に赤字額の解消に努め、市全体として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32492234</v>
      </c>
      <c r="BO4" s="407"/>
      <c r="BP4" s="407"/>
      <c r="BQ4" s="407"/>
      <c r="BR4" s="407"/>
      <c r="BS4" s="407"/>
      <c r="BT4" s="407"/>
      <c r="BU4" s="408"/>
      <c r="BV4" s="406">
        <v>34781333</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5.7</v>
      </c>
      <c r="CU4" s="413"/>
      <c r="CV4" s="413"/>
      <c r="CW4" s="413"/>
      <c r="CX4" s="413"/>
      <c r="CY4" s="413"/>
      <c r="CZ4" s="413"/>
      <c r="DA4" s="414"/>
      <c r="DB4" s="412">
        <v>3.6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31528146</v>
      </c>
      <c r="BO5" s="444"/>
      <c r="BP5" s="444"/>
      <c r="BQ5" s="444"/>
      <c r="BR5" s="444"/>
      <c r="BS5" s="444"/>
      <c r="BT5" s="444"/>
      <c r="BU5" s="445"/>
      <c r="BV5" s="443">
        <v>34017703</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92.4</v>
      </c>
      <c r="CU5" s="441"/>
      <c r="CV5" s="441"/>
      <c r="CW5" s="441"/>
      <c r="CX5" s="441"/>
      <c r="CY5" s="441"/>
      <c r="CZ5" s="441"/>
      <c r="DA5" s="442"/>
      <c r="DB5" s="440">
        <v>88.8</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964088</v>
      </c>
      <c r="BO6" s="444"/>
      <c r="BP6" s="444"/>
      <c r="BQ6" s="444"/>
      <c r="BR6" s="444"/>
      <c r="BS6" s="444"/>
      <c r="BT6" s="444"/>
      <c r="BU6" s="445"/>
      <c r="BV6" s="443">
        <v>763630</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94.2</v>
      </c>
      <c r="CU6" s="481"/>
      <c r="CV6" s="481"/>
      <c r="CW6" s="481"/>
      <c r="CX6" s="481"/>
      <c r="CY6" s="481"/>
      <c r="CZ6" s="481"/>
      <c r="DA6" s="482"/>
      <c r="DB6" s="480">
        <v>95.3</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96</v>
      </c>
      <c r="AV7" s="476"/>
      <c r="AW7" s="476"/>
      <c r="AX7" s="476"/>
      <c r="AY7" s="477" t="s">
        <v>107</v>
      </c>
      <c r="AZ7" s="478"/>
      <c r="BA7" s="478"/>
      <c r="BB7" s="478"/>
      <c r="BC7" s="478"/>
      <c r="BD7" s="478"/>
      <c r="BE7" s="478"/>
      <c r="BF7" s="478"/>
      <c r="BG7" s="478"/>
      <c r="BH7" s="478"/>
      <c r="BI7" s="478"/>
      <c r="BJ7" s="478"/>
      <c r="BK7" s="478"/>
      <c r="BL7" s="478"/>
      <c r="BM7" s="479"/>
      <c r="BN7" s="443">
        <v>112453</v>
      </c>
      <c r="BO7" s="444"/>
      <c r="BP7" s="444"/>
      <c r="BQ7" s="444"/>
      <c r="BR7" s="444"/>
      <c r="BS7" s="444"/>
      <c r="BT7" s="444"/>
      <c r="BU7" s="445"/>
      <c r="BV7" s="443">
        <v>209037</v>
      </c>
      <c r="BW7" s="444"/>
      <c r="BX7" s="444"/>
      <c r="BY7" s="444"/>
      <c r="BZ7" s="444"/>
      <c r="CA7" s="444"/>
      <c r="CB7" s="444"/>
      <c r="CC7" s="445"/>
      <c r="CD7" s="446" t="s">
        <v>108</v>
      </c>
      <c r="CE7" s="447"/>
      <c r="CF7" s="447"/>
      <c r="CG7" s="447"/>
      <c r="CH7" s="447"/>
      <c r="CI7" s="447"/>
      <c r="CJ7" s="447"/>
      <c r="CK7" s="447"/>
      <c r="CL7" s="447"/>
      <c r="CM7" s="447"/>
      <c r="CN7" s="447"/>
      <c r="CO7" s="447"/>
      <c r="CP7" s="447"/>
      <c r="CQ7" s="447"/>
      <c r="CR7" s="447"/>
      <c r="CS7" s="448"/>
      <c r="CT7" s="443">
        <v>14962729</v>
      </c>
      <c r="CU7" s="444"/>
      <c r="CV7" s="444"/>
      <c r="CW7" s="444"/>
      <c r="CX7" s="444"/>
      <c r="CY7" s="444"/>
      <c r="CZ7" s="444"/>
      <c r="DA7" s="445"/>
      <c r="DB7" s="443">
        <v>15270248</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109</v>
      </c>
      <c r="AN8" s="473"/>
      <c r="AO8" s="473"/>
      <c r="AP8" s="473"/>
      <c r="AQ8" s="473"/>
      <c r="AR8" s="473"/>
      <c r="AS8" s="473"/>
      <c r="AT8" s="474"/>
      <c r="AU8" s="475" t="s">
        <v>96</v>
      </c>
      <c r="AV8" s="476"/>
      <c r="AW8" s="476"/>
      <c r="AX8" s="476"/>
      <c r="AY8" s="477" t="s">
        <v>110</v>
      </c>
      <c r="AZ8" s="478"/>
      <c r="BA8" s="478"/>
      <c r="BB8" s="478"/>
      <c r="BC8" s="478"/>
      <c r="BD8" s="478"/>
      <c r="BE8" s="478"/>
      <c r="BF8" s="478"/>
      <c r="BG8" s="478"/>
      <c r="BH8" s="478"/>
      <c r="BI8" s="478"/>
      <c r="BJ8" s="478"/>
      <c r="BK8" s="478"/>
      <c r="BL8" s="478"/>
      <c r="BM8" s="479"/>
      <c r="BN8" s="443">
        <v>851635</v>
      </c>
      <c r="BO8" s="444"/>
      <c r="BP8" s="444"/>
      <c r="BQ8" s="444"/>
      <c r="BR8" s="444"/>
      <c r="BS8" s="444"/>
      <c r="BT8" s="444"/>
      <c r="BU8" s="445"/>
      <c r="BV8" s="443">
        <v>554593</v>
      </c>
      <c r="BW8" s="444"/>
      <c r="BX8" s="444"/>
      <c r="BY8" s="444"/>
      <c r="BZ8" s="444"/>
      <c r="CA8" s="444"/>
      <c r="CB8" s="444"/>
      <c r="CC8" s="445"/>
      <c r="CD8" s="446" t="s">
        <v>111</v>
      </c>
      <c r="CE8" s="447"/>
      <c r="CF8" s="447"/>
      <c r="CG8" s="447"/>
      <c r="CH8" s="447"/>
      <c r="CI8" s="447"/>
      <c r="CJ8" s="447"/>
      <c r="CK8" s="447"/>
      <c r="CL8" s="447"/>
      <c r="CM8" s="447"/>
      <c r="CN8" s="447"/>
      <c r="CO8" s="447"/>
      <c r="CP8" s="447"/>
      <c r="CQ8" s="447"/>
      <c r="CR8" s="447"/>
      <c r="CS8" s="448"/>
      <c r="CT8" s="483">
        <v>0.65</v>
      </c>
      <c r="CU8" s="484"/>
      <c r="CV8" s="484"/>
      <c r="CW8" s="484"/>
      <c r="CX8" s="484"/>
      <c r="CY8" s="484"/>
      <c r="CZ8" s="484"/>
      <c r="DA8" s="485"/>
      <c r="DB8" s="483">
        <v>0.66</v>
      </c>
      <c r="DC8" s="484"/>
      <c r="DD8" s="484"/>
      <c r="DE8" s="484"/>
      <c r="DF8" s="484"/>
      <c r="DG8" s="484"/>
      <c r="DH8" s="484"/>
      <c r="DI8" s="485"/>
    </row>
    <row r="9" spans="1:119" ht="18.75" customHeight="1" thickBot="1" x14ac:dyDescent="0.2">
      <c r="A9" s="181"/>
      <c r="B9" s="437" t="s">
        <v>112</v>
      </c>
      <c r="C9" s="438"/>
      <c r="D9" s="438"/>
      <c r="E9" s="438"/>
      <c r="F9" s="438"/>
      <c r="G9" s="438"/>
      <c r="H9" s="438"/>
      <c r="I9" s="438"/>
      <c r="J9" s="438"/>
      <c r="K9" s="486"/>
      <c r="L9" s="487" t="s">
        <v>113</v>
      </c>
      <c r="M9" s="488"/>
      <c r="N9" s="488"/>
      <c r="O9" s="488"/>
      <c r="P9" s="488"/>
      <c r="Q9" s="489"/>
      <c r="R9" s="490">
        <v>71426</v>
      </c>
      <c r="S9" s="491"/>
      <c r="T9" s="491"/>
      <c r="U9" s="491"/>
      <c r="V9" s="492"/>
      <c r="W9" s="400" t="s">
        <v>114</v>
      </c>
      <c r="X9" s="401"/>
      <c r="Y9" s="401"/>
      <c r="Z9" s="401"/>
      <c r="AA9" s="401"/>
      <c r="AB9" s="401"/>
      <c r="AC9" s="401"/>
      <c r="AD9" s="401"/>
      <c r="AE9" s="401"/>
      <c r="AF9" s="401"/>
      <c r="AG9" s="401"/>
      <c r="AH9" s="401"/>
      <c r="AI9" s="401"/>
      <c r="AJ9" s="401"/>
      <c r="AK9" s="401"/>
      <c r="AL9" s="402"/>
      <c r="AM9" s="472" t="s">
        <v>115</v>
      </c>
      <c r="AN9" s="473"/>
      <c r="AO9" s="473"/>
      <c r="AP9" s="473"/>
      <c r="AQ9" s="473"/>
      <c r="AR9" s="473"/>
      <c r="AS9" s="473"/>
      <c r="AT9" s="474"/>
      <c r="AU9" s="475" t="s">
        <v>96</v>
      </c>
      <c r="AV9" s="476"/>
      <c r="AW9" s="476"/>
      <c r="AX9" s="476"/>
      <c r="AY9" s="477" t="s">
        <v>116</v>
      </c>
      <c r="AZ9" s="478"/>
      <c r="BA9" s="478"/>
      <c r="BB9" s="478"/>
      <c r="BC9" s="478"/>
      <c r="BD9" s="478"/>
      <c r="BE9" s="478"/>
      <c r="BF9" s="478"/>
      <c r="BG9" s="478"/>
      <c r="BH9" s="478"/>
      <c r="BI9" s="478"/>
      <c r="BJ9" s="478"/>
      <c r="BK9" s="478"/>
      <c r="BL9" s="478"/>
      <c r="BM9" s="479"/>
      <c r="BN9" s="443">
        <v>297042</v>
      </c>
      <c r="BO9" s="444"/>
      <c r="BP9" s="444"/>
      <c r="BQ9" s="444"/>
      <c r="BR9" s="444"/>
      <c r="BS9" s="444"/>
      <c r="BT9" s="444"/>
      <c r="BU9" s="445"/>
      <c r="BV9" s="443">
        <v>-31742</v>
      </c>
      <c r="BW9" s="444"/>
      <c r="BX9" s="444"/>
      <c r="BY9" s="444"/>
      <c r="BZ9" s="444"/>
      <c r="CA9" s="444"/>
      <c r="CB9" s="444"/>
      <c r="CC9" s="445"/>
      <c r="CD9" s="446" t="s">
        <v>117</v>
      </c>
      <c r="CE9" s="447"/>
      <c r="CF9" s="447"/>
      <c r="CG9" s="447"/>
      <c r="CH9" s="447"/>
      <c r="CI9" s="447"/>
      <c r="CJ9" s="447"/>
      <c r="CK9" s="447"/>
      <c r="CL9" s="447"/>
      <c r="CM9" s="447"/>
      <c r="CN9" s="447"/>
      <c r="CO9" s="447"/>
      <c r="CP9" s="447"/>
      <c r="CQ9" s="447"/>
      <c r="CR9" s="447"/>
      <c r="CS9" s="448"/>
      <c r="CT9" s="440">
        <v>10.199999999999999</v>
      </c>
      <c r="CU9" s="441"/>
      <c r="CV9" s="441"/>
      <c r="CW9" s="441"/>
      <c r="CX9" s="441"/>
      <c r="CY9" s="441"/>
      <c r="CZ9" s="441"/>
      <c r="DA9" s="442"/>
      <c r="DB9" s="440">
        <v>9.3000000000000007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118</v>
      </c>
      <c r="M10" s="473"/>
      <c r="N10" s="473"/>
      <c r="O10" s="473"/>
      <c r="P10" s="473"/>
      <c r="Q10" s="474"/>
      <c r="R10" s="494">
        <v>70586</v>
      </c>
      <c r="S10" s="495"/>
      <c r="T10" s="495"/>
      <c r="U10" s="495"/>
      <c r="V10" s="496"/>
      <c r="W10" s="431"/>
      <c r="X10" s="432"/>
      <c r="Y10" s="432"/>
      <c r="Z10" s="432"/>
      <c r="AA10" s="432"/>
      <c r="AB10" s="432"/>
      <c r="AC10" s="432"/>
      <c r="AD10" s="432"/>
      <c r="AE10" s="432"/>
      <c r="AF10" s="432"/>
      <c r="AG10" s="432"/>
      <c r="AH10" s="432"/>
      <c r="AI10" s="432"/>
      <c r="AJ10" s="432"/>
      <c r="AK10" s="432"/>
      <c r="AL10" s="435"/>
      <c r="AM10" s="472" t="s">
        <v>119</v>
      </c>
      <c r="AN10" s="473"/>
      <c r="AO10" s="473"/>
      <c r="AP10" s="473"/>
      <c r="AQ10" s="473"/>
      <c r="AR10" s="473"/>
      <c r="AS10" s="473"/>
      <c r="AT10" s="474"/>
      <c r="AU10" s="475" t="s">
        <v>96</v>
      </c>
      <c r="AV10" s="476"/>
      <c r="AW10" s="476"/>
      <c r="AX10" s="476"/>
      <c r="AY10" s="477" t="s">
        <v>120</v>
      </c>
      <c r="AZ10" s="478"/>
      <c r="BA10" s="478"/>
      <c r="BB10" s="478"/>
      <c r="BC10" s="478"/>
      <c r="BD10" s="478"/>
      <c r="BE10" s="478"/>
      <c r="BF10" s="478"/>
      <c r="BG10" s="478"/>
      <c r="BH10" s="478"/>
      <c r="BI10" s="478"/>
      <c r="BJ10" s="478"/>
      <c r="BK10" s="478"/>
      <c r="BL10" s="478"/>
      <c r="BM10" s="479"/>
      <c r="BN10" s="443">
        <v>15518</v>
      </c>
      <c r="BO10" s="444"/>
      <c r="BP10" s="444"/>
      <c r="BQ10" s="444"/>
      <c r="BR10" s="444"/>
      <c r="BS10" s="444"/>
      <c r="BT10" s="444"/>
      <c r="BU10" s="445"/>
      <c r="BV10" s="443">
        <v>1049653</v>
      </c>
      <c r="BW10" s="444"/>
      <c r="BX10" s="444"/>
      <c r="BY10" s="444"/>
      <c r="BZ10" s="444"/>
      <c r="CA10" s="444"/>
      <c r="CB10" s="444"/>
      <c r="CC10" s="445"/>
      <c r="CD10" s="184" t="s">
        <v>121</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122</v>
      </c>
      <c r="M11" s="498"/>
      <c r="N11" s="498"/>
      <c r="O11" s="498"/>
      <c r="P11" s="498"/>
      <c r="Q11" s="499"/>
      <c r="R11" s="500" t="s">
        <v>123</v>
      </c>
      <c r="S11" s="501"/>
      <c r="T11" s="501"/>
      <c r="U11" s="501"/>
      <c r="V11" s="502"/>
      <c r="W11" s="431"/>
      <c r="X11" s="432"/>
      <c r="Y11" s="432"/>
      <c r="Z11" s="432"/>
      <c r="AA11" s="432"/>
      <c r="AB11" s="432"/>
      <c r="AC11" s="432"/>
      <c r="AD11" s="432"/>
      <c r="AE11" s="432"/>
      <c r="AF11" s="432"/>
      <c r="AG11" s="432"/>
      <c r="AH11" s="432"/>
      <c r="AI11" s="432"/>
      <c r="AJ11" s="432"/>
      <c r="AK11" s="432"/>
      <c r="AL11" s="435"/>
      <c r="AM11" s="472" t="s">
        <v>124</v>
      </c>
      <c r="AN11" s="473"/>
      <c r="AO11" s="473"/>
      <c r="AP11" s="473"/>
      <c r="AQ11" s="473"/>
      <c r="AR11" s="473"/>
      <c r="AS11" s="473"/>
      <c r="AT11" s="474"/>
      <c r="AU11" s="475" t="s">
        <v>96</v>
      </c>
      <c r="AV11" s="476"/>
      <c r="AW11" s="476"/>
      <c r="AX11" s="476"/>
      <c r="AY11" s="477" t="s">
        <v>125</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126</v>
      </c>
      <c r="CE11" s="447"/>
      <c r="CF11" s="447"/>
      <c r="CG11" s="447"/>
      <c r="CH11" s="447"/>
      <c r="CI11" s="447"/>
      <c r="CJ11" s="447"/>
      <c r="CK11" s="447"/>
      <c r="CL11" s="447"/>
      <c r="CM11" s="447"/>
      <c r="CN11" s="447"/>
      <c r="CO11" s="447"/>
      <c r="CP11" s="447"/>
      <c r="CQ11" s="447"/>
      <c r="CR11" s="447"/>
      <c r="CS11" s="448"/>
      <c r="CT11" s="483" t="s">
        <v>127</v>
      </c>
      <c r="CU11" s="484"/>
      <c r="CV11" s="484"/>
      <c r="CW11" s="484"/>
      <c r="CX11" s="484"/>
      <c r="CY11" s="484"/>
      <c r="CZ11" s="484"/>
      <c r="DA11" s="485"/>
      <c r="DB11" s="483" t="s">
        <v>128</v>
      </c>
      <c r="DC11" s="484"/>
      <c r="DD11" s="484"/>
      <c r="DE11" s="484"/>
      <c r="DF11" s="484"/>
      <c r="DG11" s="484"/>
      <c r="DH11" s="484"/>
      <c r="DI11" s="485"/>
    </row>
    <row r="12" spans="1:119" ht="18.75" customHeight="1" x14ac:dyDescent="0.15">
      <c r="A12" s="181"/>
      <c r="B12" s="503" t="s">
        <v>129</v>
      </c>
      <c r="C12" s="504"/>
      <c r="D12" s="504"/>
      <c r="E12" s="504"/>
      <c r="F12" s="504"/>
      <c r="G12" s="504"/>
      <c r="H12" s="504"/>
      <c r="I12" s="504"/>
      <c r="J12" s="504"/>
      <c r="K12" s="505"/>
      <c r="L12" s="512" t="s">
        <v>130</v>
      </c>
      <c r="M12" s="513"/>
      <c r="N12" s="513"/>
      <c r="O12" s="513"/>
      <c r="P12" s="513"/>
      <c r="Q12" s="514"/>
      <c r="R12" s="515">
        <v>72635</v>
      </c>
      <c r="S12" s="516"/>
      <c r="T12" s="516"/>
      <c r="U12" s="516"/>
      <c r="V12" s="517"/>
      <c r="W12" s="518" t="s">
        <v>1</v>
      </c>
      <c r="X12" s="476"/>
      <c r="Y12" s="476"/>
      <c r="Z12" s="476"/>
      <c r="AA12" s="476"/>
      <c r="AB12" s="519"/>
      <c r="AC12" s="520" t="s">
        <v>131</v>
      </c>
      <c r="AD12" s="521"/>
      <c r="AE12" s="521"/>
      <c r="AF12" s="521"/>
      <c r="AG12" s="522"/>
      <c r="AH12" s="520" t="s">
        <v>132</v>
      </c>
      <c r="AI12" s="521"/>
      <c r="AJ12" s="521"/>
      <c r="AK12" s="521"/>
      <c r="AL12" s="523"/>
      <c r="AM12" s="472" t="s">
        <v>133</v>
      </c>
      <c r="AN12" s="473"/>
      <c r="AO12" s="473"/>
      <c r="AP12" s="473"/>
      <c r="AQ12" s="473"/>
      <c r="AR12" s="473"/>
      <c r="AS12" s="473"/>
      <c r="AT12" s="474"/>
      <c r="AU12" s="475" t="s">
        <v>134</v>
      </c>
      <c r="AV12" s="476"/>
      <c r="AW12" s="476"/>
      <c r="AX12" s="476"/>
      <c r="AY12" s="477" t="s">
        <v>135</v>
      </c>
      <c r="AZ12" s="478"/>
      <c r="BA12" s="478"/>
      <c r="BB12" s="478"/>
      <c r="BC12" s="478"/>
      <c r="BD12" s="478"/>
      <c r="BE12" s="478"/>
      <c r="BF12" s="478"/>
      <c r="BG12" s="478"/>
      <c r="BH12" s="478"/>
      <c r="BI12" s="478"/>
      <c r="BJ12" s="478"/>
      <c r="BK12" s="478"/>
      <c r="BL12" s="478"/>
      <c r="BM12" s="479"/>
      <c r="BN12" s="443">
        <v>0</v>
      </c>
      <c r="BO12" s="444"/>
      <c r="BP12" s="444"/>
      <c r="BQ12" s="444"/>
      <c r="BR12" s="444"/>
      <c r="BS12" s="444"/>
      <c r="BT12" s="444"/>
      <c r="BU12" s="445"/>
      <c r="BV12" s="443">
        <v>0</v>
      </c>
      <c r="BW12" s="444"/>
      <c r="BX12" s="444"/>
      <c r="BY12" s="444"/>
      <c r="BZ12" s="444"/>
      <c r="CA12" s="444"/>
      <c r="CB12" s="444"/>
      <c r="CC12" s="445"/>
      <c r="CD12" s="446" t="s">
        <v>136</v>
      </c>
      <c r="CE12" s="447"/>
      <c r="CF12" s="447"/>
      <c r="CG12" s="447"/>
      <c r="CH12" s="447"/>
      <c r="CI12" s="447"/>
      <c r="CJ12" s="447"/>
      <c r="CK12" s="447"/>
      <c r="CL12" s="447"/>
      <c r="CM12" s="447"/>
      <c r="CN12" s="447"/>
      <c r="CO12" s="447"/>
      <c r="CP12" s="447"/>
      <c r="CQ12" s="447"/>
      <c r="CR12" s="447"/>
      <c r="CS12" s="448"/>
      <c r="CT12" s="483" t="s">
        <v>128</v>
      </c>
      <c r="CU12" s="484"/>
      <c r="CV12" s="484"/>
      <c r="CW12" s="484"/>
      <c r="CX12" s="484"/>
      <c r="CY12" s="484"/>
      <c r="CZ12" s="484"/>
      <c r="DA12" s="485"/>
      <c r="DB12" s="483" t="s">
        <v>128</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137</v>
      </c>
      <c r="N13" s="535"/>
      <c r="O13" s="535"/>
      <c r="P13" s="535"/>
      <c r="Q13" s="536"/>
      <c r="R13" s="527">
        <v>71853</v>
      </c>
      <c r="S13" s="528"/>
      <c r="T13" s="528"/>
      <c r="U13" s="528"/>
      <c r="V13" s="529"/>
      <c r="W13" s="459" t="s">
        <v>138</v>
      </c>
      <c r="X13" s="460"/>
      <c r="Y13" s="460"/>
      <c r="Z13" s="460"/>
      <c r="AA13" s="460"/>
      <c r="AB13" s="450"/>
      <c r="AC13" s="494">
        <v>684</v>
      </c>
      <c r="AD13" s="495"/>
      <c r="AE13" s="495"/>
      <c r="AF13" s="495"/>
      <c r="AG13" s="537"/>
      <c r="AH13" s="494">
        <v>876</v>
      </c>
      <c r="AI13" s="495"/>
      <c r="AJ13" s="495"/>
      <c r="AK13" s="495"/>
      <c r="AL13" s="496"/>
      <c r="AM13" s="472" t="s">
        <v>139</v>
      </c>
      <c r="AN13" s="473"/>
      <c r="AO13" s="473"/>
      <c r="AP13" s="473"/>
      <c r="AQ13" s="473"/>
      <c r="AR13" s="473"/>
      <c r="AS13" s="473"/>
      <c r="AT13" s="474"/>
      <c r="AU13" s="475" t="s">
        <v>140</v>
      </c>
      <c r="AV13" s="476"/>
      <c r="AW13" s="476"/>
      <c r="AX13" s="476"/>
      <c r="AY13" s="477" t="s">
        <v>141</v>
      </c>
      <c r="AZ13" s="478"/>
      <c r="BA13" s="478"/>
      <c r="BB13" s="478"/>
      <c r="BC13" s="478"/>
      <c r="BD13" s="478"/>
      <c r="BE13" s="478"/>
      <c r="BF13" s="478"/>
      <c r="BG13" s="478"/>
      <c r="BH13" s="478"/>
      <c r="BI13" s="478"/>
      <c r="BJ13" s="478"/>
      <c r="BK13" s="478"/>
      <c r="BL13" s="478"/>
      <c r="BM13" s="479"/>
      <c r="BN13" s="443">
        <v>312560</v>
      </c>
      <c r="BO13" s="444"/>
      <c r="BP13" s="444"/>
      <c r="BQ13" s="444"/>
      <c r="BR13" s="444"/>
      <c r="BS13" s="444"/>
      <c r="BT13" s="444"/>
      <c r="BU13" s="445"/>
      <c r="BV13" s="443">
        <v>1017911</v>
      </c>
      <c r="BW13" s="444"/>
      <c r="BX13" s="444"/>
      <c r="BY13" s="444"/>
      <c r="BZ13" s="444"/>
      <c r="CA13" s="444"/>
      <c r="CB13" s="444"/>
      <c r="CC13" s="445"/>
      <c r="CD13" s="446" t="s">
        <v>142</v>
      </c>
      <c r="CE13" s="447"/>
      <c r="CF13" s="447"/>
      <c r="CG13" s="447"/>
      <c r="CH13" s="447"/>
      <c r="CI13" s="447"/>
      <c r="CJ13" s="447"/>
      <c r="CK13" s="447"/>
      <c r="CL13" s="447"/>
      <c r="CM13" s="447"/>
      <c r="CN13" s="447"/>
      <c r="CO13" s="447"/>
      <c r="CP13" s="447"/>
      <c r="CQ13" s="447"/>
      <c r="CR13" s="447"/>
      <c r="CS13" s="448"/>
      <c r="CT13" s="440">
        <v>6.8</v>
      </c>
      <c r="CU13" s="441"/>
      <c r="CV13" s="441"/>
      <c r="CW13" s="441"/>
      <c r="CX13" s="441"/>
      <c r="CY13" s="441"/>
      <c r="CZ13" s="441"/>
      <c r="DA13" s="442"/>
      <c r="DB13" s="440">
        <v>6.3</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143</v>
      </c>
      <c r="M14" s="525"/>
      <c r="N14" s="525"/>
      <c r="O14" s="525"/>
      <c r="P14" s="525"/>
      <c r="Q14" s="526"/>
      <c r="R14" s="527">
        <v>72778</v>
      </c>
      <c r="S14" s="528"/>
      <c r="T14" s="528"/>
      <c r="U14" s="528"/>
      <c r="V14" s="529"/>
      <c r="W14" s="433"/>
      <c r="X14" s="434"/>
      <c r="Y14" s="434"/>
      <c r="Z14" s="434"/>
      <c r="AA14" s="434"/>
      <c r="AB14" s="423"/>
      <c r="AC14" s="530">
        <v>2.2999999999999998</v>
      </c>
      <c r="AD14" s="531"/>
      <c r="AE14" s="531"/>
      <c r="AF14" s="531"/>
      <c r="AG14" s="532"/>
      <c r="AH14" s="530">
        <v>2.9</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144</v>
      </c>
      <c r="CE14" s="539"/>
      <c r="CF14" s="539"/>
      <c r="CG14" s="539"/>
      <c r="CH14" s="539"/>
      <c r="CI14" s="539"/>
      <c r="CJ14" s="539"/>
      <c r="CK14" s="539"/>
      <c r="CL14" s="539"/>
      <c r="CM14" s="539"/>
      <c r="CN14" s="539"/>
      <c r="CO14" s="539"/>
      <c r="CP14" s="539"/>
      <c r="CQ14" s="539"/>
      <c r="CR14" s="539"/>
      <c r="CS14" s="540"/>
      <c r="CT14" s="541" t="s">
        <v>128</v>
      </c>
      <c r="CU14" s="542"/>
      <c r="CV14" s="542"/>
      <c r="CW14" s="542"/>
      <c r="CX14" s="542"/>
      <c r="CY14" s="542"/>
      <c r="CZ14" s="542"/>
      <c r="DA14" s="543"/>
      <c r="DB14" s="541" t="s">
        <v>128</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137</v>
      </c>
      <c r="N15" s="535"/>
      <c r="O15" s="535"/>
      <c r="P15" s="535"/>
      <c r="Q15" s="536"/>
      <c r="R15" s="527">
        <v>72097</v>
      </c>
      <c r="S15" s="528"/>
      <c r="T15" s="528"/>
      <c r="U15" s="528"/>
      <c r="V15" s="529"/>
      <c r="W15" s="459" t="s">
        <v>145</v>
      </c>
      <c r="X15" s="460"/>
      <c r="Y15" s="460"/>
      <c r="Z15" s="460"/>
      <c r="AA15" s="460"/>
      <c r="AB15" s="450"/>
      <c r="AC15" s="494">
        <v>9327</v>
      </c>
      <c r="AD15" s="495"/>
      <c r="AE15" s="495"/>
      <c r="AF15" s="495"/>
      <c r="AG15" s="537"/>
      <c r="AH15" s="494">
        <v>9531</v>
      </c>
      <c r="AI15" s="495"/>
      <c r="AJ15" s="495"/>
      <c r="AK15" s="495"/>
      <c r="AL15" s="496"/>
      <c r="AM15" s="472"/>
      <c r="AN15" s="473"/>
      <c r="AO15" s="473"/>
      <c r="AP15" s="473"/>
      <c r="AQ15" s="473"/>
      <c r="AR15" s="473"/>
      <c r="AS15" s="473"/>
      <c r="AT15" s="474"/>
      <c r="AU15" s="475"/>
      <c r="AV15" s="476"/>
      <c r="AW15" s="476"/>
      <c r="AX15" s="476"/>
      <c r="AY15" s="403" t="s">
        <v>146</v>
      </c>
      <c r="AZ15" s="404"/>
      <c r="BA15" s="404"/>
      <c r="BB15" s="404"/>
      <c r="BC15" s="404"/>
      <c r="BD15" s="404"/>
      <c r="BE15" s="404"/>
      <c r="BF15" s="404"/>
      <c r="BG15" s="404"/>
      <c r="BH15" s="404"/>
      <c r="BI15" s="404"/>
      <c r="BJ15" s="404"/>
      <c r="BK15" s="404"/>
      <c r="BL15" s="404"/>
      <c r="BM15" s="405"/>
      <c r="BN15" s="406">
        <v>7980763</v>
      </c>
      <c r="BO15" s="407"/>
      <c r="BP15" s="407"/>
      <c r="BQ15" s="407"/>
      <c r="BR15" s="407"/>
      <c r="BS15" s="407"/>
      <c r="BT15" s="407"/>
      <c r="BU15" s="408"/>
      <c r="BV15" s="406">
        <v>7662667</v>
      </c>
      <c r="BW15" s="407"/>
      <c r="BX15" s="407"/>
      <c r="BY15" s="407"/>
      <c r="BZ15" s="407"/>
      <c r="CA15" s="407"/>
      <c r="CB15" s="407"/>
      <c r="CC15" s="408"/>
      <c r="CD15" s="544" t="s">
        <v>147</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148</v>
      </c>
      <c r="M16" s="547"/>
      <c r="N16" s="547"/>
      <c r="O16" s="547"/>
      <c r="P16" s="547"/>
      <c r="Q16" s="548"/>
      <c r="R16" s="549" t="s">
        <v>149</v>
      </c>
      <c r="S16" s="550"/>
      <c r="T16" s="550"/>
      <c r="U16" s="550"/>
      <c r="V16" s="551"/>
      <c r="W16" s="433"/>
      <c r="X16" s="434"/>
      <c r="Y16" s="434"/>
      <c r="Z16" s="434"/>
      <c r="AA16" s="434"/>
      <c r="AB16" s="423"/>
      <c r="AC16" s="530">
        <v>31.4</v>
      </c>
      <c r="AD16" s="531"/>
      <c r="AE16" s="531"/>
      <c r="AF16" s="531"/>
      <c r="AG16" s="532"/>
      <c r="AH16" s="530">
        <v>32</v>
      </c>
      <c r="AI16" s="531"/>
      <c r="AJ16" s="531"/>
      <c r="AK16" s="531"/>
      <c r="AL16" s="533"/>
      <c r="AM16" s="472"/>
      <c r="AN16" s="473"/>
      <c r="AO16" s="473"/>
      <c r="AP16" s="473"/>
      <c r="AQ16" s="473"/>
      <c r="AR16" s="473"/>
      <c r="AS16" s="473"/>
      <c r="AT16" s="474"/>
      <c r="AU16" s="475"/>
      <c r="AV16" s="476"/>
      <c r="AW16" s="476"/>
      <c r="AX16" s="476"/>
      <c r="AY16" s="477" t="s">
        <v>150</v>
      </c>
      <c r="AZ16" s="478"/>
      <c r="BA16" s="478"/>
      <c r="BB16" s="478"/>
      <c r="BC16" s="478"/>
      <c r="BD16" s="478"/>
      <c r="BE16" s="478"/>
      <c r="BF16" s="478"/>
      <c r="BG16" s="478"/>
      <c r="BH16" s="478"/>
      <c r="BI16" s="478"/>
      <c r="BJ16" s="478"/>
      <c r="BK16" s="478"/>
      <c r="BL16" s="478"/>
      <c r="BM16" s="479"/>
      <c r="BN16" s="443">
        <v>12640375</v>
      </c>
      <c r="BO16" s="444"/>
      <c r="BP16" s="444"/>
      <c r="BQ16" s="444"/>
      <c r="BR16" s="444"/>
      <c r="BS16" s="444"/>
      <c r="BT16" s="444"/>
      <c r="BU16" s="445"/>
      <c r="BV16" s="443">
        <v>12225924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151</v>
      </c>
      <c r="N17" s="555"/>
      <c r="O17" s="555"/>
      <c r="P17" s="555"/>
      <c r="Q17" s="556"/>
      <c r="R17" s="549" t="s">
        <v>152</v>
      </c>
      <c r="S17" s="550"/>
      <c r="T17" s="550"/>
      <c r="U17" s="550"/>
      <c r="V17" s="551"/>
      <c r="W17" s="459" t="s">
        <v>153</v>
      </c>
      <c r="X17" s="460"/>
      <c r="Y17" s="460"/>
      <c r="Z17" s="460"/>
      <c r="AA17" s="460"/>
      <c r="AB17" s="450"/>
      <c r="AC17" s="494">
        <v>19698</v>
      </c>
      <c r="AD17" s="495"/>
      <c r="AE17" s="495"/>
      <c r="AF17" s="495"/>
      <c r="AG17" s="537"/>
      <c r="AH17" s="494">
        <v>19358</v>
      </c>
      <c r="AI17" s="495"/>
      <c r="AJ17" s="495"/>
      <c r="AK17" s="495"/>
      <c r="AL17" s="496"/>
      <c r="AM17" s="472"/>
      <c r="AN17" s="473"/>
      <c r="AO17" s="473"/>
      <c r="AP17" s="473"/>
      <c r="AQ17" s="473"/>
      <c r="AR17" s="473"/>
      <c r="AS17" s="473"/>
      <c r="AT17" s="474"/>
      <c r="AU17" s="475"/>
      <c r="AV17" s="476"/>
      <c r="AW17" s="476"/>
      <c r="AX17" s="476"/>
      <c r="AY17" s="477" t="s">
        <v>154</v>
      </c>
      <c r="AZ17" s="478"/>
      <c r="BA17" s="478"/>
      <c r="BB17" s="478"/>
      <c r="BC17" s="478"/>
      <c r="BD17" s="478"/>
      <c r="BE17" s="478"/>
      <c r="BF17" s="478"/>
      <c r="BG17" s="478"/>
      <c r="BH17" s="478"/>
      <c r="BI17" s="478"/>
      <c r="BJ17" s="478"/>
      <c r="BK17" s="478"/>
      <c r="BL17" s="478"/>
      <c r="BM17" s="479"/>
      <c r="BN17" s="443">
        <v>9997610</v>
      </c>
      <c r="BO17" s="444"/>
      <c r="BP17" s="444"/>
      <c r="BQ17" s="444"/>
      <c r="BR17" s="444"/>
      <c r="BS17" s="444"/>
      <c r="BT17" s="444"/>
      <c r="BU17" s="445"/>
      <c r="BV17" s="443">
        <v>9620953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155</v>
      </c>
      <c r="C18" s="486"/>
      <c r="D18" s="486"/>
      <c r="E18" s="566"/>
      <c r="F18" s="566"/>
      <c r="G18" s="566"/>
      <c r="H18" s="566"/>
      <c r="I18" s="566"/>
      <c r="J18" s="566"/>
      <c r="K18" s="566"/>
      <c r="L18" s="567">
        <v>70.06</v>
      </c>
      <c r="M18" s="567"/>
      <c r="N18" s="567"/>
      <c r="O18" s="567"/>
      <c r="P18" s="567"/>
      <c r="Q18" s="567"/>
      <c r="R18" s="568"/>
      <c r="S18" s="568"/>
      <c r="T18" s="568"/>
      <c r="U18" s="568"/>
      <c r="V18" s="569"/>
      <c r="W18" s="461"/>
      <c r="X18" s="462"/>
      <c r="Y18" s="462"/>
      <c r="Z18" s="462"/>
      <c r="AA18" s="462"/>
      <c r="AB18" s="453"/>
      <c r="AC18" s="570">
        <v>66.3</v>
      </c>
      <c r="AD18" s="571"/>
      <c r="AE18" s="571"/>
      <c r="AF18" s="571"/>
      <c r="AG18" s="572"/>
      <c r="AH18" s="570">
        <v>65</v>
      </c>
      <c r="AI18" s="571"/>
      <c r="AJ18" s="571"/>
      <c r="AK18" s="571"/>
      <c r="AL18" s="573"/>
      <c r="AM18" s="472"/>
      <c r="AN18" s="473"/>
      <c r="AO18" s="473"/>
      <c r="AP18" s="473"/>
      <c r="AQ18" s="473"/>
      <c r="AR18" s="473"/>
      <c r="AS18" s="473"/>
      <c r="AT18" s="474"/>
      <c r="AU18" s="475"/>
      <c r="AV18" s="476"/>
      <c r="AW18" s="476"/>
      <c r="AX18" s="476"/>
      <c r="AY18" s="477" t="s">
        <v>156</v>
      </c>
      <c r="AZ18" s="478"/>
      <c r="BA18" s="478"/>
      <c r="BB18" s="478"/>
      <c r="BC18" s="478"/>
      <c r="BD18" s="478"/>
      <c r="BE18" s="478"/>
      <c r="BF18" s="478"/>
      <c r="BG18" s="478"/>
      <c r="BH18" s="478"/>
      <c r="BI18" s="478"/>
      <c r="BJ18" s="478"/>
      <c r="BK18" s="478"/>
      <c r="BL18" s="478"/>
      <c r="BM18" s="479"/>
      <c r="BN18" s="443">
        <v>14598496</v>
      </c>
      <c r="BO18" s="444"/>
      <c r="BP18" s="444"/>
      <c r="BQ18" s="444"/>
      <c r="BR18" s="444"/>
      <c r="BS18" s="444"/>
      <c r="BT18" s="444"/>
      <c r="BU18" s="445"/>
      <c r="BV18" s="443">
        <v>14328019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157</v>
      </c>
      <c r="C19" s="486"/>
      <c r="D19" s="486"/>
      <c r="E19" s="566"/>
      <c r="F19" s="566"/>
      <c r="G19" s="566"/>
      <c r="H19" s="566"/>
      <c r="I19" s="566"/>
      <c r="J19" s="566"/>
      <c r="K19" s="566"/>
      <c r="L19" s="574">
        <v>1019</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158</v>
      </c>
      <c r="AZ19" s="478"/>
      <c r="BA19" s="478"/>
      <c r="BB19" s="478"/>
      <c r="BC19" s="478"/>
      <c r="BD19" s="478"/>
      <c r="BE19" s="478"/>
      <c r="BF19" s="478"/>
      <c r="BG19" s="478"/>
      <c r="BH19" s="478"/>
      <c r="BI19" s="478"/>
      <c r="BJ19" s="478"/>
      <c r="BK19" s="478"/>
      <c r="BL19" s="478"/>
      <c r="BM19" s="479"/>
      <c r="BN19" s="443">
        <v>18854970</v>
      </c>
      <c r="BO19" s="444"/>
      <c r="BP19" s="444"/>
      <c r="BQ19" s="444"/>
      <c r="BR19" s="444"/>
      <c r="BS19" s="444"/>
      <c r="BT19" s="444"/>
      <c r="BU19" s="445"/>
      <c r="BV19" s="443">
        <v>19600957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159</v>
      </c>
      <c r="C20" s="486"/>
      <c r="D20" s="486"/>
      <c r="E20" s="566"/>
      <c r="F20" s="566"/>
      <c r="G20" s="566"/>
      <c r="H20" s="566"/>
      <c r="I20" s="566"/>
      <c r="J20" s="566"/>
      <c r="K20" s="566"/>
      <c r="L20" s="574">
        <v>30477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160</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161</v>
      </c>
      <c r="C22" s="587"/>
      <c r="D22" s="588"/>
      <c r="E22" s="455" t="s">
        <v>1</v>
      </c>
      <c r="F22" s="460"/>
      <c r="G22" s="460"/>
      <c r="H22" s="460"/>
      <c r="I22" s="460"/>
      <c r="J22" s="460"/>
      <c r="K22" s="450"/>
      <c r="L22" s="455" t="s">
        <v>162</v>
      </c>
      <c r="M22" s="460"/>
      <c r="N22" s="460"/>
      <c r="O22" s="460"/>
      <c r="P22" s="450"/>
      <c r="Q22" s="618" t="s">
        <v>163</v>
      </c>
      <c r="R22" s="619"/>
      <c r="S22" s="619"/>
      <c r="T22" s="619"/>
      <c r="U22" s="619"/>
      <c r="V22" s="620"/>
      <c r="W22" s="586" t="s">
        <v>164</v>
      </c>
      <c r="X22" s="587"/>
      <c r="Y22" s="588"/>
      <c r="Z22" s="455" t="s">
        <v>1</v>
      </c>
      <c r="AA22" s="460"/>
      <c r="AB22" s="460"/>
      <c r="AC22" s="460"/>
      <c r="AD22" s="460"/>
      <c r="AE22" s="460"/>
      <c r="AF22" s="460"/>
      <c r="AG22" s="450"/>
      <c r="AH22" s="624" t="s">
        <v>165</v>
      </c>
      <c r="AI22" s="460"/>
      <c r="AJ22" s="460"/>
      <c r="AK22" s="460"/>
      <c r="AL22" s="450"/>
      <c r="AM22" s="624" t="s">
        <v>166</v>
      </c>
      <c r="AN22" s="625"/>
      <c r="AO22" s="625"/>
      <c r="AP22" s="625"/>
      <c r="AQ22" s="625"/>
      <c r="AR22" s="626"/>
      <c r="AS22" s="618" t="s">
        <v>163</v>
      </c>
      <c r="AT22" s="619"/>
      <c r="AU22" s="619"/>
      <c r="AV22" s="619"/>
      <c r="AW22" s="619"/>
      <c r="AX22" s="630"/>
      <c r="AY22" s="403" t="s">
        <v>167</v>
      </c>
      <c r="AZ22" s="404"/>
      <c r="BA22" s="404"/>
      <c r="BB22" s="404"/>
      <c r="BC22" s="404"/>
      <c r="BD22" s="404"/>
      <c r="BE22" s="404"/>
      <c r="BF22" s="404"/>
      <c r="BG22" s="404"/>
      <c r="BH22" s="404"/>
      <c r="BI22" s="404"/>
      <c r="BJ22" s="404"/>
      <c r="BK22" s="404"/>
      <c r="BL22" s="404"/>
      <c r="BM22" s="405"/>
      <c r="BN22" s="406">
        <v>20867384</v>
      </c>
      <c r="BO22" s="407"/>
      <c r="BP22" s="407"/>
      <c r="BQ22" s="407"/>
      <c r="BR22" s="407"/>
      <c r="BS22" s="407"/>
      <c r="BT22" s="407"/>
      <c r="BU22" s="408"/>
      <c r="BV22" s="406">
        <v>21749985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168</v>
      </c>
      <c r="AZ23" s="478"/>
      <c r="BA23" s="478"/>
      <c r="BB23" s="478"/>
      <c r="BC23" s="478"/>
      <c r="BD23" s="478"/>
      <c r="BE23" s="478"/>
      <c r="BF23" s="478"/>
      <c r="BG23" s="478"/>
      <c r="BH23" s="478"/>
      <c r="BI23" s="478"/>
      <c r="BJ23" s="478"/>
      <c r="BK23" s="478"/>
      <c r="BL23" s="478"/>
      <c r="BM23" s="479"/>
      <c r="BN23" s="443">
        <v>19092505</v>
      </c>
      <c r="BO23" s="444"/>
      <c r="BP23" s="444"/>
      <c r="BQ23" s="444"/>
      <c r="BR23" s="444"/>
      <c r="BS23" s="444"/>
      <c r="BT23" s="444"/>
      <c r="BU23" s="445"/>
      <c r="BV23" s="443">
        <v>19776233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169</v>
      </c>
      <c r="F24" s="473"/>
      <c r="G24" s="473"/>
      <c r="H24" s="473"/>
      <c r="I24" s="473"/>
      <c r="J24" s="473"/>
      <c r="K24" s="474"/>
      <c r="L24" s="494">
        <v>1</v>
      </c>
      <c r="M24" s="495"/>
      <c r="N24" s="495"/>
      <c r="O24" s="495"/>
      <c r="P24" s="537"/>
      <c r="Q24" s="494">
        <v>8550</v>
      </c>
      <c r="R24" s="495"/>
      <c r="S24" s="495"/>
      <c r="T24" s="495"/>
      <c r="U24" s="495"/>
      <c r="V24" s="537"/>
      <c r="W24" s="589"/>
      <c r="X24" s="590"/>
      <c r="Y24" s="591"/>
      <c r="Z24" s="493" t="s">
        <v>170</v>
      </c>
      <c r="AA24" s="473"/>
      <c r="AB24" s="473"/>
      <c r="AC24" s="473"/>
      <c r="AD24" s="473"/>
      <c r="AE24" s="473"/>
      <c r="AF24" s="473"/>
      <c r="AG24" s="474"/>
      <c r="AH24" s="494">
        <v>449</v>
      </c>
      <c r="AI24" s="495"/>
      <c r="AJ24" s="495"/>
      <c r="AK24" s="495"/>
      <c r="AL24" s="537"/>
      <c r="AM24" s="494">
        <v>1382471</v>
      </c>
      <c r="AN24" s="495"/>
      <c r="AO24" s="495"/>
      <c r="AP24" s="495"/>
      <c r="AQ24" s="495"/>
      <c r="AR24" s="537"/>
      <c r="AS24" s="494">
        <v>3079</v>
      </c>
      <c r="AT24" s="495"/>
      <c r="AU24" s="495"/>
      <c r="AV24" s="495"/>
      <c r="AW24" s="495"/>
      <c r="AX24" s="496"/>
      <c r="AY24" s="559" t="s">
        <v>171</v>
      </c>
      <c r="AZ24" s="560"/>
      <c r="BA24" s="560"/>
      <c r="BB24" s="560"/>
      <c r="BC24" s="560"/>
      <c r="BD24" s="560"/>
      <c r="BE24" s="560"/>
      <c r="BF24" s="560"/>
      <c r="BG24" s="560"/>
      <c r="BH24" s="560"/>
      <c r="BI24" s="560"/>
      <c r="BJ24" s="560"/>
      <c r="BK24" s="560"/>
      <c r="BL24" s="560"/>
      <c r="BM24" s="561"/>
      <c r="BN24" s="443">
        <v>11167307</v>
      </c>
      <c r="BO24" s="444"/>
      <c r="BP24" s="444"/>
      <c r="BQ24" s="444"/>
      <c r="BR24" s="444"/>
      <c r="BS24" s="444"/>
      <c r="BT24" s="444"/>
      <c r="BU24" s="445"/>
      <c r="BV24" s="443">
        <v>11423756</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172</v>
      </c>
      <c r="F25" s="473"/>
      <c r="G25" s="473"/>
      <c r="H25" s="473"/>
      <c r="I25" s="473"/>
      <c r="J25" s="473"/>
      <c r="K25" s="474"/>
      <c r="L25" s="494">
        <v>2</v>
      </c>
      <c r="M25" s="495"/>
      <c r="N25" s="495"/>
      <c r="O25" s="495"/>
      <c r="P25" s="537"/>
      <c r="Q25" s="494">
        <v>7080</v>
      </c>
      <c r="R25" s="495"/>
      <c r="S25" s="495"/>
      <c r="T25" s="495"/>
      <c r="U25" s="495"/>
      <c r="V25" s="537"/>
      <c r="W25" s="589"/>
      <c r="X25" s="590"/>
      <c r="Y25" s="591"/>
      <c r="Z25" s="493" t="s">
        <v>173</v>
      </c>
      <c r="AA25" s="473"/>
      <c r="AB25" s="473"/>
      <c r="AC25" s="473"/>
      <c r="AD25" s="473"/>
      <c r="AE25" s="473"/>
      <c r="AF25" s="473"/>
      <c r="AG25" s="474"/>
      <c r="AH25" s="494">
        <v>75</v>
      </c>
      <c r="AI25" s="495"/>
      <c r="AJ25" s="495"/>
      <c r="AK25" s="495"/>
      <c r="AL25" s="537"/>
      <c r="AM25" s="494">
        <v>227925</v>
      </c>
      <c r="AN25" s="495"/>
      <c r="AO25" s="495"/>
      <c r="AP25" s="495"/>
      <c r="AQ25" s="495"/>
      <c r="AR25" s="537"/>
      <c r="AS25" s="494">
        <v>3039</v>
      </c>
      <c r="AT25" s="495"/>
      <c r="AU25" s="495"/>
      <c r="AV25" s="495"/>
      <c r="AW25" s="495"/>
      <c r="AX25" s="496"/>
      <c r="AY25" s="403" t="s">
        <v>174</v>
      </c>
      <c r="AZ25" s="404"/>
      <c r="BA25" s="404"/>
      <c r="BB25" s="404"/>
      <c r="BC25" s="404"/>
      <c r="BD25" s="404"/>
      <c r="BE25" s="404"/>
      <c r="BF25" s="404"/>
      <c r="BG25" s="404"/>
      <c r="BH25" s="404"/>
      <c r="BI25" s="404"/>
      <c r="BJ25" s="404"/>
      <c r="BK25" s="404"/>
      <c r="BL25" s="404"/>
      <c r="BM25" s="405"/>
      <c r="BN25" s="406">
        <v>4295802</v>
      </c>
      <c r="BO25" s="407"/>
      <c r="BP25" s="407"/>
      <c r="BQ25" s="407"/>
      <c r="BR25" s="407"/>
      <c r="BS25" s="407"/>
      <c r="BT25" s="407"/>
      <c r="BU25" s="408"/>
      <c r="BV25" s="406">
        <v>4723705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175</v>
      </c>
      <c r="F26" s="473"/>
      <c r="G26" s="473"/>
      <c r="H26" s="473"/>
      <c r="I26" s="473"/>
      <c r="J26" s="473"/>
      <c r="K26" s="474"/>
      <c r="L26" s="494">
        <v>1</v>
      </c>
      <c r="M26" s="495"/>
      <c r="N26" s="495"/>
      <c r="O26" s="495"/>
      <c r="P26" s="537"/>
      <c r="Q26" s="494">
        <v>6510</v>
      </c>
      <c r="R26" s="495"/>
      <c r="S26" s="495"/>
      <c r="T26" s="495"/>
      <c r="U26" s="495"/>
      <c r="V26" s="537"/>
      <c r="W26" s="589"/>
      <c r="X26" s="590"/>
      <c r="Y26" s="591"/>
      <c r="Z26" s="493" t="s">
        <v>176</v>
      </c>
      <c r="AA26" s="595"/>
      <c r="AB26" s="595"/>
      <c r="AC26" s="595"/>
      <c r="AD26" s="595"/>
      <c r="AE26" s="595"/>
      <c r="AF26" s="595"/>
      <c r="AG26" s="596"/>
      <c r="AH26" s="494">
        <v>42</v>
      </c>
      <c r="AI26" s="495"/>
      <c r="AJ26" s="495"/>
      <c r="AK26" s="495"/>
      <c r="AL26" s="537"/>
      <c r="AM26" s="494">
        <v>116256</v>
      </c>
      <c r="AN26" s="495"/>
      <c r="AO26" s="495"/>
      <c r="AP26" s="495"/>
      <c r="AQ26" s="495"/>
      <c r="AR26" s="537"/>
      <c r="AS26" s="494">
        <v>2768</v>
      </c>
      <c r="AT26" s="495"/>
      <c r="AU26" s="495"/>
      <c r="AV26" s="495"/>
      <c r="AW26" s="495"/>
      <c r="AX26" s="496"/>
      <c r="AY26" s="446" t="s">
        <v>177</v>
      </c>
      <c r="AZ26" s="447"/>
      <c r="BA26" s="447"/>
      <c r="BB26" s="447"/>
      <c r="BC26" s="447"/>
      <c r="BD26" s="447"/>
      <c r="BE26" s="447"/>
      <c r="BF26" s="447"/>
      <c r="BG26" s="447"/>
      <c r="BH26" s="447"/>
      <c r="BI26" s="447"/>
      <c r="BJ26" s="447"/>
      <c r="BK26" s="447"/>
      <c r="BL26" s="447"/>
      <c r="BM26" s="448"/>
      <c r="BN26" s="443">
        <v>158500</v>
      </c>
      <c r="BO26" s="444"/>
      <c r="BP26" s="444"/>
      <c r="BQ26" s="444"/>
      <c r="BR26" s="444"/>
      <c r="BS26" s="444"/>
      <c r="BT26" s="444"/>
      <c r="BU26" s="445"/>
      <c r="BV26" s="443">
        <v>126000</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178</v>
      </c>
      <c r="F27" s="473"/>
      <c r="G27" s="473"/>
      <c r="H27" s="473"/>
      <c r="I27" s="473"/>
      <c r="J27" s="473"/>
      <c r="K27" s="474"/>
      <c r="L27" s="494">
        <v>1</v>
      </c>
      <c r="M27" s="495"/>
      <c r="N27" s="495"/>
      <c r="O27" s="495"/>
      <c r="P27" s="537"/>
      <c r="Q27" s="494">
        <v>5080</v>
      </c>
      <c r="R27" s="495"/>
      <c r="S27" s="495"/>
      <c r="T27" s="495"/>
      <c r="U27" s="495"/>
      <c r="V27" s="537"/>
      <c r="W27" s="589"/>
      <c r="X27" s="590"/>
      <c r="Y27" s="591"/>
      <c r="Z27" s="493" t="s">
        <v>179</v>
      </c>
      <c r="AA27" s="473"/>
      <c r="AB27" s="473"/>
      <c r="AC27" s="473"/>
      <c r="AD27" s="473"/>
      <c r="AE27" s="473"/>
      <c r="AF27" s="473"/>
      <c r="AG27" s="474"/>
      <c r="AH27" s="494" t="s">
        <v>180</v>
      </c>
      <c r="AI27" s="495"/>
      <c r="AJ27" s="495"/>
      <c r="AK27" s="495"/>
      <c r="AL27" s="537"/>
      <c r="AM27" s="494" t="s">
        <v>180</v>
      </c>
      <c r="AN27" s="495"/>
      <c r="AO27" s="495"/>
      <c r="AP27" s="495"/>
      <c r="AQ27" s="495"/>
      <c r="AR27" s="537"/>
      <c r="AS27" s="494" t="s">
        <v>180</v>
      </c>
      <c r="AT27" s="495"/>
      <c r="AU27" s="495"/>
      <c r="AV27" s="495"/>
      <c r="AW27" s="495"/>
      <c r="AX27" s="496"/>
      <c r="AY27" s="538" t="s">
        <v>181</v>
      </c>
      <c r="AZ27" s="539"/>
      <c r="BA27" s="539"/>
      <c r="BB27" s="539"/>
      <c r="BC27" s="539"/>
      <c r="BD27" s="539"/>
      <c r="BE27" s="539"/>
      <c r="BF27" s="539"/>
      <c r="BG27" s="539"/>
      <c r="BH27" s="539"/>
      <c r="BI27" s="539"/>
      <c r="BJ27" s="539"/>
      <c r="BK27" s="539"/>
      <c r="BL27" s="539"/>
      <c r="BM27" s="540"/>
      <c r="BN27" s="562" t="s">
        <v>180</v>
      </c>
      <c r="BO27" s="563"/>
      <c r="BP27" s="563"/>
      <c r="BQ27" s="563"/>
      <c r="BR27" s="563"/>
      <c r="BS27" s="563"/>
      <c r="BT27" s="563"/>
      <c r="BU27" s="564"/>
      <c r="BV27" s="562" t="s">
        <v>180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182</v>
      </c>
      <c r="F28" s="473"/>
      <c r="G28" s="473"/>
      <c r="H28" s="473"/>
      <c r="I28" s="473"/>
      <c r="J28" s="473"/>
      <c r="K28" s="474"/>
      <c r="L28" s="494">
        <v>1</v>
      </c>
      <c r="M28" s="495"/>
      <c r="N28" s="495"/>
      <c r="O28" s="495"/>
      <c r="P28" s="537"/>
      <c r="Q28" s="494">
        <v>4460</v>
      </c>
      <c r="R28" s="495"/>
      <c r="S28" s="495"/>
      <c r="T28" s="495"/>
      <c r="U28" s="495"/>
      <c r="V28" s="537"/>
      <c r="W28" s="589"/>
      <c r="X28" s="590"/>
      <c r="Y28" s="591"/>
      <c r="Z28" s="493" t="s">
        <v>183</v>
      </c>
      <c r="AA28" s="473"/>
      <c r="AB28" s="473"/>
      <c r="AC28" s="473"/>
      <c r="AD28" s="473"/>
      <c r="AE28" s="473"/>
      <c r="AF28" s="473"/>
      <c r="AG28" s="474"/>
      <c r="AH28" s="494" t="s">
        <v>180</v>
      </c>
      <c r="AI28" s="495"/>
      <c r="AJ28" s="495"/>
      <c r="AK28" s="495"/>
      <c r="AL28" s="537"/>
      <c r="AM28" s="494" t="s">
        <v>180</v>
      </c>
      <c r="AN28" s="495"/>
      <c r="AO28" s="495"/>
      <c r="AP28" s="495"/>
      <c r="AQ28" s="495"/>
      <c r="AR28" s="537"/>
      <c r="AS28" s="494" t="s">
        <v>180</v>
      </c>
      <c r="AT28" s="495"/>
      <c r="AU28" s="495"/>
      <c r="AV28" s="495"/>
      <c r="AW28" s="495"/>
      <c r="AX28" s="496"/>
      <c r="AY28" s="597" t="s">
        <v>184</v>
      </c>
      <c r="AZ28" s="598"/>
      <c r="BA28" s="598"/>
      <c r="BB28" s="599"/>
      <c r="BC28" s="403" t="s">
        <v>50</v>
      </c>
      <c r="BD28" s="404"/>
      <c r="BE28" s="404"/>
      <c r="BF28" s="404"/>
      <c r="BG28" s="404"/>
      <c r="BH28" s="404"/>
      <c r="BI28" s="404"/>
      <c r="BJ28" s="404"/>
      <c r="BK28" s="404"/>
      <c r="BL28" s="404"/>
      <c r="BM28" s="405"/>
      <c r="BN28" s="406">
        <v>6414629</v>
      </c>
      <c r="BO28" s="407"/>
      <c r="BP28" s="407"/>
      <c r="BQ28" s="407"/>
      <c r="BR28" s="407"/>
      <c r="BS28" s="407"/>
      <c r="BT28" s="407"/>
      <c r="BU28" s="408"/>
      <c r="BV28" s="406">
        <v>6121814</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185</v>
      </c>
      <c r="F29" s="473"/>
      <c r="G29" s="473"/>
      <c r="H29" s="473"/>
      <c r="I29" s="473"/>
      <c r="J29" s="473"/>
      <c r="K29" s="474"/>
      <c r="L29" s="494">
        <v>19</v>
      </c>
      <c r="M29" s="495"/>
      <c r="N29" s="495"/>
      <c r="O29" s="495"/>
      <c r="P29" s="537"/>
      <c r="Q29" s="494">
        <v>4190</v>
      </c>
      <c r="R29" s="495"/>
      <c r="S29" s="495"/>
      <c r="T29" s="495"/>
      <c r="U29" s="495"/>
      <c r="V29" s="537"/>
      <c r="W29" s="592"/>
      <c r="X29" s="593"/>
      <c r="Y29" s="594"/>
      <c r="Z29" s="493" t="s">
        <v>186</v>
      </c>
      <c r="AA29" s="473"/>
      <c r="AB29" s="473"/>
      <c r="AC29" s="473"/>
      <c r="AD29" s="473"/>
      <c r="AE29" s="473"/>
      <c r="AF29" s="473"/>
      <c r="AG29" s="474"/>
      <c r="AH29" s="494">
        <v>449</v>
      </c>
      <c r="AI29" s="495"/>
      <c r="AJ29" s="495"/>
      <c r="AK29" s="495"/>
      <c r="AL29" s="537"/>
      <c r="AM29" s="494">
        <v>1382471</v>
      </c>
      <c r="AN29" s="495"/>
      <c r="AO29" s="495"/>
      <c r="AP29" s="495"/>
      <c r="AQ29" s="495"/>
      <c r="AR29" s="537"/>
      <c r="AS29" s="494">
        <v>3079</v>
      </c>
      <c r="AT29" s="495"/>
      <c r="AU29" s="495"/>
      <c r="AV29" s="495"/>
      <c r="AW29" s="495"/>
      <c r="AX29" s="496"/>
      <c r="AY29" s="600"/>
      <c r="AZ29" s="601"/>
      <c r="BA29" s="601"/>
      <c r="BB29" s="602"/>
      <c r="BC29" s="477" t="s">
        <v>187</v>
      </c>
      <c r="BD29" s="478"/>
      <c r="BE29" s="478"/>
      <c r="BF29" s="478"/>
      <c r="BG29" s="478"/>
      <c r="BH29" s="478"/>
      <c r="BI29" s="478"/>
      <c r="BJ29" s="478"/>
      <c r="BK29" s="478"/>
      <c r="BL29" s="478"/>
      <c r="BM29" s="479"/>
      <c r="BN29" s="443">
        <v>669952</v>
      </c>
      <c r="BO29" s="444"/>
      <c r="BP29" s="444"/>
      <c r="BQ29" s="444"/>
      <c r="BR29" s="444"/>
      <c r="BS29" s="444"/>
      <c r="BT29" s="444"/>
      <c r="BU29" s="445"/>
      <c r="BV29" s="443">
        <v>669502</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188</v>
      </c>
      <c r="X30" s="611"/>
      <c r="Y30" s="611"/>
      <c r="Z30" s="611"/>
      <c r="AA30" s="611"/>
      <c r="AB30" s="611"/>
      <c r="AC30" s="611"/>
      <c r="AD30" s="611"/>
      <c r="AE30" s="611"/>
      <c r="AF30" s="611"/>
      <c r="AG30" s="612"/>
      <c r="AH30" s="570">
        <v>100.9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9147823</v>
      </c>
      <c r="BO30" s="563"/>
      <c r="BP30" s="563"/>
      <c r="BQ30" s="563"/>
      <c r="BR30" s="563"/>
      <c r="BS30" s="563"/>
      <c r="BT30" s="563"/>
      <c r="BU30" s="564"/>
      <c r="BV30" s="562">
        <v>8501853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189</v>
      </c>
      <c r="D32" s="606"/>
      <c r="E32" s="606"/>
      <c r="F32" s="606"/>
      <c r="G32" s="606"/>
      <c r="H32" s="606"/>
      <c r="I32" s="606"/>
      <c r="J32" s="606"/>
      <c r="K32" s="606"/>
      <c r="L32" s="606"/>
      <c r="M32" s="606"/>
      <c r="N32" s="606"/>
      <c r="O32" s="606"/>
      <c r="P32" s="606"/>
      <c r="Q32" s="606"/>
      <c r="R32" s="606"/>
      <c r="S32" s="606"/>
      <c r="U32" s="447" t="s">
        <v>190</v>
      </c>
      <c r="V32" s="447"/>
      <c r="W32" s="447"/>
      <c r="X32" s="447"/>
      <c r="Y32" s="447"/>
      <c r="Z32" s="447"/>
      <c r="AA32" s="447"/>
      <c r="AB32" s="447"/>
      <c r="AC32" s="447"/>
      <c r="AD32" s="447"/>
      <c r="AE32" s="447"/>
      <c r="AF32" s="447"/>
      <c r="AG32" s="447"/>
      <c r="AH32" s="447"/>
      <c r="AI32" s="447"/>
      <c r="AJ32" s="447"/>
      <c r="AK32" s="447"/>
      <c r="AM32" s="447" t="s">
        <v>191</v>
      </c>
      <c r="AN32" s="447"/>
      <c r="AO32" s="447"/>
      <c r="AP32" s="447"/>
      <c r="AQ32" s="447"/>
      <c r="AR32" s="447"/>
      <c r="AS32" s="447"/>
      <c r="AT32" s="447"/>
      <c r="AU32" s="447"/>
      <c r="AV32" s="447"/>
      <c r="AW32" s="447"/>
      <c r="AX32" s="447"/>
      <c r="AY32" s="447"/>
      <c r="AZ32" s="447"/>
      <c r="BA32" s="447"/>
      <c r="BB32" s="447"/>
      <c r="BC32" s="447"/>
      <c r="BE32" s="447" t="s">
        <v>192</v>
      </c>
      <c r="BF32" s="447"/>
      <c r="BG32" s="447"/>
      <c r="BH32" s="447"/>
      <c r="BI32" s="447"/>
      <c r="BJ32" s="447"/>
      <c r="BK32" s="447"/>
      <c r="BL32" s="447"/>
      <c r="BM32" s="447"/>
      <c r="BN32" s="447"/>
      <c r="BO32" s="447"/>
      <c r="BP32" s="447"/>
      <c r="BQ32" s="447"/>
      <c r="BR32" s="447"/>
      <c r="BS32" s="447"/>
      <c r="BT32" s="447"/>
      <c r="BU32" s="447"/>
      <c r="BW32" s="447" t="s">
        <v>193</v>
      </c>
      <c r="BX32" s="447"/>
      <c r="BY32" s="447"/>
      <c r="BZ32" s="447"/>
      <c r="CA32" s="447"/>
      <c r="CB32" s="447"/>
      <c r="CC32" s="447"/>
      <c r="CD32" s="447"/>
      <c r="CE32" s="447"/>
      <c r="CF32" s="447"/>
      <c r="CG32" s="447"/>
      <c r="CH32" s="447"/>
      <c r="CI32" s="447"/>
      <c r="CJ32" s="447"/>
      <c r="CK32" s="447"/>
      <c r="CL32" s="447"/>
      <c r="CM32" s="447"/>
      <c r="CO32" s="447" t="s">
        <v>194</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195</v>
      </c>
      <c r="D33" s="467"/>
      <c r="E33" s="432" t="s">
        <v>196</v>
      </c>
      <c r="F33" s="432"/>
      <c r="G33" s="432"/>
      <c r="H33" s="432"/>
      <c r="I33" s="432"/>
      <c r="J33" s="432"/>
      <c r="K33" s="432"/>
      <c r="L33" s="432"/>
      <c r="M33" s="432"/>
      <c r="N33" s="432"/>
      <c r="O33" s="432"/>
      <c r="P33" s="432"/>
      <c r="Q33" s="432"/>
      <c r="R33" s="432"/>
      <c r="S33" s="432"/>
      <c r="T33" s="206"/>
      <c r="U33" s="467" t="s">
        <v>195</v>
      </c>
      <c r="V33" s="467"/>
      <c r="W33" s="432" t="s">
        <v>197</v>
      </c>
      <c r="X33" s="432"/>
      <c r="Y33" s="432"/>
      <c r="Z33" s="432"/>
      <c r="AA33" s="432"/>
      <c r="AB33" s="432"/>
      <c r="AC33" s="432"/>
      <c r="AD33" s="432"/>
      <c r="AE33" s="432"/>
      <c r="AF33" s="432"/>
      <c r="AG33" s="432"/>
      <c r="AH33" s="432"/>
      <c r="AI33" s="432"/>
      <c r="AJ33" s="432"/>
      <c r="AK33" s="432"/>
      <c r="AL33" s="206"/>
      <c r="AM33" s="467" t="s">
        <v>195</v>
      </c>
      <c r="AN33" s="467"/>
      <c r="AO33" s="432" t="s">
        <v>198</v>
      </c>
      <c r="AP33" s="432"/>
      <c r="AQ33" s="432"/>
      <c r="AR33" s="432"/>
      <c r="AS33" s="432"/>
      <c r="AT33" s="432"/>
      <c r="AU33" s="432"/>
      <c r="AV33" s="432"/>
      <c r="AW33" s="432"/>
      <c r="AX33" s="432"/>
      <c r="AY33" s="432"/>
      <c r="AZ33" s="432"/>
      <c r="BA33" s="432"/>
      <c r="BB33" s="432"/>
      <c r="BC33" s="432"/>
      <c r="BD33" s="207"/>
      <c r="BE33" s="432" t="s">
        <v>199</v>
      </c>
      <c r="BF33" s="432"/>
      <c r="BG33" s="432" t="s">
        <v>200</v>
      </c>
      <c r="BH33" s="432"/>
      <c r="BI33" s="432"/>
      <c r="BJ33" s="432"/>
      <c r="BK33" s="432"/>
      <c r="BL33" s="432"/>
      <c r="BM33" s="432"/>
      <c r="BN33" s="432"/>
      <c r="BO33" s="432"/>
      <c r="BP33" s="432"/>
      <c r="BQ33" s="432"/>
      <c r="BR33" s="432"/>
      <c r="BS33" s="432"/>
      <c r="BT33" s="432"/>
      <c r="BU33" s="432"/>
      <c r="BV33" s="207"/>
      <c r="BW33" s="467" t="s">
        <v>199</v>
      </c>
      <c r="BX33" s="467"/>
      <c r="BY33" s="432" t="s">
        <v>201</v>
      </c>
      <c r="BZ33" s="432"/>
      <c r="CA33" s="432"/>
      <c r="CB33" s="432"/>
      <c r="CC33" s="432"/>
      <c r="CD33" s="432"/>
      <c r="CE33" s="432"/>
      <c r="CF33" s="432"/>
      <c r="CG33" s="432"/>
      <c r="CH33" s="432"/>
      <c r="CI33" s="432"/>
      <c r="CJ33" s="432"/>
      <c r="CK33" s="432"/>
      <c r="CL33" s="432"/>
      <c r="CM33" s="432"/>
      <c r="CN33" s="206"/>
      <c r="CO33" s="467" t="s">
        <v>195</v>
      </c>
      <c r="CP33" s="467"/>
      <c r="CQ33" s="432" t="s">
        <v>202</v>
      </c>
      <c r="CR33" s="432"/>
      <c r="CS33" s="432"/>
      <c r="CT33" s="432"/>
      <c r="CU33" s="432"/>
      <c r="CV33" s="432"/>
      <c r="CW33" s="432"/>
      <c r="CX33" s="432"/>
      <c r="CY33" s="432"/>
      <c r="CZ33" s="432"/>
      <c r="DA33" s="432"/>
      <c r="DB33" s="432"/>
      <c r="DC33" s="432"/>
      <c r="DD33" s="432"/>
      <c r="DE33" s="432"/>
      <c r="DF33" s="206"/>
      <c r="DG33" s="632" t="s">
        <v>203</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6</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IF('各会計、関係団体の財政状況及び健全化判断比率'!B34="","",'各会計、関係団体の財政状況及び健全化判断比率'!B34)</f>
        <v>地方卸売市場会計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福岡県市町村消防団員等公務災害補償組合</v>
      </c>
      <c r="BZ34" s="634"/>
      <c r="CA34" s="634"/>
      <c r="CB34" s="634"/>
      <c r="CC34" s="634"/>
      <c r="CD34" s="634"/>
      <c r="CE34" s="634"/>
      <c r="CF34" s="634"/>
      <c r="CG34" s="634"/>
      <c r="CH34" s="634"/>
      <c r="CI34" s="634"/>
      <c r="CJ34" s="634"/>
      <c r="CK34" s="634"/>
      <c r="CL34" s="634"/>
      <c r="CM34" s="634"/>
      <c r="CN34" s="181"/>
      <c r="CO34" s="633">
        <f>IF(CQ34="","",MAX(C34:D43,U34:V43,AM34:AN43,BE34:BF43,BW34:BX43)+1)</f>
        <v>19</v>
      </c>
      <c r="CP34" s="633"/>
      <c r="CQ34" s="634" t="str">
        <f>IF('各会計、関係団体の財政状況及び健全化判断比率'!BS7="","",'各会計、関係団体の財政状況及び健全化判断比率'!BS7)</f>
        <v>行橋市文化振興公社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介護認定特別会計</v>
      </c>
      <c r="X35" s="634"/>
      <c r="Y35" s="634"/>
      <c r="Z35" s="634"/>
      <c r="AA35" s="634"/>
      <c r="AB35" s="634"/>
      <c r="AC35" s="634"/>
      <c r="AD35" s="634"/>
      <c r="AE35" s="634"/>
      <c r="AF35" s="634"/>
      <c r="AG35" s="634"/>
      <c r="AH35" s="634"/>
      <c r="AI35" s="634"/>
      <c r="AJ35" s="634"/>
      <c r="AK35" s="634"/>
      <c r="AL35" s="181"/>
      <c r="AM35" s="633">
        <f t="shared" ref="AM35:AM43" si="0">IF(AO35="","",AM34+1)</f>
        <v>7</v>
      </c>
      <c r="AN35" s="633"/>
      <c r="AO35" s="634" t="str">
        <f>IF('各会計、関係団体の財政状況及び健全化判断比率'!B33="","",'各会計、関係団体の財政状況及び健全化判断比率'!B33)</f>
        <v>公共下水道事業会計</v>
      </c>
      <c r="AP35" s="634"/>
      <c r="AQ35" s="634"/>
      <c r="AR35" s="634"/>
      <c r="AS35" s="634"/>
      <c r="AT35" s="634"/>
      <c r="AU35" s="634"/>
      <c r="AV35" s="634"/>
      <c r="AW35" s="634"/>
      <c r="AX35" s="634"/>
      <c r="AY35" s="634"/>
      <c r="AZ35" s="634"/>
      <c r="BA35" s="634"/>
      <c r="BB35" s="634"/>
      <c r="BC35" s="634"/>
      <c r="BD35" s="181"/>
      <c r="BE35" s="633">
        <f t="shared" ref="BE35:BE43" si="1">IF(BG35="","",BE34+1)</f>
        <v>9</v>
      </c>
      <c r="BF35" s="633"/>
      <c r="BG35" s="634" t="str">
        <f>IF('各会計、関係団体の財政状況及び健全化判断比率'!B35="","",'各会計、関係団体の財政状況及び健全化判断比率'!B35)</f>
        <v>農業集落排水事業会計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中間市行橋市競艇組合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介護保険（保険事業勘定）会計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行橋市・みやこ町清掃施設組合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5</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福岡県自治振興組合（一般会計）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福岡県自治振興組合（公文書館事業特別会計）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京築地区水道企業団</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福岡県後期高齢者医療広域連合（一般会計）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福岡県後期高齢者医療広域連合（後期高齢者医療特別会計）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行橋京都メディカルセンター</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204</v>
      </c>
      <c r="E46" s="636" t="s">
        <v>205</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206</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207</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208</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209</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210</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211</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212</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mXaW9zgqsMcmDDWfmMRpSJFCkLY2v3oOGzx3mJQ6WsYqXEbsIGI157uiY34/2UfVLG+R9/iZi4t5Lp6u2LtCNQ==" saltValue="oTHB+ui2iEWLp0JXtZIPj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549</v>
      </c>
      <c r="G33" s="29" t="s">
        <v>550</v>
      </c>
      <c r="H33" s="29" t="s">
        <v>551</v>
      </c>
      <c r="I33" s="29" t="s">
        <v>552</v>
      </c>
      <c r="J33" s="30" t="s">
        <v>553</v>
      </c>
      <c r="K33" s="22"/>
      <c r="L33" s="22"/>
      <c r="M33" s="22"/>
      <c r="N33" s="22"/>
      <c r="O33" s="22"/>
      <c r="P33" s="22"/>
    </row>
    <row r="34" spans="1:16" ht="39" customHeight="1" x14ac:dyDescent="0.15">
      <c r="A34" s="22"/>
      <c r="B34" s="31"/>
      <c r="C34" s="1189" t="s">
        <v>555</v>
      </c>
      <c r="D34" s="1189"/>
      <c r="E34" s="1190"/>
      <c r="F34" s="32" t="s">
        <v>556</v>
      </c>
      <c r="G34" s="33" t="s">
        <v>557</v>
      </c>
      <c r="H34" s="33" t="s">
        <v>558</v>
      </c>
      <c r="I34" s="33" t="s">
        <v>559</v>
      </c>
      <c r="J34" s="34" t="s">
        <v>560</v>
      </c>
      <c r="K34" s="22"/>
      <c r="L34" s="22"/>
      <c r="M34" s="22"/>
      <c r="N34" s="22"/>
      <c r="O34" s="22"/>
      <c r="P34" s="22"/>
    </row>
    <row r="35" spans="1:16" ht="39" customHeight="1" x14ac:dyDescent="0.15">
      <c r="A35" s="22"/>
      <c r="B35" s="35"/>
      <c r="C35" s="1183" t="s">
        <v>561</v>
      </c>
      <c r="D35" s="1184"/>
      <c r="E35" s="1185"/>
      <c r="F35" s="36">
        <v>20.07</v>
      </c>
      <c r="G35" s="37">
        <v>21.57</v>
      </c>
      <c r="H35" s="37">
        <v>23.09</v>
      </c>
      <c r="I35" s="37">
        <v>23.11</v>
      </c>
      <c r="J35" s="38">
        <v>24.14</v>
      </c>
      <c r="K35" s="22"/>
      <c r="L35" s="22"/>
      <c r="M35" s="22"/>
      <c r="N35" s="22"/>
      <c r="O35" s="22"/>
      <c r="P35" s="22"/>
    </row>
    <row r="36" spans="1:16" ht="39" customHeight="1" x14ac:dyDescent="0.15">
      <c r="A36" s="22"/>
      <c r="B36" s="35"/>
      <c r="C36" s="1183" t="s">
        <v>562</v>
      </c>
      <c r="D36" s="1184"/>
      <c r="E36" s="1185"/>
      <c r="F36" s="36">
        <v>3.86</v>
      </c>
      <c r="G36" s="37">
        <v>3.57</v>
      </c>
      <c r="H36" s="37">
        <v>4.09</v>
      </c>
      <c r="I36" s="37">
        <v>3.63</v>
      </c>
      <c r="J36" s="38">
        <v>5.69</v>
      </c>
      <c r="K36" s="22"/>
      <c r="L36" s="22"/>
      <c r="M36" s="22"/>
      <c r="N36" s="22"/>
      <c r="O36" s="22"/>
      <c r="P36" s="22"/>
    </row>
    <row r="37" spans="1:16" ht="39" customHeight="1" x14ac:dyDescent="0.15">
      <c r="A37" s="22"/>
      <c r="B37" s="35"/>
      <c r="C37" s="1183" t="s">
        <v>563</v>
      </c>
      <c r="D37" s="1184"/>
      <c r="E37" s="1185"/>
      <c r="F37" s="36">
        <v>2.2400000000000002</v>
      </c>
      <c r="G37" s="37">
        <v>2.35</v>
      </c>
      <c r="H37" s="37">
        <v>3</v>
      </c>
      <c r="I37" s="37">
        <v>0.47</v>
      </c>
      <c r="J37" s="38">
        <v>3.99</v>
      </c>
      <c r="K37" s="22"/>
      <c r="L37" s="22"/>
      <c r="M37" s="22"/>
      <c r="N37" s="22"/>
      <c r="O37" s="22"/>
      <c r="P37" s="22"/>
    </row>
    <row r="38" spans="1:16" ht="39" customHeight="1" x14ac:dyDescent="0.15">
      <c r="A38" s="22"/>
      <c r="B38" s="35"/>
      <c r="C38" s="1183" t="s">
        <v>564</v>
      </c>
      <c r="D38" s="1184"/>
      <c r="E38" s="1185"/>
      <c r="F38" s="36">
        <v>1.41</v>
      </c>
      <c r="G38" s="37">
        <v>1.29</v>
      </c>
      <c r="H38" s="37">
        <v>1.76</v>
      </c>
      <c r="I38" s="37">
        <v>3.15</v>
      </c>
      <c r="J38" s="38">
        <v>2.91</v>
      </c>
      <c r="K38" s="22"/>
      <c r="L38" s="22"/>
      <c r="M38" s="22"/>
      <c r="N38" s="22"/>
      <c r="O38" s="22"/>
      <c r="P38" s="22"/>
    </row>
    <row r="39" spans="1:16" ht="39" customHeight="1" x14ac:dyDescent="0.15">
      <c r="A39" s="22"/>
      <c r="B39" s="35"/>
      <c r="C39" s="1183" t="s">
        <v>565</v>
      </c>
      <c r="D39" s="1184"/>
      <c r="E39" s="1185"/>
      <c r="F39" s="36">
        <v>0.02</v>
      </c>
      <c r="G39" s="37">
        <v>0.02</v>
      </c>
      <c r="H39" s="37">
        <v>0.03</v>
      </c>
      <c r="I39" s="37">
        <v>0.03</v>
      </c>
      <c r="J39" s="38">
        <v>0.05</v>
      </c>
      <c r="K39" s="22"/>
      <c r="L39" s="22"/>
      <c r="M39" s="22"/>
      <c r="N39" s="22"/>
      <c r="O39" s="22"/>
      <c r="P39" s="22"/>
    </row>
    <row r="40" spans="1:16" ht="39" customHeight="1" x14ac:dyDescent="0.15">
      <c r="A40" s="22"/>
      <c r="B40" s="35"/>
      <c r="C40" s="1183" t="s">
        <v>566</v>
      </c>
      <c r="D40" s="1184"/>
      <c r="E40" s="1185"/>
      <c r="F40" s="36">
        <v>0.01</v>
      </c>
      <c r="G40" s="37">
        <v>0.01</v>
      </c>
      <c r="H40" s="37">
        <v>0.04</v>
      </c>
      <c r="I40" s="37">
        <v>0.02</v>
      </c>
      <c r="J40" s="38">
        <v>0.03</v>
      </c>
      <c r="K40" s="22"/>
      <c r="L40" s="22"/>
      <c r="M40" s="22"/>
      <c r="N40" s="22"/>
      <c r="O40" s="22"/>
      <c r="P40" s="22"/>
    </row>
    <row r="41" spans="1:16" ht="39" customHeight="1" x14ac:dyDescent="0.15">
      <c r="A41" s="22"/>
      <c r="B41" s="35"/>
      <c r="C41" s="1183" t="s">
        <v>567</v>
      </c>
      <c r="D41" s="1184"/>
      <c r="E41" s="1185"/>
      <c r="F41" s="36">
        <v>0.05</v>
      </c>
      <c r="G41" s="37">
        <v>0.08</v>
      </c>
      <c r="H41" s="37">
        <v>0.03</v>
      </c>
      <c r="I41" s="37">
        <v>0.02</v>
      </c>
      <c r="J41" s="38">
        <v>0.02</v>
      </c>
      <c r="K41" s="22"/>
      <c r="L41" s="22"/>
      <c r="M41" s="22"/>
      <c r="N41" s="22"/>
      <c r="O41" s="22"/>
      <c r="P41" s="22"/>
    </row>
    <row r="42" spans="1:16" ht="39" customHeight="1" x14ac:dyDescent="0.15">
      <c r="A42" s="22"/>
      <c r="B42" s="39"/>
      <c r="C42" s="1183" t="s">
        <v>568</v>
      </c>
      <c r="D42" s="1184"/>
      <c r="E42" s="1185"/>
      <c r="F42" s="36" t="s">
        <v>508</v>
      </c>
      <c r="G42" s="37" t="s">
        <v>508</v>
      </c>
      <c r="H42" s="37" t="s">
        <v>508</v>
      </c>
      <c r="I42" s="37" t="s">
        <v>508</v>
      </c>
      <c r="J42" s="38" t="s">
        <v>508</v>
      </c>
      <c r="K42" s="22"/>
      <c r="L42" s="22"/>
      <c r="M42" s="22"/>
      <c r="N42" s="22"/>
      <c r="O42" s="22"/>
      <c r="P42" s="22"/>
    </row>
    <row r="43" spans="1:16" ht="39" customHeight="1" thickBot="1" x14ac:dyDescent="0.2">
      <c r="A43" s="22"/>
      <c r="B43" s="40"/>
      <c r="C43" s="1186" t="s">
        <v>569</v>
      </c>
      <c r="D43" s="1187"/>
      <c r="E43" s="118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ZmDGGECkiRLezZwMY+6m9OYsJwC3XgyBljRt0rsDCxed063znEAaIthK0V1oIcyut5B0z06QEfhin8Tr8H74RA==" saltValue="H58VuaUMmQCNwxtXdCUB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549</v>
      </c>
      <c r="L44" s="56" t="s">
        <v>550</v>
      </c>
      <c r="M44" s="56" t="s">
        <v>551</v>
      </c>
      <c r="N44" s="56" t="s">
        <v>552</v>
      </c>
      <c r="O44" s="57" t="s">
        <v>553</v>
      </c>
      <c r="P44" s="48"/>
      <c r="Q44" s="48"/>
      <c r="R44" s="48"/>
      <c r="S44" s="48"/>
      <c r="T44" s="48"/>
      <c r="U44" s="48"/>
    </row>
    <row r="45" spans="1:21" ht="30.75" customHeight="1" x14ac:dyDescent="0.15">
      <c r="A45" s="48"/>
      <c r="B45" s="1191" t="s">
        <v>11</v>
      </c>
      <c r="C45" s="1192"/>
      <c r="D45" s="58"/>
      <c r="E45" s="1197" t="s">
        <v>12</v>
      </c>
      <c r="F45" s="1197"/>
      <c r="G45" s="1197"/>
      <c r="H45" s="1197"/>
      <c r="I45" s="1197"/>
      <c r="J45" s="1198"/>
      <c r="K45" s="59">
        <v>1682</v>
      </c>
      <c r="L45" s="60">
        <v>1786</v>
      </c>
      <c r="M45" s="60">
        <v>1855</v>
      </c>
      <c r="N45" s="60">
        <v>1934</v>
      </c>
      <c r="O45" s="61">
        <v>2027</v>
      </c>
      <c r="P45" s="48"/>
      <c r="Q45" s="48"/>
      <c r="R45" s="48"/>
      <c r="S45" s="48"/>
      <c r="T45" s="48"/>
      <c r="U45" s="48"/>
    </row>
    <row r="46" spans="1:21" ht="30.75" customHeight="1" x14ac:dyDescent="0.15">
      <c r="A46" s="48"/>
      <c r="B46" s="1193"/>
      <c r="C46" s="1194"/>
      <c r="D46" s="62"/>
      <c r="E46" s="1199" t="s">
        <v>13</v>
      </c>
      <c r="F46" s="1199"/>
      <c r="G46" s="1199"/>
      <c r="H46" s="1199"/>
      <c r="I46" s="1199"/>
      <c r="J46" s="1200"/>
      <c r="K46" s="63" t="s">
        <v>508</v>
      </c>
      <c r="L46" s="64" t="s">
        <v>508</v>
      </c>
      <c r="M46" s="64" t="s">
        <v>508</v>
      </c>
      <c r="N46" s="64" t="s">
        <v>508</v>
      </c>
      <c r="O46" s="65" t="s">
        <v>508</v>
      </c>
      <c r="P46" s="48"/>
      <c r="Q46" s="48"/>
      <c r="R46" s="48"/>
      <c r="S46" s="48"/>
      <c r="T46" s="48"/>
      <c r="U46" s="48"/>
    </row>
    <row r="47" spans="1:21" ht="30.75" customHeight="1" x14ac:dyDescent="0.15">
      <c r="A47" s="48"/>
      <c r="B47" s="1193"/>
      <c r="C47" s="1194"/>
      <c r="D47" s="62"/>
      <c r="E47" s="1199" t="s">
        <v>14</v>
      </c>
      <c r="F47" s="1199"/>
      <c r="G47" s="1199"/>
      <c r="H47" s="1199"/>
      <c r="I47" s="1199"/>
      <c r="J47" s="1200"/>
      <c r="K47" s="63" t="s">
        <v>508</v>
      </c>
      <c r="L47" s="64" t="s">
        <v>508</v>
      </c>
      <c r="M47" s="64" t="s">
        <v>508</v>
      </c>
      <c r="N47" s="64" t="s">
        <v>508</v>
      </c>
      <c r="O47" s="65" t="s">
        <v>508</v>
      </c>
      <c r="P47" s="48"/>
      <c r="Q47" s="48"/>
      <c r="R47" s="48"/>
      <c r="S47" s="48"/>
      <c r="T47" s="48"/>
      <c r="U47" s="48"/>
    </row>
    <row r="48" spans="1:21" ht="30.75" customHeight="1" x14ac:dyDescent="0.15">
      <c r="A48" s="48"/>
      <c r="B48" s="1193"/>
      <c r="C48" s="1194"/>
      <c r="D48" s="62"/>
      <c r="E48" s="1199" t="s">
        <v>15</v>
      </c>
      <c r="F48" s="1199"/>
      <c r="G48" s="1199"/>
      <c r="H48" s="1199"/>
      <c r="I48" s="1199"/>
      <c r="J48" s="1200"/>
      <c r="K48" s="63">
        <v>416</v>
      </c>
      <c r="L48" s="64">
        <v>405</v>
      </c>
      <c r="M48" s="64">
        <v>417</v>
      </c>
      <c r="N48" s="64">
        <v>407</v>
      </c>
      <c r="O48" s="65">
        <v>376</v>
      </c>
      <c r="P48" s="48"/>
      <c r="Q48" s="48"/>
      <c r="R48" s="48"/>
      <c r="S48" s="48"/>
      <c r="T48" s="48"/>
      <c r="U48" s="48"/>
    </row>
    <row r="49" spans="1:21" ht="30.75" customHeight="1" x14ac:dyDescent="0.15">
      <c r="A49" s="48"/>
      <c r="B49" s="1193"/>
      <c r="C49" s="1194"/>
      <c r="D49" s="62"/>
      <c r="E49" s="1199" t="s">
        <v>16</v>
      </c>
      <c r="F49" s="1199"/>
      <c r="G49" s="1199"/>
      <c r="H49" s="1199"/>
      <c r="I49" s="1199"/>
      <c r="J49" s="1200"/>
      <c r="K49" s="63">
        <v>78</v>
      </c>
      <c r="L49" s="64">
        <v>60</v>
      </c>
      <c r="M49" s="64">
        <v>5</v>
      </c>
      <c r="N49" s="64" t="s">
        <v>508</v>
      </c>
      <c r="O49" s="65" t="s">
        <v>508</v>
      </c>
      <c r="P49" s="48"/>
      <c r="Q49" s="48"/>
      <c r="R49" s="48"/>
      <c r="S49" s="48"/>
      <c r="T49" s="48"/>
      <c r="U49" s="48"/>
    </row>
    <row r="50" spans="1:21" ht="30.75" customHeight="1" x14ac:dyDescent="0.15">
      <c r="A50" s="48"/>
      <c r="B50" s="1193"/>
      <c r="C50" s="1194"/>
      <c r="D50" s="62"/>
      <c r="E50" s="1199" t="s">
        <v>17</v>
      </c>
      <c r="F50" s="1199"/>
      <c r="G50" s="1199"/>
      <c r="H50" s="1199"/>
      <c r="I50" s="1199"/>
      <c r="J50" s="1200"/>
      <c r="K50" s="63">
        <v>1</v>
      </c>
      <c r="L50" s="64">
        <v>1</v>
      </c>
      <c r="M50" s="64">
        <v>1</v>
      </c>
      <c r="N50" s="64">
        <v>1</v>
      </c>
      <c r="O50" s="65">
        <v>1</v>
      </c>
      <c r="P50" s="48"/>
      <c r="Q50" s="48"/>
      <c r="R50" s="48"/>
      <c r="S50" s="48"/>
      <c r="T50" s="48"/>
      <c r="U50" s="48"/>
    </row>
    <row r="51" spans="1:21" ht="30.75" customHeight="1" x14ac:dyDescent="0.15">
      <c r="A51" s="48"/>
      <c r="B51" s="1195"/>
      <c r="C51" s="1196"/>
      <c r="D51" s="66"/>
      <c r="E51" s="1199" t="s">
        <v>18</v>
      </c>
      <c r="F51" s="1199"/>
      <c r="G51" s="1199"/>
      <c r="H51" s="1199"/>
      <c r="I51" s="1199"/>
      <c r="J51" s="1200"/>
      <c r="K51" s="63" t="s">
        <v>508</v>
      </c>
      <c r="L51" s="64" t="s">
        <v>508</v>
      </c>
      <c r="M51" s="64" t="s">
        <v>508</v>
      </c>
      <c r="N51" s="64" t="s">
        <v>508</v>
      </c>
      <c r="O51" s="65" t="s">
        <v>508</v>
      </c>
      <c r="P51" s="48"/>
      <c r="Q51" s="48"/>
      <c r="R51" s="48"/>
      <c r="S51" s="48"/>
      <c r="T51" s="48"/>
      <c r="U51" s="48"/>
    </row>
    <row r="52" spans="1:21" ht="30.75" customHeight="1" x14ac:dyDescent="0.15">
      <c r="A52" s="48"/>
      <c r="B52" s="1201" t="s">
        <v>19</v>
      </c>
      <c r="C52" s="1202"/>
      <c r="D52" s="66"/>
      <c r="E52" s="1199" t="s">
        <v>20</v>
      </c>
      <c r="F52" s="1199"/>
      <c r="G52" s="1199"/>
      <c r="H52" s="1199"/>
      <c r="I52" s="1199"/>
      <c r="J52" s="1200"/>
      <c r="K52" s="63">
        <v>1524</v>
      </c>
      <c r="L52" s="64">
        <v>1488</v>
      </c>
      <c r="M52" s="64">
        <v>1424</v>
      </c>
      <c r="N52" s="64">
        <v>1418</v>
      </c>
      <c r="O52" s="65">
        <v>1411</v>
      </c>
      <c r="P52" s="48"/>
      <c r="Q52" s="48"/>
      <c r="R52" s="48"/>
      <c r="S52" s="48"/>
      <c r="T52" s="48"/>
      <c r="U52" s="48"/>
    </row>
    <row r="53" spans="1:21" ht="30.75" customHeight="1" thickBot="1" x14ac:dyDescent="0.2">
      <c r="A53" s="48"/>
      <c r="B53" s="1203" t="s">
        <v>21</v>
      </c>
      <c r="C53" s="1204"/>
      <c r="D53" s="67"/>
      <c r="E53" s="1205" t="s">
        <v>22</v>
      </c>
      <c r="F53" s="1205"/>
      <c r="G53" s="1205"/>
      <c r="H53" s="1205"/>
      <c r="I53" s="1205"/>
      <c r="J53" s="1206"/>
      <c r="K53" s="68">
        <v>653</v>
      </c>
      <c r="L53" s="69">
        <v>764</v>
      </c>
      <c r="M53" s="69">
        <v>854</v>
      </c>
      <c r="N53" s="69">
        <v>924</v>
      </c>
      <c r="O53" s="70">
        <v>993</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570</v>
      </c>
      <c r="P56" s="48"/>
      <c r="Q56" s="48"/>
      <c r="R56" s="48"/>
      <c r="S56" s="48"/>
      <c r="T56" s="48"/>
      <c r="U56" s="48"/>
    </row>
    <row r="57" spans="1:21" ht="31.5" customHeight="1" thickBot="1" x14ac:dyDescent="0.2">
      <c r="A57" s="48"/>
      <c r="B57" s="76"/>
      <c r="C57" s="77"/>
      <c r="D57" s="77"/>
      <c r="E57" s="78"/>
      <c r="F57" s="78"/>
      <c r="G57" s="78"/>
      <c r="H57" s="78"/>
      <c r="I57" s="78"/>
      <c r="J57" s="79" t="s">
        <v>2</v>
      </c>
      <c r="K57" s="80" t="s">
        <v>571</v>
      </c>
      <c r="L57" s="81" t="s">
        <v>572</v>
      </c>
      <c r="M57" s="81" t="s">
        <v>573</v>
      </c>
      <c r="N57" s="81" t="s">
        <v>574</v>
      </c>
      <c r="O57" s="82" t="s">
        <v>575</v>
      </c>
      <c r="P57" s="48"/>
      <c r="Q57" s="48"/>
      <c r="R57" s="48"/>
      <c r="S57" s="48"/>
      <c r="T57" s="48"/>
      <c r="U57" s="48"/>
    </row>
    <row r="58" spans="1:21" ht="31.5" customHeight="1" x14ac:dyDescent="0.15">
      <c r="B58" s="1207" t="s">
        <v>26</v>
      </c>
      <c r="C58" s="1208"/>
      <c r="D58" s="1213" t="s">
        <v>27</v>
      </c>
      <c r="E58" s="1214"/>
      <c r="F58" s="1214"/>
      <c r="G58" s="1214"/>
      <c r="H58" s="1214"/>
      <c r="I58" s="1214"/>
      <c r="J58" s="1215"/>
      <c r="K58" s="83"/>
      <c r="L58" s="84"/>
      <c r="M58" s="84"/>
      <c r="N58" s="84"/>
      <c r="O58" s="85"/>
    </row>
    <row r="59" spans="1:21" ht="31.5" customHeight="1" x14ac:dyDescent="0.15">
      <c r="B59" s="1209"/>
      <c r="C59" s="1210"/>
      <c r="D59" s="1216" t="s">
        <v>28</v>
      </c>
      <c r="E59" s="1217"/>
      <c r="F59" s="1217"/>
      <c r="G59" s="1217"/>
      <c r="H59" s="1217"/>
      <c r="I59" s="1217"/>
      <c r="J59" s="1218"/>
      <c r="K59" s="86"/>
      <c r="L59" s="87"/>
      <c r="M59" s="87"/>
      <c r="N59" s="87"/>
      <c r="O59" s="88"/>
    </row>
    <row r="60" spans="1:21" ht="31.5" customHeight="1" thickBot="1" x14ac:dyDescent="0.2">
      <c r="B60" s="1211"/>
      <c r="C60" s="1212"/>
      <c r="D60" s="1219" t="s">
        <v>29</v>
      </c>
      <c r="E60" s="1220"/>
      <c r="F60" s="1220"/>
      <c r="G60" s="1220"/>
      <c r="H60" s="1220"/>
      <c r="I60" s="1220"/>
      <c r="J60" s="1221"/>
      <c r="K60" s="89"/>
      <c r="L60" s="90"/>
      <c r="M60" s="90"/>
      <c r="N60" s="90"/>
      <c r="O60" s="91"/>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jYS5sATcz0QCzXUSctsWplLsSWRwhQbmCm286ZUBfeVbWl3u1bPDB0MKAadcUqa7KA3GGT/3XQljKp1v6jMtw==" saltValue="RVQO/2Tap8WKx7/y52TeA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549</v>
      </c>
      <c r="J40" s="103" t="s">
        <v>550</v>
      </c>
      <c r="K40" s="103" t="s">
        <v>551</v>
      </c>
      <c r="L40" s="103" t="s">
        <v>552</v>
      </c>
      <c r="M40" s="104" t="s">
        <v>553</v>
      </c>
    </row>
    <row r="41" spans="2:13" ht="27.75" customHeight="1" x14ac:dyDescent="0.15">
      <c r="B41" s="1222" t="s">
        <v>32</v>
      </c>
      <c r="C41" s="1223"/>
      <c r="D41" s="105"/>
      <c r="E41" s="1228" t="s">
        <v>33</v>
      </c>
      <c r="F41" s="1228"/>
      <c r="G41" s="1228"/>
      <c r="H41" s="1229"/>
      <c r="I41" s="355">
        <v>20475</v>
      </c>
      <c r="J41" s="356">
        <v>21573</v>
      </c>
      <c r="K41" s="356">
        <v>21486</v>
      </c>
      <c r="L41" s="356">
        <v>21750</v>
      </c>
      <c r="M41" s="357">
        <v>20867</v>
      </c>
    </row>
    <row r="42" spans="2:13" ht="27.75" customHeight="1" x14ac:dyDescent="0.15">
      <c r="B42" s="1224"/>
      <c r="C42" s="1225"/>
      <c r="D42" s="106"/>
      <c r="E42" s="1230" t="s">
        <v>34</v>
      </c>
      <c r="F42" s="1230"/>
      <c r="G42" s="1230"/>
      <c r="H42" s="1231"/>
      <c r="I42" s="358">
        <v>7</v>
      </c>
      <c r="J42" s="359">
        <v>7</v>
      </c>
      <c r="K42" s="359">
        <v>6</v>
      </c>
      <c r="L42" s="359">
        <v>5</v>
      </c>
      <c r="M42" s="360">
        <v>5</v>
      </c>
    </row>
    <row r="43" spans="2:13" ht="27.75" customHeight="1" x14ac:dyDescent="0.15">
      <c r="B43" s="1224"/>
      <c r="C43" s="1225"/>
      <c r="D43" s="106"/>
      <c r="E43" s="1230" t="s">
        <v>35</v>
      </c>
      <c r="F43" s="1230"/>
      <c r="G43" s="1230"/>
      <c r="H43" s="1231"/>
      <c r="I43" s="358">
        <v>5810</v>
      </c>
      <c r="J43" s="359">
        <v>5418</v>
      </c>
      <c r="K43" s="359">
        <v>5250</v>
      </c>
      <c r="L43" s="359">
        <v>5068</v>
      </c>
      <c r="M43" s="360">
        <v>4862</v>
      </c>
    </row>
    <row r="44" spans="2:13" ht="27.75" customHeight="1" x14ac:dyDescent="0.15">
      <c r="B44" s="1224"/>
      <c r="C44" s="1225"/>
      <c r="D44" s="106"/>
      <c r="E44" s="1230" t="s">
        <v>36</v>
      </c>
      <c r="F44" s="1230"/>
      <c r="G44" s="1230"/>
      <c r="H44" s="1231"/>
      <c r="I44" s="358">
        <v>64</v>
      </c>
      <c r="J44" s="359">
        <v>5</v>
      </c>
      <c r="K44" s="359" t="s">
        <v>508</v>
      </c>
      <c r="L44" s="359" t="s">
        <v>508</v>
      </c>
      <c r="M44" s="360" t="s">
        <v>508</v>
      </c>
    </row>
    <row r="45" spans="2:13" ht="27.75" customHeight="1" x14ac:dyDescent="0.15">
      <c r="B45" s="1224"/>
      <c r="C45" s="1225"/>
      <c r="D45" s="106"/>
      <c r="E45" s="1230" t="s">
        <v>37</v>
      </c>
      <c r="F45" s="1230"/>
      <c r="G45" s="1230"/>
      <c r="H45" s="1231"/>
      <c r="I45" s="358">
        <v>3102</v>
      </c>
      <c r="J45" s="359">
        <v>3082</v>
      </c>
      <c r="K45" s="359">
        <v>3103</v>
      </c>
      <c r="L45" s="359">
        <v>3119</v>
      </c>
      <c r="M45" s="360">
        <v>3167</v>
      </c>
    </row>
    <row r="46" spans="2:13" ht="27.75" customHeight="1" x14ac:dyDescent="0.15">
      <c r="B46" s="1224"/>
      <c r="C46" s="1225"/>
      <c r="D46" s="107"/>
      <c r="E46" s="1230" t="s">
        <v>38</v>
      </c>
      <c r="F46" s="1230"/>
      <c r="G46" s="1230"/>
      <c r="H46" s="1231"/>
      <c r="I46" s="358" t="s">
        <v>508</v>
      </c>
      <c r="J46" s="359" t="s">
        <v>508</v>
      </c>
      <c r="K46" s="359" t="s">
        <v>508</v>
      </c>
      <c r="L46" s="359" t="s">
        <v>508</v>
      </c>
      <c r="M46" s="360" t="s">
        <v>508</v>
      </c>
    </row>
    <row r="47" spans="2:13" ht="27.75" customHeight="1" x14ac:dyDescent="0.15">
      <c r="B47" s="1224"/>
      <c r="C47" s="1225"/>
      <c r="D47" s="108"/>
      <c r="E47" s="1232" t="s">
        <v>39</v>
      </c>
      <c r="F47" s="1233"/>
      <c r="G47" s="1233"/>
      <c r="H47" s="1234"/>
      <c r="I47" s="358" t="s">
        <v>508</v>
      </c>
      <c r="J47" s="359" t="s">
        <v>508</v>
      </c>
      <c r="K47" s="359" t="s">
        <v>508</v>
      </c>
      <c r="L47" s="359" t="s">
        <v>508</v>
      </c>
      <c r="M47" s="360" t="s">
        <v>508</v>
      </c>
    </row>
    <row r="48" spans="2:13" ht="27.75" customHeight="1" x14ac:dyDescent="0.15">
      <c r="B48" s="1224"/>
      <c r="C48" s="1225"/>
      <c r="D48" s="106"/>
      <c r="E48" s="1230" t="s">
        <v>40</v>
      </c>
      <c r="F48" s="1230"/>
      <c r="G48" s="1230"/>
      <c r="H48" s="1231"/>
      <c r="I48" s="358" t="s">
        <v>508</v>
      </c>
      <c r="J48" s="359" t="s">
        <v>508</v>
      </c>
      <c r="K48" s="359" t="s">
        <v>508</v>
      </c>
      <c r="L48" s="359" t="s">
        <v>508</v>
      </c>
      <c r="M48" s="360" t="s">
        <v>508</v>
      </c>
    </row>
    <row r="49" spans="2:13" ht="27.75" customHeight="1" x14ac:dyDescent="0.15">
      <c r="B49" s="1226"/>
      <c r="C49" s="1227"/>
      <c r="D49" s="106"/>
      <c r="E49" s="1230" t="s">
        <v>41</v>
      </c>
      <c r="F49" s="1230"/>
      <c r="G49" s="1230"/>
      <c r="H49" s="1231"/>
      <c r="I49" s="358" t="s">
        <v>508</v>
      </c>
      <c r="J49" s="359" t="s">
        <v>508</v>
      </c>
      <c r="K49" s="359" t="s">
        <v>508</v>
      </c>
      <c r="L49" s="359" t="s">
        <v>508</v>
      </c>
      <c r="M49" s="360" t="s">
        <v>508</v>
      </c>
    </row>
    <row r="50" spans="2:13" ht="27.75" customHeight="1" x14ac:dyDescent="0.15">
      <c r="B50" s="1235" t="s">
        <v>42</v>
      </c>
      <c r="C50" s="1236"/>
      <c r="D50" s="109"/>
      <c r="E50" s="1230" t="s">
        <v>43</v>
      </c>
      <c r="F50" s="1230"/>
      <c r="G50" s="1230"/>
      <c r="H50" s="1231"/>
      <c r="I50" s="358">
        <v>14585</v>
      </c>
      <c r="J50" s="359">
        <v>14195</v>
      </c>
      <c r="K50" s="359">
        <v>13932</v>
      </c>
      <c r="L50" s="359">
        <v>15716</v>
      </c>
      <c r="M50" s="360">
        <v>16846</v>
      </c>
    </row>
    <row r="51" spans="2:13" ht="27.75" customHeight="1" x14ac:dyDescent="0.15">
      <c r="B51" s="1224"/>
      <c r="C51" s="1225"/>
      <c r="D51" s="106"/>
      <c r="E51" s="1230" t="s">
        <v>44</v>
      </c>
      <c r="F51" s="1230"/>
      <c r="G51" s="1230"/>
      <c r="H51" s="1231"/>
      <c r="I51" s="358">
        <v>1157</v>
      </c>
      <c r="J51" s="359">
        <v>1135</v>
      </c>
      <c r="K51" s="359">
        <v>1084</v>
      </c>
      <c r="L51" s="359">
        <v>984</v>
      </c>
      <c r="M51" s="360">
        <v>850</v>
      </c>
    </row>
    <row r="52" spans="2:13" ht="27.75" customHeight="1" x14ac:dyDescent="0.15">
      <c r="B52" s="1226"/>
      <c r="C52" s="1227"/>
      <c r="D52" s="106"/>
      <c r="E52" s="1230" t="s">
        <v>45</v>
      </c>
      <c r="F52" s="1230"/>
      <c r="G52" s="1230"/>
      <c r="H52" s="1231"/>
      <c r="I52" s="358">
        <v>17355</v>
      </c>
      <c r="J52" s="359">
        <v>17419</v>
      </c>
      <c r="K52" s="359">
        <v>17470</v>
      </c>
      <c r="L52" s="359">
        <v>17362</v>
      </c>
      <c r="M52" s="360">
        <v>16724</v>
      </c>
    </row>
    <row r="53" spans="2:13" ht="27.75" customHeight="1" thickBot="1" x14ac:dyDescent="0.2">
      <c r="B53" s="1237" t="s">
        <v>46</v>
      </c>
      <c r="C53" s="1238"/>
      <c r="D53" s="110"/>
      <c r="E53" s="1239" t="s">
        <v>47</v>
      </c>
      <c r="F53" s="1239"/>
      <c r="G53" s="1239"/>
      <c r="H53" s="1240"/>
      <c r="I53" s="361">
        <v>-3638</v>
      </c>
      <c r="J53" s="362">
        <v>-2664</v>
      </c>
      <c r="K53" s="362">
        <v>-2641</v>
      </c>
      <c r="L53" s="362">
        <v>-4120</v>
      </c>
      <c r="M53" s="363">
        <v>-5519</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LC7TAMQdu9ENkdWjKAjEe75sctDMhXUNM6HotA83Rpwfz+My52j+EdB/hfMOcHg744ES8lrqMameTDIgQsHGNA==" saltValue="uS+NEl9D6A9FqlK/Yj7hS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551</v>
      </c>
      <c r="G54" s="119" t="s">
        <v>552</v>
      </c>
      <c r="H54" s="120" t="s">
        <v>553</v>
      </c>
    </row>
    <row r="55" spans="2:8" ht="52.5" customHeight="1" x14ac:dyDescent="0.15">
      <c r="B55" s="121"/>
      <c r="C55" s="1249" t="s">
        <v>50</v>
      </c>
      <c r="D55" s="1249"/>
      <c r="E55" s="1250"/>
      <c r="F55" s="122">
        <v>4779</v>
      </c>
      <c r="G55" s="122">
        <v>6122</v>
      </c>
      <c r="H55" s="123">
        <v>6415</v>
      </c>
    </row>
    <row r="56" spans="2:8" ht="52.5" customHeight="1" x14ac:dyDescent="0.15">
      <c r="B56" s="124"/>
      <c r="C56" s="1251" t="s">
        <v>51</v>
      </c>
      <c r="D56" s="1251"/>
      <c r="E56" s="1252"/>
      <c r="F56" s="125">
        <v>372</v>
      </c>
      <c r="G56" s="125">
        <v>670</v>
      </c>
      <c r="H56" s="126">
        <v>670</v>
      </c>
    </row>
    <row r="57" spans="2:8" ht="53.25" customHeight="1" x14ac:dyDescent="0.15">
      <c r="B57" s="124"/>
      <c r="C57" s="1253" t="s">
        <v>52</v>
      </c>
      <c r="D57" s="1253"/>
      <c r="E57" s="1254"/>
      <c r="F57" s="127">
        <v>8349</v>
      </c>
      <c r="G57" s="127">
        <v>8502</v>
      </c>
      <c r="H57" s="128">
        <v>9148</v>
      </c>
    </row>
    <row r="58" spans="2:8" ht="45.75" customHeight="1" x14ac:dyDescent="0.15">
      <c r="B58" s="129"/>
      <c r="C58" s="1241" t="s">
        <v>576</v>
      </c>
      <c r="D58" s="1242"/>
      <c r="E58" s="1243"/>
      <c r="F58" s="130">
        <v>3291</v>
      </c>
      <c r="G58" s="130">
        <v>3693</v>
      </c>
      <c r="H58" s="131">
        <v>3971</v>
      </c>
    </row>
    <row r="59" spans="2:8" ht="45.75" customHeight="1" x14ac:dyDescent="0.15">
      <c r="B59" s="129"/>
      <c r="C59" s="1241" t="s">
        <v>577</v>
      </c>
      <c r="D59" s="1242"/>
      <c r="E59" s="1243"/>
      <c r="F59" s="130">
        <v>2528</v>
      </c>
      <c r="G59" s="130">
        <v>2289</v>
      </c>
      <c r="H59" s="131">
        <v>2790</v>
      </c>
    </row>
    <row r="60" spans="2:8" ht="45.75" customHeight="1" x14ac:dyDescent="0.15">
      <c r="B60" s="129"/>
      <c r="C60" s="1241" t="s">
        <v>578</v>
      </c>
      <c r="D60" s="1242"/>
      <c r="E60" s="1243"/>
      <c r="F60" s="130">
        <v>1167</v>
      </c>
      <c r="G60" s="130">
        <v>1153</v>
      </c>
      <c r="H60" s="131">
        <v>1027</v>
      </c>
    </row>
    <row r="61" spans="2:8" ht="45.75" customHeight="1" x14ac:dyDescent="0.15">
      <c r="B61" s="129"/>
      <c r="C61" s="1241" t="s">
        <v>579</v>
      </c>
      <c r="D61" s="1242"/>
      <c r="E61" s="1243"/>
      <c r="F61" s="130">
        <v>587</v>
      </c>
      <c r="G61" s="130">
        <v>577</v>
      </c>
      <c r="H61" s="131">
        <v>560</v>
      </c>
    </row>
    <row r="62" spans="2:8" ht="45.75" customHeight="1" thickBot="1" x14ac:dyDescent="0.2">
      <c r="B62" s="132"/>
      <c r="C62" s="1244" t="s">
        <v>580</v>
      </c>
      <c r="D62" s="1245"/>
      <c r="E62" s="1246"/>
      <c r="F62" s="133">
        <v>365</v>
      </c>
      <c r="G62" s="133">
        <v>364</v>
      </c>
      <c r="H62" s="134">
        <v>364</v>
      </c>
    </row>
    <row r="63" spans="2:8" ht="52.5" customHeight="1" thickBot="1" x14ac:dyDescent="0.2">
      <c r="B63" s="135"/>
      <c r="C63" s="1247" t="s">
        <v>53</v>
      </c>
      <c r="D63" s="1247"/>
      <c r="E63" s="1248"/>
      <c r="F63" s="136">
        <v>13500</v>
      </c>
      <c r="G63" s="136">
        <v>15293</v>
      </c>
      <c r="H63" s="137">
        <v>16232</v>
      </c>
    </row>
    <row r="64" spans="2:8" x14ac:dyDescent="0.15"/>
  </sheetData>
  <sheetProtection algorithmName="SHA-512" hashValue="oTWtO/Wt7ySAugP573oaq/LSxBJT5hj48Pj1G45Vjs9kNGXPaL0qQxVcKfuj+7pGig8rX73HvG8/hCgLVpF2jA==" saltValue="t0hSM67iNNS819Ri0OUJ7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546</v>
      </c>
      <c r="G2" s="151"/>
      <c r="H2" s="152"/>
    </row>
    <row r="3" spans="1:8" x14ac:dyDescent="0.15">
      <c r="A3" s="148" t="s">
        <v>539</v>
      </c>
      <c r="B3" s="153"/>
      <c r="C3" s="154"/>
      <c r="D3" s="155">
        <v>41537</v>
      </c>
      <c r="E3" s="156"/>
      <c r="F3" s="157">
        <v>54684</v>
      </c>
      <c r="G3" s="158"/>
      <c r="H3" s="159"/>
    </row>
    <row r="4" spans="1:8" x14ac:dyDescent="0.15">
      <c r="A4" s="160"/>
      <c r="B4" s="161"/>
      <c r="C4" s="162"/>
      <c r="D4" s="163">
        <v>16772</v>
      </c>
      <c r="E4" s="164"/>
      <c r="F4" s="165">
        <v>32829</v>
      </c>
      <c r="G4" s="166"/>
      <c r="H4" s="167"/>
    </row>
    <row r="5" spans="1:8" x14ac:dyDescent="0.15">
      <c r="A5" s="148" t="s">
        <v>541</v>
      </c>
      <c r="B5" s="153"/>
      <c r="C5" s="154"/>
      <c r="D5" s="155">
        <v>81860</v>
      </c>
      <c r="E5" s="156"/>
      <c r="F5" s="157">
        <v>62383</v>
      </c>
      <c r="G5" s="158"/>
      <c r="H5" s="159"/>
    </row>
    <row r="6" spans="1:8" x14ac:dyDescent="0.15">
      <c r="A6" s="160"/>
      <c r="B6" s="161"/>
      <c r="C6" s="162"/>
      <c r="D6" s="163">
        <v>24828</v>
      </c>
      <c r="E6" s="164"/>
      <c r="F6" s="165">
        <v>35325</v>
      </c>
      <c r="G6" s="166"/>
      <c r="H6" s="167"/>
    </row>
    <row r="7" spans="1:8" x14ac:dyDescent="0.15">
      <c r="A7" s="148" t="s">
        <v>542</v>
      </c>
      <c r="B7" s="153"/>
      <c r="C7" s="154"/>
      <c r="D7" s="155">
        <v>47984</v>
      </c>
      <c r="E7" s="156"/>
      <c r="F7" s="157">
        <v>63812</v>
      </c>
      <c r="G7" s="158"/>
      <c r="H7" s="159"/>
    </row>
    <row r="8" spans="1:8" x14ac:dyDescent="0.15">
      <c r="A8" s="160"/>
      <c r="B8" s="161"/>
      <c r="C8" s="162"/>
      <c r="D8" s="163">
        <v>21999</v>
      </c>
      <c r="E8" s="164"/>
      <c r="F8" s="165">
        <v>33848</v>
      </c>
      <c r="G8" s="166"/>
      <c r="H8" s="167"/>
    </row>
    <row r="9" spans="1:8" x14ac:dyDescent="0.15">
      <c r="A9" s="148" t="s">
        <v>543</v>
      </c>
      <c r="B9" s="153"/>
      <c r="C9" s="154"/>
      <c r="D9" s="155">
        <v>41772</v>
      </c>
      <c r="E9" s="156"/>
      <c r="F9" s="157">
        <v>54225</v>
      </c>
      <c r="G9" s="158"/>
      <c r="H9" s="159"/>
    </row>
    <row r="10" spans="1:8" x14ac:dyDescent="0.15">
      <c r="A10" s="160"/>
      <c r="B10" s="161"/>
      <c r="C10" s="162"/>
      <c r="D10" s="163">
        <v>17837</v>
      </c>
      <c r="E10" s="164"/>
      <c r="F10" s="165">
        <v>27337</v>
      </c>
      <c r="G10" s="166"/>
      <c r="H10" s="167"/>
    </row>
    <row r="11" spans="1:8" x14ac:dyDescent="0.15">
      <c r="A11" s="148" t="s">
        <v>544</v>
      </c>
      <c r="B11" s="153"/>
      <c r="C11" s="154"/>
      <c r="D11" s="155">
        <v>42876</v>
      </c>
      <c r="E11" s="156"/>
      <c r="F11" s="157">
        <v>54016</v>
      </c>
      <c r="G11" s="158"/>
      <c r="H11" s="159"/>
    </row>
    <row r="12" spans="1:8" x14ac:dyDescent="0.15">
      <c r="A12" s="160"/>
      <c r="B12" s="161"/>
      <c r="C12" s="168"/>
      <c r="D12" s="163">
        <v>16663</v>
      </c>
      <c r="E12" s="164"/>
      <c r="F12" s="165">
        <v>28078</v>
      </c>
      <c r="G12" s="166"/>
      <c r="H12" s="167"/>
    </row>
    <row r="13" spans="1:8" x14ac:dyDescent="0.15">
      <c r="A13" s="148"/>
      <c r="B13" s="153"/>
      <c r="C13" s="169"/>
      <c r="D13" s="170">
        <v>51206</v>
      </c>
      <c r="E13" s="171"/>
      <c r="F13" s="172">
        <v>57824</v>
      </c>
      <c r="G13" s="173"/>
      <c r="H13" s="159"/>
    </row>
    <row r="14" spans="1:8" x14ac:dyDescent="0.15">
      <c r="A14" s="160"/>
      <c r="B14" s="161"/>
      <c r="C14" s="162"/>
      <c r="D14" s="163">
        <v>19620</v>
      </c>
      <c r="E14" s="164"/>
      <c r="F14" s="165">
        <v>31483</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3.86</v>
      </c>
      <c r="C19" s="174">
        <f>ROUND(VALUE(SUBSTITUTE(実質収支比率等に係る経年分析!G$48,"▲","-")),2)</f>
        <v>3.58</v>
      </c>
      <c r="D19" s="174">
        <f>ROUND(VALUE(SUBSTITUTE(実質収支比率等に係る経年分析!H$48,"▲","-")),2)</f>
        <v>4.09</v>
      </c>
      <c r="E19" s="174">
        <f>ROUND(VALUE(SUBSTITUTE(実質収支比率等に係る経年分析!I$48,"▲","-")),2)</f>
        <v>3.63</v>
      </c>
      <c r="F19" s="174">
        <f>ROUND(VALUE(SUBSTITUTE(実質収支比率等に係る経年分析!J$48,"▲","-")),2)</f>
        <v>5.69</v>
      </c>
    </row>
    <row r="20" spans="1:11" x14ac:dyDescent="0.15">
      <c r="A20" s="174" t="s">
        <v>57</v>
      </c>
      <c r="B20" s="174">
        <f>ROUND(VALUE(SUBSTITUTE(実質収支比率等に係る経年分析!F$47,"▲","-")),2)</f>
        <v>42.13</v>
      </c>
      <c r="C20" s="174">
        <f>ROUND(VALUE(SUBSTITUTE(実質収支比率等に係る経年分析!G$47,"▲","-")),2)</f>
        <v>26.52</v>
      </c>
      <c r="D20" s="174">
        <f>ROUND(VALUE(SUBSTITUTE(実質収支比率等に係る経年分析!H$47,"▲","-")),2)</f>
        <v>33.35</v>
      </c>
      <c r="E20" s="174">
        <f>ROUND(VALUE(SUBSTITUTE(実質収支比率等に係る経年分析!I$47,"▲","-")),2)</f>
        <v>40.090000000000003</v>
      </c>
      <c r="F20" s="174">
        <f>ROUND(VALUE(SUBSTITUTE(実質収支比率等に係る経年分析!J$47,"▲","-")),2)</f>
        <v>42.87</v>
      </c>
    </row>
    <row r="21" spans="1:11" x14ac:dyDescent="0.15">
      <c r="A21" s="174" t="s">
        <v>58</v>
      </c>
      <c r="B21" s="174">
        <f>IF(ISNUMBER(VALUE(SUBSTITUTE(実質収支比率等に係る経年分析!F$49,"▲","-"))),ROUND(VALUE(SUBSTITUTE(実質収支比率等に係る経年分析!F$49,"▲","-")),2),NA())</f>
        <v>6.92</v>
      </c>
      <c r="C21" s="174">
        <f>IF(ISNUMBER(VALUE(SUBSTITUTE(実質収支比率等に係る経年分析!G$49,"▲","-"))),ROUND(VALUE(SUBSTITUTE(実質収支比率等に係る経年分析!G$49,"▲","-")),2),NA())</f>
        <v>-17.3</v>
      </c>
      <c r="D21" s="174">
        <f>IF(ISNUMBER(VALUE(SUBSTITUTE(実質収支比率等に係る経年分析!H$49,"▲","-"))),ROUND(VALUE(SUBSTITUTE(実質収支比率等に係る経年分析!H$49,"▲","-")),2),NA())</f>
        <v>6.11</v>
      </c>
      <c r="E21" s="174">
        <f>IF(ISNUMBER(VALUE(SUBSTITUTE(実質収支比率等に係る経年分析!I$49,"▲","-"))),ROUND(VALUE(SUBSTITUTE(実質収支比率等に係る経年分析!I$49,"▲","-")),2),NA())</f>
        <v>6.67</v>
      </c>
      <c r="F21" s="174">
        <f>IF(ISNUMBER(VALUE(SUBSTITUTE(実質収支比率等に係る経年分析!J$49,"▲","-"))),ROUND(VALUE(SUBSTITUTE(実質収支比率等に係る経年分析!J$49,"▲","-")),2),NA())</f>
        <v>2.09</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0.05</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0.08</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0.03</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0.02</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0.02</v>
      </c>
    </row>
    <row r="30" spans="1:11" x14ac:dyDescent="0.15">
      <c r="A30" s="175" t="str">
        <f>IF(連結実質赤字比率に係る赤字・黒字の構成分析!C$40="",NA(),連結実質赤字比率に係る赤字・黒字の構成分析!C$40)</f>
        <v>介護認定特別会計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0.04</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農業集落排水事業会計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0.02</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0.03</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0.05</v>
      </c>
    </row>
    <row r="32" spans="1:11" x14ac:dyDescent="0.15">
      <c r="A32" s="175" t="str">
        <f>IF(連結実質赤字比率に係る赤字・黒字の構成分析!C$38="",NA(),連結実質赤字比率に係る赤字・黒字の構成分析!C$38)</f>
        <v>介護保険（保険事業勘定）会計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1.41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1.29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1.76</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3.15</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2.91</v>
      </c>
    </row>
    <row r="33" spans="1:16" x14ac:dyDescent="0.15">
      <c r="A33" s="175" t="str">
        <f>IF(連結実質赤字比率に係る赤字・黒字の構成分析!C$37="",NA(),連結実質赤字比率に係る赤字・黒字の構成分析!C$37)</f>
        <v>公共下水道事業会計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2.2400000000000002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2.35</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3.99</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3.86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3.57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4.09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3.63</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5.69</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20.07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21.57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23.09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23.11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24.14</v>
      </c>
    </row>
    <row r="36" spans="1:16" x14ac:dyDescent="0.15">
      <c r="A36" s="175" t="str">
        <f>IF(連結実質赤字比率に係る赤字・黒字の構成分析!C$34="",NA(),連結実質赤字比率に係る赤字・黒字の構成分析!C$34)</f>
        <v>国民健康保険特別会計</v>
      </c>
      <c r="B36" s="175">
        <f>IF(ROUND(VALUE(SUBSTITUTE(連結実質赤字比率に係る赤字・黒字の構成分析!F$34,"▲", "-")), 2) &lt; 0, ABS(ROUND(VALUE(SUBSTITUTE(連結実質赤字比率に係る赤字・黒字の構成分析!F$34,"▲", "-")), 2)), NA())</f>
        <v>4.16</v>
      </c>
      <c r="C36" s="175" t="e">
        <f>IF(ROUND(VALUE(SUBSTITUTE(連結実質赤字比率に係る赤字・黒字の構成分析!F$34,"▲", "-")), 2) &gt;= 0, ABS(ROUND(VALUE(SUBSTITUTE(連結実質赤字比率に係る赤字・黒字の構成分析!F$34,"▲", "-")), 2)), NA())</f>
        <v>#N/A</v>
      </c>
      <c r="D36" s="175">
        <f>IF(ROUND(VALUE(SUBSTITUTE(連結実質赤字比率に係る赤字・黒字の構成分析!G$34,"▲", "-")), 2) &lt; 0, ABS(ROUND(VALUE(SUBSTITUTE(連結実質赤字比率に係る赤字・黒字の構成分析!G$34,"▲", "-")), 2)), NA())</f>
        <v>3.48</v>
      </c>
      <c r="E36" s="175" t="e">
        <f>IF(ROUND(VALUE(SUBSTITUTE(連結実質赤字比率に係る赤字・黒字の構成分析!G$34,"▲", "-")), 2) &gt;= 0, ABS(ROUND(VALUE(SUBSTITUTE(連結実質赤字比率に係る赤字・黒字の構成分析!G$34,"▲", "-")), 2)), NA())</f>
        <v>#N/A</v>
      </c>
      <c r="F36" s="175">
        <f>IF(ROUND(VALUE(SUBSTITUTE(連結実質赤字比率に係る赤字・黒字の構成分析!H$34,"▲", "-")), 2) &lt; 0, ABS(ROUND(VALUE(SUBSTITUTE(連結実質赤字比率に係る赤字・黒字の構成分析!H$34,"▲", "-")), 2)), NA())</f>
        <v>2.78</v>
      </c>
      <c r="G36" s="175" t="e">
        <f>IF(ROUND(VALUE(SUBSTITUTE(連結実質赤字比率に係る赤字・黒字の構成分析!H$34,"▲", "-")), 2) &gt;= 0, ABS(ROUND(VALUE(SUBSTITUTE(連結実質赤字比率に係る赤字・黒字の構成分析!H$34,"▲", "-")), 2)), NA())</f>
        <v>#N/A</v>
      </c>
      <c r="H36" s="175">
        <f>IF(ROUND(VALUE(SUBSTITUTE(連結実質赤字比率に係る赤字・黒字の構成分析!I$34,"▲", "-")), 2) &lt; 0, ABS(ROUND(VALUE(SUBSTITUTE(連結実質赤字比率に係る赤字・黒字の構成分析!I$34,"▲", "-")), 2)), NA())</f>
        <v>1.56</v>
      </c>
      <c r="I36" s="175" t="e">
        <f>IF(ROUND(VALUE(SUBSTITUTE(連結実質赤字比率に係る赤字・黒字の構成分析!I$34,"▲", "-")), 2) &gt;= 0, ABS(ROUND(VALUE(SUBSTITUTE(連結実質赤字比率に係る赤字・黒字の構成分析!I$34,"▲", "-")), 2)), NA())</f>
        <v>#N/A</v>
      </c>
      <c r="J36" s="175">
        <f>IF(ROUND(VALUE(SUBSTITUTE(連結実質赤字比率に係る赤字・黒字の構成分析!J$34,"▲", "-")), 2) &lt; 0, ABS(ROUND(VALUE(SUBSTITUTE(連結実質赤字比率に係る赤字・黒字の構成分析!J$34,"▲", "-")), 2)), NA())</f>
        <v>0.98</v>
      </c>
      <c r="K36" s="175" t="e">
        <f>IF(ROUND(VALUE(SUBSTITUTE(連結実質赤字比率に係る赤字・黒字の構成分析!J$34,"▲", "-")), 2) &gt;= 0, ABS(ROUND(VALUE(SUBSTITUTE(連結実質赤字比率に係る赤字・黒字の構成分析!J$34,"▲", "-")), 2)), NA())</f>
        <v>#N/A</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1524</v>
      </c>
      <c r="E42" s="176"/>
      <c r="F42" s="176"/>
      <c r="G42" s="176">
        <f>'実質公債費比率（分子）の構造'!L$52</f>
        <v>1488</v>
      </c>
      <c r="H42" s="176"/>
      <c r="I42" s="176"/>
      <c r="J42" s="176">
        <f>'実質公債費比率（分子）の構造'!M$52</f>
        <v>1424</v>
      </c>
      <c r="K42" s="176"/>
      <c r="L42" s="176"/>
      <c r="M42" s="176">
        <f>'実質公債費比率（分子）の構造'!N$52</f>
        <v>1418</v>
      </c>
      <c r="N42" s="176"/>
      <c r="O42" s="176"/>
      <c r="P42" s="176">
        <f>'実質公債費比率（分子）の構造'!O$52</f>
        <v>1411</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1</v>
      </c>
      <c r="L44" s="176"/>
      <c r="M44" s="176"/>
      <c r="N44" s="176">
        <f>'実質公債費比率（分子）の構造'!O$50</f>
        <v>1</v>
      </c>
      <c r="O44" s="176"/>
      <c r="P44" s="176"/>
    </row>
    <row r="45" spans="1:16" x14ac:dyDescent="0.15">
      <c r="A45" s="176" t="s">
        <v>68</v>
      </c>
      <c r="B45" s="176">
        <f>'実質公債費比率（分子）の構造'!K$49</f>
        <v>78</v>
      </c>
      <c r="C45" s="176"/>
      <c r="D45" s="176"/>
      <c r="E45" s="176">
        <f>'実質公債費比率（分子）の構造'!L$49</f>
        <v>60</v>
      </c>
      <c r="F45" s="176"/>
      <c r="G45" s="176"/>
      <c r="H45" s="176">
        <f>'実質公債費比率（分子）の構造'!M$49</f>
        <v>5</v>
      </c>
      <c r="I45" s="176"/>
      <c r="J45" s="176"/>
      <c r="K45" s="176" t="str">
        <f>'実質公債費比率（分子）の構造'!N$49</f>
        <v>-</v>
      </c>
      <c r="L45" s="176"/>
      <c r="M45" s="176"/>
      <c r="N45" s="176" t="str">
        <f>'実質公債費比率（分子）の構造'!O$49</f>
        <v>-</v>
      </c>
      <c r="O45" s="176"/>
      <c r="P45" s="176"/>
    </row>
    <row r="46" spans="1:16" x14ac:dyDescent="0.15">
      <c r="A46" s="176" t="s">
        <v>69</v>
      </c>
      <c r="B46" s="176">
        <f>'実質公債費比率（分子）の構造'!K$48</f>
        <v>416</v>
      </c>
      <c r="C46" s="176"/>
      <c r="D46" s="176"/>
      <c r="E46" s="176">
        <f>'実質公債費比率（分子）の構造'!L$48</f>
        <v>405</v>
      </c>
      <c r="F46" s="176"/>
      <c r="G46" s="176"/>
      <c r="H46" s="176">
        <f>'実質公債費比率（分子）の構造'!M$48</f>
        <v>417</v>
      </c>
      <c r="I46" s="176"/>
      <c r="J46" s="176"/>
      <c r="K46" s="176">
        <f>'実質公債費比率（分子）の構造'!N$48</f>
        <v>407</v>
      </c>
      <c r="L46" s="176"/>
      <c r="M46" s="176"/>
      <c r="N46" s="176">
        <f>'実質公債費比率（分子）の構造'!O$48</f>
        <v>376</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1682</v>
      </c>
      <c r="C49" s="176"/>
      <c r="D49" s="176"/>
      <c r="E49" s="176">
        <f>'実質公債費比率（分子）の構造'!L$45</f>
        <v>1786</v>
      </c>
      <c r="F49" s="176"/>
      <c r="G49" s="176"/>
      <c r="H49" s="176">
        <f>'実質公債費比率（分子）の構造'!M$45</f>
        <v>1855</v>
      </c>
      <c r="I49" s="176"/>
      <c r="J49" s="176"/>
      <c r="K49" s="176">
        <f>'実質公債費比率（分子）の構造'!N$45</f>
        <v>1934</v>
      </c>
      <c r="L49" s="176"/>
      <c r="M49" s="176"/>
      <c r="N49" s="176">
        <f>'実質公債費比率（分子）の構造'!O$45</f>
        <v>2027</v>
      </c>
      <c r="O49" s="176"/>
      <c r="P49" s="176"/>
    </row>
    <row r="50" spans="1:16" x14ac:dyDescent="0.15">
      <c r="A50" s="176" t="s">
        <v>73</v>
      </c>
      <c r="B50" s="176" t="e">
        <f>NA()</f>
        <v>#N/A</v>
      </c>
      <c r="C50" s="176">
        <f>IF(ISNUMBER('実質公債費比率（分子）の構造'!K$53),'実質公債費比率（分子）の構造'!K$53,NA())</f>
        <v>653</v>
      </c>
      <c r="D50" s="176" t="e">
        <f>NA()</f>
        <v>#N/A</v>
      </c>
      <c r="E50" s="176" t="e">
        <f>NA()</f>
        <v>#N/A</v>
      </c>
      <c r="F50" s="176">
        <f>IF(ISNUMBER('実質公債費比率（分子）の構造'!L$53),'実質公債費比率（分子）の構造'!L$53,NA())</f>
        <v>764</v>
      </c>
      <c r="G50" s="176" t="e">
        <f>NA()</f>
        <v>#N/A</v>
      </c>
      <c r="H50" s="176" t="e">
        <f>NA()</f>
        <v>#N/A</v>
      </c>
      <c r="I50" s="176">
        <f>IF(ISNUMBER('実質公債費比率（分子）の構造'!M$53),'実質公債費比率（分子）の構造'!M$53,NA())</f>
        <v>854</v>
      </c>
      <c r="J50" s="176" t="e">
        <f>NA()</f>
        <v>#N/A</v>
      </c>
      <c r="K50" s="176" t="e">
        <f>NA()</f>
        <v>#N/A</v>
      </c>
      <c r="L50" s="176">
        <f>IF(ISNUMBER('実質公債費比率（分子）の構造'!N$53),'実質公債費比率（分子）の構造'!N$53,NA())</f>
        <v>924</v>
      </c>
      <c r="M50" s="176" t="e">
        <f>NA()</f>
        <v>#N/A</v>
      </c>
      <c r="N50" s="176" t="e">
        <f>NA()</f>
        <v>#N/A</v>
      </c>
      <c r="O50" s="176">
        <f>IF(ISNUMBER('実質公債費比率（分子）の構造'!O$53),'実質公債費比率（分子）の構造'!O$53,NA())</f>
        <v>993</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17355</v>
      </c>
      <c r="E56" s="175"/>
      <c r="F56" s="175"/>
      <c r="G56" s="175">
        <f>'将来負担比率（分子）の構造'!J$52</f>
        <v>17419</v>
      </c>
      <c r="H56" s="175"/>
      <c r="I56" s="175"/>
      <c r="J56" s="175">
        <f>'将来負担比率（分子）の構造'!K$52</f>
        <v>17470</v>
      </c>
      <c r="K56" s="175"/>
      <c r="L56" s="175"/>
      <c r="M56" s="175">
        <f>'将来負担比率（分子）の構造'!L$52</f>
        <v>17362</v>
      </c>
      <c r="N56" s="175"/>
      <c r="O56" s="175"/>
      <c r="P56" s="175">
        <f>'将来負担比率（分子）の構造'!M$52</f>
        <v>16724</v>
      </c>
    </row>
    <row r="57" spans="1:16" x14ac:dyDescent="0.15">
      <c r="A57" s="175" t="s">
        <v>44</v>
      </c>
      <c r="B57" s="175"/>
      <c r="C57" s="175"/>
      <c r="D57" s="175">
        <f>'将来負担比率（分子）の構造'!I$51</f>
        <v>1157</v>
      </c>
      <c r="E57" s="175"/>
      <c r="F57" s="175"/>
      <c r="G57" s="175">
        <f>'将来負担比率（分子）の構造'!J$51</f>
        <v>1135</v>
      </c>
      <c r="H57" s="175"/>
      <c r="I57" s="175"/>
      <c r="J57" s="175">
        <f>'将来負担比率（分子）の構造'!K$51</f>
        <v>1084</v>
      </c>
      <c r="K57" s="175"/>
      <c r="L57" s="175"/>
      <c r="M57" s="175">
        <f>'将来負担比率（分子）の構造'!L$51</f>
        <v>984</v>
      </c>
      <c r="N57" s="175"/>
      <c r="O57" s="175"/>
      <c r="P57" s="175">
        <f>'将来負担比率（分子）の構造'!M$51</f>
        <v>850</v>
      </c>
    </row>
    <row r="58" spans="1:16" x14ac:dyDescent="0.15">
      <c r="A58" s="175" t="s">
        <v>43</v>
      </c>
      <c r="B58" s="175"/>
      <c r="C58" s="175"/>
      <c r="D58" s="175">
        <f>'将来負担比率（分子）の構造'!I$50</f>
        <v>14585</v>
      </c>
      <c r="E58" s="175"/>
      <c r="F58" s="175"/>
      <c r="G58" s="175">
        <f>'将来負担比率（分子）の構造'!J$50</f>
        <v>14195</v>
      </c>
      <c r="H58" s="175"/>
      <c r="I58" s="175"/>
      <c r="J58" s="175">
        <f>'将来負担比率（分子）の構造'!K$50</f>
        <v>13932</v>
      </c>
      <c r="K58" s="175"/>
      <c r="L58" s="175"/>
      <c r="M58" s="175">
        <f>'将来負担比率（分子）の構造'!L$50</f>
        <v>15716</v>
      </c>
      <c r="N58" s="175"/>
      <c r="O58" s="175"/>
      <c r="P58" s="175">
        <f>'将来負担比率（分子）の構造'!M$50</f>
        <v>16846</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37</v>
      </c>
      <c r="B62" s="175">
        <f>'将来負担比率（分子）の構造'!I$45</f>
        <v>3102</v>
      </c>
      <c r="C62" s="175"/>
      <c r="D62" s="175"/>
      <c r="E62" s="175">
        <f>'将来負担比率（分子）の構造'!J$45</f>
        <v>3082</v>
      </c>
      <c r="F62" s="175"/>
      <c r="G62" s="175"/>
      <c r="H62" s="175">
        <f>'将来負担比率（分子）の構造'!K$45</f>
        <v>3103</v>
      </c>
      <c r="I62" s="175"/>
      <c r="J62" s="175"/>
      <c r="K62" s="175">
        <f>'将来負担比率（分子）の構造'!L$45</f>
        <v>3119</v>
      </c>
      <c r="L62" s="175"/>
      <c r="M62" s="175"/>
      <c r="N62" s="175">
        <f>'将来負担比率（分子）の構造'!M$45</f>
        <v>3167</v>
      </c>
      <c r="O62" s="175"/>
      <c r="P62" s="175"/>
    </row>
    <row r="63" spans="1:16" x14ac:dyDescent="0.15">
      <c r="A63" s="175" t="s">
        <v>36</v>
      </c>
      <c r="B63" s="175">
        <f>'将来負担比率（分子）の構造'!I$44</f>
        <v>64</v>
      </c>
      <c r="C63" s="175"/>
      <c r="D63" s="175"/>
      <c r="E63" s="175">
        <f>'将来負担比率（分子）の構造'!J$44</f>
        <v>5</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35</v>
      </c>
      <c r="B64" s="175">
        <f>'将来負担比率（分子）の構造'!I$43</f>
        <v>5810</v>
      </c>
      <c r="C64" s="175"/>
      <c r="D64" s="175"/>
      <c r="E64" s="175">
        <f>'将来負担比率（分子）の構造'!J$43</f>
        <v>5418</v>
      </c>
      <c r="F64" s="175"/>
      <c r="G64" s="175"/>
      <c r="H64" s="175">
        <f>'将来負担比率（分子）の構造'!K$43</f>
        <v>5250</v>
      </c>
      <c r="I64" s="175"/>
      <c r="J64" s="175"/>
      <c r="K64" s="175">
        <f>'将来負担比率（分子）の構造'!L$43</f>
        <v>5068</v>
      </c>
      <c r="L64" s="175"/>
      <c r="M64" s="175"/>
      <c r="N64" s="175">
        <f>'将来負担比率（分子）の構造'!M$43</f>
        <v>4862</v>
      </c>
      <c r="O64" s="175"/>
      <c r="P64" s="175"/>
    </row>
    <row r="65" spans="1:16" x14ac:dyDescent="0.15">
      <c r="A65" s="175" t="s">
        <v>34</v>
      </c>
      <c r="B65" s="175">
        <f>'将来負担比率（分子）の構造'!I$42</f>
        <v>7</v>
      </c>
      <c r="C65" s="175"/>
      <c r="D65" s="175"/>
      <c r="E65" s="175">
        <f>'将来負担比率（分子）の構造'!J$42</f>
        <v>7</v>
      </c>
      <c r="F65" s="175"/>
      <c r="G65" s="175"/>
      <c r="H65" s="175">
        <f>'将来負担比率（分子）の構造'!K$42</f>
        <v>6</v>
      </c>
      <c r="I65" s="175"/>
      <c r="J65" s="175"/>
      <c r="K65" s="175">
        <f>'将来負担比率（分子）の構造'!L$42</f>
        <v>5</v>
      </c>
      <c r="L65" s="175"/>
      <c r="M65" s="175"/>
      <c r="N65" s="175">
        <f>'将来負担比率（分子）の構造'!M$42</f>
        <v>5</v>
      </c>
      <c r="O65" s="175"/>
      <c r="P65" s="175"/>
    </row>
    <row r="66" spans="1:16" x14ac:dyDescent="0.15">
      <c r="A66" s="175" t="s">
        <v>33</v>
      </c>
      <c r="B66" s="175">
        <f>'将来負担比率（分子）の構造'!I$41</f>
        <v>20475</v>
      </c>
      <c r="C66" s="175"/>
      <c r="D66" s="175"/>
      <c r="E66" s="175">
        <f>'将来負担比率（分子）の構造'!J$41</f>
        <v>21573</v>
      </c>
      <c r="F66" s="175"/>
      <c r="G66" s="175"/>
      <c r="H66" s="175">
        <f>'将来負担比率（分子）の構造'!K$41</f>
        <v>21486</v>
      </c>
      <c r="I66" s="175"/>
      <c r="J66" s="175"/>
      <c r="K66" s="175">
        <f>'将来負担比率（分子）の構造'!L$41</f>
        <v>21750</v>
      </c>
      <c r="L66" s="175"/>
      <c r="M66" s="175"/>
      <c r="N66" s="175">
        <f>'将来負担比率（分子）の構造'!M$41</f>
        <v>20867</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4779</v>
      </c>
      <c r="C72" s="179">
        <f>基金残高に係る経年分析!G55</f>
        <v>6122</v>
      </c>
      <c r="D72" s="179">
        <f>基金残高に係る経年分析!H55</f>
        <v>6415</v>
      </c>
    </row>
    <row r="73" spans="1:16" x14ac:dyDescent="0.15">
      <c r="A73" s="178" t="s">
        <v>80</v>
      </c>
      <c r="B73" s="179">
        <f>基金残高に係る経年分析!F56</f>
        <v>372</v>
      </c>
      <c r="C73" s="179">
        <f>基金残高に係る経年分析!G56</f>
        <v>670</v>
      </c>
      <c r="D73" s="179">
        <f>基金残高に係る経年分析!H56</f>
        <v>670</v>
      </c>
    </row>
    <row r="74" spans="1:16" x14ac:dyDescent="0.15">
      <c r="A74" s="178" t="s">
        <v>81</v>
      </c>
      <c r="B74" s="179">
        <f>基金残高に係る経年分析!F57</f>
        <v>8349</v>
      </c>
      <c r="C74" s="179">
        <f>基金残高に係る経年分析!G57</f>
        <v>8502</v>
      </c>
      <c r="D74" s="179">
        <f>基金残高に係る経年分析!H57</f>
        <v>9148</v>
      </c>
    </row>
  </sheetData>
  <sheetProtection algorithmName="SHA-512" hashValue="lhLGvGWlma2Cdq486y5SNNg7cio2J/N6+bPcdnDVkQvxyfhecafwdmStiqnUL5ZpTSfIjyLvxGT7Kd7SWRJyFw==" saltValue="OBB72vf6Qbyegct/i5F/F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609</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606</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8"/>
      <c r="AO43" s="1269"/>
      <c r="AP43" s="1269"/>
      <c r="AQ43" s="1269"/>
      <c r="AR43" s="1269"/>
      <c r="AS43" s="1269"/>
      <c r="AT43" s="1269"/>
      <c r="AU43" s="1269"/>
      <c r="AV43" s="1269"/>
      <c r="AW43" s="1269"/>
      <c r="AX43" s="1269"/>
      <c r="AY43" s="1269"/>
      <c r="AZ43" s="1269"/>
      <c r="BA43" s="1269"/>
      <c r="BB43" s="1269"/>
      <c r="BC43" s="1269"/>
      <c r="BD43" s="1269"/>
      <c r="BE43" s="1269"/>
      <c r="BF43" s="1269"/>
      <c r="BG43" s="1269"/>
      <c r="BH43" s="1269"/>
      <c r="BI43" s="1269"/>
      <c r="BJ43" s="1269"/>
      <c r="BK43" s="1269"/>
      <c r="BL43" s="1269"/>
      <c r="BM43" s="1269"/>
      <c r="BN43" s="1269"/>
      <c r="BO43" s="1269"/>
      <c r="BP43" s="1269"/>
      <c r="BQ43" s="1269"/>
      <c r="BR43" s="1269"/>
      <c r="BS43" s="1269"/>
      <c r="BT43" s="1269"/>
      <c r="BU43" s="1269"/>
      <c r="BV43" s="1269"/>
      <c r="BW43" s="1269"/>
      <c r="BX43" s="1269"/>
      <c r="BY43" s="1269"/>
      <c r="BZ43" s="1269"/>
      <c r="CA43" s="1269"/>
      <c r="CB43" s="1269"/>
      <c r="CC43" s="1269"/>
      <c r="CD43" s="1269"/>
      <c r="CE43" s="1269"/>
      <c r="CF43" s="1269"/>
      <c r="CG43" s="1269"/>
      <c r="CH43" s="1269"/>
      <c r="CI43" s="1269"/>
      <c r="CJ43" s="1269"/>
      <c r="CK43" s="1269"/>
      <c r="CL43" s="1269"/>
      <c r="CM43" s="1269"/>
      <c r="CN43" s="1269"/>
      <c r="CO43" s="1269"/>
      <c r="CP43" s="1269"/>
      <c r="CQ43" s="1269"/>
      <c r="CR43" s="1269"/>
      <c r="CS43" s="1269"/>
      <c r="CT43" s="1269"/>
      <c r="CU43" s="1269"/>
      <c r="CV43" s="1269"/>
      <c r="CW43" s="1269"/>
      <c r="CX43" s="1269"/>
      <c r="CY43" s="1269"/>
      <c r="CZ43" s="1269"/>
      <c r="DA43" s="1269"/>
      <c r="DB43" s="1269"/>
      <c r="DC43" s="1270"/>
    </row>
    <row r="44" spans="2:109" ht="13.5" x14ac:dyDescent="0.15">
      <c r="B44" s="365"/>
      <c r="AN44" s="1271"/>
      <c r="AO44" s="1272"/>
      <c r="AP44" s="1272"/>
      <c r="AQ44" s="1272"/>
      <c r="AR44" s="1272"/>
      <c r="AS44" s="1272"/>
      <c r="AT44" s="1272"/>
      <c r="AU44" s="1272"/>
      <c r="AV44" s="1272"/>
      <c r="AW44" s="1272"/>
      <c r="AX44" s="1272"/>
      <c r="AY44" s="1272"/>
      <c r="AZ44" s="1272"/>
      <c r="BA44" s="1272"/>
      <c r="BB44" s="1272"/>
      <c r="BC44" s="1272"/>
      <c r="BD44" s="1272"/>
      <c r="BE44" s="1272"/>
      <c r="BF44" s="1272"/>
      <c r="BG44" s="1272"/>
      <c r="BH44" s="1272"/>
      <c r="BI44" s="1272"/>
      <c r="BJ44" s="1272"/>
      <c r="BK44" s="1272"/>
      <c r="BL44" s="1272"/>
      <c r="BM44" s="1272"/>
      <c r="BN44" s="1272"/>
      <c r="BO44" s="1272"/>
      <c r="BP44" s="1272"/>
      <c r="BQ44" s="1272"/>
      <c r="BR44" s="1272"/>
      <c r="BS44" s="1272"/>
      <c r="BT44" s="1272"/>
      <c r="BU44" s="1272"/>
      <c r="BV44" s="1272"/>
      <c r="BW44" s="1272"/>
      <c r="BX44" s="1272"/>
      <c r="BY44" s="1272"/>
      <c r="BZ44" s="1272"/>
      <c r="CA44" s="1272"/>
      <c r="CB44" s="1272"/>
      <c r="CC44" s="1272"/>
      <c r="CD44" s="1272"/>
      <c r="CE44" s="1272"/>
      <c r="CF44" s="1272"/>
      <c r="CG44" s="1272"/>
      <c r="CH44" s="1272"/>
      <c r="CI44" s="1272"/>
      <c r="CJ44" s="1272"/>
      <c r="CK44" s="1272"/>
      <c r="CL44" s="1272"/>
      <c r="CM44" s="1272"/>
      <c r="CN44" s="1272"/>
      <c r="CO44" s="1272"/>
      <c r="CP44" s="1272"/>
      <c r="CQ44" s="1272"/>
      <c r="CR44" s="1272"/>
      <c r="CS44" s="1272"/>
      <c r="CT44" s="1272"/>
      <c r="CU44" s="1272"/>
      <c r="CV44" s="1272"/>
      <c r="CW44" s="1272"/>
      <c r="CX44" s="1272"/>
      <c r="CY44" s="1272"/>
      <c r="CZ44" s="1272"/>
      <c r="DA44" s="1272"/>
      <c r="DB44" s="1272"/>
      <c r="DC44" s="1273"/>
    </row>
    <row r="45" spans="2:109" ht="13.5" x14ac:dyDescent="0.15">
      <c r="B45" s="365"/>
      <c r="AN45" s="1271"/>
      <c r="AO45" s="1272"/>
      <c r="AP45" s="1272"/>
      <c r="AQ45" s="1272"/>
      <c r="AR45" s="1272"/>
      <c r="AS45" s="1272"/>
      <c r="AT45" s="1272"/>
      <c r="AU45" s="1272"/>
      <c r="AV45" s="1272"/>
      <c r="AW45" s="1272"/>
      <c r="AX45" s="1272"/>
      <c r="AY45" s="1272"/>
      <c r="AZ45" s="1272"/>
      <c r="BA45" s="1272"/>
      <c r="BB45" s="1272"/>
      <c r="BC45" s="1272"/>
      <c r="BD45" s="1272"/>
      <c r="BE45" s="1272"/>
      <c r="BF45" s="1272"/>
      <c r="BG45" s="1272"/>
      <c r="BH45" s="1272"/>
      <c r="BI45" s="1272"/>
      <c r="BJ45" s="1272"/>
      <c r="BK45" s="1272"/>
      <c r="BL45" s="1272"/>
      <c r="BM45" s="1272"/>
      <c r="BN45" s="1272"/>
      <c r="BO45" s="1272"/>
      <c r="BP45" s="1272"/>
      <c r="BQ45" s="1272"/>
      <c r="BR45" s="1272"/>
      <c r="BS45" s="1272"/>
      <c r="BT45" s="1272"/>
      <c r="BU45" s="1272"/>
      <c r="BV45" s="1272"/>
      <c r="BW45" s="1272"/>
      <c r="BX45" s="1272"/>
      <c r="BY45" s="1272"/>
      <c r="BZ45" s="1272"/>
      <c r="CA45" s="1272"/>
      <c r="CB45" s="1272"/>
      <c r="CC45" s="1272"/>
      <c r="CD45" s="1272"/>
      <c r="CE45" s="1272"/>
      <c r="CF45" s="1272"/>
      <c r="CG45" s="1272"/>
      <c r="CH45" s="1272"/>
      <c r="CI45" s="1272"/>
      <c r="CJ45" s="1272"/>
      <c r="CK45" s="1272"/>
      <c r="CL45" s="1272"/>
      <c r="CM45" s="1272"/>
      <c r="CN45" s="1272"/>
      <c r="CO45" s="1272"/>
      <c r="CP45" s="1272"/>
      <c r="CQ45" s="1272"/>
      <c r="CR45" s="1272"/>
      <c r="CS45" s="1272"/>
      <c r="CT45" s="1272"/>
      <c r="CU45" s="1272"/>
      <c r="CV45" s="1272"/>
      <c r="CW45" s="1272"/>
      <c r="CX45" s="1272"/>
      <c r="CY45" s="1272"/>
      <c r="CZ45" s="1272"/>
      <c r="DA45" s="1272"/>
      <c r="DB45" s="1272"/>
      <c r="DC45" s="1273"/>
    </row>
    <row r="46" spans="2:109" ht="13.5" x14ac:dyDescent="0.15">
      <c r="B46" s="365"/>
      <c r="AN46" s="1271"/>
      <c r="AO46" s="1272"/>
      <c r="AP46" s="1272"/>
      <c r="AQ46" s="1272"/>
      <c r="AR46" s="1272"/>
      <c r="AS46" s="1272"/>
      <c r="AT46" s="1272"/>
      <c r="AU46" s="1272"/>
      <c r="AV46" s="1272"/>
      <c r="AW46" s="1272"/>
      <c r="AX46" s="1272"/>
      <c r="AY46" s="1272"/>
      <c r="AZ46" s="1272"/>
      <c r="BA46" s="1272"/>
      <c r="BB46" s="1272"/>
      <c r="BC46" s="1272"/>
      <c r="BD46" s="1272"/>
      <c r="BE46" s="1272"/>
      <c r="BF46" s="1272"/>
      <c r="BG46" s="1272"/>
      <c r="BH46" s="1272"/>
      <c r="BI46" s="1272"/>
      <c r="BJ46" s="1272"/>
      <c r="BK46" s="1272"/>
      <c r="BL46" s="1272"/>
      <c r="BM46" s="1272"/>
      <c r="BN46" s="1272"/>
      <c r="BO46" s="1272"/>
      <c r="BP46" s="1272"/>
      <c r="BQ46" s="1272"/>
      <c r="BR46" s="1272"/>
      <c r="BS46" s="1272"/>
      <c r="BT46" s="1272"/>
      <c r="BU46" s="1272"/>
      <c r="BV46" s="1272"/>
      <c r="BW46" s="1272"/>
      <c r="BX46" s="1272"/>
      <c r="BY46" s="1272"/>
      <c r="BZ46" s="1272"/>
      <c r="CA46" s="1272"/>
      <c r="CB46" s="1272"/>
      <c r="CC46" s="1272"/>
      <c r="CD46" s="1272"/>
      <c r="CE46" s="1272"/>
      <c r="CF46" s="1272"/>
      <c r="CG46" s="1272"/>
      <c r="CH46" s="1272"/>
      <c r="CI46" s="1272"/>
      <c r="CJ46" s="1272"/>
      <c r="CK46" s="1272"/>
      <c r="CL46" s="1272"/>
      <c r="CM46" s="1272"/>
      <c r="CN46" s="1272"/>
      <c r="CO46" s="1272"/>
      <c r="CP46" s="1272"/>
      <c r="CQ46" s="1272"/>
      <c r="CR46" s="1272"/>
      <c r="CS46" s="1272"/>
      <c r="CT46" s="1272"/>
      <c r="CU46" s="1272"/>
      <c r="CV46" s="1272"/>
      <c r="CW46" s="1272"/>
      <c r="CX46" s="1272"/>
      <c r="CY46" s="1272"/>
      <c r="CZ46" s="1272"/>
      <c r="DA46" s="1272"/>
      <c r="DB46" s="1272"/>
      <c r="DC46" s="1273"/>
    </row>
    <row r="47" spans="2:109" ht="13.5" x14ac:dyDescent="0.15">
      <c r="B47" s="365"/>
      <c r="AN47" s="1274"/>
      <c r="AO47" s="1275"/>
      <c r="AP47" s="1275"/>
      <c r="AQ47" s="1275"/>
      <c r="AR47" s="1275"/>
      <c r="AS47" s="1275"/>
      <c r="AT47" s="1275"/>
      <c r="AU47" s="1275"/>
      <c r="AV47" s="1275"/>
      <c r="AW47" s="1275"/>
      <c r="AX47" s="1275"/>
      <c r="AY47" s="1275"/>
      <c r="AZ47" s="1275"/>
      <c r="BA47" s="1275"/>
      <c r="BB47" s="1275"/>
      <c r="BC47" s="1275"/>
      <c r="BD47" s="1275"/>
      <c r="BE47" s="1275"/>
      <c r="BF47" s="1275"/>
      <c r="BG47" s="1275"/>
      <c r="BH47" s="1275"/>
      <c r="BI47" s="1275"/>
      <c r="BJ47" s="1275"/>
      <c r="BK47" s="1275"/>
      <c r="BL47" s="1275"/>
      <c r="BM47" s="1275"/>
      <c r="BN47" s="1275"/>
      <c r="BO47" s="1275"/>
      <c r="BP47" s="1275"/>
      <c r="BQ47" s="1275"/>
      <c r="BR47" s="1275"/>
      <c r="BS47" s="1275"/>
      <c r="BT47" s="1275"/>
      <c r="BU47" s="1275"/>
      <c r="BV47" s="1275"/>
      <c r="BW47" s="1275"/>
      <c r="BX47" s="1275"/>
      <c r="BY47" s="1275"/>
      <c r="BZ47" s="1275"/>
      <c r="CA47" s="1275"/>
      <c r="CB47" s="1275"/>
      <c r="CC47" s="1275"/>
      <c r="CD47" s="1275"/>
      <c r="CE47" s="1275"/>
      <c r="CF47" s="1275"/>
      <c r="CG47" s="1275"/>
      <c r="CH47" s="1275"/>
      <c r="CI47" s="1275"/>
      <c r="CJ47" s="1275"/>
      <c r="CK47" s="1275"/>
      <c r="CL47" s="1275"/>
      <c r="CM47" s="1275"/>
      <c r="CN47" s="1275"/>
      <c r="CO47" s="1275"/>
      <c r="CP47" s="1275"/>
      <c r="CQ47" s="1275"/>
      <c r="CR47" s="1275"/>
      <c r="CS47" s="1275"/>
      <c r="CT47" s="1275"/>
      <c r="CU47" s="1275"/>
      <c r="CV47" s="1275"/>
      <c r="CW47" s="1275"/>
      <c r="CX47" s="1275"/>
      <c r="CY47" s="1275"/>
      <c r="CZ47" s="1275"/>
      <c r="DA47" s="1275"/>
      <c r="DB47" s="1275"/>
      <c r="DC47" s="1276"/>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605</v>
      </c>
    </row>
    <row r="50" spans="1:109" ht="13.5" x14ac:dyDescent="0.15">
      <c r="B50" s="365"/>
      <c r="G50" s="1255"/>
      <c r="H50" s="1255"/>
      <c r="I50" s="1255"/>
      <c r="J50" s="1255"/>
      <c r="K50" s="373"/>
      <c r="L50" s="373"/>
      <c r="M50" s="372"/>
      <c r="N50" s="372"/>
      <c r="AN50" s="1264"/>
      <c r="AO50" s="1265"/>
      <c r="AP50" s="1265"/>
      <c r="AQ50" s="1265"/>
      <c r="AR50" s="1265"/>
      <c r="AS50" s="1265"/>
      <c r="AT50" s="1265"/>
      <c r="AU50" s="1265"/>
      <c r="AV50" s="1265"/>
      <c r="AW50" s="1265"/>
      <c r="AX50" s="1265"/>
      <c r="AY50" s="1265"/>
      <c r="AZ50" s="1265"/>
      <c r="BA50" s="1265"/>
      <c r="BB50" s="1265"/>
      <c r="BC50" s="1265"/>
      <c r="BD50" s="1265"/>
      <c r="BE50" s="1265"/>
      <c r="BF50" s="1265"/>
      <c r="BG50" s="1265"/>
      <c r="BH50" s="1265"/>
      <c r="BI50" s="1265"/>
      <c r="BJ50" s="1265"/>
      <c r="BK50" s="1265"/>
      <c r="BL50" s="1265"/>
      <c r="BM50" s="1265"/>
      <c r="BN50" s="1265"/>
      <c r="BO50" s="1266"/>
      <c r="BP50" s="1258" t="s">
        <v>549</v>
      </c>
      <c r="BQ50" s="1258"/>
      <c r="BR50" s="1258"/>
      <c r="BS50" s="1258"/>
      <c r="BT50" s="1258"/>
      <c r="BU50" s="1258"/>
      <c r="BV50" s="1258"/>
      <c r="BW50" s="1258"/>
      <c r="BX50" s="1258" t="s">
        <v>550</v>
      </c>
      <c r="BY50" s="1258"/>
      <c r="BZ50" s="1258"/>
      <c r="CA50" s="1258"/>
      <c r="CB50" s="1258"/>
      <c r="CC50" s="1258"/>
      <c r="CD50" s="1258"/>
      <c r="CE50" s="1258"/>
      <c r="CF50" s="1258" t="s">
        <v>551</v>
      </c>
      <c r="CG50" s="1258"/>
      <c r="CH50" s="1258"/>
      <c r="CI50" s="1258"/>
      <c r="CJ50" s="1258"/>
      <c r="CK50" s="1258"/>
      <c r="CL50" s="1258"/>
      <c r="CM50" s="1258"/>
      <c r="CN50" s="1258" t="s">
        <v>552</v>
      </c>
      <c r="CO50" s="1258"/>
      <c r="CP50" s="1258"/>
      <c r="CQ50" s="1258"/>
      <c r="CR50" s="1258"/>
      <c r="CS50" s="1258"/>
      <c r="CT50" s="1258"/>
      <c r="CU50" s="1258"/>
      <c r="CV50" s="1258" t="s">
        <v>553</v>
      </c>
      <c r="CW50" s="1258"/>
      <c r="CX50" s="1258"/>
      <c r="CY50" s="1258"/>
      <c r="CZ50" s="1258"/>
      <c r="DA50" s="1258"/>
      <c r="DB50" s="1258"/>
      <c r="DC50" s="1258"/>
    </row>
    <row r="51" spans="1:109" ht="13.5" customHeight="1" x14ac:dyDescent="0.15">
      <c r="B51" s="365"/>
      <c r="G51" s="1267"/>
      <c r="H51" s="1267"/>
      <c r="I51" s="1277"/>
      <c r="J51" s="1277"/>
      <c r="K51" s="1260"/>
      <c r="L51" s="1260"/>
      <c r="M51" s="1260"/>
      <c r="N51" s="1260"/>
      <c r="AM51" s="371"/>
      <c r="AN51" s="1259" t="s">
        <v>604</v>
      </c>
      <c r="AO51" s="1259"/>
      <c r="AP51" s="1259"/>
      <c r="AQ51" s="1259"/>
      <c r="AR51" s="1259"/>
      <c r="AS51" s="1259"/>
      <c r="AT51" s="1259"/>
      <c r="AU51" s="1259"/>
      <c r="AV51" s="1259"/>
      <c r="AW51" s="1259"/>
      <c r="AX51" s="1259"/>
      <c r="AY51" s="1259"/>
      <c r="AZ51" s="1259"/>
      <c r="BA51" s="1259"/>
      <c r="BB51" s="1259" t="s">
        <v>602</v>
      </c>
      <c r="BC51" s="1259"/>
      <c r="BD51" s="1259"/>
      <c r="BE51" s="1259"/>
      <c r="BF51" s="1259"/>
      <c r="BG51" s="1259"/>
      <c r="BH51" s="1259"/>
      <c r="BI51" s="1259"/>
      <c r="BJ51" s="1259"/>
      <c r="BK51" s="1259"/>
      <c r="BL51" s="1259"/>
      <c r="BM51" s="1259"/>
      <c r="BN51" s="1259"/>
      <c r="BO51" s="1259"/>
      <c r="BP51" s="1263"/>
      <c r="BQ51" s="1257"/>
      <c r="BR51" s="1257"/>
      <c r="BS51" s="1257"/>
      <c r="BT51" s="1257"/>
      <c r="BU51" s="1257"/>
      <c r="BV51" s="1257"/>
      <c r="BW51" s="1257"/>
      <c r="BX51" s="1263"/>
      <c r="BY51" s="1257"/>
      <c r="BZ51" s="1257"/>
      <c r="CA51" s="1257"/>
      <c r="CB51" s="1257"/>
      <c r="CC51" s="1257"/>
      <c r="CD51" s="1257"/>
      <c r="CE51" s="1257"/>
      <c r="CF51" s="1263"/>
      <c r="CG51" s="1257"/>
      <c r="CH51" s="1257"/>
      <c r="CI51" s="1257"/>
      <c r="CJ51" s="1257"/>
      <c r="CK51" s="1257"/>
      <c r="CL51" s="1257"/>
      <c r="CM51" s="1257"/>
      <c r="CN51" s="1263"/>
      <c r="CO51" s="1257"/>
      <c r="CP51" s="1257"/>
      <c r="CQ51" s="1257"/>
      <c r="CR51" s="1257"/>
      <c r="CS51" s="1257"/>
      <c r="CT51" s="1257"/>
      <c r="CU51" s="1257"/>
      <c r="CV51" s="1263"/>
      <c r="CW51" s="1257"/>
      <c r="CX51" s="1257"/>
      <c r="CY51" s="1257"/>
      <c r="CZ51" s="1257"/>
      <c r="DA51" s="1257"/>
      <c r="DB51" s="1257"/>
      <c r="DC51" s="1257"/>
    </row>
    <row r="52" spans="1:109" ht="13.5" x14ac:dyDescent="0.15">
      <c r="B52" s="365"/>
      <c r="G52" s="1267"/>
      <c r="H52" s="1267"/>
      <c r="I52" s="1277"/>
      <c r="J52" s="1277"/>
      <c r="K52" s="1260"/>
      <c r="L52" s="1260"/>
      <c r="M52" s="1260"/>
      <c r="N52" s="1260"/>
      <c r="AM52" s="371"/>
      <c r="AN52" s="1259"/>
      <c r="AO52" s="1259"/>
      <c r="AP52" s="1259"/>
      <c r="AQ52" s="1259"/>
      <c r="AR52" s="1259"/>
      <c r="AS52" s="1259"/>
      <c r="AT52" s="1259"/>
      <c r="AU52" s="1259"/>
      <c r="AV52" s="1259"/>
      <c r="AW52" s="1259"/>
      <c r="AX52" s="1259"/>
      <c r="AY52" s="1259"/>
      <c r="AZ52" s="1259"/>
      <c r="BA52" s="1259"/>
      <c r="BB52" s="1259"/>
      <c r="BC52" s="1259"/>
      <c r="BD52" s="1259"/>
      <c r="BE52" s="1259"/>
      <c r="BF52" s="1259"/>
      <c r="BG52" s="1259"/>
      <c r="BH52" s="1259"/>
      <c r="BI52" s="1259"/>
      <c r="BJ52" s="1259"/>
      <c r="BK52" s="1259"/>
      <c r="BL52" s="1259"/>
      <c r="BM52" s="1259"/>
      <c r="BN52" s="1259"/>
      <c r="BO52" s="1259"/>
      <c r="BP52" s="1257"/>
      <c r="BQ52" s="1257"/>
      <c r="BR52" s="1257"/>
      <c r="BS52" s="1257"/>
      <c r="BT52" s="1257"/>
      <c r="BU52" s="1257"/>
      <c r="BV52" s="1257"/>
      <c r="BW52" s="1257"/>
      <c r="BX52" s="1257"/>
      <c r="BY52" s="1257"/>
      <c r="BZ52" s="1257"/>
      <c r="CA52" s="1257"/>
      <c r="CB52" s="1257"/>
      <c r="CC52" s="1257"/>
      <c r="CD52" s="1257"/>
      <c r="CE52" s="1257"/>
      <c r="CF52" s="1257"/>
      <c r="CG52" s="1257"/>
      <c r="CH52" s="1257"/>
      <c r="CI52" s="1257"/>
      <c r="CJ52" s="1257"/>
      <c r="CK52" s="1257"/>
      <c r="CL52" s="1257"/>
      <c r="CM52" s="1257"/>
      <c r="CN52" s="1257"/>
      <c r="CO52" s="1257"/>
      <c r="CP52" s="1257"/>
      <c r="CQ52" s="1257"/>
      <c r="CR52" s="1257"/>
      <c r="CS52" s="1257"/>
      <c r="CT52" s="1257"/>
      <c r="CU52" s="1257"/>
      <c r="CV52" s="1257"/>
      <c r="CW52" s="1257"/>
      <c r="CX52" s="1257"/>
      <c r="CY52" s="1257"/>
      <c r="CZ52" s="1257"/>
      <c r="DA52" s="1257"/>
      <c r="DB52" s="1257"/>
      <c r="DC52" s="1257"/>
    </row>
    <row r="53" spans="1:109" ht="13.5" x14ac:dyDescent="0.15">
      <c r="A53" s="379"/>
      <c r="B53" s="365"/>
      <c r="G53" s="1267"/>
      <c r="H53" s="1267"/>
      <c r="I53" s="1255"/>
      <c r="J53" s="1255"/>
      <c r="K53" s="1260"/>
      <c r="L53" s="1260"/>
      <c r="M53" s="1260"/>
      <c r="N53" s="1260"/>
      <c r="AM53" s="371"/>
      <c r="AN53" s="1259"/>
      <c r="AO53" s="1259"/>
      <c r="AP53" s="1259"/>
      <c r="AQ53" s="1259"/>
      <c r="AR53" s="1259"/>
      <c r="AS53" s="1259"/>
      <c r="AT53" s="1259"/>
      <c r="AU53" s="1259"/>
      <c r="AV53" s="1259"/>
      <c r="AW53" s="1259"/>
      <c r="AX53" s="1259"/>
      <c r="AY53" s="1259"/>
      <c r="AZ53" s="1259"/>
      <c r="BA53" s="1259"/>
      <c r="BB53" s="1259" t="s">
        <v>608</v>
      </c>
      <c r="BC53" s="1259"/>
      <c r="BD53" s="1259"/>
      <c r="BE53" s="1259"/>
      <c r="BF53" s="1259"/>
      <c r="BG53" s="1259"/>
      <c r="BH53" s="1259"/>
      <c r="BI53" s="1259"/>
      <c r="BJ53" s="1259"/>
      <c r="BK53" s="1259"/>
      <c r="BL53" s="1259"/>
      <c r="BM53" s="1259"/>
      <c r="BN53" s="1259"/>
      <c r="BO53" s="1259"/>
      <c r="BP53" s="1263"/>
      <c r="BQ53" s="1257"/>
      <c r="BR53" s="1257"/>
      <c r="BS53" s="1257"/>
      <c r="BT53" s="1257"/>
      <c r="BU53" s="1257"/>
      <c r="BV53" s="1257"/>
      <c r="BW53" s="1257"/>
      <c r="BX53" s="1263"/>
      <c r="BY53" s="1257"/>
      <c r="BZ53" s="1257"/>
      <c r="CA53" s="1257"/>
      <c r="CB53" s="1257"/>
      <c r="CC53" s="1257"/>
      <c r="CD53" s="1257"/>
      <c r="CE53" s="1257"/>
      <c r="CF53" s="1263"/>
      <c r="CG53" s="1257"/>
      <c r="CH53" s="1257"/>
      <c r="CI53" s="1257"/>
      <c r="CJ53" s="1257"/>
      <c r="CK53" s="1257"/>
      <c r="CL53" s="1257"/>
      <c r="CM53" s="1257"/>
      <c r="CN53" s="1263"/>
      <c r="CO53" s="1257"/>
      <c r="CP53" s="1257"/>
      <c r="CQ53" s="1257"/>
      <c r="CR53" s="1257"/>
      <c r="CS53" s="1257"/>
      <c r="CT53" s="1257"/>
      <c r="CU53" s="1257"/>
      <c r="CV53" s="1263"/>
      <c r="CW53" s="1257"/>
      <c r="CX53" s="1257"/>
      <c r="CY53" s="1257"/>
      <c r="CZ53" s="1257"/>
      <c r="DA53" s="1257"/>
      <c r="DB53" s="1257"/>
      <c r="DC53" s="1257"/>
    </row>
    <row r="54" spans="1:109" ht="13.5" x14ac:dyDescent="0.15">
      <c r="A54" s="379"/>
      <c r="B54" s="365"/>
      <c r="G54" s="1267"/>
      <c r="H54" s="1267"/>
      <c r="I54" s="1255"/>
      <c r="J54" s="1255"/>
      <c r="K54" s="1260"/>
      <c r="L54" s="1260"/>
      <c r="M54" s="1260"/>
      <c r="N54" s="1260"/>
      <c r="AM54" s="371"/>
      <c r="AN54" s="1259"/>
      <c r="AO54" s="1259"/>
      <c r="AP54" s="1259"/>
      <c r="AQ54" s="1259"/>
      <c r="AR54" s="1259"/>
      <c r="AS54" s="1259"/>
      <c r="AT54" s="1259"/>
      <c r="AU54" s="1259"/>
      <c r="AV54" s="1259"/>
      <c r="AW54" s="1259"/>
      <c r="AX54" s="1259"/>
      <c r="AY54" s="1259"/>
      <c r="AZ54" s="1259"/>
      <c r="BA54" s="1259"/>
      <c r="BB54" s="1259"/>
      <c r="BC54" s="1259"/>
      <c r="BD54" s="1259"/>
      <c r="BE54" s="1259"/>
      <c r="BF54" s="1259"/>
      <c r="BG54" s="1259"/>
      <c r="BH54" s="1259"/>
      <c r="BI54" s="1259"/>
      <c r="BJ54" s="1259"/>
      <c r="BK54" s="1259"/>
      <c r="BL54" s="1259"/>
      <c r="BM54" s="1259"/>
      <c r="BN54" s="1259"/>
      <c r="BO54" s="1259"/>
      <c r="BP54" s="1257"/>
      <c r="BQ54" s="1257"/>
      <c r="BR54" s="1257"/>
      <c r="BS54" s="1257"/>
      <c r="BT54" s="1257"/>
      <c r="BU54" s="1257"/>
      <c r="BV54" s="1257"/>
      <c r="BW54" s="1257"/>
      <c r="BX54" s="1257"/>
      <c r="BY54" s="1257"/>
      <c r="BZ54" s="1257"/>
      <c r="CA54" s="1257"/>
      <c r="CB54" s="1257"/>
      <c r="CC54" s="1257"/>
      <c r="CD54" s="1257"/>
      <c r="CE54" s="1257"/>
      <c r="CF54" s="1257"/>
      <c r="CG54" s="1257"/>
      <c r="CH54" s="1257"/>
      <c r="CI54" s="1257"/>
      <c r="CJ54" s="1257"/>
      <c r="CK54" s="1257"/>
      <c r="CL54" s="1257"/>
      <c r="CM54" s="1257"/>
      <c r="CN54" s="1257"/>
      <c r="CO54" s="1257"/>
      <c r="CP54" s="1257"/>
      <c r="CQ54" s="1257"/>
      <c r="CR54" s="1257"/>
      <c r="CS54" s="1257"/>
      <c r="CT54" s="1257"/>
      <c r="CU54" s="1257"/>
      <c r="CV54" s="1257"/>
      <c r="CW54" s="1257"/>
      <c r="CX54" s="1257"/>
      <c r="CY54" s="1257"/>
      <c r="CZ54" s="1257"/>
      <c r="DA54" s="1257"/>
      <c r="DB54" s="1257"/>
      <c r="DC54" s="1257"/>
    </row>
    <row r="55" spans="1:109" ht="13.5" x14ac:dyDescent="0.15">
      <c r="A55" s="379"/>
      <c r="B55" s="365"/>
      <c r="G55" s="1255"/>
      <c r="H55" s="1255"/>
      <c r="I55" s="1255"/>
      <c r="J55" s="1255"/>
      <c r="K55" s="1260"/>
      <c r="L55" s="1260"/>
      <c r="M55" s="1260"/>
      <c r="N55" s="1260"/>
      <c r="AN55" s="1258" t="s">
        <v>603</v>
      </c>
      <c r="AO55" s="1258"/>
      <c r="AP55" s="1258"/>
      <c r="AQ55" s="1258"/>
      <c r="AR55" s="1258"/>
      <c r="AS55" s="1258"/>
      <c r="AT55" s="1258"/>
      <c r="AU55" s="1258"/>
      <c r="AV55" s="1258"/>
      <c r="AW55" s="1258"/>
      <c r="AX55" s="1258"/>
      <c r="AY55" s="1258"/>
      <c r="AZ55" s="1258"/>
      <c r="BA55" s="1258"/>
      <c r="BB55" s="1259" t="s">
        <v>602</v>
      </c>
      <c r="BC55" s="1259"/>
      <c r="BD55" s="1259"/>
      <c r="BE55" s="1259"/>
      <c r="BF55" s="1259"/>
      <c r="BG55" s="1259"/>
      <c r="BH55" s="1259"/>
      <c r="BI55" s="1259"/>
      <c r="BJ55" s="1259"/>
      <c r="BK55" s="1259"/>
      <c r="BL55" s="1259"/>
      <c r="BM55" s="1259"/>
      <c r="BN55" s="1259"/>
      <c r="BO55" s="1259"/>
      <c r="BP55" s="1263"/>
      <c r="BQ55" s="1257"/>
      <c r="BR55" s="1257"/>
      <c r="BS55" s="1257"/>
      <c r="BT55" s="1257"/>
      <c r="BU55" s="1257"/>
      <c r="BV55" s="1257"/>
      <c r="BW55" s="1257"/>
      <c r="BX55" s="1263"/>
      <c r="BY55" s="1257"/>
      <c r="BZ55" s="1257"/>
      <c r="CA55" s="1257"/>
      <c r="CB55" s="1257"/>
      <c r="CC55" s="1257"/>
      <c r="CD55" s="1257"/>
      <c r="CE55" s="1257"/>
      <c r="CF55" s="1263"/>
      <c r="CG55" s="1257"/>
      <c r="CH55" s="1257"/>
      <c r="CI55" s="1257"/>
      <c r="CJ55" s="1257"/>
      <c r="CK55" s="1257"/>
      <c r="CL55" s="1257"/>
      <c r="CM55" s="1257"/>
      <c r="CN55" s="1263"/>
      <c r="CO55" s="1257"/>
      <c r="CP55" s="1257"/>
      <c r="CQ55" s="1257"/>
      <c r="CR55" s="1257"/>
      <c r="CS55" s="1257"/>
      <c r="CT55" s="1257"/>
      <c r="CU55" s="1257"/>
      <c r="CV55" s="1263"/>
      <c r="CW55" s="1257"/>
      <c r="CX55" s="1257"/>
      <c r="CY55" s="1257"/>
      <c r="CZ55" s="1257"/>
      <c r="DA55" s="1257"/>
      <c r="DB55" s="1257"/>
      <c r="DC55" s="1257"/>
    </row>
    <row r="56" spans="1:109" ht="13.5" x14ac:dyDescent="0.15">
      <c r="A56" s="379"/>
      <c r="B56" s="365"/>
      <c r="G56" s="1255"/>
      <c r="H56" s="1255"/>
      <c r="I56" s="1255"/>
      <c r="J56" s="1255"/>
      <c r="K56" s="1260"/>
      <c r="L56" s="1260"/>
      <c r="M56" s="1260"/>
      <c r="N56" s="1260"/>
      <c r="AN56" s="1258"/>
      <c r="AO56" s="1258"/>
      <c r="AP56" s="1258"/>
      <c r="AQ56" s="1258"/>
      <c r="AR56" s="1258"/>
      <c r="AS56" s="1258"/>
      <c r="AT56" s="1258"/>
      <c r="AU56" s="1258"/>
      <c r="AV56" s="1258"/>
      <c r="AW56" s="1258"/>
      <c r="AX56" s="1258"/>
      <c r="AY56" s="1258"/>
      <c r="AZ56" s="1258"/>
      <c r="BA56" s="1258"/>
      <c r="BB56" s="1259"/>
      <c r="BC56" s="1259"/>
      <c r="BD56" s="1259"/>
      <c r="BE56" s="1259"/>
      <c r="BF56" s="1259"/>
      <c r="BG56" s="1259"/>
      <c r="BH56" s="1259"/>
      <c r="BI56" s="1259"/>
      <c r="BJ56" s="1259"/>
      <c r="BK56" s="1259"/>
      <c r="BL56" s="1259"/>
      <c r="BM56" s="1259"/>
      <c r="BN56" s="1259"/>
      <c r="BO56" s="1259"/>
      <c r="BP56" s="1257"/>
      <c r="BQ56" s="1257"/>
      <c r="BR56" s="1257"/>
      <c r="BS56" s="1257"/>
      <c r="BT56" s="1257"/>
      <c r="BU56" s="1257"/>
      <c r="BV56" s="1257"/>
      <c r="BW56" s="1257"/>
      <c r="BX56" s="1257"/>
      <c r="BY56" s="1257"/>
      <c r="BZ56" s="1257"/>
      <c r="CA56" s="1257"/>
      <c r="CB56" s="1257"/>
      <c r="CC56" s="1257"/>
      <c r="CD56" s="1257"/>
      <c r="CE56" s="1257"/>
      <c r="CF56" s="1257"/>
      <c r="CG56" s="1257"/>
      <c r="CH56" s="1257"/>
      <c r="CI56" s="1257"/>
      <c r="CJ56" s="1257"/>
      <c r="CK56" s="1257"/>
      <c r="CL56" s="1257"/>
      <c r="CM56" s="1257"/>
      <c r="CN56" s="1257"/>
      <c r="CO56" s="1257"/>
      <c r="CP56" s="1257"/>
      <c r="CQ56" s="1257"/>
      <c r="CR56" s="1257"/>
      <c r="CS56" s="1257"/>
      <c r="CT56" s="1257"/>
      <c r="CU56" s="1257"/>
      <c r="CV56" s="1257"/>
      <c r="CW56" s="1257"/>
      <c r="CX56" s="1257"/>
      <c r="CY56" s="1257"/>
      <c r="CZ56" s="1257"/>
      <c r="DA56" s="1257"/>
      <c r="DB56" s="1257"/>
      <c r="DC56" s="1257"/>
    </row>
    <row r="57" spans="1:109" s="379" customFormat="1" ht="13.5" x14ac:dyDescent="0.15">
      <c r="B57" s="385"/>
      <c r="G57" s="1255"/>
      <c r="H57" s="1255"/>
      <c r="I57" s="1261"/>
      <c r="J57" s="1261"/>
      <c r="K57" s="1260"/>
      <c r="L57" s="1260"/>
      <c r="M57" s="1260"/>
      <c r="N57" s="1260"/>
      <c r="AM57" s="364"/>
      <c r="AN57" s="1258"/>
      <c r="AO57" s="1258"/>
      <c r="AP57" s="1258"/>
      <c r="AQ57" s="1258"/>
      <c r="AR57" s="1258"/>
      <c r="AS57" s="1258"/>
      <c r="AT57" s="1258"/>
      <c r="AU57" s="1258"/>
      <c r="AV57" s="1258"/>
      <c r="AW57" s="1258"/>
      <c r="AX57" s="1258"/>
      <c r="AY57" s="1258"/>
      <c r="AZ57" s="1258"/>
      <c r="BA57" s="1258"/>
      <c r="BB57" s="1259" t="s">
        <v>608</v>
      </c>
      <c r="BC57" s="1259"/>
      <c r="BD57" s="1259"/>
      <c r="BE57" s="1259"/>
      <c r="BF57" s="1259"/>
      <c r="BG57" s="1259"/>
      <c r="BH57" s="1259"/>
      <c r="BI57" s="1259"/>
      <c r="BJ57" s="1259"/>
      <c r="BK57" s="1259"/>
      <c r="BL57" s="1259"/>
      <c r="BM57" s="1259"/>
      <c r="BN57" s="1259"/>
      <c r="BO57" s="1259"/>
      <c r="BP57" s="1263"/>
      <c r="BQ57" s="1257"/>
      <c r="BR57" s="1257"/>
      <c r="BS57" s="1257"/>
      <c r="BT57" s="1257"/>
      <c r="BU57" s="1257"/>
      <c r="BV57" s="1257"/>
      <c r="BW57" s="1257"/>
      <c r="BX57" s="1263"/>
      <c r="BY57" s="1257"/>
      <c r="BZ57" s="1257"/>
      <c r="CA57" s="1257"/>
      <c r="CB57" s="1257"/>
      <c r="CC57" s="1257"/>
      <c r="CD57" s="1257"/>
      <c r="CE57" s="1257"/>
      <c r="CF57" s="1263"/>
      <c r="CG57" s="1257"/>
      <c r="CH57" s="1257"/>
      <c r="CI57" s="1257"/>
      <c r="CJ57" s="1257"/>
      <c r="CK57" s="1257"/>
      <c r="CL57" s="1257"/>
      <c r="CM57" s="1257"/>
      <c r="CN57" s="1263"/>
      <c r="CO57" s="1257"/>
      <c r="CP57" s="1257"/>
      <c r="CQ57" s="1257"/>
      <c r="CR57" s="1257"/>
      <c r="CS57" s="1257"/>
      <c r="CT57" s="1257"/>
      <c r="CU57" s="1257"/>
      <c r="CV57" s="1263"/>
      <c r="CW57" s="1257"/>
      <c r="CX57" s="1257"/>
      <c r="CY57" s="1257"/>
      <c r="CZ57" s="1257"/>
      <c r="DA57" s="1257"/>
      <c r="DB57" s="1257"/>
      <c r="DC57" s="1257"/>
      <c r="DD57" s="390"/>
      <c r="DE57" s="385"/>
    </row>
    <row r="58" spans="1:109" s="379" customFormat="1" ht="13.5" x14ac:dyDescent="0.15">
      <c r="A58" s="364"/>
      <c r="B58" s="385"/>
      <c r="G58" s="1255"/>
      <c r="H58" s="1255"/>
      <c r="I58" s="1261"/>
      <c r="J58" s="1261"/>
      <c r="K58" s="1260"/>
      <c r="L58" s="1260"/>
      <c r="M58" s="1260"/>
      <c r="N58" s="1260"/>
      <c r="AM58" s="364"/>
      <c r="AN58" s="1258"/>
      <c r="AO58" s="1258"/>
      <c r="AP58" s="1258"/>
      <c r="AQ58" s="1258"/>
      <c r="AR58" s="1258"/>
      <c r="AS58" s="1258"/>
      <c r="AT58" s="1258"/>
      <c r="AU58" s="1258"/>
      <c r="AV58" s="1258"/>
      <c r="AW58" s="1258"/>
      <c r="AX58" s="1258"/>
      <c r="AY58" s="1258"/>
      <c r="AZ58" s="1258"/>
      <c r="BA58" s="1258"/>
      <c r="BB58" s="1259"/>
      <c r="BC58" s="1259"/>
      <c r="BD58" s="1259"/>
      <c r="BE58" s="1259"/>
      <c r="BF58" s="1259"/>
      <c r="BG58" s="1259"/>
      <c r="BH58" s="1259"/>
      <c r="BI58" s="1259"/>
      <c r="BJ58" s="1259"/>
      <c r="BK58" s="1259"/>
      <c r="BL58" s="1259"/>
      <c r="BM58" s="1259"/>
      <c r="BN58" s="1259"/>
      <c r="BO58" s="1259"/>
      <c r="BP58" s="1257"/>
      <c r="BQ58" s="1257"/>
      <c r="BR58" s="1257"/>
      <c r="BS58" s="1257"/>
      <c r="BT58" s="1257"/>
      <c r="BU58" s="1257"/>
      <c r="BV58" s="1257"/>
      <c r="BW58" s="1257"/>
      <c r="BX58" s="1257"/>
      <c r="BY58" s="1257"/>
      <c r="BZ58" s="1257"/>
      <c r="CA58" s="1257"/>
      <c r="CB58" s="1257"/>
      <c r="CC58" s="1257"/>
      <c r="CD58" s="1257"/>
      <c r="CE58" s="1257"/>
      <c r="CF58" s="1257"/>
      <c r="CG58" s="1257"/>
      <c r="CH58" s="1257"/>
      <c r="CI58" s="1257"/>
      <c r="CJ58" s="1257"/>
      <c r="CK58" s="1257"/>
      <c r="CL58" s="1257"/>
      <c r="CM58" s="1257"/>
      <c r="CN58" s="1257"/>
      <c r="CO58" s="1257"/>
      <c r="CP58" s="1257"/>
      <c r="CQ58" s="1257"/>
      <c r="CR58" s="1257"/>
      <c r="CS58" s="1257"/>
      <c r="CT58" s="1257"/>
      <c r="CU58" s="1257"/>
      <c r="CV58" s="1257"/>
      <c r="CW58" s="1257"/>
      <c r="CX58" s="1257"/>
      <c r="CY58" s="1257"/>
      <c r="CZ58" s="1257"/>
      <c r="DA58" s="1257"/>
      <c r="DB58" s="1257"/>
      <c r="DC58" s="1257"/>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607</v>
      </c>
    </row>
    <row r="64" spans="1:109" ht="13.5" x14ac:dyDescent="0.15">
      <c r="B64" s="365"/>
      <c r="G64" s="380"/>
      <c r="I64" s="382"/>
      <c r="J64" s="382"/>
      <c r="K64" s="382"/>
      <c r="L64" s="382"/>
      <c r="M64" s="382"/>
      <c r="N64" s="381"/>
      <c r="AM64" s="380"/>
      <c r="AN64" s="380" t="s">
        <v>606</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8" t="s">
        <v>610</v>
      </c>
      <c r="AO65" s="1269"/>
      <c r="AP65" s="1269"/>
      <c r="AQ65" s="1269"/>
      <c r="AR65" s="1269"/>
      <c r="AS65" s="1269"/>
      <c r="AT65" s="1269"/>
      <c r="AU65" s="1269"/>
      <c r="AV65" s="1269"/>
      <c r="AW65" s="1269"/>
      <c r="AX65" s="1269"/>
      <c r="AY65" s="1269"/>
      <c r="AZ65" s="1269"/>
      <c r="BA65" s="1269"/>
      <c r="BB65" s="1269"/>
      <c r="BC65" s="1269"/>
      <c r="BD65" s="1269"/>
      <c r="BE65" s="1269"/>
      <c r="BF65" s="1269"/>
      <c r="BG65" s="1269"/>
      <c r="BH65" s="1269"/>
      <c r="BI65" s="1269"/>
      <c r="BJ65" s="1269"/>
      <c r="BK65" s="1269"/>
      <c r="BL65" s="1269"/>
      <c r="BM65" s="1269"/>
      <c r="BN65" s="1269"/>
      <c r="BO65" s="1269"/>
      <c r="BP65" s="1269"/>
      <c r="BQ65" s="1269"/>
      <c r="BR65" s="1269"/>
      <c r="BS65" s="1269"/>
      <c r="BT65" s="1269"/>
      <c r="BU65" s="1269"/>
      <c r="BV65" s="1269"/>
      <c r="BW65" s="1269"/>
      <c r="BX65" s="1269"/>
      <c r="BY65" s="1269"/>
      <c r="BZ65" s="1269"/>
      <c r="CA65" s="1269"/>
      <c r="CB65" s="1269"/>
      <c r="CC65" s="1269"/>
      <c r="CD65" s="1269"/>
      <c r="CE65" s="1269"/>
      <c r="CF65" s="1269"/>
      <c r="CG65" s="1269"/>
      <c r="CH65" s="1269"/>
      <c r="CI65" s="1269"/>
      <c r="CJ65" s="1269"/>
      <c r="CK65" s="1269"/>
      <c r="CL65" s="1269"/>
      <c r="CM65" s="1269"/>
      <c r="CN65" s="1269"/>
      <c r="CO65" s="1269"/>
      <c r="CP65" s="1269"/>
      <c r="CQ65" s="1269"/>
      <c r="CR65" s="1269"/>
      <c r="CS65" s="1269"/>
      <c r="CT65" s="1269"/>
      <c r="CU65" s="1269"/>
      <c r="CV65" s="1269"/>
      <c r="CW65" s="1269"/>
      <c r="CX65" s="1269"/>
      <c r="CY65" s="1269"/>
      <c r="CZ65" s="1269"/>
      <c r="DA65" s="1269"/>
      <c r="DB65" s="1269"/>
      <c r="DC65" s="1270"/>
    </row>
    <row r="66" spans="2:107" ht="13.5" x14ac:dyDescent="0.15">
      <c r="B66" s="365"/>
      <c r="AN66" s="1271"/>
      <c r="AO66" s="1272"/>
      <c r="AP66" s="1272"/>
      <c r="AQ66" s="1272"/>
      <c r="AR66" s="1272"/>
      <c r="AS66" s="1272"/>
      <c r="AT66" s="1272"/>
      <c r="AU66" s="1272"/>
      <c r="AV66" s="1272"/>
      <c r="AW66" s="1272"/>
      <c r="AX66" s="1272"/>
      <c r="AY66" s="1272"/>
      <c r="AZ66" s="1272"/>
      <c r="BA66" s="1272"/>
      <c r="BB66" s="1272"/>
      <c r="BC66" s="1272"/>
      <c r="BD66" s="1272"/>
      <c r="BE66" s="1272"/>
      <c r="BF66" s="1272"/>
      <c r="BG66" s="1272"/>
      <c r="BH66" s="1272"/>
      <c r="BI66" s="1272"/>
      <c r="BJ66" s="1272"/>
      <c r="BK66" s="1272"/>
      <c r="BL66" s="1272"/>
      <c r="BM66" s="1272"/>
      <c r="BN66" s="1272"/>
      <c r="BO66" s="1272"/>
      <c r="BP66" s="1272"/>
      <c r="BQ66" s="1272"/>
      <c r="BR66" s="1272"/>
      <c r="BS66" s="1272"/>
      <c r="BT66" s="1272"/>
      <c r="BU66" s="1272"/>
      <c r="BV66" s="1272"/>
      <c r="BW66" s="1272"/>
      <c r="BX66" s="1272"/>
      <c r="BY66" s="1272"/>
      <c r="BZ66" s="1272"/>
      <c r="CA66" s="1272"/>
      <c r="CB66" s="1272"/>
      <c r="CC66" s="1272"/>
      <c r="CD66" s="1272"/>
      <c r="CE66" s="1272"/>
      <c r="CF66" s="1272"/>
      <c r="CG66" s="1272"/>
      <c r="CH66" s="1272"/>
      <c r="CI66" s="1272"/>
      <c r="CJ66" s="1272"/>
      <c r="CK66" s="1272"/>
      <c r="CL66" s="1272"/>
      <c r="CM66" s="1272"/>
      <c r="CN66" s="1272"/>
      <c r="CO66" s="1272"/>
      <c r="CP66" s="1272"/>
      <c r="CQ66" s="1272"/>
      <c r="CR66" s="1272"/>
      <c r="CS66" s="1272"/>
      <c r="CT66" s="1272"/>
      <c r="CU66" s="1272"/>
      <c r="CV66" s="1272"/>
      <c r="CW66" s="1272"/>
      <c r="CX66" s="1272"/>
      <c r="CY66" s="1272"/>
      <c r="CZ66" s="1272"/>
      <c r="DA66" s="1272"/>
      <c r="DB66" s="1272"/>
      <c r="DC66" s="1273"/>
    </row>
    <row r="67" spans="2:107" ht="13.5" x14ac:dyDescent="0.15">
      <c r="B67" s="365"/>
      <c r="AN67" s="1271"/>
      <c r="AO67" s="1272"/>
      <c r="AP67" s="1272"/>
      <c r="AQ67" s="1272"/>
      <c r="AR67" s="1272"/>
      <c r="AS67" s="1272"/>
      <c r="AT67" s="1272"/>
      <c r="AU67" s="1272"/>
      <c r="AV67" s="1272"/>
      <c r="AW67" s="1272"/>
      <c r="AX67" s="1272"/>
      <c r="AY67" s="1272"/>
      <c r="AZ67" s="1272"/>
      <c r="BA67" s="1272"/>
      <c r="BB67" s="1272"/>
      <c r="BC67" s="1272"/>
      <c r="BD67" s="1272"/>
      <c r="BE67" s="1272"/>
      <c r="BF67" s="1272"/>
      <c r="BG67" s="1272"/>
      <c r="BH67" s="1272"/>
      <c r="BI67" s="1272"/>
      <c r="BJ67" s="1272"/>
      <c r="BK67" s="1272"/>
      <c r="BL67" s="1272"/>
      <c r="BM67" s="1272"/>
      <c r="BN67" s="1272"/>
      <c r="BO67" s="1272"/>
      <c r="BP67" s="1272"/>
      <c r="BQ67" s="1272"/>
      <c r="BR67" s="1272"/>
      <c r="BS67" s="1272"/>
      <c r="BT67" s="1272"/>
      <c r="BU67" s="1272"/>
      <c r="BV67" s="1272"/>
      <c r="BW67" s="1272"/>
      <c r="BX67" s="1272"/>
      <c r="BY67" s="1272"/>
      <c r="BZ67" s="1272"/>
      <c r="CA67" s="1272"/>
      <c r="CB67" s="1272"/>
      <c r="CC67" s="1272"/>
      <c r="CD67" s="1272"/>
      <c r="CE67" s="1272"/>
      <c r="CF67" s="1272"/>
      <c r="CG67" s="1272"/>
      <c r="CH67" s="1272"/>
      <c r="CI67" s="1272"/>
      <c r="CJ67" s="1272"/>
      <c r="CK67" s="1272"/>
      <c r="CL67" s="1272"/>
      <c r="CM67" s="1272"/>
      <c r="CN67" s="1272"/>
      <c r="CO67" s="1272"/>
      <c r="CP67" s="1272"/>
      <c r="CQ67" s="1272"/>
      <c r="CR67" s="1272"/>
      <c r="CS67" s="1272"/>
      <c r="CT67" s="1272"/>
      <c r="CU67" s="1272"/>
      <c r="CV67" s="1272"/>
      <c r="CW67" s="1272"/>
      <c r="CX67" s="1272"/>
      <c r="CY67" s="1272"/>
      <c r="CZ67" s="1272"/>
      <c r="DA67" s="1272"/>
      <c r="DB67" s="1272"/>
      <c r="DC67" s="1273"/>
    </row>
    <row r="68" spans="2:107" ht="13.5" x14ac:dyDescent="0.15">
      <c r="B68" s="365"/>
      <c r="AN68" s="1271"/>
      <c r="AO68" s="1272"/>
      <c r="AP68" s="1272"/>
      <c r="AQ68" s="1272"/>
      <c r="AR68" s="1272"/>
      <c r="AS68" s="1272"/>
      <c r="AT68" s="1272"/>
      <c r="AU68" s="1272"/>
      <c r="AV68" s="1272"/>
      <c r="AW68" s="1272"/>
      <c r="AX68" s="1272"/>
      <c r="AY68" s="1272"/>
      <c r="AZ68" s="1272"/>
      <c r="BA68" s="1272"/>
      <c r="BB68" s="1272"/>
      <c r="BC68" s="1272"/>
      <c r="BD68" s="1272"/>
      <c r="BE68" s="1272"/>
      <c r="BF68" s="1272"/>
      <c r="BG68" s="1272"/>
      <c r="BH68" s="1272"/>
      <c r="BI68" s="1272"/>
      <c r="BJ68" s="1272"/>
      <c r="BK68" s="1272"/>
      <c r="BL68" s="1272"/>
      <c r="BM68" s="1272"/>
      <c r="BN68" s="1272"/>
      <c r="BO68" s="1272"/>
      <c r="BP68" s="1272"/>
      <c r="BQ68" s="1272"/>
      <c r="BR68" s="1272"/>
      <c r="BS68" s="1272"/>
      <c r="BT68" s="1272"/>
      <c r="BU68" s="1272"/>
      <c r="BV68" s="1272"/>
      <c r="BW68" s="1272"/>
      <c r="BX68" s="1272"/>
      <c r="BY68" s="1272"/>
      <c r="BZ68" s="1272"/>
      <c r="CA68" s="1272"/>
      <c r="CB68" s="1272"/>
      <c r="CC68" s="1272"/>
      <c r="CD68" s="1272"/>
      <c r="CE68" s="1272"/>
      <c r="CF68" s="1272"/>
      <c r="CG68" s="1272"/>
      <c r="CH68" s="1272"/>
      <c r="CI68" s="1272"/>
      <c r="CJ68" s="1272"/>
      <c r="CK68" s="1272"/>
      <c r="CL68" s="1272"/>
      <c r="CM68" s="1272"/>
      <c r="CN68" s="1272"/>
      <c r="CO68" s="1272"/>
      <c r="CP68" s="1272"/>
      <c r="CQ68" s="1272"/>
      <c r="CR68" s="1272"/>
      <c r="CS68" s="1272"/>
      <c r="CT68" s="1272"/>
      <c r="CU68" s="1272"/>
      <c r="CV68" s="1272"/>
      <c r="CW68" s="1272"/>
      <c r="CX68" s="1272"/>
      <c r="CY68" s="1272"/>
      <c r="CZ68" s="1272"/>
      <c r="DA68" s="1272"/>
      <c r="DB68" s="1272"/>
      <c r="DC68" s="1273"/>
    </row>
    <row r="69" spans="2:107" ht="13.5" x14ac:dyDescent="0.15">
      <c r="B69" s="365"/>
      <c r="AN69" s="1274"/>
      <c r="AO69" s="1275"/>
      <c r="AP69" s="1275"/>
      <c r="AQ69" s="1275"/>
      <c r="AR69" s="1275"/>
      <c r="AS69" s="1275"/>
      <c r="AT69" s="1275"/>
      <c r="AU69" s="1275"/>
      <c r="AV69" s="1275"/>
      <c r="AW69" s="1275"/>
      <c r="AX69" s="1275"/>
      <c r="AY69" s="1275"/>
      <c r="AZ69" s="1275"/>
      <c r="BA69" s="1275"/>
      <c r="BB69" s="1275"/>
      <c r="BC69" s="1275"/>
      <c r="BD69" s="1275"/>
      <c r="BE69" s="1275"/>
      <c r="BF69" s="1275"/>
      <c r="BG69" s="1275"/>
      <c r="BH69" s="1275"/>
      <c r="BI69" s="1275"/>
      <c r="BJ69" s="1275"/>
      <c r="BK69" s="1275"/>
      <c r="BL69" s="1275"/>
      <c r="BM69" s="1275"/>
      <c r="BN69" s="1275"/>
      <c r="BO69" s="1275"/>
      <c r="BP69" s="1275"/>
      <c r="BQ69" s="1275"/>
      <c r="BR69" s="1275"/>
      <c r="BS69" s="1275"/>
      <c r="BT69" s="1275"/>
      <c r="BU69" s="1275"/>
      <c r="BV69" s="1275"/>
      <c r="BW69" s="1275"/>
      <c r="BX69" s="1275"/>
      <c r="BY69" s="1275"/>
      <c r="BZ69" s="1275"/>
      <c r="CA69" s="1275"/>
      <c r="CB69" s="1275"/>
      <c r="CC69" s="1275"/>
      <c r="CD69" s="1275"/>
      <c r="CE69" s="1275"/>
      <c r="CF69" s="1275"/>
      <c r="CG69" s="1275"/>
      <c r="CH69" s="1275"/>
      <c r="CI69" s="1275"/>
      <c r="CJ69" s="1275"/>
      <c r="CK69" s="1275"/>
      <c r="CL69" s="1275"/>
      <c r="CM69" s="1275"/>
      <c r="CN69" s="1275"/>
      <c r="CO69" s="1275"/>
      <c r="CP69" s="1275"/>
      <c r="CQ69" s="1275"/>
      <c r="CR69" s="1275"/>
      <c r="CS69" s="1275"/>
      <c r="CT69" s="1275"/>
      <c r="CU69" s="1275"/>
      <c r="CV69" s="1275"/>
      <c r="CW69" s="1275"/>
      <c r="CX69" s="1275"/>
      <c r="CY69" s="1275"/>
      <c r="CZ69" s="1275"/>
      <c r="DA69" s="1275"/>
      <c r="DB69" s="1275"/>
      <c r="DC69" s="1276"/>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605</v>
      </c>
    </row>
    <row r="72" spans="2:107" ht="13.5" x14ac:dyDescent="0.15">
      <c r="B72" s="365"/>
      <c r="G72" s="1255"/>
      <c r="H72" s="1255"/>
      <c r="I72" s="1255"/>
      <c r="J72" s="1255"/>
      <c r="K72" s="373"/>
      <c r="L72" s="373"/>
      <c r="M72" s="372"/>
      <c r="N72" s="372"/>
      <c r="AN72" s="1264"/>
      <c r="AO72" s="1265"/>
      <c r="AP72" s="1265"/>
      <c r="AQ72" s="1265"/>
      <c r="AR72" s="1265"/>
      <c r="AS72" s="1265"/>
      <c r="AT72" s="1265"/>
      <c r="AU72" s="1265"/>
      <c r="AV72" s="1265"/>
      <c r="AW72" s="1265"/>
      <c r="AX72" s="1265"/>
      <c r="AY72" s="1265"/>
      <c r="AZ72" s="1265"/>
      <c r="BA72" s="1265"/>
      <c r="BB72" s="1265"/>
      <c r="BC72" s="1265"/>
      <c r="BD72" s="1265"/>
      <c r="BE72" s="1265"/>
      <c r="BF72" s="1265"/>
      <c r="BG72" s="1265"/>
      <c r="BH72" s="1265"/>
      <c r="BI72" s="1265"/>
      <c r="BJ72" s="1265"/>
      <c r="BK72" s="1265"/>
      <c r="BL72" s="1265"/>
      <c r="BM72" s="1265"/>
      <c r="BN72" s="1265"/>
      <c r="BO72" s="1266"/>
      <c r="BP72" s="1258" t="s">
        <v>549</v>
      </c>
      <c r="BQ72" s="1258"/>
      <c r="BR72" s="1258"/>
      <c r="BS72" s="1258"/>
      <c r="BT72" s="1258"/>
      <c r="BU72" s="1258"/>
      <c r="BV72" s="1258"/>
      <c r="BW72" s="1258"/>
      <c r="BX72" s="1258" t="s">
        <v>550</v>
      </c>
      <c r="BY72" s="1258"/>
      <c r="BZ72" s="1258"/>
      <c r="CA72" s="1258"/>
      <c r="CB72" s="1258"/>
      <c r="CC72" s="1258"/>
      <c r="CD72" s="1258"/>
      <c r="CE72" s="1258"/>
      <c r="CF72" s="1258" t="s">
        <v>551</v>
      </c>
      <c r="CG72" s="1258"/>
      <c r="CH72" s="1258"/>
      <c r="CI72" s="1258"/>
      <c r="CJ72" s="1258"/>
      <c r="CK72" s="1258"/>
      <c r="CL72" s="1258"/>
      <c r="CM72" s="1258"/>
      <c r="CN72" s="1258" t="s">
        <v>552</v>
      </c>
      <c r="CO72" s="1258"/>
      <c r="CP72" s="1258"/>
      <c r="CQ72" s="1258"/>
      <c r="CR72" s="1258"/>
      <c r="CS72" s="1258"/>
      <c r="CT72" s="1258"/>
      <c r="CU72" s="1258"/>
      <c r="CV72" s="1258" t="s">
        <v>553</v>
      </c>
      <c r="CW72" s="1258"/>
      <c r="CX72" s="1258"/>
      <c r="CY72" s="1258"/>
      <c r="CZ72" s="1258"/>
      <c r="DA72" s="1258"/>
      <c r="DB72" s="1258"/>
      <c r="DC72" s="1258"/>
    </row>
    <row r="73" spans="2:107" ht="13.5" x14ac:dyDescent="0.15">
      <c r="B73" s="365"/>
      <c r="G73" s="1267"/>
      <c r="H73" s="1267"/>
      <c r="I73" s="1267"/>
      <c r="J73" s="1267"/>
      <c r="K73" s="1256"/>
      <c r="L73" s="1256"/>
      <c r="M73" s="1256"/>
      <c r="N73" s="1256"/>
      <c r="AM73" s="371"/>
      <c r="AN73" s="1259" t="s">
        <v>604</v>
      </c>
      <c r="AO73" s="1259"/>
      <c r="AP73" s="1259"/>
      <c r="AQ73" s="1259"/>
      <c r="AR73" s="1259"/>
      <c r="AS73" s="1259"/>
      <c r="AT73" s="1259"/>
      <c r="AU73" s="1259"/>
      <c r="AV73" s="1259"/>
      <c r="AW73" s="1259"/>
      <c r="AX73" s="1259"/>
      <c r="AY73" s="1259"/>
      <c r="AZ73" s="1259"/>
      <c r="BA73" s="1259"/>
      <c r="BB73" s="1259" t="s">
        <v>602</v>
      </c>
      <c r="BC73" s="1259"/>
      <c r="BD73" s="1259"/>
      <c r="BE73" s="1259"/>
      <c r="BF73" s="1259"/>
      <c r="BG73" s="1259"/>
      <c r="BH73" s="1259"/>
      <c r="BI73" s="1259"/>
      <c r="BJ73" s="1259"/>
      <c r="BK73" s="1259"/>
      <c r="BL73" s="1259"/>
      <c r="BM73" s="1259"/>
      <c r="BN73" s="1259"/>
      <c r="BO73" s="1259"/>
      <c r="BP73" s="1257"/>
      <c r="BQ73" s="1257"/>
      <c r="BR73" s="1257"/>
      <c r="BS73" s="1257"/>
      <c r="BT73" s="1257"/>
      <c r="BU73" s="1257"/>
      <c r="BV73" s="1257"/>
      <c r="BW73" s="1257"/>
      <c r="BX73" s="1257"/>
      <c r="BY73" s="1257"/>
      <c r="BZ73" s="1257"/>
      <c r="CA73" s="1257"/>
      <c r="CB73" s="1257"/>
      <c r="CC73" s="1257"/>
      <c r="CD73" s="1257"/>
      <c r="CE73" s="1257"/>
      <c r="CF73" s="1257"/>
      <c r="CG73" s="1257"/>
      <c r="CH73" s="1257"/>
      <c r="CI73" s="1257"/>
      <c r="CJ73" s="1257"/>
      <c r="CK73" s="1257"/>
      <c r="CL73" s="1257"/>
      <c r="CM73" s="1257"/>
      <c r="CN73" s="1257"/>
      <c r="CO73" s="1257"/>
      <c r="CP73" s="1257"/>
      <c r="CQ73" s="1257"/>
      <c r="CR73" s="1257"/>
      <c r="CS73" s="1257"/>
      <c r="CT73" s="1257"/>
      <c r="CU73" s="1257"/>
      <c r="CV73" s="1257"/>
      <c r="CW73" s="1257"/>
      <c r="CX73" s="1257"/>
      <c r="CY73" s="1257"/>
      <c r="CZ73" s="1257"/>
      <c r="DA73" s="1257"/>
      <c r="DB73" s="1257"/>
      <c r="DC73" s="1257"/>
    </row>
    <row r="74" spans="2:107" ht="13.5" x14ac:dyDescent="0.15">
      <c r="B74" s="365"/>
      <c r="G74" s="1267"/>
      <c r="H74" s="1267"/>
      <c r="I74" s="1267"/>
      <c r="J74" s="1267"/>
      <c r="K74" s="1256"/>
      <c r="L74" s="1256"/>
      <c r="M74" s="1256"/>
      <c r="N74" s="1256"/>
      <c r="AM74" s="371"/>
      <c r="AN74" s="1259"/>
      <c r="AO74" s="1259"/>
      <c r="AP74" s="1259"/>
      <c r="AQ74" s="1259"/>
      <c r="AR74" s="1259"/>
      <c r="AS74" s="1259"/>
      <c r="AT74" s="1259"/>
      <c r="AU74" s="1259"/>
      <c r="AV74" s="1259"/>
      <c r="AW74" s="1259"/>
      <c r="AX74" s="1259"/>
      <c r="AY74" s="1259"/>
      <c r="AZ74" s="1259"/>
      <c r="BA74" s="1259"/>
      <c r="BB74" s="1259"/>
      <c r="BC74" s="1259"/>
      <c r="BD74" s="1259"/>
      <c r="BE74" s="1259"/>
      <c r="BF74" s="1259"/>
      <c r="BG74" s="1259"/>
      <c r="BH74" s="1259"/>
      <c r="BI74" s="1259"/>
      <c r="BJ74" s="1259"/>
      <c r="BK74" s="1259"/>
      <c r="BL74" s="1259"/>
      <c r="BM74" s="1259"/>
      <c r="BN74" s="1259"/>
      <c r="BO74" s="1259"/>
      <c r="BP74" s="1257"/>
      <c r="BQ74" s="1257"/>
      <c r="BR74" s="1257"/>
      <c r="BS74" s="1257"/>
      <c r="BT74" s="1257"/>
      <c r="BU74" s="1257"/>
      <c r="BV74" s="1257"/>
      <c r="BW74" s="1257"/>
      <c r="BX74" s="1257"/>
      <c r="BY74" s="1257"/>
      <c r="BZ74" s="1257"/>
      <c r="CA74" s="1257"/>
      <c r="CB74" s="1257"/>
      <c r="CC74" s="1257"/>
      <c r="CD74" s="1257"/>
      <c r="CE74" s="1257"/>
      <c r="CF74" s="1257"/>
      <c r="CG74" s="1257"/>
      <c r="CH74" s="1257"/>
      <c r="CI74" s="1257"/>
      <c r="CJ74" s="1257"/>
      <c r="CK74" s="1257"/>
      <c r="CL74" s="1257"/>
      <c r="CM74" s="1257"/>
      <c r="CN74" s="1257"/>
      <c r="CO74" s="1257"/>
      <c r="CP74" s="1257"/>
      <c r="CQ74" s="1257"/>
      <c r="CR74" s="1257"/>
      <c r="CS74" s="1257"/>
      <c r="CT74" s="1257"/>
      <c r="CU74" s="1257"/>
      <c r="CV74" s="1257"/>
      <c r="CW74" s="1257"/>
      <c r="CX74" s="1257"/>
      <c r="CY74" s="1257"/>
      <c r="CZ74" s="1257"/>
      <c r="DA74" s="1257"/>
      <c r="DB74" s="1257"/>
      <c r="DC74" s="1257"/>
    </row>
    <row r="75" spans="2:107" ht="13.5" x14ac:dyDescent="0.15">
      <c r="B75" s="365"/>
      <c r="G75" s="1267"/>
      <c r="H75" s="1267"/>
      <c r="I75" s="1255"/>
      <c r="J75" s="1255"/>
      <c r="K75" s="1260"/>
      <c r="L75" s="1260"/>
      <c r="M75" s="1260"/>
      <c r="N75" s="1260"/>
      <c r="AM75" s="371"/>
      <c r="AN75" s="1259"/>
      <c r="AO75" s="1259"/>
      <c r="AP75" s="1259"/>
      <c r="AQ75" s="1259"/>
      <c r="AR75" s="1259"/>
      <c r="AS75" s="1259"/>
      <c r="AT75" s="1259"/>
      <c r="AU75" s="1259"/>
      <c r="AV75" s="1259"/>
      <c r="AW75" s="1259"/>
      <c r="AX75" s="1259"/>
      <c r="AY75" s="1259"/>
      <c r="AZ75" s="1259"/>
      <c r="BA75" s="1259"/>
      <c r="BB75" s="1259" t="s">
        <v>601</v>
      </c>
      <c r="BC75" s="1259"/>
      <c r="BD75" s="1259"/>
      <c r="BE75" s="1259"/>
      <c r="BF75" s="1259"/>
      <c r="BG75" s="1259"/>
      <c r="BH75" s="1259"/>
      <c r="BI75" s="1259"/>
      <c r="BJ75" s="1259"/>
      <c r="BK75" s="1259"/>
      <c r="BL75" s="1259"/>
      <c r="BM75" s="1259"/>
      <c r="BN75" s="1259"/>
      <c r="BO75" s="1259"/>
      <c r="BP75" s="1257">
        <v>5.4</v>
      </c>
      <c r="BQ75" s="1257"/>
      <c r="BR75" s="1257"/>
      <c r="BS75" s="1257"/>
      <c r="BT75" s="1257"/>
      <c r="BU75" s="1257"/>
      <c r="BV75" s="1257"/>
      <c r="BW75" s="1257"/>
      <c r="BX75" s="1257">
        <v>5.5</v>
      </c>
      <c r="BY75" s="1257"/>
      <c r="BZ75" s="1257"/>
      <c r="CA75" s="1257"/>
      <c r="CB75" s="1257"/>
      <c r="CC75" s="1257"/>
      <c r="CD75" s="1257"/>
      <c r="CE75" s="1257"/>
      <c r="CF75" s="1257">
        <v>5.9</v>
      </c>
      <c r="CG75" s="1257"/>
      <c r="CH75" s="1257"/>
      <c r="CI75" s="1257"/>
      <c r="CJ75" s="1257"/>
      <c r="CK75" s="1257"/>
      <c r="CL75" s="1257"/>
      <c r="CM75" s="1257"/>
      <c r="CN75" s="1257">
        <v>6.3</v>
      </c>
      <c r="CO75" s="1257"/>
      <c r="CP75" s="1257"/>
      <c r="CQ75" s="1257"/>
      <c r="CR75" s="1257"/>
      <c r="CS75" s="1257"/>
      <c r="CT75" s="1257"/>
      <c r="CU75" s="1257"/>
      <c r="CV75" s="1257">
        <v>6.8</v>
      </c>
      <c r="CW75" s="1257"/>
      <c r="CX75" s="1257"/>
      <c r="CY75" s="1257"/>
      <c r="CZ75" s="1257"/>
      <c r="DA75" s="1257"/>
      <c r="DB75" s="1257"/>
      <c r="DC75" s="1257"/>
    </row>
    <row r="76" spans="2:107" ht="13.5" x14ac:dyDescent="0.15">
      <c r="B76" s="365"/>
      <c r="G76" s="1267"/>
      <c r="H76" s="1267"/>
      <c r="I76" s="1255"/>
      <c r="J76" s="1255"/>
      <c r="K76" s="1260"/>
      <c r="L76" s="1260"/>
      <c r="M76" s="1260"/>
      <c r="N76" s="1260"/>
      <c r="AM76" s="371"/>
      <c r="AN76" s="1259"/>
      <c r="AO76" s="1259"/>
      <c r="AP76" s="1259"/>
      <c r="AQ76" s="1259"/>
      <c r="AR76" s="1259"/>
      <c r="AS76" s="1259"/>
      <c r="AT76" s="1259"/>
      <c r="AU76" s="1259"/>
      <c r="AV76" s="1259"/>
      <c r="AW76" s="1259"/>
      <c r="AX76" s="1259"/>
      <c r="AY76" s="1259"/>
      <c r="AZ76" s="1259"/>
      <c r="BA76" s="1259"/>
      <c r="BB76" s="1259"/>
      <c r="BC76" s="1259"/>
      <c r="BD76" s="1259"/>
      <c r="BE76" s="1259"/>
      <c r="BF76" s="1259"/>
      <c r="BG76" s="1259"/>
      <c r="BH76" s="1259"/>
      <c r="BI76" s="1259"/>
      <c r="BJ76" s="1259"/>
      <c r="BK76" s="1259"/>
      <c r="BL76" s="1259"/>
      <c r="BM76" s="1259"/>
      <c r="BN76" s="1259"/>
      <c r="BO76" s="1259"/>
      <c r="BP76" s="1257"/>
      <c r="BQ76" s="1257"/>
      <c r="BR76" s="1257"/>
      <c r="BS76" s="1257"/>
      <c r="BT76" s="1257"/>
      <c r="BU76" s="1257"/>
      <c r="BV76" s="1257"/>
      <c r="BW76" s="1257"/>
      <c r="BX76" s="1257"/>
      <c r="BY76" s="1257"/>
      <c r="BZ76" s="1257"/>
      <c r="CA76" s="1257"/>
      <c r="CB76" s="1257"/>
      <c r="CC76" s="1257"/>
      <c r="CD76" s="1257"/>
      <c r="CE76" s="1257"/>
      <c r="CF76" s="1257"/>
      <c r="CG76" s="1257"/>
      <c r="CH76" s="1257"/>
      <c r="CI76" s="1257"/>
      <c r="CJ76" s="1257"/>
      <c r="CK76" s="1257"/>
      <c r="CL76" s="1257"/>
      <c r="CM76" s="1257"/>
      <c r="CN76" s="1257"/>
      <c r="CO76" s="1257"/>
      <c r="CP76" s="1257"/>
      <c r="CQ76" s="1257"/>
      <c r="CR76" s="1257"/>
      <c r="CS76" s="1257"/>
      <c r="CT76" s="1257"/>
      <c r="CU76" s="1257"/>
      <c r="CV76" s="1257"/>
      <c r="CW76" s="1257"/>
      <c r="CX76" s="1257"/>
      <c r="CY76" s="1257"/>
      <c r="CZ76" s="1257"/>
      <c r="DA76" s="1257"/>
      <c r="DB76" s="1257"/>
      <c r="DC76" s="1257"/>
    </row>
    <row r="77" spans="2:107" ht="13.5" x14ac:dyDescent="0.15">
      <c r="B77" s="365"/>
      <c r="G77" s="1255"/>
      <c r="H77" s="1255"/>
      <c r="I77" s="1255"/>
      <c r="J77" s="1255"/>
      <c r="K77" s="1256"/>
      <c r="L77" s="1256"/>
      <c r="M77" s="1256"/>
      <c r="N77" s="1256"/>
      <c r="AN77" s="1258" t="s">
        <v>603</v>
      </c>
      <c r="AO77" s="1258"/>
      <c r="AP77" s="1258"/>
      <c r="AQ77" s="1258"/>
      <c r="AR77" s="1258"/>
      <c r="AS77" s="1258"/>
      <c r="AT77" s="1258"/>
      <c r="AU77" s="1258"/>
      <c r="AV77" s="1258"/>
      <c r="AW77" s="1258"/>
      <c r="AX77" s="1258"/>
      <c r="AY77" s="1258"/>
      <c r="AZ77" s="1258"/>
      <c r="BA77" s="1258"/>
      <c r="BB77" s="1259" t="s">
        <v>602</v>
      </c>
      <c r="BC77" s="1259"/>
      <c r="BD77" s="1259"/>
      <c r="BE77" s="1259"/>
      <c r="BF77" s="1259"/>
      <c r="BG77" s="1259"/>
      <c r="BH77" s="1259"/>
      <c r="BI77" s="1259"/>
      <c r="BJ77" s="1259"/>
      <c r="BK77" s="1259"/>
      <c r="BL77" s="1259"/>
      <c r="BM77" s="1259"/>
      <c r="BN77" s="1259"/>
      <c r="BO77" s="1259"/>
      <c r="BP77" s="1257">
        <v>25.3</v>
      </c>
      <c r="BQ77" s="1257"/>
      <c r="BR77" s="1257"/>
      <c r="BS77" s="1257"/>
      <c r="BT77" s="1257"/>
      <c r="BU77" s="1257"/>
      <c r="BV77" s="1257"/>
      <c r="BW77" s="1257"/>
      <c r="BX77" s="1257">
        <v>25.5</v>
      </c>
      <c r="BY77" s="1257"/>
      <c r="BZ77" s="1257"/>
      <c r="CA77" s="1257"/>
      <c r="CB77" s="1257"/>
      <c r="CC77" s="1257"/>
      <c r="CD77" s="1257"/>
      <c r="CE77" s="1257"/>
      <c r="CF77" s="1257">
        <v>25.1</v>
      </c>
      <c r="CG77" s="1257"/>
      <c r="CH77" s="1257"/>
      <c r="CI77" s="1257"/>
      <c r="CJ77" s="1257"/>
      <c r="CK77" s="1257"/>
      <c r="CL77" s="1257"/>
      <c r="CM77" s="1257"/>
      <c r="CN77" s="1257">
        <v>18</v>
      </c>
      <c r="CO77" s="1257"/>
      <c r="CP77" s="1257"/>
      <c r="CQ77" s="1257"/>
      <c r="CR77" s="1257"/>
      <c r="CS77" s="1257"/>
      <c r="CT77" s="1257"/>
      <c r="CU77" s="1257"/>
      <c r="CV77" s="1257">
        <v>12.7</v>
      </c>
      <c r="CW77" s="1257"/>
      <c r="CX77" s="1257"/>
      <c r="CY77" s="1257"/>
      <c r="CZ77" s="1257"/>
      <c r="DA77" s="1257"/>
      <c r="DB77" s="1257"/>
      <c r="DC77" s="1257"/>
    </row>
    <row r="78" spans="2:107" ht="13.5" x14ac:dyDescent="0.15">
      <c r="B78" s="365"/>
      <c r="G78" s="1255"/>
      <c r="H78" s="1255"/>
      <c r="I78" s="1255"/>
      <c r="J78" s="1255"/>
      <c r="K78" s="1256"/>
      <c r="L78" s="1256"/>
      <c r="M78" s="1256"/>
      <c r="N78" s="1256"/>
      <c r="AN78" s="1258"/>
      <c r="AO78" s="1258"/>
      <c r="AP78" s="1258"/>
      <c r="AQ78" s="1258"/>
      <c r="AR78" s="1258"/>
      <c r="AS78" s="1258"/>
      <c r="AT78" s="1258"/>
      <c r="AU78" s="1258"/>
      <c r="AV78" s="1258"/>
      <c r="AW78" s="1258"/>
      <c r="AX78" s="1258"/>
      <c r="AY78" s="1258"/>
      <c r="AZ78" s="1258"/>
      <c r="BA78" s="1258"/>
      <c r="BB78" s="1259"/>
      <c r="BC78" s="1259"/>
      <c r="BD78" s="1259"/>
      <c r="BE78" s="1259"/>
      <c r="BF78" s="1259"/>
      <c r="BG78" s="1259"/>
      <c r="BH78" s="1259"/>
      <c r="BI78" s="1259"/>
      <c r="BJ78" s="1259"/>
      <c r="BK78" s="1259"/>
      <c r="BL78" s="1259"/>
      <c r="BM78" s="1259"/>
      <c r="BN78" s="1259"/>
      <c r="BO78" s="1259"/>
      <c r="BP78" s="1257"/>
      <c r="BQ78" s="1257"/>
      <c r="BR78" s="1257"/>
      <c r="BS78" s="1257"/>
      <c r="BT78" s="1257"/>
      <c r="BU78" s="1257"/>
      <c r="BV78" s="1257"/>
      <c r="BW78" s="1257"/>
      <c r="BX78" s="1257"/>
      <c r="BY78" s="1257"/>
      <c r="BZ78" s="1257"/>
      <c r="CA78" s="1257"/>
      <c r="CB78" s="1257"/>
      <c r="CC78" s="1257"/>
      <c r="CD78" s="1257"/>
      <c r="CE78" s="1257"/>
      <c r="CF78" s="1257"/>
      <c r="CG78" s="1257"/>
      <c r="CH78" s="1257"/>
      <c r="CI78" s="1257"/>
      <c r="CJ78" s="1257"/>
      <c r="CK78" s="1257"/>
      <c r="CL78" s="1257"/>
      <c r="CM78" s="1257"/>
      <c r="CN78" s="1257"/>
      <c r="CO78" s="1257"/>
      <c r="CP78" s="1257"/>
      <c r="CQ78" s="1257"/>
      <c r="CR78" s="1257"/>
      <c r="CS78" s="1257"/>
      <c r="CT78" s="1257"/>
      <c r="CU78" s="1257"/>
      <c r="CV78" s="1257"/>
      <c r="CW78" s="1257"/>
      <c r="CX78" s="1257"/>
      <c r="CY78" s="1257"/>
      <c r="CZ78" s="1257"/>
      <c r="DA78" s="1257"/>
      <c r="DB78" s="1257"/>
      <c r="DC78" s="1257"/>
    </row>
    <row r="79" spans="2:107" ht="13.5" x14ac:dyDescent="0.15">
      <c r="B79" s="365"/>
      <c r="G79" s="1255"/>
      <c r="H79" s="1255"/>
      <c r="I79" s="1261"/>
      <c r="J79" s="1261"/>
      <c r="K79" s="1262"/>
      <c r="L79" s="1262"/>
      <c r="M79" s="1262"/>
      <c r="N79" s="1262"/>
      <c r="AN79" s="1258"/>
      <c r="AO79" s="1258"/>
      <c r="AP79" s="1258"/>
      <c r="AQ79" s="1258"/>
      <c r="AR79" s="1258"/>
      <c r="AS79" s="1258"/>
      <c r="AT79" s="1258"/>
      <c r="AU79" s="1258"/>
      <c r="AV79" s="1258"/>
      <c r="AW79" s="1258"/>
      <c r="AX79" s="1258"/>
      <c r="AY79" s="1258"/>
      <c r="AZ79" s="1258"/>
      <c r="BA79" s="1258"/>
      <c r="BB79" s="1259" t="s">
        <v>601</v>
      </c>
      <c r="BC79" s="1259"/>
      <c r="BD79" s="1259"/>
      <c r="BE79" s="1259"/>
      <c r="BF79" s="1259"/>
      <c r="BG79" s="1259"/>
      <c r="BH79" s="1259"/>
      <c r="BI79" s="1259"/>
      <c r="BJ79" s="1259"/>
      <c r="BK79" s="1259"/>
      <c r="BL79" s="1259"/>
      <c r="BM79" s="1259"/>
      <c r="BN79" s="1259"/>
      <c r="BO79" s="1259"/>
      <c r="BP79" s="1257">
        <v>6.9</v>
      </c>
      <c r="BQ79" s="1257"/>
      <c r="BR79" s="1257"/>
      <c r="BS79" s="1257"/>
      <c r="BT79" s="1257"/>
      <c r="BU79" s="1257"/>
      <c r="BV79" s="1257"/>
      <c r="BW79" s="1257"/>
      <c r="BX79" s="1257">
        <v>6.6</v>
      </c>
      <c r="BY79" s="1257"/>
      <c r="BZ79" s="1257"/>
      <c r="CA79" s="1257"/>
      <c r="CB79" s="1257"/>
      <c r="CC79" s="1257"/>
      <c r="CD79" s="1257"/>
      <c r="CE79" s="1257"/>
      <c r="CF79" s="1257">
        <v>6.4</v>
      </c>
      <c r="CG79" s="1257"/>
      <c r="CH79" s="1257"/>
      <c r="CI79" s="1257"/>
      <c r="CJ79" s="1257"/>
      <c r="CK79" s="1257"/>
      <c r="CL79" s="1257"/>
      <c r="CM79" s="1257"/>
      <c r="CN79" s="1257">
        <v>6.6</v>
      </c>
      <c r="CO79" s="1257"/>
      <c r="CP79" s="1257"/>
      <c r="CQ79" s="1257"/>
      <c r="CR79" s="1257"/>
      <c r="CS79" s="1257"/>
      <c r="CT79" s="1257"/>
      <c r="CU79" s="1257"/>
      <c r="CV79" s="1257">
        <v>6.6</v>
      </c>
      <c r="CW79" s="1257"/>
      <c r="CX79" s="1257"/>
      <c r="CY79" s="1257"/>
      <c r="CZ79" s="1257"/>
      <c r="DA79" s="1257"/>
      <c r="DB79" s="1257"/>
      <c r="DC79" s="1257"/>
    </row>
    <row r="80" spans="2:107" ht="13.5" x14ac:dyDescent="0.15">
      <c r="B80" s="365"/>
      <c r="G80" s="1255"/>
      <c r="H80" s="1255"/>
      <c r="I80" s="1261"/>
      <c r="J80" s="1261"/>
      <c r="K80" s="1262"/>
      <c r="L80" s="1262"/>
      <c r="M80" s="1262"/>
      <c r="N80" s="1262"/>
      <c r="AN80" s="1258"/>
      <c r="AO80" s="1258"/>
      <c r="AP80" s="1258"/>
      <c r="AQ80" s="1258"/>
      <c r="AR80" s="1258"/>
      <c r="AS80" s="1258"/>
      <c r="AT80" s="1258"/>
      <c r="AU80" s="1258"/>
      <c r="AV80" s="1258"/>
      <c r="AW80" s="1258"/>
      <c r="AX80" s="1258"/>
      <c r="AY80" s="1258"/>
      <c r="AZ80" s="1258"/>
      <c r="BA80" s="1258"/>
      <c r="BB80" s="1259"/>
      <c r="BC80" s="1259"/>
      <c r="BD80" s="1259"/>
      <c r="BE80" s="1259"/>
      <c r="BF80" s="1259"/>
      <c r="BG80" s="1259"/>
      <c r="BH80" s="1259"/>
      <c r="BI80" s="1259"/>
      <c r="BJ80" s="1259"/>
      <c r="BK80" s="1259"/>
      <c r="BL80" s="1259"/>
      <c r="BM80" s="1259"/>
      <c r="BN80" s="1259"/>
      <c r="BO80" s="1259"/>
      <c r="BP80" s="1257"/>
      <c r="BQ80" s="1257"/>
      <c r="BR80" s="1257"/>
      <c r="BS80" s="1257"/>
      <c r="BT80" s="1257"/>
      <c r="BU80" s="1257"/>
      <c r="BV80" s="1257"/>
      <c r="BW80" s="1257"/>
      <c r="BX80" s="1257"/>
      <c r="BY80" s="1257"/>
      <c r="BZ80" s="1257"/>
      <c r="CA80" s="1257"/>
      <c r="CB80" s="1257"/>
      <c r="CC80" s="1257"/>
      <c r="CD80" s="1257"/>
      <c r="CE80" s="1257"/>
      <c r="CF80" s="1257"/>
      <c r="CG80" s="1257"/>
      <c r="CH80" s="1257"/>
      <c r="CI80" s="1257"/>
      <c r="CJ80" s="1257"/>
      <c r="CK80" s="1257"/>
      <c r="CL80" s="1257"/>
      <c r="CM80" s="1257"/>
      <c r="CN80" s="1257"/>
      <c r="CO80" s="1257"/>
      <c r="CP80" s="1257"/>
      <c r="CQ80" s="1257"/>
      <c r="CR80" s="1257"/>
      <c r="CS80" s="1257"/>
      <c r="CT80" s="1257"/>
      <c r="CU80" s="1257"/>
      <c r="CV80" s="1257"/>
      <c r="CW80" s="1257"/>
      <c r="CX80" s="1257"/>
      <c r="CY80" s="1257"/>
      <c r="CZ80" s="1257"/>
      <c r="DA80" s="1257"/>
      <c r="DB80" s="1257"/>
      <c r="DC80" s="1257"/>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Lve7RQSoPL5Svd+LGM+VL8Spc8nXtfaaN89LwTdRpJIr6cc9K3Ff948LD1QVIP7i3eHDg6iS7CPVdUjPB6xM/A==" saltValue="iwEG5cxicHiLFjjxbPz1Nw=="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nXo+MCPoPzr15IEBiWiZdsX9LIkIMTY+Cr9fap0/dnrTfWvRWD4KJ36TcWpdpDh+pZGtAJkwt45BIGNPMWn2hw==" saltValue="wzsjd+nCz0cyv256SVAyA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496</v>
      </c>
    </row>
  </sheetData>
  <sheetProtection algorithmName="SHA-512" hashValue="cYix/EIK5b6fkX4811afD2zBs5ZO/09BNUxT1NUtemXx69J6PcfNbfIIUquzF2eSg6WTrs9D4T5TeZzTHuQheQ==" saltValue="re7It6Eviv0w60xGIAIJ0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213</v>
      </c>
      <c r="DI1" s="639"/>
      <c r="DJ1" s="639"/>
      <c r="DK1" s="639"/>
      <c r="DL1" s="639"/>
      <c r="DM1" s="639"/>
      <c r="DN1" s="640"/>
      <c r="DO1" s="214"/>
      <c r="DP1" s="638" t="s">
        <v>214</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215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216</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217</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218</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219</v>
      </c>
      <c r="S4" s="642"/>
      <c r="T4" s="642"/>
      <c r="U4" s="642"/>
      <c r="V4" s="642"/>
      <c r="W4" s="642"/>
      <c r="X4" s="642"/>
      <c r="Y4" s="643"/>
      <c r="Z4" s="641" t="s">
        <v>220</v>
      </c>
      <c r="AA4" s="642"/>
      <c r="AB4" s="642"/>
      <c r="AC4" s="643"/>
      <c r="AD4" s="641" t="s">
        <v>221</v>
      </c>
      <c r="AE4" s="642"/>
      <c r="AF4" s="642"/>
      <c r="AG4" s="642"/>
      <c r="AH4" s="642"/>
      <c r="AI4" s="642"/>
      <c r="AJ4" s="642"/>
      <c r="AK4" s="643"/>
      <c r="AL4" s="641" t="s">
        <v>220</v>
      </c>
      <c r="AM4" s="642"/>
      <c r="AN4" s="642"/>
      <c r="AO4" s="643"/>
      <c r="AP4" s="644" t="s">
        <v>222</v>
      </c>
      <c r="AQ4" s="644"/>
      <c r="AR4" s="644"/>
      <c r="AS4" s="644"/>
      <c r="AT4" s="644"/>
      <c r="AU4" s="644"/>
      <c r="AV4" s="644"/>
      <c r="AW4" s="644"/>
      <c r="AX4" s="644"/>
      <c r="AY4" s="644"/>
      <c r="AZ4" s="644"/>
      <c r="BA4" s="644"/>
      <c r="BB4" s="644"/>
      <c r="BC4" s="644"/>
      <c r="BD4" s="644"/>
      <c r="BE4" s="644"/>
      <c r="BF4" s="644"/>
      <c r="BG4" s="644" t="s">
        <v>223</v>
      </c>
      <c r="BH4" s="644"/>
      <c r="BI4" s="644"/>
      <c r="BJ4" s="644"/>
      <c r="BK4" s="644"/>
      <c r="BL4" s="644"/>
      <c r="BM4" s="644"/>
      <c r="BN4" s="644"/>
      <c r="BO4" s="644" t="s">
        <v>220</v>
      </c>
      <c r="BP4" s="644"/>
      <c r="BQ4" s="644"/>
      <c r="BR4" s="644"/>
      <c r="BS4" s="644" t="s">
        <v>224</v>
      </c>
      <c r="BT4" s="644"/>
      <c r="BU4" s="644"/>
      <c r="BV4" s="644"/>
      <c r="BW4" s="644"/>
      <c r="BX4" s="644"/>
      <c r="BY4" s="644"/>
      <c r="BZ4" s="644"/>
      <c r="CA4" s="644"/>
      <c r="CB4" s="644"/>
      <c r="CD4" s="641" t="s">
        <v>225</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226</v>
      </c>
      <c r="C5" s="646"/>
      <c r="D5" s="646"/>
      <c r="E5" s="646"/>
      <c r="F5" s="646"/>
      <c r="G5" s="646"/>
      <c r="H5" s="646"/>
      <c r="I5" s="646"/>
      <c r="J5" s="646"/>
      <c r="K5" s="646"/>
      <c r="L5" s="646"/>
      <c r="M5" s="646"/>
      <c r="N5" s="646"/>
      <c r="O5" s="646"/>
      <c r="P5" s="646"/>
      <c r="Q5" s="647"/>
      <c r="R5" s="648">
        <v>8395486</v>
      </c>
      <c r="S5" s="649"/>
      <c r="T5" s="649"/>
      <c r="U5" s="649"/>
      <c r="V5" s="649"/>
      <c r="W5" s="649"/>
      <c r="X5" s="649"/>
      <c r="Y5" s="650"/>
      <c r="Z5" s="651">
        <v>25.8</v>
      </c>
      <c r="AA5" s="651"/>
      <c r="AB5" s="651"/>
      <c r="AC5" s="651"/>
      <c r="AD5" s="652">
        <v>8395486</v>
      </c>
      <c r="AE5" s="652"/>
      <c r="AF5" s="652"/>
      <c r="AG5" s="652"/>
      <c r="AH5" s="652"/>
      <c r="AI5" s="652"/>
      <c r="AJ5" s="652"/>
      <c r="AK5" s="652"/>
      <c r="AL5" s="653">
        <v>54.2</v>
      </c>
      <c r="AM5" s="654"/>
      <c r="AN5" s="654"/>
      <c r="AO5" s="655"/>
      <c r="AP5" s="645" t="s">
        <v>227</v>
      </c>
      <c r="AQ5" s="646"/>
      <c r="AR5" s="646"/>
      <c r="AS5" s="646"/>
      <c r="AT5" s="646"/>
      <c r="AU5" s="646"/>
      <c r="AV5" s="646"/>
      <c r="AW5" s="646"/>
      <c r="AX5" s="646"/>
      <c r="AY5" s="646"/>
      <c r="AZ5" s="646"/>
      <c r="BA5" s="646"/>
      <c r="BB5" s="646"/>
      <c r="BC5" s="646"/>
      <c r="BD5" s="646"/>
      <c r="BE5" s="646"/>
      <c r="BF5" s="647"/>
      <c r="BG5" s="659">
        <v>8395486</v>
      </c>
      <c r="BH5" s="660"/>
      <c r="BI5" s="660"/>
      <c r="BJ5" s="660"/>
      <c r="BK5" s="660"/>
      <c r="BL5" s="660"/>
      <c r="BM5" s="660"/>
      <c r="BN5" s="661"/>
      <c r="BO5" s="662">
        <v>100</v>
      </c>
      <c r="BP5" s="662"/>
      <c r="BQ5" s="662"/>
      <c r="BR5" s="662"/>
      <c r="BS5" s="663">
        <v>327179</v>
      </c>
      <c r="BT5" s="663"/>
      <c r="BU5" s="663"/>
      <c r="BV5" s="663"/>
      <c r="BW5" s="663"/>
      <c r="BX5" s="663"/>
      <c r="BY5" s="663"/>
      <c r="BZ5" s="663"/>
      <c r="CA5" s="663"/>
      <c r="CB5" s="667"/>
      <c r="CD5" s="641" t="s">
        <v>222</v>
      </c>
      <c r="CE5" s="642"/>
      <c r="CF5" s="642"/>
      <c r="CG5" s="642"/>
      <c r="CH5" s="642"/>
      <c r="CI5" s="642"/>
      <c r="CJ5" s="642"/>
      <c r="CK5" s="642"/>
      <c r="CL5" s="642"/>
      <c r="CM5" s="642"/>
      <c r="CN5" s="642"/>
      <c r="CO5" s="642"/>
      <c r="CP5" s="642"/>
      <c r="CQ5" s="643"/>
      <c r="CR5" s="641" t="s">
        <v>228</v>
      </c>
      <c r="CS5" s="642"/>
      <c r="CT5" s="642"/>
      <c r="CU5" s="642"/>
      <c r="CV5" s="642"/>
      <c r="CW5" s="642"/>
      <c r="CX5" s="642"/>
      <c r="CY5" s="643"/>
      <c r="CZ5" s="641" t="s">
        <v>220</v>
      </c>
      <c r="DA5" s="642"/>
      <c r="DB5" s="642"/>
      <c r="DC5" s="643"/>
      <c r="DD5" s="641" t="s">
        <v>229</v>
      </c>
      <c r="DE5" s="642"/>
      <c r="DF5" s="642"/>
      <c r="DG5" s="642"/>
      <c r="DH5" s="642"/>
      <c r="DI5" s="642"/>
      <c r="DJ5" s="642"/>
      <c r="DK5" s="642"/>
      <c r="DL5" s="642"/>
      <c r="DM5" s="642"/>
      <c r="DN5" s="642"/>
      <c r="DO5" s="642"/>
      <c r="DP5" s="643"/>
      <c r="DQ5" s="641" t="s">
        <v>230</v>
      </c>
      <c r="DR5" s="642"/>
      <c r="DS5" s="642"/>
      <c r="DT5" s="642"/>
      <c r="DU5" s="642"/>
      <c r="DV5" s="642"/>
      <c r="DW5" s="642"/>
      <c r="DX5" s="642"/>
      <c r="DY5" s="642"/>
      <c r="DZ5" s="642"/>
      <c r="EA5" s="642"/>
      <c r="EB5" s="642"/>
      <c r="EC5" s="643"/>
    </row>
    <row r="6" spans="2:143" ht="11.25" customHeight="1" x14ac:dyDescent="0.15">
      <c r="B6" s="656" t="s">
        <v>231</v>
      </c>
      <c r="C6" s="657"/>
      <c r="D6" s="657"/>
      <c r="E6" s="657"/>
      <c r="F6" s="657"/>
      <c r="G6" s="657"/>
      <c r="H6" s="657"/>
      <c r="I6" s="657"/>
      <c r="J6" s="657"/>
      <c r="K6" s="657"/>
      <c r="L6" s="657"/>
      <c r="M6" s="657"/>
      <c r="N6" s="657"/>
      <c r="O6" s="657"/>
      <c r="P6" s="657"/>
      <c r="Q6" s="658"/>
      <c r="R6" s="659">
        <v>213601</v>
      </c>
      <c r="S6" s="660"/>
      <c r="T6" s="660"/>
      <c r="U6" s="660"/>
      <c r="V6" s="660"/>
      <c r="W6" s="660"/>
      <c r="X6" s="660"/>
      <c r="Y6" s="661"/>
      <c r="Z6" s="662">
        <v>0.7</v>
      </c>
      <c r="AA6" s="662"/>
      <c r="AB6" s="662"/>
      <c r="AC6" s="662"/>
      <c r="AD6" s="663">
        <v>213601</v>
      </c>
      <c r="AE6" s="663"/>
      <c r="AF6" s="663"/>
      <c r="AG6" s="663"/>
      <c r="AH6" s="663"/>
      <c r="AI6" s="663"/>
      <c r="AJ6" s="663"/>
      <c r="AK6" s="663"/>
      <c r="AL6" s="664">
        <v>1.4</v>
      </c>
      <c r="AM6" s="665"/>
      <c r="AN6" s="665"/>
      <c r="AO6" s="666"/>
      <c r="AP6" s="656" t="s">
        <v>232</v>
      </c>
      <c r="AQ6" s="657"/>
      <c r="AR6" s="657"/>
      <c r="AS6" s="657"/>
      <c r="AT6" s="657"/>
      <c r="AU6" s="657"/>
      <c r="AV6" s="657"/>
      <c r="AW6" s="657"/>
      <c r="AX6" s="657"/>
      <c r="AY6" s="657"/>
      <c r="AZ6" s="657"/>
      <c r="BA6" s="657"/>
      <c r="BB6" s="657"/>
      <c r="BC6" s="657"/>
      <c r="BD6" s="657"/>
      <c r="BE6" s="657"/>
      <c r="BF6" s="658"/>
      <c r="BG6" s="659">
        <v>8395486</v>
      </c>
      <c r="BH6" s="660"/>
      <c r="BI6" s="660"/>
      <c r="BJ6" s="660"/>
      <c r="BK6" s="660"/>
      <c r="BL6" s="660"/>
      <c r="BM6" s="660"/>
      <c r="BN6" s="661"/>
      <c r="BO6" s="662">
        <v>100</v>
      </c>
      <c r="BP6" s="662"/>
      <c r="BQ6" s="662"/>
      <c r="BR6" s="662"/>
      <c r="BS6" s="663">
        <v>327179</v>
      </c>
      <c r="BT6" s="663"/>
      <c r="BU6" s="663"/>
      <c r="BV6" s="663"/>
      <c r="BW6" s="663"/>
      <c r="BX6" s="663"/>
      <c r="BY6" s="663"/>
      <c r="BZ6" s="663"/>
      <c r="CA6" s="663"/>
      <c r="CB6" s="667"/>
      <c r="CD6" s="645" t="s">
        <v>233</v>
      </c>
      <c r="CE6" s="646"/>
      <c r="CF6" s="646"/>
      <c r="CG6" s="646"/>
      <c r="CH6" s="646"/>
      <c r="CI6" s="646"/>
      <c r="CJ6" s="646"/>
      <c r="CK6" s="646"/>
      <c r="CL6" s="646"/>
      <c r="CM6" s="646"/>
      <c r="CN6" s="646"/>
      <c r="CO6" s="646"/>
      <c r="CP6" s="646"/>
      <c r="CQ6" s="647"/>
      <c r="CR6" s="659">
        <v>240163</v>
      </c>
      <c r="CS6" s="660"/>
      <c r="CT6" s="660"/>
      <c r="CU6" s="660"/>
      <c r="CV6" s="660"/>
      <c r="CW6" s="660"/>
      <c r="CX6" s="660"/>
      <c r="CY6" s="661"/>
      <c r="CZ6" s="653">
        <v>0.8</v>
      </c>
      <c r="DA6" s="654"/>
      <c r="DB6" s="654"/>
      <c r="DC6" s="670"/>
      <c r="DD6" s="668" t="s">
        <v>180</v>
      </c>
      <c r="DE6" s="660"/>
      <c r="DF6" s="660"/>
      <c r="DG6" s="660"/>
      <c r="DH6" s="660"/>
      <c r="DI6" s="660"/>
      <c r="DJ6" s="660"/>
      <c r="DK6" s="660"/>
      <c r="DL6" s="660"/>
      <c r="DM6" s="660"/>
      <c r="DN6" s="660"/>
      <c r="DO6" s="660"/>
      <c r="DP6" s="661"/>
      <c r="DQ6" s="668">
        <v>237136</v>
      </c>
      <c r="DR6" s="660"/>
      <c r="DS6" s="660"/>
      <c r="DT6" s="660"/>
      <c r="DU6" s="660"/>
      <c r="DV6" s="660"/>
      <c r="DW6" s="660"/>
      <c r="DX6" s="660"/>
      <c r="DY6" s="660"/>
      <c r="DZ6" s="660"/>
      <c r="EA6" s="660"/>
      <c r="EB6" s="660"/>
      <c r="EC6" s="669"/>
    </row>
    <row r="7" spans="2:143" ht="11.25" customHeight="1" x14ac:dyDescent="0.15">
      <c r="B7" s="656" t="s">
        <v>234</v>
      </c>
      <c r="C7" s="657"/>
      <c r="D7" s="657"/>
      <c r="E7" s="657"/>
      <c r="F7" s="657"/>
      <c r="G7" s="657"/>
      <c r="H7" s="657"/>
      <c r="I7" s="657"/>
      <c r="J7" s="657"/>
      <c r="K7" s="657"/>
      <c r="L7" s="657"/>
      <c r="M7" s="657"/>
      <c r="N7" s="657"/>
      <c r="O7" s="657"/>
      <c r="P7" s="657"/>
      <c r="Q7" s="658"/>
      <c r="R7" s="659">
        <v>2444</v>
      </c>
      <c r="S7" s="660"/>
      <c r="T7" s="660"/>
      <c r="U7" s="660"/>
      <c r="V7" s="660"/>
      <c r="W7" s="660"/>
      <c r="X7" s="660"/>
      <c r="Y7" s="661"/>
      <c r="Z7" s="662">
        <v>0</v>
      </c>
      <c r="AA7" s="662"/>
      <c r="AB7" s="662"/>
      <c r="AC7" s="662"/>
      <c r="AD7" s="663">
        <v>2444</v>
      </c>
      <c r="AE7" s="663"/>
      <c r="AF7" s="663"/>
      <c r="AG7" s="663"/>
      <c r="AH7" s="663"/>
      <c r="AI7" s="663"/>
      <c r="AJ7" s="663"/>
      <c r="AK7" s="663"/>
      <c r="AL7" s="664">
        <v>0</v>
      </c>
      <c r="AM7" s="665"/>
      <c r="AN7" s="665"/>
      <c r="AO7" s="666"/>
      <c r="AP7" s="656" t="s">
        <v>235</v>
      </c>
      <c r="AQ7" s="657"/>
      <c r="AR7" s="657"/>
      <c r="AS7" s="657"/>
      <c r="AT7" s="657"/>
      <c r="AU7" s="657"/>
      <c r="AV7" s="657"/>
      <c r="AW7" s="657"/>
      <c r="AX7" s="657"/>
      <c r="AY7" s="657"/>
      <c r="AZ7" s="657"/>
      <c r="BA7" s="657"/>
      <c r="BB7" s="657"/>
      <c r="BC7" s="657"/>
      <c r="BD7" s="657"/>
      <c r="BE7" s="657"/>
      <c r="BF7" s="658"/>
      <c r="BG7" s="659">
        <v>3912424</v>
      </c>
      <c r="BH7" s="660"/>
      <c r="BI7" s="660"/>
      <c r="BJ7" s="660"/>
      <c r="BK7" s="660"/>
      <c r="BL7" s="660"/>
      <c r="BM7" s="660"/>
      <c r="BN7" s="661"/>
      <c r="BO7" s="662">
        <v>46.6</v>
      </c>
      <c r="BP7" s="662"/>
      <c r="BQ7" s="662"/>
      <c r="BR7" s="662"/>
      <c r="BS7" s="663">
        <v>86234</v>
      </c>
      <c r="BT7" s="663"/>
      <c r="BU7" s="663"/>
      <c r="BV7" s="663"/>
      <c r="BW7" s="663"/>
      <c r="BX7" s="663"/>
      <c r="BY7" s="663"/>
      <c r="BZ7" s="663"/>
      <c r="CA7" s="663"/>
      <c r="CB7" s="667"/>
      <c r="CD7" s="656" t="s">
        <v>236</v>
      </c>
      <c r="CE7" s="657"/>
      <c r="CF7" s="657"/>
      <c r="CG7" s="657"/>
      <c r="CH7" s="657"/>
      <c r="CI7" s="657"/>
      <c r="CJ7" s="657"/>
      <c r="CK7" s="657"/>
      <c r="CL7" s="657"/>
      <c r="CM7" s="657"/>
      <c r="CN7" s="657"/>
      <c r="CO7" s="657"/>
      <c r="CP7" s="657"/>
      <c r="CQ7" s="658"/>
      <c r="CR7" s="659">
        <v>3611238</v>
      </c>
      <c r="CS7" s="660"/>
      <c r="CT7" s="660"/>
      <c r="CU7" s="660"/>
      <c r="CV7" s="660"/>
      <c r="CW7" s="660"/>
      <c r="CX7" s="660"/>
      <c r="CY7" s="661"/>
      <c r="CZ7" s="662">
        <v>11.5</v>
      </c>
      <c r="DA7" s="662"/>
      <c r="DB7" s="662"/>
      <c r="DC7" s="662"/>
      <c r="DD7" s="668">
        <v>249155</v>
      </c>
      <c r="DE7" s="660"/>
      <c r="DF7" s="660"/>
      <c r="DG7" s="660"/>
      <c r="DH7" s="660"/>
      <c r="DI7" s="660"/>
      <c r="DJ7" s="660"/>
      <c r="DK7" s="660"/>
      <c r="DL7" s="660"/>
      <c r="DM7" s="660"/>
      <c r="DN7" s="660"/>
      <c r="DO7" s="660"/>
      <c r="DP7" s="661"/>
      <c r="DQ7" s="668">
        <v>2959306</v>
      </c>
      <c r="DR7" s="660"/>
      <c r="DS7" s="660"/>
      <c r="DT7" s="660"/>
      <c r="DU7" s="660"/>
      <c r="DV7" s="660"/>
      <c r="DW7" s="660"/>
      <c r="DX7" s="660"/>
      <c r="DY7" s="660"/>
      <c r="DZ7" s="660"/>
      <c r="EA7" s="660"/>
      <c r="EB7" s="660"/>
      <c r="EC7" s="669"/>
    </row>
    <row r="8" spans="2:143" ht="11.25" customHeight="1" x14ac:dyDescent="0.15">
      <c r="B8" s="656" t="s">
        <v>237</v>
      </c>
      <c r="C8" s="657"/>
      <c r="D8" s="657"/>
      <c r="E8" s="657"/>
      <c r="F8" s="657"/>
      <c r="G8" s="657"/>
      <c r="H8" s="657"/>
      <c r="I8" s="657"/>
      <c r="J8" s="657"/>
      <c r="K8" s="657"/>
      <c r="L8" s="657"/>
      <c r="M8" s="657"/>
      <c r="N8" s="657"/>
      <c r="O8" s="657"/>
      <c r="P8" s="657"/>
      <c r="Q8" s="658"/>
      <c r="R8" s="659">
        <v>39303</v>
      </c>
      <c r="S8" s="660"/>
      <c r="T8" s="660"/>
      <c r="U8" s="660"/>
      <c r="V8" s="660"/>
      <c r="W8" s="660"/>
      <c r="X8" s="660"/>
      <c r="Y8" s="661"/>
      <c r="Z8" s="662">
        <v>0.1</v>
      </c>
      <c r="AA8" s="662"/>
      <c r="AB8" s="662"/>
      <c r="AC8" s="662"/>
      <c r="AD8" s="663">
        <v>39303</v>
      </c>
      <c r="AE8" s="663"/>
      <c r="AF8" s="663"/>
      <c r="AG8" s="663"/>
      <c r="AH8" s="663"/>
      <c r="AI8" s="663"/>
      <c r="AJ8" s="663"/>
      <c r="AK8" s="663"/>
      <c r="AL8" s="664">
        <v>0.3</v>
      </c>
      <c r="AM8" s="665"/>
      <c r="AN8" s="665"/>
      <c r="AO8" s="666"/>
      <c r="AP8" s="656" t="s">
        <v>238</v>
      </c>
      <c r="AQ8" s="657"/>
      <c r="AR8" s="657"/>
      <c r="AS8" s="657"/>
      <c r="AT8" s="657"/>
      <c r="AU8" s="657"/>
      <c r="AV8" s="657"/>
      <c r="AW8" s="657"/>
      <c r="AX8" s="657"/>
      <c r="AY8" s="657"/>
      <c r="AZ8" s="657"/>
      <c r="BA8" s="657"/>
      <c r="BB8" s="657"/>
      <c r="BC8" s="657"/>
      <c r="BD8" s="657"/>
      <c r="BE8" s="657"/>
      <c r="BF8" s="658"/>
      <c r="BG8" s="659">
        <v>122277</v>
      </c>
      <c r="BH8" s="660"/>
      <c r="BI8" s="660"/>
      <c r="BJ8" s="660"/>
      <c r="BK8" s="660"/>
      <c r="BL8" s="660"/>
      <c r="BM8" s="660"/>
      <c r="BN8" s="661"/>
      <c r="BO8" s="662">
        <v>1.5</v>
      </c>
      <c r="BP8" s="662"/>
      <c r="BQ8" s="662"/>
      <c r="BR8" s="662"/>
      <c r="BS8" s="663" t="s">
        <v>180</v>
      </c>
      <c r="BT8" s="663"/>
      <c r="BU8" s="663"/>
      <c r="BV8" s="663"/>
      <c r="BW8" s="663"/>
      <c r="BX8" s="663"/>
      <c r="BY8" s="663"/>
      <c r="BZ8" s="663"/>
      <c r="CA8" s="663"/>
      <c r="CB8" s="667"/>
      <c r="CD8" s="656" t="s">
        <v>239</v>
      </c>
      <c r="CE8" s="657"/>
      <c r="CF8" s="657"/>
      <c r="CG8" s="657"/>
      <c r="CH8" s="657"/>
      <c r="CI8" s="657"/>
      <c r="CJ8" s="657"/>
      <c r="CK8" s="657"/>
      <c r="CL8" s="657"/>
      <c r="CM8" s="657"/>
      <c r="CN8" s="657"/>
      <c r="CO8" s="657"/>
      <c r="CP8" s="657"/>
      <c r="CQ8" s="658"/>
      <c r="CR8" s="659">
        <v>14604478</v>
      </c>
      <c r="CS8" s="660"/>
      <c r="CT8" s="660"/>
      <c r="CU8" s="660"/>
      <c r="CV8" s="660"/>
      <c r="CW8" s="660"/>
      <c r="CX8" s="660"/>
      <c r="CY8" s="661"/>
      <c r="CZ8" s="662">
        <v>46.3</v>
      </c>
      <c r="DA8" s="662"/>
      <c r="DB8" s="662"/>
      <c r="DC8" s="662"/>
      <c r="DD8" s="668">
        <v>53748</v>
      </c>
      <c r="DE8" s="660"/>
      <c r="DF8" s="660"/>
      <c r="DG8" s="660"/>
      <c r="DH8" s="660"/>
      <c r="DI8" s="660"/>
      <c r="DJ8" s="660"/>
      <c r="DK8" s="660"/>
      <c r="DL8" s="660"/>
      <c r="DM8" s="660"/>
      <c r="DN8" s="660"/>
      <c r="DO8" s="660"/>
      <c r="DP8" s="661"/>
      <c r="DQ8" s="668">
        <v>5765452</v>
      </c>
      <c r="DR8" s="660"/>
      <c r="DS8" s="660"/>
      <c r="DT8" s="660"/>
      <c r="DU8" s="660"/>
      <c r="DV8" s="660"/>
      <c r="DW8" s="660"/>
      <c r="DX8" s="660"/>
      <c r="DY8" s="660"/>
      <c r="DZ8" s="660"/>
      <c r="EA8" s="660"/>
      <c r="EB8" s="660"/>
      <c r="EC8" s="669"/>
    </row>
    <row r="9" spans="2:143" ht="11.25" customHeight="1" x14ac:dyDescent="0.15">
      <c r="B9" s="656" t="s">
        <v>240</v>
      </c>
      <c r="C9" s="657"/>
      <c r="D9" s="657"/>
      <c r="E9" s="657"/>
      <c r="F9" s="657"/>
      <c r="G9" s="657"/>
      <c r="H9" s="657"/>
      <c r="I9" s="657"/>
      <c r="J9" s="657"/>
      <c r="K9" s="657"/>
      <c r="L9" s="657"/>
      <c r="M9" s="657"/>
      <c r="N9" s="657"/>
      <c r="O9" s="657"/>
      <c r="P9" s="657"/>
      <c r="Q9" s="658"/>
      <c r="R9" s="659">
        <v>32595</v>
      </c>
      <c r="S9" s="660"/>
      <c r="T9" s="660"/>
      <c r="U9" s="660"/>
      <c r="V9" s="660"/>
      <c r="W9" s="660"/>
      <c r="X9" s="660"/>
      <c r="Y9" s="661"/>
      <c r="Z9" s="662">
        <v>0.1</v>
      </c>
      <c r="AA9" s="662"/>
      <c r="AB9" s="662"/>
      <c r="AC9" s="662"/>
      <c r="AD9" s="663">
        <v>32595</v>
      </c>
      <c r="AE9" s="663"/>
      <c r="AF9" s="663"/>
      <c r="AG9" s="663"/>
      <c r="AH9" s="663"/>
      <c r="AI9" s="663"/>
      <c r="AJ9" s="663"/>
      <c r="AK9" s="663"/>
      <c r="AL9" s="664">
        <v>0.2</v>
      </c>
      <c r="AM9" s="665"/>
      <c r="AN9" s="665"/>
      <c r="AO9" s="666"/>
      <c r="AP9" s="656" t="s">
        <v>241</v>
      </c>
      <c r="AQ9" s="657"/>
      <c r="AR9" s="657"/>
      <c r="AS9" s="657"/>
      <c r="AT9" s="657"/>
      <c r="AU9" s="657"/>
      <c r="AV9" s="657"/>
      <c r="AW9" s="657"/>
      <c r="AX9" s="657"/>
      <c r="AY9" s="657"/>
      <c r="AZ9" s="657"/>
      <c r="BA9" s="657"/>
      <c r="BB9" s="657"/>
      <c r="BC9" s="657"/>
      <c r="BD9" s="657"/>
      <c r="BE9" s="657"/>
      <c r="BF9" s="658"/>
      <c r="BG9" s="659">
        <v>3321347</v>
      </c>
      <c r="BH9" s="660"/>
      <c r="BI9" s="660"/>
      <c r="BJ9" s="660"/>
      <c r="BK9" s="660"/>
      <c r="BL9" s="660"/>
      <c r="BM9" s="660"/>
      <c r="BN9" s="661"/>
      <c r="BO9" s="662">
        <v>39.6</v>
      </c>
      <c r="BP9" s="662"/>
      <c r="BQ9" s="662"/>
      <c r="BR9" s="662"/>
      <c r="BS9" s="663" t="s">
        <v>128</v>
      </c>
      <c r="BT9" s="663"/>
      <c r="BU9" s="663"/>
      <c r="BV9" s="663"/>
      <c r="BW9" s="663"/>
      <c r="BX9" s="663"/>
      <c r="BY9" s="663"/>
      <c r="BZ9" s="663"/>
      <c r="CA9" s="663"/>
      <c r="CB9" s="667"/>
      <c r="CD9" s="656" t="s">
        <v>242</v>
      </c>
      <c r="CE9" s="657"/>
      <c r="CF9" s="657"/>
      <c r="CG9" s="657"/>
      <c r="CH9" s="657"/>
      <c r="CI9" s="657"/>
      <c r="CJ9" s="657"/>
      <c r="CK9" s="657"/>
      <c r="CL9" s="657"/>
      <c r="CM9" s="657"/>
      <c r="CN9" s="657"/>
      <c r="CO9" s="657"/>
      <c r="CP9" s="657"/>
      <c r="CQ9" s="658"/>
      <c r="CR9" s="659">
        <v>3013855</v>
      </c>
      <c r="CS9" s="660"/>
      <c r="CT9" s="660"/>
      <c r="CU9" s="660"/>
      <c r="CV9" s="660"/>
      <c r="CW9" s="660"/>
      <c r="CX9" s="660"/>
      <c r="CY9" s="661"/>
      <c r="CZ9" s="662">
        <v>9.6</v>
      </c>
      <c r="DA9" s="662"/>
      <c r="DB9" s="662"/>
      <c r="DC9" s="662"/>
      <c r="DD9" s="668">
        <v>75861</v>
      </c>
      <c r="DE9" s="660"/>
      <c r="DF9" s="660"/>
      <c r="DG9" s="660"/>
      <c r="DH9" s="660"/>
      <c r="DI9" s="660"/>
      <c r="DJ9" s="660"/>
      <c r="DK9" s="660"/>
      <c r="DL9" s="660"/>
      <c r="DM9" s="660"/>
      <c r="DN9" s="660"/>
      <c r="DO9" s="660"/>
      <c r="DP9" s="661"/>
      <c r="DQ9" s="668">
        <v>1910512</v>
      </c>
      <c r="DR9" s="660"/>
      <c r="DS9" s="660"/>
      <c r="DT9" s="660"/>
      <c r="DU9" s="660"/>
      <c r="DV9" s="660"/>
      <c r="DW9" s="660"/>
      <c r="DX9" s="660"/>
      <c r="DY9" s="660"/>
      <c r="DZ9" s="660"/>
      <c r="EA9" s="660"/>
      <c r="EB9" s="660"/>
      <c r="EC9" s="669"/>
    </row>
    <row r="10" spans="2:143" ht="11.25" customHeight="1" x14ac:dyDescent="0.15">
      <c r="B10" s="656" t="s">
        <v>243</v>
      </c>
      <c r="C10" s="657"/>
      <c r="D10" s="657"/>
      <c r="E10" s="657"/>
      <c r="F10" s="657"/>
      <c r="G10" s="657"/>
      <c r="H10" s="657"/>
      <c r="I10" s="657"/>
      <c r="J10" s="657"/>
      <c r="K10" s="657"/>
      <c r="L10" s="657"/>
      <c r="M10" s="657"/>
      <c r="N10" s="657"/>
      <c r="O10" s="657"/>
      <c r="P10" s="657"/>
      <c r="Q10" s="658"/>
      <c r="R10" s="659" t="s">
        <v>244</v>
      </c>
      <c r="S10" s="660"/>
      <c r="T10" s="660"/>
      <c r="U10" s="660"/>
      <c r="V10" s="660"/>
      <c r="W10" s="660"/>
      <c r="X10" s="660"/>
      <c r="Y10" s="661"/>
      <c r="Z10" s="662" t="s">
        <v>128</v>
      </c>
      <c r="AA10" s="662"/>
      <c r="AB10" s="662"/>
      <c r="AC10" s="662"/>
      <c r="AD10" s="663" t="s">
        <v>128</v>
      </c>
      <c r="AE10" s="663"/>
      <c r="AF10" s="663"/>
      <c r="AG10" s="663"/>
      <c r="AH10" s="663"/>
      <c r="AI10" s="663"/>
      <c r="AJ10" s="663"/>
      <c r="AK10" s="663"/>
      <c r="AL10" s="664" t="s">
        <v>128</v>
      </c>
      <c r="AM10" s="665"/>
      <c r="AN10" s="665"/>
      <c r="AO10" s="666"/>
      <c r="AP10" s="656" t="s">
        <v>245</v>
      </c>
      <c r="AQ10" s="657"/>
      <c r="AR10" s="657"/>
      <c r="AS10" s="657"/>
      <c r="AT10" s="657"/>
      <c r="AU10" s="657"/>
      <c r="AV10" s="657"/>
      <c r="AW10" s="657"/>
      <c r="AX10" s="657"/>
      <c r="AY10" s="657"/>
      <c r="AZ10" s="657"/>
      <c r="BA10" s="657"/>
      <c r="BB10" s="657"/>
      <c r="BC10" s="657"/>
      <c r="BD10" s="657"/>
      <c r="BE10" s="657"/>
      <c r="BF10" s="658"/>
      <c r="BG10" s="659">
        <v>206713</v>
      </c>
      <c r="BH10" s="660"/>
      <c r="BI10" s="660"/>
      <c r="BJ10" s="660"/>
      <c r="BK10" s="660"/>
      <c r="BL10" s="660"/>
      <c r="BM10" s="660"/>
      <c r="BN10" s="661"/>
      <c r="BO10" s="662">
        <v>2.5</v>
      </c>
      <c r="BP10" s="662"/>
      <c r="BQ10" s="662"/>
      <c r="BR10" s="662"/>
      <c r="BS10" s="663">
        <v>34366</v>
      </c>
      <c r="BT10" s="663"/>
      <c r="BU10" s="663"/>
      <c r="BV10" s="663"/>
      <c r="BW10" s="663"/>
      <c r="BX10" s="663"/>
      <c r="BY10" s="663"/>
      <c r="BZ10" s="663"/>
      <c r="CA10" s="663"/>
      <c r="CB10" s="667"/>
      <c r="CD10" s="656" t="s">
        <v>246</v>
      </c>
      <c r="CE10" s="657"/>
      <c r="CF10" s="657"/>
      <c r="CG10" s="657"/>
      <c r="CH10" s="657"/>
      <c r="CI10" s="657"/>
      <c r="CJ10" s="657"/>
      <c r="CK10" s="657"/>
      <c r="CL10" s="657"/>
      <c r="CM10" s="657"/>
      <c r="CN10" s="657"/>
      <c r="CO10" s="657"/>
      <c r="CP10" s="657"/>
      <c r="CQ10" s="658"/>
      <c r="CR10" s="659">
        <v>17348</v>
      </c>
      <c r="CS10" s="660"/>
      <c r="CT10" s="660"/>
      <c r="CU10" s="660"/>
      <c r="CV10" s="660"/>
      <c r="CW10" s="660"/>
      <c r="CX10" s="660"/>
      <c r="CY10" s="661"/>
      <c r="CZ10" s="662">
        <v>0.1</v>
      </c>
      <c r="DA10" s="662"/>
      <c r="DB10" s="662"/>
      <c r="DC10" s="662"/>
      <c r="DD10" s="668" t="s">
        <v>180</v>
      </c>
      <c r="DE10" s="660"/>
      <c r="DF10" s="660"/>
      <c r="DG10" s="660"/>
      <c r="DH10" s="660"/>
      <c r="DI10" s="660"/>
      <c r="DJ10" s="660"/>
      <c r="DK10" s="660"/>
      <c r="DL10" s="660"/>
      <c r="DM10" s="660"/>
      <c r="DN10" s="660"/>
      <c r="DO10" s="660"/>
      <c r="DP10" s="661"/>
      <c r="DQ10" s="668">
        <v>17348</v>
      </c>
      <c r="DR10" s="660"/>
      <c r="DS10" s="660"/>
      <c r="DT10" s="660"/>
      <c r="DU10" s="660"/>
      <c r="DV10" s="660"/>
      <c r="DW10" s="660"/>
      <c r="DX10" s="660"/>
      <c r="DY10" s="660"/>
      <c r="DZ10" s="660"/>
      <c r="EA10" s="660"/>
      <c r="EB10" s="660"/>
      <c r="EC10" s="669"/>
    </row>
    <row r="11" spans="2:143" ht="11.25" customHeight="1" x14ac:dyDescent="0.15">
      <c r="B11" s="656" t="s">
        <v>247</v>
      </c>
      <c r="C11" s="657"/>
      <c r="D11" s="657"/>
      <c r="E11" s="657"/>
      <c r="F11" s="657"/>
      <c r="G11" s="657"/>
      <c r="H11" s="657"/>
      <c r="I11" s="657"/>
      <c r="J11" s="657"/>
      <c r="K11" s="657"/>
      <c r="L11" s="657"/>
      <c r="M11" s="657"/>
      <c r="N11" s="657"/>
      <c r="O11" s="657"/>
      <c r="P11" s="657"/>
      <c r="Q11" s="658"/>
      <c r="R11" s="659">
        <v>1696155</v>
      </c>
      <c r="S11" s="660"/>
      <c r="T11" s="660"/>
      <c r="U11" s="660"/>
      <c r="V11" s="660"/>
      <c r="W11" s="660"/>
      <c r="X11" s="660"/>
      <c r="Y11" s="661"/>
      <c r="Z11" s="664">
        <v>5.2</v>
      </c>
      <c r="AA11" s="665"/>
      <c r="AB11" s="665"/>
      <c r="AC11" s="671"/>
      <c r="AD11" s="668">
        <v>1696155</v>
      </c>
      <c r="AE11" s="660"/>
      <c r="AF11" s="660"/>
      <c r="AG11" s="660"/>
      <c r="AH11" s="660"/>
      <c r="AI11" s="660"/>
      <c r="AJ11" s="660"/>
      <c r="AK11" s="661"/>
      <c r="AL11" s="664">
        <v>10.9</v>
      </c>
      <c r="AM11" s="665"/>
      <c r="AN11" s="665"/>
      <c r="AO11" s="666"/>
      <c r="AP11" s="656" t="s">
        <v>248</v>
      </c>
      <c r="AQ11" s="657"/>
      <c r="AR11" s="657"/>
      <c r="AS11" s="657"/>
      <c r="AT11" s="657"/>
      <c r="AU11" s="657"/>
      <c r="AV11" s="657"/>
      <c r="AW11" s="657"/>
      <c r="AX11" s="657"/>
      <c r="AY11" s="657"/>
      <c r="AZ11" s="657"/>
      <c r="BA11" s="657"/>
      <c r="BB11" s="657"/>
      <c r="BC11" s="657"/>
      <c r="BD11" s="657"/>
      <c r="BE11" s="657"/>
      <c r="BF11" s="658"/>
      <c r="BG11" s="659">
        <v>262087</v>
      </c>
      <c r="BH11" s="660"/>
      <c r="BI11" s="660"/>
      <c r="BJ11" s="660"/>
      <c r="BK11" s="660"/>
      <c r="BL11" s="660"/>
      <c r="BM11" s="660"/>
      <c r="BN11" s="661"/>
      <c r="BO11" s="662">
        <v>3.1</v>
      </c>
      <c r="BP11" s="662"/>
      <c r="BQ11" s="662"/>
      <c r="BR11" s="662"/>
      <c r="BS11" s="663">
        <v>51868</v>
      </c>
      <c r="BT11" s="663"/>
      <c r="BU11" s="663"/>
      <c r="BV11" s="663"/>
      <c r="BW11" s="663"/>
      <c r="BX11" s="663"/>
      <c r="BY11" s="663"/>
      <c r="BZ11" s="663"/>
      <c r="CA11" s="663"/>
      <c r="CB11" s="667"/>
      <c r="CD11" s="656" t="s">
        <v>249</v>
      </c>
      <c r="CE11" s="657"/>
      <c r="CF11" s="657"/>
      <c r="CG11" s="657"/>
      <c r="CH11" s="657"/>
      <c r="CI11" s="657"/>
      <c r="CJ11" s="657"/>
      <c r="CK11" s="657"/>
      <c r="CL11" s="657"/>
      <c r="CM11" s="657"/>
      <c r="CN11" s="657"/>
      <c r="CO11" s="657"/>
      <c r="CP11" s="657"/>
      <c r="CQ11" s="658"/>
      <c r="CR11" s="659">
        <v>939947</v>
      </c>
      <c r="CS11" s="660"/>
      <c r="CT11" s="660"/>
      <c r="CU11" s="660"/>
      <c r="CV11" s="660"/>
      <c r="CW11" s="660"/>
      <c r="CX11" s="660"/>
      <c r="CY11" s="661"/>
      <c r="CZ11" s="662">
        <v>3</v>
      </c>
      <c r="DA11" s="662"/>
      <c r="DB11" s="662"/>
      <c r="DC11" s="662"/>
      <c r="DD11" s="668">
        <v>579939</v>
      </c>
      <c r="DE11" s="660"/>
      <c r="DF11" s="660"/>
      <c r="DG11" s="660"/>
      <c r="DH11" s="660"/>
      <c r="DI11" s="660"/>
      <c r="DJ11" s="660"/>
      <c r="DK11" s="660"/>
      <c r="DL11" s="660"/>
      <c r="DM11" s="660"/>
      <c r="DN11" s="660"/>
      <c r="DO11" s="660"/>
      <c r="DP11" s="661"/>
      <c r="DQ11" s="668">
        <v>400250</v>
      </c>
      <c r="DR11" s="660"/>
      <c r="DS11" s="660"/>
      <c r="DT11" s="660"/>
      <c r="DU11" s="660"/>
      <c r="DV11" s="660"/>
      <c r="DW11" s="660"/>
      <c r="DX11" s="660"/>
      <c r="DY11" s="660"/>
      <c r="DZ11" s="660"/>
      <c r="EA11" s="660"/>
      <c r="EB11" s="660"/>
      <c r="EC11" s="669"/>
    </row>
    <row r="12" spans="2:143" ht="11.25" customHeight="1" x14ac:dyDescent="0.15">
      <c r="B12" s="656" t="s">
        <v>250</v>
      </c>
      <c r="C12" s="657"/>
      <c r="D12" s="657"/>
      <c r="E12" s="657"/>
      <c r="F12" s="657"/>
      <c r="G12" s="657"/>
      <c r="H12" s="657"/>
      <c r="I12" s="657"/>
      <c r="J12" s="657"/>
      <c r="K12" s="657"/>
      <c r="L12" s="657"/>
      <c r="M12" s="657"/>
      <c r="N12" s="657"/>
      <c r="O12" s="657"/>
      <c r="P12" s="657"/>
      <c r="Q12" s="658"/>
      <c r="R12" s="659">
        <v>3101</v>
      </c>
      <c r="S12" s="660"/>
      <c r="T12" s="660"/>
      <c r="U12" s="660"/>
      <c r="V12" s="660"/>
      <c r="W12" s="660"/>
      <c r="X12" s="660"/>
      <c r="Y12" s="661"/>
      <c r="Z12" s="662">
        <v>0</v>
      </c>
      <c r="AA12" s="662"/>
      <c r="AB12" s="662"/>
      <c r="AC12" s="662"/>
      <c r="AD12" s="663">
        <v>3101</v>
      </c>
      <c r="AE12" s="663"/>
      <c r="AF12" s="663"/>
      <c r="AG12" s="663"/>
      <c r="AH12" s="663"/>
      <c r="AI12" s="663"/>
      <c r="AJ12" s="663"/>
      <c r="AK12" s="663"/>
      <c r="AL12" s="664">
        <v>0</v>
      </c>
      <c r="AM12" s="665"/>
      <c r="AN12" s="665"/>
      <c r="AO12" s="666"/>
      <c r="AP12" s="656" t="s">
        <v>251</v>
      </c>
      <c r="AQ12" s="657"/>
      <c r="AR12" s="657"/>
      <c r="AS12" s="657"/>
      <c r="AT12" s="657"/>
      <c r="AU12" s="657"/>
      <c r="AV12" s="657"/>
      <c r="AW12" s="657"/>
      <c r="AX12" s="657"/>
      <c r="AY12" s="657"/>
      <c r="AZ12" s="657"/>
      <c r="BA12" s="657"/>
      <c r="BB12" s="657"/>
      <c r="BC12" s="657"/>
      <c r="BD12" s="657"/>
      <c r="BE12" s="657"/>
      <c r="BF12" s="658"/>
      <c r="BG12" s="659">
        <v>3656877</v>
      </c>
      <c r="BH12" s="660"/>
      <c r="BI12" s="660"/>
      <c r="BJ12" s="660"/>
      <c r="BK12" s="660"/>
      <c r="BL12" s="660"/>
      <c r="BM12" s="660"/>
      <c r="BN12" s="661"/>
      <c r="BO12" s="662">
        <v>43.6</v>
      </c>
      <c r="BP12" s="662"/>
      <c r="BQ12" s="662"/>
      <c r="BR12" s="662"/>
      <c r="BS12" s="663">
        <v>240945</v>
      </c>
      <c r="BT12" s="663"/>
      <c r="BU12" s="663"/>
      <c r="BV12" s="663"/>
      <c r="BW12" s="663"/>
      <c r="BX12" s="663"/>
      <c r="BY12" s="663"/>
      <c r="BZ12" s="663"/>
      <c r="CA12" s="663"/>
      <c r="CB12" s="667"/>
      <c r="CD12" s="656" t="s">
        <v>252</v>
      </c>
      <c r="CE12" s="657"/>
      <c r="CF12" s="657"/>
      <c r="CG12" s="657"/>
      <c r="CH12" s="657"/>
      <c r="CI12" s="657"/>
      <c r="CJ12" s="657"/>
      <c r="CK12" s="657"/>
      <c r="CL12" s="657"/>
      <c r="CM12" s="657"/>
      <c r="CN12" s="657"/>
      <c r="CO12" s="657"/>
      <c r="CP12" s="657"/>
      <c r="CQ12" s="658"/>
      <c r="CR12" s="659">
        <v>340269</v>
      </c>
      <c r="CS12" s="660"/>
      <c r="CT12" s="660"/>
      <c r="CU12" s="660"/>
      <c r="CV12" s="660"/>
      <c r="CW12" s="660"/>
      <c r="CX12" s="660"/>
      <c r="CY12" s="661"/>
      <c r="CZ12" s="662">
        <v>1.1000000000000001</v>
      </c>
      <c r="DA12" s="662"/>
      <c r="DB12" s="662"/>
      <c r="DC12" s="662"/>
      <c r="DD12" s="668" t="s">
        <v>128</v>
      </c>
      <c r="DE12" s="660"/>
      <c r="DF12" s="660"/>
      <c r="DG12" s="660"/>
      <c r="DH12" s="660"/>
      <c r="DI12" s="660"/>
      <c r="DJ12" s="660"/>
      <c r="DK12" s="660"/>
      <c r="DL12" s="660"/>
      <c r="DM12" s="660"/>
      <c r="DN12" s="660"/>
      <c r="DO12" s="660"/>
      <c r="DP12" s="661"/>
      <c r="DQ12" s="668">
        <v>267381</v>
      </c>
      <c r="DR12" s="660"/>
      <c r="DS12" s="660"/>
      <c r="DT12" s="660"/>
      <c r="DU12" s="660"/>
      <c r="DV12" s="660"/>
      <c r="DW12" s="660"/>
      <c r="DX12" s="660"/>
      <c r="DY12" s="660"/>
      <c r="DZ12" s="660"/>
      <c r="EA12" s="660"/>
      <c r="EB12" s="660"/>
      <c r="EC12" s="669"/>
    </row>
    <row r="13" spans="2:143" ht="11.25" customHeight="1" x14ac:dyDescent="0.15">
      <c r="B13" s="656" t="s">
        <v>253</v>
      </c>
      <c r="C13" s="657"/>
      <c r="D13" s="657"/>
      <c r="E13" s="657"/>
      <c r="F13" s="657"/>
      <c r="G13" s="657"/>
      <c r="H13" s="657"/>
      <c r="I13" s="657"/>
      <c r="J13" s="657"/>
      <c r="K13" s="657"/>
      <c r="L13" s="657"/>
      <c r="M13" s="657"/>
      <c r="N13" s="657"/>
      <c r="O13" s="657"/>
      <c r="P13" s="657"/>
      <c r="Q13" s="658"/>
      <c r="R13" s="659" t="s">
        <v>244</v>
      </c>
      <c r="S13" s="660"/>
      <c r="T13" s="660"/>
      <c r="U13" s="660"/>
      <c r="V13" s="660"/>
      <c r="W13" s="660"/>
      <c r="X13" s="660"/>
      <c r="Y13" s="661"/>
      <c r="Z13" s="662" t="s">
        <v>180</v>
      </c>
      <c r="AA13" s="662"/>
      <c r="AB13" s="662"/>
      <c r="AC13" s="662"/>
      <c r="AD13" s="663" t="s">
        <v>244</v>
      </c>
      <c r="AE13" s="663"/>
      <c r="AF13" s="663"/>
      <c r="AG13" s="663"/>
      <c r="AH13" s="663"/>
      <c r="AI13" s="663"/>
      <c r="AJ13" s="663"/>
      <c r="AK13" s="663"/>
      <c r="AL13" s="664" t="s">
        <v>244</v>
      </c>
      <c r="AM13" s="665"/>
      <c r="AN13" s="665"/>
      <c r="AO13" s="666"/>
      <c r="AP13" s="656" t="s">
        <v>254</v>
      </c>
      <c r="AQ13" s="657"/>
      <c r="AR13" s="657"/>
      <c r="AS13" s="657"/>
      <c r="AT13" s="657"/>
      <c r="AU13" s="657"/>
      <c r="AV13" s="657"/>
      <c r="AW13" s="657"/>
      <c r="AX13" s="657"/>
      <c r="AY13" s="657"/>
      <c r="AZ13" s="657"/>
      <c r="BA13" s="657"/>
      <c r="BB13" s="657"/>
      <c r="BC13" s="657"/>
      <c r="BD13" s="657"/>
      <c r="BE13" s="657"/>
      <c r="BF13" s="658"/>
      <c r="BG13" s="659">
        <v>3643268</v>
      </c>
      <c r="BH13" s="660"/>
      <c r="BI13" s="660"/>
      <c r="BJ13" s="660"/>
      <c r="BK13" s="660"/>
      <c r="BL13" s="660"/>
      <c r="BM13" s="660"/>
      <c r="BN13" s="661"/>
      <c r="BO13" s="662">
        <v>43.4</v>
      </c>
      <c r="BP13" s="662"/>
      <c r="BQ13" s="662"/>
      <c r="BR13" s="662"/>
      <c r="BS13" s="663">
        <v>240945</v>
      </c>
      <c r="BT13" s="663"/>
      <c r="BU13" s="663"/>
      <c r="BV13" s="663"/>
      <c r="BW13" s="663"/>
      <c r="BX13" s="663"/>
      <c r="BY13" s="663"/>
      <c r="BZ13" s="663"/>
      <c r="CA13" s="663"/>
      <c r="CB13" s="667"/>
      <c r="CD13" s="656" t="s">
        <v>255</v>
      </c>
      <c r="CE13" s="657"/>
      <c r="CF13" s="657"/>
      <c r="CG13" s="657"/>
      <c r="CH13" s="657"/>
      <c r="CI13" s="657"/>
      <c r="CJ13" s="657"/>
      <c r="CK13" s="657"/>
      <c r="CL13" s="657"/>
      <c r="CM13" s="657"/>
      <c r="CN13" s="657"/>
      <c r="CO13" s="657"/>
      <c r="CP13" s="657"/>
      <c r="CQ13" s="658"/>
      <c r="CR13" s="659">
        <v>2368275</v>
      </c>
      <c r="CS13" s="660"/>
      <c r="CT13" s="660"/>
      <c r="CU13" s="660"/>
      <c r="CV13" s="660"/>
      <c r="CW13" s="660"/>
      <c r="CX13" s="660"/>
      <c r="CY13" s="661"/>
      <c r="CZ13" s="662">
        <v>7.5</v>
      </c>
      <c r="DA13" s="662"/>
      <c r="DB13" s="662"/>
      <c r="DC13" s="662"/>
      <c r="DD13" s="668">
        <v>1553179</v>
      </c>
      <c r="DE13" s="660"/>
      <c r="DF13" s="660"/>
      <c r="DG13" s="660"/>
      <c r="DH13" s="660"/>
      <c r="DI13" s="660"/>
      <c r="DJ13" s="660"/>
      <c r="DK13" s="660"/>
      <c r="DL13" s="660"/>
      <c r="DM13" s="660"/>
      <c r="DN13" s="660"/>
      <c r="DO13" s="660"/>
      <c r="DP13" s="661"/>
      <c r="DQ13" s="668">
        <v>1219756</v>
      </c>
      <c r="DR13" s="660"/>
      <c r="DS13" s="660"/>
      <c r="DT13" s="660"/>
      <c r="DU13" s="660"/>
      <c r="DV13" s="660"/>
      <c r="DW13" s="660"/>
      <c r="DX13" s="660"/>
      <c r="DY13" s="660"/>
      <c r="DZ13" s="660"/>
      <c r="EA13" s="660"/>
      <c r="EB13" s="660"/>
      <c r="EC13" s="669"/>
    </row>
    <row r="14" spans="2:143" ht="11.25" customHeight="1" x14ac:dyDescent="0.15">
      <c r="B14" s="656" t="s">
        <v>256</v>
      </c>
      <c r="C14" s="657"/>
      <c r="D14" s="657"/>
      <c r="E14" s="657"/>
      <c r="F14" s="657"/>
      <c r="G14" s="657"/>
      <c r="H14" s="657"/>
      <c r="I14" s="657"/>
      <c r="J14" s="657"/>
      <c r="K14" s="657"/>
      <c r="L14" s="657"/>
      <c r="M14" s="657"/>
      <c r="N14" s="657"/>
      <c r="O14" s="657"/>
      <c r="P14" s="657"/>
      <c r="Q14" s="658"/>
      <c r="R14" s="659" t="s">
        <v>180</v>
      </c>
      <c r="S14" s="660"/>
      <c r="T14" s="660"/>
      <c r="U14" s="660"/>
      <c r="V14" s="660"/>
      <c r="W14" s="660"/>
      <c r="X14" s="660"/>
      <c r="Y14" s="661"/>
      <c r="Z14" s="662" t="s">
        <v>128</v>
      </c>
      <c r="AA14" s="662"/>
      <c r="AB14" s="662"/>
      <c r="AC14" s="662"/>
      <c r="AD14" s="663" t="s">
        <v>128</v>
      </c>
      <c r="AE14" s="663"/>
      <c r="AF14" s="663"/>
      <c r="AG14" s="663"/>
      <c r="AH14" s="663"/>
      <c r="AI14" s="663"/>
      <c r="AJ14" s="663"/>
      <c r="AK14" s="663"/>
      <c r="AL14" s="664" t="s">
        <v>180</v>
      </c>
      <c r="AM14" s="665"/>
      <c r="AN14" s="665"/>
      <c r="AO14" s="666"/>
      <c r="AP14" s="656" t="s">
        <v>257</v>
      </c>
      <c r="AQ14" s="657"/>
      <c r="AR14" s="657"/>
      <c r="AS14" s="657"/>
      <c r="AT14" s="657"/>
      <c r="AU14" s="657"/>
      <c r="AV14" s="657"/>
      <c r="AW14" s="657"/>
      <c r="AX14" s="657"/>
      <c r="AY14" s="657"/>
      <c r="AZ14" s="657"/>
      <c r="BA14" s="657"/>
      <c r="BB14" s="657"/>
      <c r="BC14" s="657"/>
      <c r="BD14" s="657"/>
      <c r="BE14" s="657"/>
      <c r="BF14" s="658"/>
      <c r="BG14" s="659">
        <v>254840</v>
      </c>
      <c r="BH14" s="660"/>
      <c r="BI14" s="660"/>
      <c r="BJ14" s="660"/>
      <c r="BK14" s="660"/>
      <c r="BL14" s="660"/>
      <c r="BM14" s="660"/>
      <c r="BN14" s="661"/>
      <c r="BO14" s="662">
        <v>3</v>
      </c>
      <c r="BP14" s="662"/>
      <c r="BQ14" s="662"/>
      <c r="BR14" s="662"/>
      <c r="BS14" s="663" t="s">
        <v>180</v>
      </c>
      <c r="BT14" s="663"/>
      <c r="BU14" s="663"/>
      <c r="BV14" s="663"/>
      <c r="BW14" s="663"/>
      <c r="BX14" s="663"/>
      <c r="BY14" s="663"/>
      <c r="BZ14" s="663"/>
      <c r="CA14" s="663"/>
      <c r="CB14" s="667"/>
      <c r="CD14" s="656" t="s">
        <v>258</v>
      </c>
      <c r="CE14" s="657"/>
      <c r="CF14" s="657"/>
      <c r="CG14" s="657"/>
      <c r="CH14" s="657"/>
      <c r="CI14" s="657"/>
      <c r="CJ14" s="657"/>
      <c r="CK14" s="657"/>
      <c r="CL14" s="657"/>
      <c r="CM14" s="657"/>
      <c r="CN14" s="657"/>
      <c r="CO14" s="657"/>
      <c r="CP14" s="657"/>
      <c r="CQ14" s="658"/>
      <c r="CR14" s="659">
        <v>738260</v>
      </c>
      <c r="CS14" s="660"/>
      <c r="CT14" s="660"/>
      <c r="CU14" s="660"/>
      <c r="CV14" s="660"/>
      <c r="CW14" s="660"/>
      <c r="CX14" s="660"/>
      <c r="CY14" s="661"/>
      <c r="CZ14" s="662">
        <v>2.2999999999999998</v>
      </c>
      <c r="DA14" s="662"/>
      <c r="DB14" s="662"/>
      <c r="DC14" s="662"/>
      <c r="DD14" s="668">
        <v>48142</v>
      </c>
      <c r="DE14" s="660"/>
      <c r="DF14" s="660"/>
      <c r="DG14" s="660"/>
      <c r="DH14" s="660"/>
      <c r="DI14" s="660"/>
      <c r="DJ14" s="660"/>
      <c r="DK14" s="660"/>
      <c r="DL14" s="660"/>
      <c r="DM14" s="660"/>
      <c r="DN14" s="660"/>
      <c r="DO14" s="660"/>
      <c r="DP14" s="661"/>
      <c r="DQ14" s="668">
        <v>682679</v>
      </c>
      <c r="DR14" s="660"/>
      <c r="DS14" s="660"/>
      <c r="DT14" s="660"/>
      <c r="DU14" s="660"/>
      <c r="DV14" s="660"/>
      <c r="DW14" s="660"/>
      <c r="DX14" s="660"/>
      <c r="DY14" s="660"/>
      <c r="DZ14" s="660"/>
      <c r="EA14" s="660"/>
      <c r="EB14" s="660"/>
      <c r="EC14" s="669"/>
    </row>
    <row r="15" spans="2:143" ht="11.25" customHeight="1" x14ac:dyDescent="0.15">
      <c r="B15" s="656" t="s">
        <v>259</v>
      </c>
      <c r="C15" s="657"/>
      <c r="D15" s="657"/>
      <c r="E15" s="657"/>
      <c r="F15" s="657"/>
      <c r="G15" s="657"/>
      <c r="H15" s="657"/>
      <c r="I15" s="657"/>
      <c r="J15" s="657"/>
      <c r="K15" s="657"/>
      <c r="L15" s="657"/>
      <c r="M15" s="657"/>
      <c r="N15" s="657"/>
      <c r="O15" s="657"/>
      <c r="P15" s="657"/>
      <c r="Q15" s="658"/>
      <c r="R15" s="659" t="s">
        <v>128</v>
      </c>
      <c r="S15" s="660"/>
      <c r="T15" s="660"/>
      <c r="U15" s="660"/>
      <c r="V15" s="660"/>
      <c r="W15" s="660"/>
      <c r="X15" s="660"/>
      <c r="Y15" s="661"/>
      <c r="Z15" s="662" t="s">
        <v>128</v>
      </c>
      <c r="AA15" s="662"/>
      <c r="AB15" s="662"/>
      <c r="AC15" s="662"/>
      <c r="AD15" s="663" t="s">
        <v>128</v>
      </c>
      <c r="AE15" s="663"/>
      <c r="AF15" s="663"/>
      <c r="AG15" s="663"/>
      <c r="AH15" s="663"/>
      <c r="AI15" s="663"/>
      <c r="AJ15" s="663"/>
      <c r="AK15" s="663"/>
      <c r="AL15" s="664" t="s">
        <v>128</v>
      </c>
      <c r="AM15" s="665"/>
      <c r="AN15" s="665"/>
      <c r="AO15" s="666"/>
      <c r="AP15" s="656" t="s">
        <v>260</v>
      </c>
      <c r="AQ15" s="657"/>
      <c r="AR15" s="657"/>
      <c r="AS15" s="657"/>
      <c r="AT15" s="657"/>
      <c r="AU15" s="657"/>
      <c r="AV15" s="657"/>
      <c r="AW15" s="657"/>
      <c r="AX15" s="657"/>
      <c r="AY15" s="657"/>
      <c r="AZ15" s="657"/>
      <c r="BA15" s="657"/>
      <c r="BB15" s="657"/>
      <c r="BC15" s="657"/>
      <c r="BD15" s="657"/>
      <c r="BE15" s="657"/>
      <c r="BF15" s="658"/>
      <c r="BG15" s="659">
        <v>571345</v>
      </c>
      <c r="BH15" s="660"/>
      <c r="BI15" s="660"/>
      <c r="BJ15" s="660"/>
      <c r="BK15" s="660"/>
      <c r="BL15" s="660"/>
      <c r="BM15" s="660"/>
      <c r="BN15" s="661"/>
      <c r="BO15" s="662">
        <v>6.8</v>
      </c>
      <c r="BP15" s="662"/>
      <c r="BQ15" s="662"/>
      <c r="BR15" s="662"/>
      <c r="BS15" s="663" t="s">
        <v>128</v>
      </c>
      <c r="BT15" s="663"/>
      <c r="BU15" s="663"/>
      <c r="BV15" s="663"/>
      <c r="BW15" s="663"/>
      <c r="BX15" s="663"/>
      <c r="BY15" s="663"/>
      <c r="BZ15" s="663"/>
      <c r="CA15" s="663"/>
      <c r="CB15" s="667"/>
      <c r="CD15" s="656" t="s">
        <v>261</v>
      </c>
      <c r="CE15" s="657"/>
      <c r="CF15" s="657"/>
      <c r="CG15" s="657"/>
      <c r="CH15" s="657"/>
      <c r="CI15" s="657"/>
      <c r="CJ15" s="657"/>
      <c r="CK15" s="657"/>
      <c r="CL15" s="657"/>
      <c r="CM15" s="657"/>
      <c r="CN15" s="657"/>
      <c r="CO15" s="657"/>
      <c r="CP15" s="657"/>
      <c r="CQ15" s="658"/>
      <c r="CR15" s="659">
        <v>3573867</v>
      </c>
      <c r="CS15" s="660"/>
      <c r="CT15" s="660"/>
      <c r="CU15" s="660"/>
      <c r="CV15" s="660"/>
      <c r="CW15" s="660"/>
      <c r="CX15" s="660"/>
      <c r="CY15" s="661"/>
      <c r="CZ15" s="662">
        <v>11.3</v>
      </c>
      <c r="DA15" s="662"/>
      <c r="DB15" s="662"/>
      <c r="DC15" s="662"/>
      <c r="DD15" s="668">
        <v>554277</v>
      </c>
      <c r="DE15" s="660"/>
      <c r="DF15" s="660"/>
      <c r="DG15" s="660"/>
      <c r="DH15" s="660"/>
      <c r="DI15" s="660"/>
      <c r="DJ15" s="660"/>
      <c r="DK15" s="660"/>
      <c r="DL15" s="660"/>
      <c r="DM15" s="660"/>
      <c r="DN15" s="660"/>
      <c r="DO15" s="660"/>
      <c r="DP15" s="661"/>
      <c r="DQ15" s="668">
        <v>2486535</v>
      </c>
      <c r="DR15" s="660"/>
      <c r="DS15" s="660"/>
      <c r="DT15" s="660"/>
      <c r="DU15" s="660"/>
      <c r="DV15" s="660"/>
      <c r="DW15" s="660"/>
      <c r="DX15" s="660"/>
      <c r="DY15" s="660"/>
      <c r="DZ15" s="660"/>
      <c r="EA15" s="660"/>
      <c r="EB15" s="660"/>
      <c r="EC15" s="669"/>
    </row>
    <row r="16" spans="2:143" ht="11.25" customHeight="1" x14ac:dyDescent="0.15">
      <c r="B16" s="656" t="s">
        <v>262</v>
      </c>
      <c r="C16" s="657"/>
      <c r="D16" s="657"/>
      <c r="E16" s="657"/>
      <c r="F16" s="657"/>
      <c r="G16" s="657"/>
      <c r="H16" s="657"/>
      <c r="I16" s="657"/>
      <c r="J16" s="657"/>
      <c r="K16" s="657"/>
      <c r="L16" s="657"/>
      <c r="M16" s="657"/>
      <c r="N16" s="657"/>
      <c r="O16" s="657"/>
      <c r="P16" s="657"/>
      <c r="Q16" s="658"/>
      <c r="R16" s="659">
        <v>31132</v>
      </c>
      <c r="S16" s="660"/>
      <c r="T16" s="660"/>
      <c r="U16" s="660"/>
      <c r="V16" s="660"/>
      <c r="W16" s="660"/>
      <c r="X16" s="660"/>
      <c r="Y16" s="661"/>
      <c r="Z16" s="662">
        <v>0.1</v>
      </c>
      <c r="AA16" s="662"/>
      <c r="AB16" s="662"/>
      <c r="AC16" s="662"/>
      <c r="AD16" s="663">
        <v>31132</v>
      </c>
      <c r="AE16" s="663"/>
      <c r="AF16" s="663"/>
      <c r="AG16" s="663"/>
      <c r="AH16" s="663"/>
      <c r="AI16" s="663"/>
      <c r="AJ16" s="663"/>
      <c r="AK16" s="663"/>
      <c r="AL16" s="664">
        <v>0.2</v>
      </c>
      <c r="AM16" s="665"/>
      <c r="AN16" s="665"/>
      <c r="AO16" s="666"/>
      <c r="AP16" s="656" t="s">
        <v>263</v>
      </c>
      <c r="AQ16" s="657"/>
      <c r="AR16" s="657"/>
      <c r="AS16" s="657"/>
      <c r="AT16" s="657"/>
      <c r="AU16" s="657"/>
      <c r="AV16" s="657"/>
      <c r="AW16" s="657"/>
      <c r="AX16" s="657"/>
      <c r="AY16" s="657"/>
      <c r="AZ16" s="657"/>
      <c r="BA16" s="657"/>
      <c r="BB16" s="657"/>
      <c r="BC16" s="657"/>
      <c r="BD16" s="657"/>
      <c r="BE16" s="657"/>
      <c r="BF16" s="658"/>
      <c r="BG16" s="659" t="s">
        <v>128</v>
      </c>
      <c r="BH16" s="660"/>
      <c r="BI16" s="660"/>
      <c r="BJ16" s="660"/>
      <c r="BK16" s="660"/>
      <c r="BL16" s="660"/>
      <c r="BM16" s="660"/>
      <c r="BN16" s="661"/>
      <c r="BO16" s="662" t="s">
        <v>128</v>
      </c>
      <c r="BP16" s="662"/>
      <c r="BQ16" s="662"/>
      <c r="BR16" s="662"/>
      <c r="BS16" s="663" t="s">
        <v>244</v>
      </c>
      <c r="BT16" s="663"/>
      <c r="BU16" s="663"/>
      <c r="BV16" s="663"/>
      <c r="BW16" s="663"/>
      <c r="BX16" s="663"/>
      <c r="BY16" s="663"/>
      <c r="BZ16" s="663"/>
      <c r="CA16" s="663"/>
      <c r="CB16" s="667"/>
      <c r="CD16" s="656" t="s">
        <v>264</v>
      </c>
      <c r="CE16" s="657"/>
      <c r="CF16" s="657"/>
      <c r="CG16" s="657"/>
      <c r="CH16" s="657"/>
      <c r="CI16" s="657"/>
      <c r="CJ16" s="657"/>
      <c r="CK16" s="657"/>
      <c r="CL16" s="657"/>
      <c r="CM16" s="657"/>
      <c r="CN16" s="657"/>
      <c r="CO16" s="657"/>
      <c r="CP16" s="657"/>
      <c r="CQ16" s="658"/>
      <c r="CR16" s="659">
        <v>53355</v>
      </c>
      <c r="CS16" s="660"/>
      <c r="CT16" s="660"/>
      <c r="CU16" s="660"/>
      <c r="CV16" s="660"/>
      <c r="CW16" s="660"/>
      <c r="CX16" s="660"/>
      <c r="CY16" s="661"/>
      <c r="CZ16" s="662">
        <v>0.2</v>
      </c>
      <c r="DA16" s="662"/>
      <c r="DB16" s="662"/>
      <c r="DC16" s="662"/>
      <c r="DD16" s="668" t="s">
        <v>128</v>
      </c>
      <c r="DE16" s="660"/>
      <c r="DF16" s="660"/>
      <c r="DG16" s="660"/>
      <c r="DH16" s="660"/>
      <c r="DI16" s="660"/>
      <c r="DJ16" s="660"/>
      <c r="DK16" s="660"/>
      <c r="DL16" s="660"/>
      <c r="DM16" s="660"/>
      <c r="DN16" s="660"/>
      <c r="DO16" s="660"/>
      <c r="DP16" s="661"/>
      <c r="DQ16" s="668">
        <v>13833</v>
      </c>
      <c r="DR16" s="660"/>
      <c r="DS16" s="660"/>
      <c r="DT16" s="660"/>
      <c r="DU16" s="660"/>
      <c r="DV16" s="660"/>
      <c r="DW16" s="660"/>
      <c r="DX16" s="660"/>
      <c r="DY16" s="660"/>
      <c r="DZ16" s="660"/>
      <c r="EA16" s="660"/>
      <c r="EB16" s="660"/>
      <c r="EC16" s="669"/>
    </row>
    <row r="17" spans="2:133" ht="11.25" customHeight="1" x14ac:dyDescent="0.15">
      <c r="B17" s="656" t="s">
        <v>265</v>
      </c>
      <c r="C17" s="657"/>
      <c r="D17" s="657"/>
      <c r="E17" s="657"/>
      <c r="F17" s="657"/>
      <c r="G17" s="657"/>
      <c r="H17" s="657"/>
      <c r="I17" s="657"/>
      <c r="J17" s="657"/>
      <c r="K17" s="657"/>
      <c r="L17" s="657"/>
      <c r="M17" s="657"/>
      <c r="N17" s="657"/>
      <c r="O17" s="657"/>
      <c r="P17" s="657"/>
      <c r="Q17" s="658"/>
      <c r="R17" s="659">
        <v>124192</v>
      </c>
      <c r="S17" s="660"/>
      <c r="T17" s="660"/>
      <c r="U17" s="660"/>
      <c r="V17" s="660"/>
      <c r="W17" s="660"/>
      <c r="X17" s="660"/>
      <c r="Y17" s="661"/>
      <c r="Z17" s="662">
        <v>0.4</v>
      </c>
      <c r="AA17" s="662"/>
      <c r="AB17" s="662"/>
      <c r="AC17" s="662"/>
      <c r="AD17" s="663">
        <v>124192</v>
      </c>
      <c r="AE17" s="663"/>
      <c r="AF17" s="663"/>
      <c r="AG17" s="663"/>
      <c r="AH17" s="663"/>
      <c r="AI17" s="663"/>
      <c r="AJ17" s="663"/>
      <c r="AK17" s="663"/>
      <c r="AL17" s="664">
        <v>0.8</v>
      </c>
      <c r="AM17" s="665"/>
      <c r="AN17" s="665"/>
      <c r="AO17" s="666"/>
      <c r="AP17" s="656" t="s">
        <v>266</v>
      </c>
      <c r="AQ17" s="657"/>
      <c r="AR17" s="657"/>
      <c r="AS17" s="657"/>
      <c r="AT17" s="657"/>
      <c r="AU17" s="657"/>
      <c r="AV17" s="657"/>
      <c r="AW17" s="657"/>
      <c r="AX17" s="657"/>
      <c r="AY17" s="657"/>
      <c r="AZ17" s="657"/>
      <c r="BA17" s="657"/>
      <c r="BB17" s="657"/>
      <c r="BC17" s="657"/>
      <c r="BD17" s="657"/>
      <c r="BE17" s="657"/>
      <c r="BF17" s="658"/>
      <c r="BG17" s="659" t="s">
        <v>180</v>
      </c>
      <c r="BH17" s="660"/>
      <c r="BI17" s="660"/>
      <c r="BJ17" s="660"/>
      <c r="BK17" s="660"/>
      <c r="BL17" s="660"/>
      <c r="BM17" s="660"/>
      <c r="BN17" s="661"/>
      <c r="BO17" s="662" t="s">
        <v>180</v>
      </c>
      <c r="BP17" s="662"/>
      <c r="BQ17" s="662"/>
      <c r="BR17" s="662"/>
      <c r="BS17" s="663" t="s">
        <v>128</v>
      </c>
      <c r="BT17" s="663"/>
      <c r="BU17" s="663"/>
      <c r="BV17" s="663"/>
      <c r="BW17" s="663"/>
      <c r="BX17" s="663"/>
      <c r="BY17" s="663"/>
      <c r="BZ17" s="663"/>
      <c r="CA17" s="663"/>
      <c r="CB17" s="667"/>
      <c r="CD17" s="656" t="s">
        <v>267</v>
      </c>
      <c r="CE17" s="657"/>
      <c r="CF17" s="657"/>
      <c r="CG17" s="657"/>
      <c r="CH17" s="657"/>
      <c r="CI17" s="657"/>
      <c r="CJ17" s="657"/>
      <c r="CK17" s="657"/>
      <c r="CL17" s="657"/>
      <c r="CM17" s="657"/>
      <c r="CN17" s="657"/>
      <c r="CO17" s="657"/>
      <c r="CP17" s="657"/>
      <c r="CQ17" s="658"/>
      <c r="CR17" s="659">
        <v>2027091</v>
      </c>
      <c r="CS17" s="660"/>
      <c r="CT17" s="660"/>
      <c r="CU17" s="660"/>
      <c r="CV17" s="660"/>
      <c r="CW17" s="660"/>
      <c r="CX17" s="660"/>
      <c r="CY17" s="661"/>
      <c r="CZ17" s="662">
        <v>6.4</v>
      </c>
      <c r="DA17" s="662"/>
      <c r="DB17" s="662"/>
      <c r="DC17" s="662"/>
      <c r="DD17" s="668" t="s">
        <v>244</v>
      </c>
      <c r="DE17" s="660"/>
      <c r="DF17" s="660"/>
      <c r="DG17" s="660"/>
      <c r="DH17" s="660"/>
      <c r="DI17" s="660"/>
      <c r="DJ17" s="660"/>
      <c r="DK17" s="660"/>
      <c r="DL17" s="660"/>
      <c r="DM17" s="660"/>
      <c r="DN17" s="660"/>
      <c r="DO17" s="660"/>
      <c r="DP17" s="661"/>
      <c r="DQ17" s="668">
        <v>1930694</v>
      </c>
      <c r="DR17" s="660"/>
      <c r="DS17" s="660"/>
      <c r="DT17" s="660"/>
      <c r="DU17" s="660"/>
      <c r="DV17" s="660"/>
      <c r="DW17" s="660"/>
      <c r="DX17" s="660"/>
      <c r="DY17" s="660"/>
      <c r="DZ17" s="660"/>
      <c r="EA17" s="660"/>
      <c r="EB17" s="660"/>
      <c r="EC17" s="669"/>
    </row>
    <row r="18" spans="2:133" ht="11.25" customHeight="1" x14ac:dyDescent="0.15">
      <c r="B18" s="656" t="s">
        <v>268</v>
      </c>
      <c r="C18" s="657"/>
      <c r="D18" s="657"/>
      <c r="E18" s="657"/>
      <c r="F18" s="657"/>
      <c r="G18" s="657"/>
      <c r="H18" s="657"/>
      <c r="I18" s="657"/>
      <c r="J18" s="657"/>
      <c r="K18" s="657"/>
      <c r="L18" s="657"/>
      <c r="M18" s="657"/>
      <c r="N18" s="657"/>
      <c r="O18" s="657"/>
      <c r="P18" s="657"/>
      <c r="Q18" s="658"/>
      <c r="R18" s="659">
        <v>96089</v>
      </c>
      <c r="S18" s="660"/>
      <c r="T18" s="660"/>
      <c r="U18" s="660"/>
      <c r="V18" s="660"/>
      <c r="W18" s="660"/>
      <c r="X18" s="660"/>
      <c r="Y18" s="661"/>
      <c r="Z18" s="662">
        <v>0.3</v>
      </c>
      <c r="AA18" s="662"/>
      <c r="AB18" s="662"/>
      <c r="AC18" s="662"/>
      <c r="AD18" s="663">
        <v>96089</v>
      </c>
      <c r="AE18" s="663"/>
      <c r="AF18" s="663"/>
      <c r="AG18" s="663"/>
      <c r="AH18" s="663"/>
      <c r="AI18" s="663"/>
      <c r="AJ18" s="663"/>
      <c r="AK18" s="663"/>
      <c r="AL18" s="664">
        <v>0.6</v>
      </c>
      <c r="AM18" s="665"/>
      <c r="AN18" s="665"/>
      <c r="AO18" s="666"/>
      <c r="AP18" s="656" t="s">
        <v>269</v>
      </c>
      <c r="AQ18" s="657"/>
      <c r="AR18" s="657"/>
      <c r="AS18" s="657"/>
      <c r="AT18" s="657"/>
      <c r="AU18" s="657"/>
      <c r="AV18" s="657"/>
      <c r="AW18" s="657"/>
      <c r="AX18" s="657"/>
      <c r="AY18" s="657"/>
      <c r="AZ18" s="657"/>
      <c r="BA18" s="657"/>
      <c r="BB18" s="657"/>
      <c r="BC18" s="657"/>
      <c r="BD18" s="657"/>
      <c r="BE18" s="657"/>
      <c r="BF18" s="658"/>
      <c r="BG18" s="659" t="s">
        <v>180</v>
      </c>
      <c r="BH18" s="660"/>
      <c r="BI18" s="660"/>
      <c r="BJ18" s="660"/>
      <c r="BK18" s="660"/>
      <c r="BL18" s="660"/>
      <c r="BM18" s="660"/>
      <c r="BN18" s="661"/>
      <c r="BO18" s="662" t="s">
        <v>128</v>
      </c>
      <c r="BP18" s="662"/>
      <c r="BQ18" s="662"/>
      <c r="BR18" s="662"/>
      <c r="BS18" s="663" t="s">
        <v>128</v>
      </c>
      <c r="BT18" s="663"/>
      <c r="BU18" s="663"/>
      <c r="BV18" s="663"/>
      <c r="BW18" s="663"/>
      <c r="BX18" s="663"/>
      <c r="BY18" s="663"/>
      <c r="BZ18" s="663"/>
      <c r="CA18" s="663"/>
      <c r="CB18" s="667"/>
      <c r="CD18" s="656" t="s">
        <v>270</v>
      </c>
      <c r="CE18" s="657"/>
      <c r="CF18" s="657"/>
      <c r="CG18" s="657"/>
      <c r="CH18" s="657"/>
      <c r="CI18" s="657"/>
      <c r="CJ18" s="657"/>
      <c r="CK18" s="657"/>
      <c r="CL18" s="657"/>
      <c r="CM18" s="657"/>
      <c r="CN18" s="657"/>
      <c r="CO18" s="657"/>
      <c r="CP18" s="657"/>
      <c r="CQ18" s="658"/>
      <c r="CR18" s="659" t="s">
        <v>128</v>
      </c>
      <c r="CS18" s="660"/>
      <c r="CT18" s="660"/>
      <c r="CU18" s="660"/>
      <c r="CV18" s="660"/>
      <c r="CW18" s="660"/>
      <c r="CX18" s="660"/>
      <c r="CY18" s="661"/>
      <c r="CZ18" s="662" t="s">
        <v>244</v>
      </c>
      <c r="DA18" s="662"/>
      <c r="DB18" s="662"/>
      <c r="DC18" s="662"/>
      <c r="DD18" s="668" t="s">
        <v>180</v>
      </c>
      <c r="DE18" s="660"/>
      <c r="DF18" s="660"/>
      <c r="DG18" s="660"/>
      <c r="DH18" s="660"/>
      <c r="DI18" s="660"/>
      <c r="DJ18" s="660"/>
      <c r="DK18" s="660"/>
      <c r="DL18" s="660"/>
      <c r="DM18" s="660"/>
      <c r="DN18" s="660"/>
      <c r="DO18" s="660"/>
      <c r="DP18" s="661"/>
      <c r="DQ18" s="668" t="s">
        <v>128</v>
      </c>
      <c r="DR18" s="660"/>
      <c r="DS18" s="660"/>
      <c r="DT18" s="660"/>
      <c r="DU18" s="660"/>
      <c r="DV18" s="660"/>
      <c r="DW18" s="660"/>
      <c r="DX18" s="660"/>
      <c r="DY18" s="660"/>
      <c r="DZ18" s="660"/>
      <c r="EA18" s="660"/>
      <c r="EB18" s="660"/>
      <c r="EC18" s="669"/>
    </row>
    <row r="19" spans="2:133" ht="11.25" customHeight="1" x14ac:dyDescent="0.15">
      <c r="B19" s="656" t="s">
        <v>271</v>
      </c>
      <c r="C19" s="657"/>
      <c r="D19" s="657"/>
      <c r="E19" s="657"/>
      <c r="F19" s="657"/>
      <c r="G19" s="657"/>
      <c r="H19" s="657"/>
      <c r="I19" s="657"/>
      <c r="J19" s="657"/>
      <c r="K19" s="657"/>
      <c r="L19" s="657"/>
      <c r="M19" s="657"/>
      <c r="N19" s="657"/>
      <c r="O19" s="657"/>
      <c r="P19" s="657"/>
      <c r="Q19" s="658"/>
      <c r="R19" s="659">
        <v>93925</v>
      </c>
      <c r="S19" s="660"/>
      <c r="T19" s="660"/>
      <c r="U19" s="660"/>
      <c r="V19" s="660"/>
      <c r="W19" s="660"/>
      <c r="X19" s="660"/>
      <c r="Y19" s="661"/>
      <c r="Z19" s="662">
        <v>0.3</v>
      </c>
      <c r="AA19" s="662"/>
      <c r="AB19" s="662"/>
      <c r="AC19" s="662"/>
      <c r="AD19" s="663">
        <v>93925</v>
      </c>
      <c r="AE19" s="663"/>
      <c r="AF19" s="663"/>
      <c r="AG19" s="663"/>
      <c r="AH19" s="663"/>
      <c r="AI19" s="663"/>
      <c r="AJ19" s="663"/>
      <c r="AK19" s="663"/>
      <c r="AL19" s="664">
        <v>0.6</v>
      </c>
      <c r="AM19" s="665"/>
      <c r="AN19" s="665"/>
      <c r="AO19" s="666"/>
      <c r="AP19" s="656" t="s">
        <v>272</v>
      </c>
      <c r="AQ19" s="657"/>
      <c r="AR19" s="657"/>
      <c r="AS19" s="657"/>
      <c r="AT19" s="657"/>
      <c r="AU19" s="657"/>
      <c r="AV19" s="657"/>
      <c r="AW19" s="657"/>
      <c r="AX19" s="657"/>
      <c r="AY19" s="657"/>
      <c r="AZ19" s="657"/>
      <c r="BA19" s="657"/>
      <c r="BB19" s="657"/>
      <c r="BC19" s="657"/>
      <c r="BD19" s="657"/>
      <c r="BE19" s="657"/>
      <c r="BF19" s="658"/>
      <c r="BG19" s="659" t="s">
        <v>180</v>
      </c>
      <c r="BH19" s="660"/>
      <c r="BI19" s="660"/>
      <c r="BJ19" s="660"/>
      <c r="BK19" s="660"/>
      <c r="BL19" s="660"/>
      <c r="BM19" s="660"/>
      <c r="BN19" s="661"/>
      <c r="BO19" s="662" t="s">
        <v>180</v>
      </c>
      <c r="BP19" s="662"/>
      <c r="BQ19" s="662"/>
      <c r="BR19" s="662"/>
      <c r="BS19" s="663" t="s">
        <v>180</v>
      </c>
      <c r="BT19" s="663"/>
      <c r="BU19" s="663"/>
      <c r="BV19" s="663"/>
      <c r="BW19" s="663"/>
      <c r="BX19" s="663"/>
      <c r="BY19" s="663"/>
      <c r="BZ19" s="663"/>
      <c r="CA19" s="663"/>
      <c r="CB19" s="667"/>
      <c r="CD19" s="656" t="s">
        <v>273</v>
      </c>
      <c r="CE19" s="657"/>
      <c r="CF19" s="657"/>
      <c r="CG19" s="657"/>
      <c r="CH19" s="657"/>
      <c r="CI19" s="657"/>
      <c r="CJ19" s="657"/>
      <c r="CK19" s="657"/>
      <c r="CL19" s="657"/>
      <c r="CM19" s="657"/>
      <c r="CN19" s="657"/>
      <c r="CO19" s="657"/>
      <c r="CP19" s="657"/>
      <c r="CQ19" s="658"/>
      <c r="CR19" s="659" t="s">
        <v>128</v>
      </c>
      <c r="CS19" s="660"/>
      <c r="CT19" s="660"/>
      <c r="CU19" s="660"/>
      <c r="CV19" s="660"/>
      <c r="CW19" s="660"/>
      <c r="CX19" s="660"/>
      <c r="CY19" s="661"/>
      <c r="CZ19" s="662" t="s">
        <v>244</v>
      </c>
      <c r="DA19" s="662"/>
      <c r="DB19" s="662"/>
      <c r="DC19" s="662"/>
      <c r="DD19" s="668" t="s">
        <v>244</v>
      </c>
      <c r="DE19" s="660"/>
      <c r="DF19" s="660"/>
      <c r="DG19" s="660"/>
      <c r="DH19" s="660"/>
      <c r="DI19" s="660"/>
      <c r="DJ19" s="660"/>
      <c r="DK19" s="660"/>
      <c r="DL19" s="660"/>
      <c r="DM19" s="660"/>
      <c r="DN19" s="660"/>
      <c r="DO19" s="660"/>
      <c r="DP19" s="661"/>
      <c r="DQ19" s="668" t="s">
        <v>128</v>
      </c>
      <c r="DR19" s="660"/>
      <c r="DS19" s="660"/>
      <c r="DT19" s="660"/>
      <c r="DU19" s="660"/>
      <c r="DV19" s="660"/>
      <c r="DW19" s="660"/>
      <c r="DX19" s="660"/>
      <c r="DY19" s="660"/>
      <c r="DZ19" s="660"/>
      <c r="EA19" s="660"/>
      <c r="EB19" s="660"/>
      <c r="EC19" s="669"/>
    </row>
    <row r="20" spans="2:133" ht="11.25" customHeight="1" x14ac:dyDescent="0.15">
      <c r="B20" s="672" t="s">
        <v>274</v>
      </c>
      <c r="C20" s="673"/>
      <c r="D20" s="673"/>
      <c r="E20" s="673"/>
      <c r="F20" s="673"/>
      <c r="G20" s="673"/>
      <c r="H20" s="673"/>
      <c r="I20" s="673"/>
      <c r="J20" s="673"/>
      <c r="K20" s="673"/>
      <c r="L20" s="673"/>
      <c r="M20" s="673"/>
      <c r="N20" s="673"/>
      <c r="O20" s="673"/>
      <c r="P20" s="673"/>
      <c r="Q20" s="674"/>
      <c r="R20" s="659">
        <v>2164</v>
      </c>
      <c r="S20" s="660"/>
      <c r="T20" s="660"/>
      <c r="U20" s="660"/>
      <c r="V20" s="660"/>
      <c r="W20" s="660"/>
      <c r="X20" s="660"/>
      <c r="Y20" s="661"/>
      <c r="Z20" s="662">
        <v>0</v>
      </c>
      <c r="AA20" s="662"/>
      <c r="AB20" s="662"/>
      <c r="AC20" s="662"/>
      <c r="AD20" s="663">
        <v>2164</v>
      </c>
      <c r="AE20" s="663"/>
      <c r="AF20" s="663"/>
      <c r="AG20" s="663"/>
      <c r="AH20" s="663"/>
      <c r="AI20" s="663"/>
      <c r="AJ20" s="663"/>
      <c r="AK20" s="663"/>
      <c r="AL20" s="664">
        <v>0</v>
      </c>
      <c r="AM20" s="665"/>
      <c r="AN20" s="665"/>
      <c r="AO20" s="666"/>
      <c r="AP20" s="656" t="s">
        <v>275</v>
      </c>
      <c r="AQ20" s="657"/>
      <c r="AR20" s="657"/>
      <c r="AS20" s="657"/>
      <c r="AT20" s="657"/>
      <c r="AU20" s="657"/>
      <c r="AV20" s="657"/>
      <c r="AW20" s="657"/>
      <c r="AX20" s="657"/>
      <c r="AY20" s="657"/>
      <c r="AZ20" s="657"/>
      <c r="BA20" s="657"/>
      <c r="BB20" s="657"/>
      <c r="BC20" s="657"/>
      <c r="BD20" s="657"/>
      <c r="BE20" s="657"/>
      <c r="BF20" s="658"/>
      <c r="BG20" s="659" t="s">
        <v>128</v>
      </c>
      <c r="BH20" s="660"/>
      <c r="BI20" s="660"/>
      <c r="BJ20" s="660"/>
      <c r="BK20" s="660"/>
      <c r="BL20" s="660"/>
      <c r="BM20" s="660"/>
      <c r="BN20" s="661"/>
      <c r="BO20" s="662" t="s">
        <v>128</v>
      </c>
      <c r="BP20" s="662"/>
      <c r="BQ20" s="662"/>
      <c r="BR20" s="662"/>
      <c r="BS20" s="663" t="s">
        <v>128</v>
      </c>
      <c r="BT20" s="663"/>
      <c r="BU20" s="663"/>
      <c r="BV20" s="663"/>
      <c r="BW20" s="663"/>
      <c r="BX20" s="663"/>
      <c r="BY20" s="663"/>
      <c r="BZ20" s="663"/>
      <c r="CA20" s="663"/>
      <c r="CB20" s="667"/>
      <c r="CD20" s="656" t="s">
        <v>276</v>
      </c>
      <c r="CE20" s="657"/>
      <c r="CF20" s="657"/>
      <c r="CG20" s="657"/>
      <c r="CH20" s="657"/>
      <c r="CI20" s="657"/>
      <c r="CJ20" s="657"/>
      <c r="CK20" s="657"/>
      <c r="CL20" s="657"/>
      <c r="CM20" s="657"/>
      <c r="CN20" s="657"/>
      <c r="CO20" s="657"/>
      <c r="CP20" s="657"/>
      <c r="CQ20" s="658"/>
      <c r="CR20" s="659">
        <v>31528146</v>
      </c>
      <c r="CS20" s="660"/>
      <c r="CT20" s="660"/>
      <c r="CU20" s="660"/>
      <c r="CV20" s="660"/>
      <c r="CW20" s="660"/>
      <c r="CX20" s="660"/>
      <c r="CY20" s="661"/>
      <c r="CZ20" s="662">
        <v>100</v>
      </c>
      <c r="DA20" s="662"/>
      <c r="DB20" s="662"/>
      <c r="DC20" s="662"/>
      <c r="DD20" s="668">
        <v>3114301</v>
      </c>
      <c r="DE20" s="660"/>
      <c r="DF20" s="660"/>
      <c r="DG20" s="660"/>
      <c r="DH20" s="660"/>
      <c r="DI20" s="660"/>
      <c r="DJ20" s="660"/>
      <c r="DK20" s="660"/>
      <c r="DL20" s="660"/>
      <c r="DM20" s="660"/>
      <c r="DN20" s="660"/>
      <c r="DO20" s="660"/>
      <c r="DP20" s="661"/>
      <c r="DQ20" s="668">
        <v>17890882</v>
      </c>
      <c r="DR20" s="660"/>
      <c r="DS20" s="660"/>
      <c r="DT20" s="660"/>
      <c r="DU20" s="660"/>
      <c r="DV20" s="660"/>
      <c r="DW20" s="660"/>
      <c r="DX20" s="660"/>
      <c r="DY20" s="660"/>
      <c r="DZ20" s="660"/>
      <c r="EA20" s="660"/>
      <c r="EB20" s="660"/>
      <c r="EC20" s="669"/>
    </row>
    <row r="21" spans="2:133" ht="11.25" customHeight="1" x14ac:dyDescent="0.15">
      <c r="B21" s="656" t="s">
        <v>277</v>
      </c>
      <c r="C21" s="657"/>
      <c r="D21" s="657"/>
      <c r="E21" s="657"/>
      <c r="F21" s="657"/>
      <c r="G21" s="657"/>
      <c r="H21" s="657"/>
      <c r="I21" s="657"/>
      <c r="J21" s="657"/>
      <c r="K21" s="657"/>
      <c r="L21" s="657"/>
      <c r="M21" s="657"/>
      <c r="N21" s="657"/>
      <c r="O21" s="657"/>
      <c r="P21" s="657"/>
      <c r="Q21" s="658"/>
      <c r="R21" s="659">
        <v>5266963</v>
      </c>
      <c r="S21" s="660"/>
      <c r="T21" s="660"/>
      <c r="U21" s="660"/>
      <c r="V21" s="660"/>
      <c r="W21" s="660"/>
      <c r="X21" s="660"/>
      <c r="Y21" s="661"/>
      <c r="Z21" s="662">
        <v>16.2</v>
      </c>
      <c r="AA21" s="662"/>
      <c r="AB21" s="662"/>
      <c r="AC21" s="662"/>
      <c r="AD21" s="663">
        <v>4659612</v>
      </c>
      <c r="AE21" s="663"/>
      <c r="AF21" s="663"/>
      <c r="AG21" s="663"/>
      <c r="AH21" s="663"/>
      <c r="AI21" s="663"/>
      <c r="AJ21" s="663"/>
      <c r="AK21" s="663"/>
      <c r="AL21" s="664">
        <v>30.1</v>
      </c>
      <c r="AM21" s="665"/>
      <c r="AN21" s="665"/>
      <c r="AO21" s="666"/>
      <c r="AP21" s="656" t="s">
        <v>278</v>
      </c>
      <c r="AQ21" s="675"/>
      <c r="AR21" s="675"/>
      <c r="AS21" s="675"/>
      <c r="AT21" s="675"/>
      <c r="AU21" s="675"/>
      <c r="AV21" s="675"/>
      <c r="AW21" s="675"/>
      <c r="AX21" s="675"/>
      <c r="AY21" s="675"/>
      <c r="AZ21" s="675"/>
      <c r="BA21" s="675"/>
      <c r="BB21" s="675"/>
      <c r="BC21" s="675"/>
      <c r="BD21" s="675"/>
      <c r="BE21" s="675"/>
      <c r="BF21" s="676"/>
      <c r="BG21" s="659" t="s">
        <v>244</v>
      </c>
      <c r="BH21" s="660"/>
      <c r="BI21" s="660"/>
      <c r="BJ21" s="660"/>
      <c r="BK21" s="660"/>
      <c r="BL21" s="660"/>
      <c r="BM21" s="660"/>
      <c r="BN21" s="661"/>
      <c r="BO21" s="662" t="s">
        <v>244</v>
      </c>
      <c r="BP21" s="662"/>
      <c r="BQ21" s="662"/>
      <c r="BR21" s="662"/>
      <c r="BS21" s="663" t="s">
        <v>128</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279</v>
      </c>
      <c r="C22" s="657"/>
      <c r="D22" s="657"/>
      <c r="E22" s="657"/>
      <c r="F22" s="657"/>
      <c r="G22" s="657"/>
      <c r="H22" s="657"/>
      <c r="I22" s="657"/>
      <c r="J22" s="657"/>
      <c r="K22" s="657"/>
      <c r="L22" s="657"/>
      <c r="M22" s="657"/>
      <c r="N22" s="657"/>
      <c r="O22" s="657"/>
      <c r="P22" s="657"/>
      <c r="Q22" s="658"/>
      <c r="R22" s="659">
        <v>4659612</v>
      </c>
      <c r="S22" s="660"/>
      <c r="T22" s="660"/>
      <c r="U22" s="660"/>
      <c r="V22" s="660"/>
      <c r="W22" s="660"/>
      <c r="X22" s="660"/>
      <c r="Y22" s="661"/>
      <c r="Z22" s="662">
        <v>14.3</v>
      </c>
      <c r="AA22" s="662"/>
      <c r="AB22" s="662"/>
      <c r="AC22" s="662"/>
      <c r="AD22" s="663">
        <v>4659612</v>
      </c>
      <c r="AE22" s="663"/>
      <c r="AF22" s="663"/>
      <c r="AG22" s="663"/>
      <c r="AH22" s="663"/>
      <c r="AI22" s="663"/>
      <c r="AJ22" s="663"/>
      <c r="AK22" s="663"/>
      <c r="AL22" s="664">
        <v>30.1</v>
      </c>
      <c r="AM22" s="665"/>
      <c r="AN22" s="665"/>
      <c r="AO22" s="666"/>
      <c r="AP22" s="656" t="s">
        <v>280</v>
      </c>
      <c r="AQ22" s="675"/>
      <c r="AR22" s="675"/>
      <c r="AS22" s="675"/>
      <c r="AT22" s="675"/>
      <c r="AU22" s="675"/>
      <c r="AV22" s="675"/>
      <c r="AW22" s="675"/>
      <c r="AX22" s="675"/>
      <c r="AY22" s="675"/>
      <c r="AZ22" s="675"/>
      <c r="BA22" s="675"/>
      <c r="BB22" s="675"/>
      <c r="BC22" s="675"/>
      <c r="BD22" s="675"/>
      <c r="BE22" s="675"/>
      <c r="BF22" s="676"/>
      <c r="BG22" s="659" t="s">
        <v>180</v>
      </c>
      <c r="BH22" s="660"/>
      <c r="BI22" s="660"/>
      <c r="BJ22" s="660"/>
      <c r="BK22" s="660"/>
      <c r="BL22" s="660"/>
      <c r="BM22" s="660"/>
      <c r="BN22" s="661"/>
      <c r="BO22" s="662" t="s">
        <v>128</v>
      </c>
      <c r="BP22" s="662"/>
      <c r="BQ22" s="662"/>
      <c r="BR22" s="662"/>
      <c r="BS22" s="663" t="s">
        <v>180</v>
      </c>
      <c r="BT22" s="663"/>
      <c r="BU22" s="663"/>
      <c r="BV22" s="663"/>
      <c r="BW22" s="663"/>
      <c r="BX22" s="663"/>
      <c r="BY22" s="663"/>
      <c r="BZ22" s="663"/>
      <c r="CA22" s="663"/>
      <c r="CB22" s="667"/>
      <c r="CD22" s="641" t="s">
        <v>281</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282</v>
      </c>
      <c r="C23" s="657"/>
      <c r="D23" s="657"/>
      <c r="E23" s="657"/>
      <c r="F23" s="657"/>
      <c r="G23" s="657"/>
      <c r="H23" s="657"/>
      <c r="I23" s="657"/>
      <c r="J23" s="657"/>
      <c r="K23" s="657"/>
      <c r="L23" s="657"/>
      <c r="M23" s="657"/>
      <c r="N23" s="657"/>
      <c r="O23" s="657"/>
      <c r="P23" s="657"/>
      <c r="Q23" s="658"/>
      <c r="R23" s="659">
        <v>607351</v>
      </c>
      <c r="S23" s="660"/>
      <c r="T23" s="660"/>
      <c r="U23" s="660"/>
      <c r="V23" s="660"/>
      <c r="W23" s="660"/>
      <c r="X23" s="660"/>
      <c r="Y23" s="661"/>
      <c r="Z23" s="662">
        <v>1.9</v>
      </c>
      <c r="AA23" s="662"/>
      <c r="AB23" s="662"/>
      <c r="AC23" s="662"/>
      <c r="AD23" s="663" t="s">
        <v>128</v>
      </c>
      <c r="AE23" s="663"/>
      <c r="AF23" s="663"/>
      <c r="AG23" s="663"/>
      <c r="AH23" s="663"/>
      <c r="AI23" s="663"/>
      <c r="AJ23" s="663"/>
      <c r="AK23" s="663"/>
      <c r="AL23" s="664" t="s">
        <v>128</v>
      </c>
      <c r="AM23" s="665"/>
      <c r="AN23" s="665"/>
      <c r="AO23" s="666"/>
      <c r="AP23" s="656" t="s">
        <v>283</v>
      </c>
      <c r="AQ23" s="675"/>
      <c r="AR23" s="675"/>
      <c r="AS23" s="675"/>
      <c r="AT23" s="675"/>
      <c r="AU23" s="675"/>
      <c r="AV23" s="675"/>
      <c r="AW23" s="675"/>
      <c r="AX23" s="675"/>
      <c r="AY23" s="675"/>
      <c r="AZ23" s="675"/>
      <c r="BA23" s="675"/>
      <c r="BB23" s="675"/>
      <c r="BC23" s="675"/>
      <c r="BD23" s="675"/>
      <c r="BE23" s="675"/>
      <c r="BF23" s="676"/>
      <c r="BG23" s="659" t="s">
        <v>180</v>
      </c>
      <c r="BH23" s="660"/>
      <c r="BI23" s="660"/>
      <c r="BJ23" s="660"/>
      <c r="BK23" s="660"/>
      <c r="BL23" s="660"/>
      <c r="BM23" s="660"/>
      <c r="BN23" s="661"/>
      <c r="BO23" s="662" t="s">
        <v>180</v>
      </c>
      <c r="BP23" s="662"/>
      <c r="BQ23" s="662"/>
      <c r="BR23" s="662"/>
      <c r="BS23" s="663" t="s">
        <v>128</v>
      </c>
      <c r="BT23" s="663"/>
      <c r="BU23" s="663"/>
      <c r="BV23" s="663"/>
      <c r="BW23" s="663"/>
      <c r="BX23" s="663"/>
      <c r="BY23" s="663"/>
      <c r="BZ23" s="663"/>
      <c r="CA23" s="663"/>
      <c r="CB23" s="667"/>
      <c r="CD23" s="641" t="s">
        <v>222</v>
      </c>
      <c r="CE23" s="642"/>
      <c r="CF23" s="642"/>
      <c r="CG23" s="642"/>
      <c r="CH23" s="642"/>
      <c r="CI23" s="642"/>
      <c r="CJ23" s="642"/>
      <c r="CK23" s="642"/>
      <c r="CL23" s="642"/>
      <c r="CM23" s="642"/>
      <c r="CN23" s="642"/>
      <c r="CO23" s="642"/>
      <c r="CP23" s="642"/>
      <c r="CQ23" s="643"/>
      <c r="CR23" s="641" t="s">
        <v>284</v>
      </c>
      <c r="CS23" s="642"/>
      <c r="CT23" s="642"/>
      <c r="CU23" s="642"/>
      <c r="CV23" s="642"/>
      <c r="CW23" s="642"/>
      <c r="CX23" s="642"/>
      <c r="CY23" s="643"/>
      <c r="CZ23" s="641" t="s">
        <v>285</v>
      </c>
      <c r="DA23" s="642"/>
      <c r="DB23" s="642"/>
      <c r="DC23" s="643"/>
      <c r="DD23" s="641" t="s">
        <v>286</v>
      </c>
      <c r="DE23" s="642"/>
      <c r="DF23" s="642"/>
      <c r="DG23" s="642"/>
      <c r="DH23" s="642"/>
      <c r="DI23" s="642"/>
      <c r="DJ23" s="642"/>
      <c r="DK23" s="643"/>
      <c r="DL23" s="686" t="s">
        <v>287</v>
      </c>
      <c r="DM23" s="687"/>
      <c r="DN23" s="687"/>
      <c r="DO23" s="687"/>
      <c r="DP23" s="687"/>
      <c r="DQ23" s="687"/>
      <c r="DR23" s="687"/>
      <c r="DS23" s="687"/>
      <c r="DT23" s="687"/>
      <c r="DU23" s="687"/>
      <c r="DV23" s="688"/>
      <c r="DW23" s="641" t="s">
        <v>288</v>
      </c>
      <c r="DX23" s="642"/>
      <c r="DY23" s="642"/>
      <c r="DZ23" s="642"/>
      <c r="EA23" s="642"/>
      <c r="EB23" s="642"/>
      <c r="EC23" s="643"/>
    </row>
    <row r="24" spans="2:133" ht="11.25" customHeight="1" x14ac:dyDescent="0.15">
      <c r="B24" s="656" t="s">
        <v>289</v>
      </c>
      <c r="C24" s="657"/>
      <c r="D24" s="657"/>
      <c r="E24" s="657"/>
      <c r="F24" s="657"/>
      <c r="G24" s="657"/>
      <c r="H24" s="657"/>
      <c r="I24" s="657"/>
      <c r="J24" s="657"/>
      <c r="K24" s="657"/>
      <c r="L24" s="657"/>
      <c r="M24" s="657"/>
      <c r="N24" s="657"/>
      <c r="O24" s="657"/>
      <c r="P24" s="657"/>
      <c r="Q24" s="658"/>
      <c r="R24" s="659" t="s">
        <v>180</v>
      </c>
      <c r="S24" s="660"/>
      <c r="T24" s="660"/>
      <c r="U24" s="660"/>
      <c r="V24" s="660"/>
      <c r="W24" s="660"/>
      <c r="X24" s="660"/>
      <c r="Y24" s="661"/>
      <c r="Z24" s="662" t="s">
        <v>180</v>
      </c>
      <c r="AA24" s="662"/>
      <c r="AB24" s="662"/>
      <c r="AC24" s="662"/>
      <c r="AD24" s="663" t="s">
        <v>128</v>
      </c>
      <c r="AE24" s="663"/>
      <c r="AF24" s="663"/>
      <c r="AG24" s="663"/>
      <c r="AH24" s="663"/>
      <c r="AI24" s="663"/>
      <c r="AJ24" s="663"/>
      <c r="AK24" s="663"/>
      <c r="AL24" s="664" t="s">
        <v>128</v>
      </c>
      <c r="AM24" s="665"/>
      <c r="AN24" s="665"/>
      <c r="AO24" s="666"/>
      <c r="AP24" s="656" t="s">
        <v>290</v>
      </c>
      <c r="AQ24" s="675"/>
      <c r="AR24" s="675"/>
      <c r="AS24" s="675"/>
      <c r="AT24" s="675"/>
      <c r="AU24" s="675"/>
      <c r="AV24" s="675"/>
      <c r="AW24" s="675"/>
      <c r="AX24" s="675"/>
      <c r="AY24" s="675"/>
      <c r="AZ24" s="675"/>
      <c r="BA24" s="675"/>
      <c r="BB24" s="675"/>
      <c r="BC24" s="675"/>
      <c r="BD24" s="675"/>
      <c r="BE24" s="675"/>
      <c r="BF24" s="676"/>
      <c r="BG24" s="659" t="s">
        <v>180</v>
      </c>
      <c r="BH24" s="660"/>
      <c r="BI24" s="660"/>
      <c r="BJ24" s="660"/>
      <c r="BK24" s="660"/>
      <c r="BL24" s="660"/>
      <c r="BM24" s="660"/>
      <c r="BN24" s="661"/>
      <c r="BO24" s="662" t="s">
        <v>128</v>
      </c>
      <c r="BP24" s="662"/>
      <c r="BQ24" s="662"/>
      <c r="BR24" s="662"/>
      <c r="BS24" s="663" t="s">
        <v>244</v>
      </c>
      <c r="BT24" s="663"/>
      <c r="BU24" s="663"/>
      <c r="BV24" s="663"/>
      <c r="BW24" s="663"/>
      <c r="BX24" s="663"/>
      <c r="BY24" s="663"/>
      <c r="BZ24" s="663"/>
      <c r="CA24" s="663"/>
      <c r="CB24" s="667"/>
      <c r="CD24" s="645" t="s">
        <v>291</v>
      </c>
      <c r="CE24" s="646"/>
      <c r="CF24" s="646"/>
      <c r="CG24" s="646"/>
      <c r="CH24" s="646"/>
      <c r="CI24" s="646"/>
      <c r="CJ24" s="646"/>
      <c r="CK24" s="646"/>
      <c r="CL24" s="646"/>
      <c r="CM24" s="646"/>
      <c r="CN24" s="646"/>
      <c r="CO24" s="646"/>
      <c r="CP24" s="646"/>
      <c r="CQ24" s="647"/>
      <c r="CR24" s="648">
        <v>16507828</v>
      </c>
      <c r="CS24" s="649"/>
      <c r="CT24" s="649"/>
      <c r="CU24" s="649"/>
      <c r="CV24" s="649"/>
      <c r="CW24" s="649"/>
      <c r="CX24" s="649"/>
      <c r="CY24" s="650"/>
      <c r="CZ24" s="653">
        <v>52.4</v>
      </c>
      <c r="DA24" s="654"/>
      <c r="DB24" s="654"/>
      <c r="DC24" s="670"/>
      <c r="DD24" s="694">
        <v>8304500</v>
      </c>
      <c r="DE24" s="649"/>
      <c r="DF24" s="649"/>
      <c r="DG24" s="649"/>
      <c r="DH24" s="649"/>
      <c r="DI24" s="649"/>
      <c r="DJ24" s="649"/>
      <c r="DK24" s="650"/>
      <c r="DL24" s="694">
        <v>8258740</v>
      </c>
      <c r="DM24" s="649"/>
      <c r="DN24" s="649"/>
      <c r="DO24" s="649"/>
      <c r="DP24" s="649"/>
      <c r="DQ24" s="649"/>
      <c r="DR24" s="649"/>
      <c r="DS24" s="649"/>
      <c r="DT24" s="649"/>
      <c r="DU24" s="649"/>
      <c r="DV24" s="650"/>
      <c r="DW24" s="653">
        <v>52.3</v>
      </c>
      <c r="DX24" s="654"/>
      <c r="DY24" s="654"/>
      <c r="DZ24" s="654"/>
      <c r="EA24" s="654"/>
      <c r="EB24" s="654"/>
      <c r="EC24" s="655"/>
    </row>
    <row r="25" spans="2:133" ht="11.25" customHeight="1" x14ac:dyDescent="0.15">
      <c r="B25" s="656" t="s">
        <v>292</v>
      </c>
      <c r="C25" s="657"/>
      <c r="D25" s="657"/>
      <c r="E25" s="657"/>
      <c r="F25" s="657"/>
      <c r="G25" s="657"/>
      <c r="H25" s="657"/>
      <c r="I25" s="657"/>
      <c r="J25" s="657"/>
      <c r="K25" s="657"/>
      <c r="L25" s="657"/>
      <c r="M25" s="657"/>
      <c r="N25" s="657"/>
      <c r="O25" s="657"/>
      <c r="P25" s="657"/>
      <c r="Q25" s="658"/>
      <c r="R25" s="659">
        <v>15901061</v>
      </c>
      <c r="S25" s="660"/>
      <c r="T25" s="660"/>
      <c r="U25" s="660"/>
      <c r="V25" s="660"/>
      <c r="W25" s="660"/>
      <c r="X25" s="660"/>
      <c r="Y25" s="661"/>
      <c r="Z25" s="662">
        <v>48.9</v>
      </c>
      <c r="AA25" s="662"/>
      <c r="AB25" s="662"/>
      <c r="AC25" s="662"/>
      <c r="AD25" s="663">
        <v>15293710</v>
      </c>
      <c r="AE25" s="663"/>
      <c r="AF25" s="663"/>
      <c r="AG25" s="663"/>
      <c r="AH25" s="663"/>
      <c r="AI25" s="663"/>
      <c r="AJ25" s="663"/>
      <c r="AK25" s="663"/>
      <c r="AL25" s="664">
        <v>98.7</v>
      </c>
      <c r="AM25" s="665"/>
      <c r="AN25" s="665"/>
      <c r="AO25" s="666"/>
      <c r="AP25" s="656" t="s">
        <v>293</v>
      </c>
      <c r="AQ25" s="675"/>
      <c r="AR25" s="675"/>
      <c r="AS25" s="675"/>
      <c r="AT25" s="675"/>
      <c r="AU25" s="675"/>
      <c r="AV25" s="675"/>
      <c r="AW25" s="675"/>
      <c r="AX25" s="675"/>
      <c r="AY25" s="675"/>
      <c r="AZ25" s="675"/>
      <c r="BA25" s="675"/>
      <c r="BB25" s="675"/>
      <c r="BC25" s="675"/>
      <c r="BD25" s="675"/>
      <c r="BE25" s="675"/>
      <c r="BF25" s="676"/>
      <c r="BG25" s="659" t="s">
        <v>128</v>
      </c>
      <c r="BH25" s="660"/>
      <c r="BI25" s="660"/>
      <c r="BJ25" s="660"/>
      <c r="BK25" s="660"/>
      <c r="BL25" s="660"/>
      <c r="BM25" s="660"/>
      <c r="BN25" s="661"/>
      <c r="BO25" s="662" t="s">
        <v>244</v>
      </c>
      <c r="BP25" s="662"/>
      <c r="BQ25" s="662"/>
      <c r="BR25" s="662"/>
      <c r="BS25" s="663" t="s">
        <v>128</v>
      </c>
      <c r="BT25" s="663"/>
      <c r="BU25" s="663"/>
      <c r="BV25" s="663"/>
      <c r="BW25" s="663"/>
      <c r="BX25" s="663"/>
      <c r="BY25" s="663"/>
      <c r="BZ25" s="663"/>
      <c r="CA25" s="663"/>
      <c r="CB25" s="667"/>
      <c r="CD25" s="656" t="s">
        <v>294</v>
      </c>
      <c r="CE25" s="657"/>
      <c r="CF25" s="657"/>
      <c r="CG25" s="657"/>
      <c r="CH25" s="657"/>
      <c r="CI25" s="657"/>
      <c r="CJ25" s="657"/>
      <c r="CK25" s="657"/>
      <c r="CL25" s="657"/>
      <c r="CM25" s="657"/>
      <c r="CN25" s="657"/>
      <c r="CO25" s="657"/>
      <c r="CP25" s="657"/>
      <c r="CQ25" s="658"/>
      <c r="CR25" s="659">
        <v>4148931</v>
      </c>
      <c r="CS25" s="691"/>
      <c r="CT25" s="691"/>
      <c r="CU25" s="691"/>
      <c r="CV25" s="691"/>
      <c r="CW25" s="691"/>
      <c r="CX25" s="691"/>
      <c r="CY25" s="692"/>
      <c r="CZ25" s="664">
        <v>13.2</v>
      </c>
      <c r="DA25" s="689"/>
      <c r="DB25" s="689"/>
      <c r="DC25" s="693"/>
      <c r="DD25" s="668">
        <v>3942573</v>
      </c>
      <c r="DE25" s="691"/>
      <c r="DF25" s="691"/>
      <c r="DG25" s="691"/>
      <c r="DH25" s="691"/>
      <c r="DI25" s="691"/>
      <c r="DJ25" s="691"/>
      <c r="DK25" s="692"/>
      <c r="DL25" s="668">
        <v>3903098</v>
      </c>
      <c r="DM25" s="691"/>
      <c r="DN25" s="691"/>
      <c r="DO25" s="691"/>
      <c r="DP25" s="691"/>
      <c r="DQ25" s="691"/>
      <c r="DR25" s="691"/>
      <c r="DS25" s="691"/>
      <c r="DT25" s="691"/>
      <c r="DU25" s="691"/>
      <c r="DV25" s="692"/>
      <c r="DW25" s="664">
        <v>24.7</v>
      </c>
      <c r="DX25" s="689"/>
      <c r="DY25" s="689"/>
      <c r="DZ25" s="689"/>
      <c r="EA25" s="689"/>
      <c r="EB25" s="689"/>
      <c r="EC25" s="690"/>
    </row>
    <row r="26" spans="2:133" ht="11.25" customHeight="1" x14ac:dyDescent="0.15">
      <c r="B26" s="656" t="s">
        <v>295</v>
      </c>
      <c r="C26" s="657"/>
      <c r="D26" s="657"/>
      <c r="E26" s="657"/>
      <c r="F26" s="657"/>
      <c r="G26" s="657"/>
      <c r="H26" s="657"/>
      <c r="I26" s="657"/>
      <c r="J26" s="657"/>
      <c r="K26" s="657"/>
      <c r="L26" s="657"/>
      <c r="M26" s="657"/>
      <c r="N26" s="657"/>
      <c r="O26" s="657"/>
      <c r="P26" s="657"/>
      <c r="Q26" s="658"/>
      <c r="R26" s="659">
        <v>10577</v>
      </c>
      <c r="S26" s="660"/>
      <c r="T26" s="660"/>
      <c r="U26" s="660"/>
      <c r="V26" s="660"/>
      <c r="W26" s="660"/>
      <c r="X26" s="660"/>
      <c r="Y26" s="661"/>
      <c r="Z26" s="662">
        <v>0</v>
      </c>
      <c r="AA26" s="662"/>
      <c r="AB26" s="662"/>
      <c r="AC26" s="662"/>
      <c r="AD26" s="663">
        <v>10577</v>
      </c>
      <c r="AE26" s="663"/>
      <c r="AF26" s="663"/>
      <c r="AG26" s="663"/>
      <c r="AH26" s="663"/>
      <c r="AI26" s="663"/>
      <c r="AJ26" s="663"/>
      <c r="AK26" s="663"/>
      <c r="AL26" s="664">
        <v>0.1</v>
      </c>
      <c r="AM26" s="665"/>
      <c r="AN26" s="665"/>
      <c r="AO26" s="666"/>
      <c r="AP26" s="656" t="s">
        <v>296</v>
      </c>
      <c r="AQ26" s="675"/>
      <c r="AR26" s="675"/>
      <c r="AS26" s="675"/>
      <c r="AT26" s="675"/>
      <c r="AU26" s="675"/>
      <c r="AV26" s="675"/>
      <c r="AW26" s="675"/>
      <c r="AX26" s="675"/>
      <c r="AY26" s="675"/>
      <c r="AZ26" s="675"/>
      <c r="BA26" s="675"/>
      <c r="BB26" s="675"/>
      <c r="BC26" s="675"/>
      <c r="BD26" s="675"/>
      <c r="BE26" s="675"/>
      <c r="BF26" s="676"/>
      <c r="BG26" s="659" t="s">
        <v>128</v>
      </c>
      <c r="BH26" s="660"/>
      <c r="BI26" s="660"/>
      <c r="BJ26" s="660"/>
      <c r="BK26" s="660"/>
      <c r="BL26" s="660"/>
      <c r="BM26" s="660"/>
      <c r="BN26" s="661"/>
      <c r="BO26" s="662" t="s">
        <v>128</v>
      </c>
      <c r="BP26" s="662"/>
      <c r="BQ26" s="662"/>
      <c r="BR26" s="662"/>
      <c r="BS26" s="663" t="s">
        <v>128</v>
      </c>
      <c r="BT26" s="663"/>
      <c r="BU26" s="663"/>
      <c r="BV26" s="663"/>
      <c r="BW26" s="663"/>
      <c r="BX26" s="663"/>
      <c r="BY26" s="663"/>
      <c r="BZ26" s="663"/>
      <c r="CA26" s="663"/>
      <c r="CB26" s="667"/>
      <c r="CD26" s="656" t="s">
        <v>297</v>
      </c>
      <c r="CE26" s="657"/>
      <c r="CF26" s="657"/>
      <c r="CG26" s="657"/>
      <c r="CH26" s="657"/>
      <c r="CI26" s="657"/>
      <c r="CJ26" s="657"/>
      <c r="CK26" s="657"/>
      <c r="CL26" s="657"/>
      <c r="CM26" s="657"/>
      <c r="CN26" s="657"/>
      <c r="CO26" s="657"/>
      <c r="CP26" s="657"/>
      <c r="CQ26" s="658"/>
      <c r="CR26" s="659">
        <v>2519315</v>
      </c>
      <c r="CS26" s="660"/>
      <c r="CT26" s="660"/>
      <c r="CU26" s="660"/>
      <c r="CV26" s="660"/>
      <c r="CW26" s="660"/>
      <c r="CX26" s="660"/>
      <c r="CY26" s="661"/>
      <c r="CZ26" s="664">
        <v>8</v>
      </c>
      <c r="DA26" s="689"/>
      <c r="DB26" s="689"/>
      <c r="DC26" s="693"/>
      <c r="DD26" s="668">
        <v>2409331</v>
      </c>
      <c r="DE26" s="660"/>
      <c r="DF26" s="660"/>
      <c r="DG26" s="660"/>
      <c r="DH26" s="660"/>
      <c r="DI26" s="660"/>
      <c r="DJ26" s="660"/>
      <c r="DK26" s="661"/>
      <c r="DL26" s="668" t="s">
        <v>128</v>
      </c>
      <c r="DM26" s="660"/>
      <c r="DN26" s="660"/>
      <c r="DO26" s="660"/>
      <c r="DP26" s="660"/>
      <c r="DQ26" s="660"/>
      <c r="DR26" s="660"/>
      <c r="DS26" s="660"/>
      <c r="DT26" s="660"/>
      <c r="DU26" s="660"/>
      <c r="DV26" s="661"/>
      <c r="DW26" s="664" t="s">
        <v>128</v>
      </c>
      <c r="DX26" s="689"/>
      <c r="DY26" s="689"/>
      <c r="DZ26" s="689"/>
      <c r="EA26" s="689"/>
      <c r="EB26" s="689"/>
      <c r="EC26" s="690"/>
    </row>
    <row r="27" spans="2:133" ht="11.25" customHeight="1" x14ac:dyDescent="0.15">
      <c r="B27" s="656" t="s">
        <v>298</v>
      </c>
      <c r="C27" s="657"/>
      <c r="D27" s="657"/>
      <c r="E27" s="657"/>
      <c r="F27" s="657"/>
      <c r="G27" s="657"/>
      <c r="H27" s="657"/>
      <c r="I27" s="657"/>
      <c r="J27" s="657"/>
      <c r="K27" s="657"/>
      <c r="L27" s="657"/>
      <c r="M27" s="657"/>
      <c r="N27" s="657"/>
      <c r="O27" s="657"/>
      <c r="P27" s="657"/>
      <c r="Q27" s="658"/>
      <c r="R27" s="659">
        <v>577941</v>
      </c>
      <c r="S27" s="660"/>
      <c r="T27" s="660"/>
      <c r="U27" s="660"/>
      <c r="V27" s="660"/>
      <c r="W27" s="660"/>
      <c r="X27" s="660"/>
      <c r="Y27" s="661"/>
      <c r="Z27" s="662">
        <v>1.8</v>
      </c>
      <c r="AA27" s="662"/>
      <c r="AB27" s="662"/>
      <c r="AC27" s="662"/>
      <c r="AD27" s="663" t="s">
        <v>180</v>
      </c>
      <c r="AE27" s="663"/>
      <c r="AF27" s="663"/>
      <c r="AG27" s="663"/>
      <c r="AH27" s="663"/>
      <c r="AI27" s="663"/>
      <c r="AJ27" s="663"/>
      <c r="AK27" s="663"/>
      <c r="AL27" s="664" t="s">
        <v>180</v>
      </c>
      <c r="AM27" s="665"/>
      <c r="AN27" s="665"/>
      <c r="AO27" s="666"/>
      <c r="AP27" s="656" t="s">
        <v>299</v>
      </c>
      <c r="AQ27" s="657"/>
      <c r="AR27" s="657"/>
      <c r="AS27" s="657"/>
      <c r="AT27" s="657"/>
      <c r="AU27" s="657"/>
      <c r="AV27" s="657"/>
      <c r="AW27" s="657"/>
      <c r="AX27" s="657"/>
      <c r="AY27" s="657"/>
      <c r="AZ27" s="657"/>
      <c r="BA27" s="657"/>
      <c r="BB27" s="657"/>
      <c r="BC27" s="657"/>
      <c r="BD27" s="657"/>
      <c r="BE27" s="657"/>
      <c r="BF27" s="658"/>
      <c r="BG27" s="659">
        <v>8395486</v>
      </c>
      <c r="BH27" s="660"/>
      <c r="BI27" s="660"/>
      <c r="BJ27" s="660"/>
      <c r="BK27" s="660"/>
      <c r="BL27" s="660"/>
      <c r="BM27" s="660"/>
      <c r="BN27" s="661"/>
      <c r="BO27" s="662">
        <v>100</v>
      </c>
      <c r="BP27" s="662"/>
      <c r="BQ27" s="662"/>
      <c r="BR27" s="662"/>
      <c r="BS27" s="663">
        <v>327179</v>
      </c>
      <c r="BT27" s="663"/>
      <c r="BU27" s="663"/>
      <c r="BV27" s="663"/>
      <c r="BW27" s="663"/>
      <c r="BX27" s="663"/>
      <c r="BY27" s="663"/>
      <c r="BZ27" s="663"/>
      <c r="CA27" s="663"/>
      <c r="CB27" s="667"/>
      <c r="CD27" s="656" t="s">
        <v>300</v>
      </c>
      <c r="CE27" s="657"/>
      <c r="CF27" s="657"/>
      <c r="CG27" s="657"/>
      <c r="CH27" s="657"/>
      <c r="CI27" s="657"/>
      <c r="CJ27" s="657"/>
      <c r="CK27" s="657"/>
      <c r="CL27" s="657"/>
      <c r="CM27" s="657"/>
      <c r="CN27" s="657"/>
      <c r="CO27" s="657"/>
      <c r="CP27" s="657"/>
      <c r="CQ27" s="658"/>
      <c r="CR27" s="659">
        <v>10331806</v>
      </c>
      <c r="CS27" s="691"/>
      <c r="CT27" s="691"/>
      <c r="CU27" s="691"/>
      <c r="CV27" s="691"/>
      <c r="CW27" s="691"/>
      <c r="CX27" s="691"/>
      <c r="CY27" s="692"/>
      <c r="CZ27" s="664">
        <v>32.799999999999997</v>
      </c>
      <c r="DA27" s="689"/>
      <c r="DB27" s="689"/>
      <c r="DC27" s="693"/>
      <c r="DD27" s="668">
        <v>2431233</v>
      </c>
      <c r="DE27" s="691"/>
      <c r="DF27" s="691"/>
      <c r="DG27" s="691"/>
      <c r="DH27" s="691"/>
      <c r="DI27" s="691"/>
      <c r="DJ27" s="691"/>
      <c r="DK27" s="692"/>
      <c r="DL27" s="668">
        <v>2424948</v>
      </c>
      <c r="DM27" s="691"/>
      <c r="DN27" s="691"/>
      <c r="DO27" s="691"/>
      <c r="DP27" s="691"/>
      <c r="DQ27" s="691"/>
      <c r="DR27" s="691"/>
      <c r="DS27" s="691"/>
      <c r="DT27" s="691"/>
      <c r="DU27" s="691"/>
      <c r="DV27" s="692"/>
      <c r="DW27" s="664">
        <v>15.3</v>
      </c>
      <c r="DX27" s="689"/>
      <c r="DY27" s="689"/>
      <c r="DZ27" s="689"/>
      <c r="EA27" s="689"/>
      <c r="EB27" s="689"/>
      <c r="EC27" s="690"/>
    </row>
    <row r="28" spans="2:133" ht="11.25" customHeight="1" x14ac:dyDescent="0.15">
      <c r="B28" s="656" t="s">
        <v>301</v>
      </c>
      <c r="C28" s="657"/>
      <c r="D28" s="657"/>
      <c r="E28" s="657"/>
      <c r="F28" s="657"/>
      <c r="G28" s="657"/>
      <c r="H28" s="657"/>
      <c r="I28" s="657"/>
      <c r="J28" s="657"/>
      <c r="K28" s="657"/>
      <c r="L28" s="657"/>
      <c r="M28" s="657"/>
      <c r="N28" s="657"/>
      <c r="O28" s="657"/>
      <c r="P28" s="657"/>
      <c r="Q28" s="658"/>
      <c r="R28" s="659">
        <v>256053</v>
      </c>
      <c r="S28" s="660"/>
      <c r="T28" s="660"/>
      <c r="U28" s="660"/>
      <c r="V28" s="660"/>
      <c r="W28" s="660"/>
      <c r="X28" s="660"/>
      <c r="Y28" s="661"/>
      <c r="Z28" s="662">
        <v>0.8</v>
      </c>
      <c r="AA28" s="662"/>
      <c r="AB28" s="662"/>
      <c r="AC28" s="662"/>
      <c r="AD28" s="663">
        <v>19372</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302</v>
      </c>
      <c r="CE28" s="657"/>
      <c r="CF28" s="657"/>
      <c r="CG28" s="657"/>
      <c r="CH28" s="657"/>
      <c r="CI28" s="657"/>
      <c r="CJ28" s="657"/>
      <c r="CK28" s="657"/>
      <c r="CL28" s="657"/>
      <c r="CM28" s="657"/>
      <c r="CN28" s="657"/>
      <c r="CO28" s="657"/>
      <c r="CP28" s="657"/>
      <c r="CQ28" s="658"/>
      <c r="CR28" s="659">
        <v>2027091</v>
      </c>
      <c r="CS28" s="660"/>
      <c r="CT28" s="660"/>
      <c r="CU28" s="660"/>
      <c r="CV28" s="660"/>
      <c r="CW28" s="660"/>
      <c r="CX28" s="660"/>
      <c r="CY28" s="661"/>
      <c r="CZ28" s="664">
        <v>6.4</v>
      </c>
      <c r="DA28" s="689"/>
      <c r="DB28" s="689"/>
      <c r="DC28" s="693"/>
      <c r="DD28" s="668">
        <v>1930694</v>
      </c>
      <c r="DE28" s="660"/>
      <c r="DF28" s="660"/>
      <c r="DG28" s="660"/>
      <c r="DH28" s="660"/>
      <c r="DI28" s="660"/>
      <c r="DJ28" s="660"/>
      <c r="DK28" s="661"/>
      <c r="DL28" s="668">
        <v>1930694</v>
      </c>
      <c r="DM28" s="660"/>
      <c r="DN28" s="660"/>
      <c r="DO28" s="660"/>
      <c r="DP28" s="660"/>
      <c r="DQ28" s="660"/>
      <c r="DR28" s="660"/>
      <c r="DS28" s="660"/>
      <c r="DT28" s="660"/>
      <c r="DU28" s="660"/>
      <c r="DV28" s="661"/>
      <c r="DW28" s="664">
        <v>12.2</v>
      </c>
      <c r="DX28" s="689"/>
      <c r="DY28" s="689"/>
      <c r="DZ28" s="689"/>
      <c r="EA28" s="689"/>
      <c r="EB28" s="689"/>
      <c r="EC28" s="690"/>
    </row>
    <row r="29" spans="2:133" ht="11.25" customHeight="1" x14ac:dyDescent="0.15">
      <c r="B29" s="656" t="s">
        <v>303</v>
      </c>
      <c r="C29" s="657"/>
      <c r="D29" s="657"/>
      <c r="E29" s="657"/>
      <c r="F29" s="657"/>
      <c r="G29" s="657"/>
      <c r="H29" s="657"/>
      <c r="I29" s="657"/>
      <c r="J29" s="657"/>
      <c r="K29" s="657"/>
      <c r="L29" s="657"/>
      <c r="M29" s="657"/>
      <c r="N29" s="657"/>
      <c r="O29" s="657"/>
      <c r="P29" s="657"/>
      <c r="Q29" s="658"/>
      <c r="R29" s="659">
        <v>601000</v>
      </c>
      <c r="S29" s="660"/>
      <c r="T29" s="660"/>
      <c r="U29" s="660"/>
      <c r="V29" s="660"/>
      <c r="W29" s="660"/>
      <c r="X29" s="660"/>
      <c r="Y29" s="661"/>
      <c r="Z29" s="662">
        <v>1.8</v>
      </c>
      <c r="AA29" s="662"/>
      <c r="AB29" s="662"/>
      <c r="AC29" s="662"/>
      <c r="AD29" s="663" t="s">
        <v>128</v>
      </c>
      <c r="AE29" s="663"/>
      <c r="AF29" s="663"/>
      <c r="AG29" s="663"/>
      <c r="AH29" s="663"/>
      <c r="AI29" s="663"/>
      <c r="AJ29" s="663"/>
      <c r="AK29" s="663"/>
      <c r="AL29" s="664" t="s">
        <v>128</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304</v>
      </c>
      <c r="CE29" s="696"/>
      <c r="CF29" s="656" t="s">
        <v>72</v>
      </c>
      <c r="CG29" s="657"/>
      <c r="CH29" s="657"/>
      <c r="CI29" s="657"/>
      <c r="CJ29" s="657"/>
      <c r="CK29" s="657"/>
      <c r="CL29" s="657"/>
      <c r="CM29" s="657"/>
      <c r="CN29" s="657"/>
      <c r="CO29" s="657"/>
      <c r="CP29" s="657"/>
      <c r="CQ29" s="658"/>
      <c r="CR29" s="659">
        <v>2027067</v>
      </c>
      <c r="CS29" s="691"/>
      <c r="CT29" s="691"/>
      <c r="CU29" s="691"/>
      <c r="CV29" s="691"/>
      <c r="CW29" s="691"/>
      <c r="CX29" s="691"/>
      <c r="CY29" s="692"/>
      <c r="CZ29" s="664">
        <v>6.4</v>
      </c>
      <c r="DA29" s="689"/>
      <c r="DB29" s="689"/>
      <c r="DC29" s="693"/>
      <c r="DD29" s="668">
        <v>1930670</v>
      </c>
      <c r="DE29" s="691"/>
      <c r="DF29" s="691"/>
      <c r="DG29" s="691"/>
      <c r="DH29" s="691"/>
      <c r="DI29" s="691"/>
      <c r="DJ29" s="691"/>
      <c r="DK29" s="692"/>
      <c r="DL29" s="668">
        <v>1930670</v>
      </c>
      <c r="DM29" s="691"/>
      <c r="DN29" s="691"/>
      <c r="DO29" s="691"/>
      <c r="DP29" s="691"/>
      <c r="DQ29" s="691"/>
      <c r="DR29" s="691"/>
      <c r="DS29" s="691"/>
      <c r="DT29" s="691"/>
      <c r="DU29" s="691"/>
      <c r="DV29" s="692"/>
      <c r="DW29" s="664">
        <v>12.2</v>
      </c>
      <c r="DX29" s="689"/>
      <c r="DY29" s="689"/>
      <c r="DZ29" s="689"/>
      <c r="EA29" s="689"/>
      <c r="EB29" s="689"/>
      <c r="EC29" s="690"/>
    </row>
    <row r="30" spans="2:133" ht="11.25" customHeight="1" x14ac:dyDescent="0.15">
      <c r="B30" s="656" t="s">
        <v>305</v>
      </c>
      <c r="C30" s="657"/>
      <c r="D30" s="657"/>
      <c r="E30" s="657"/>
      <c r="F30" s="657"/>
      <c r="G30" s="657"/>
      <c r="H30" s="657"/>
      <c r="I30" s="657"/>
      <c r="J30" s="657"/>
      <c r="K30" s="657"/>
      <c r="L30" s="657"/>
      <c r="M30" s="657"/>
      <c r="N30" s="657"/>
      <c r="O30" s="657"/>
      <c r="P30" s="657"/>
      <c r="Q30" s="658"/>
      <c r="R30" s="659">
        <v>8878962</v>
      </c>
      <c r="S30" s="660"/>
      <c r="T30" s="660"/>
      <c r="U30" s="660"/>
      <c r="V30" s="660"/>
      <c r="W30" s="660"/>
      <c r="X30" s="660"/>
      <c r="Y30" s="661"/>
      <c r="Z30" s="662">
        <v>27.3</v>
      </c>
      <c r="AA30" s="662"/>
      <c r="AB30" s="662"/>
      <c r="AC30" s="662"/>
      <c r="AD30" s="663" t="s">
        <v>244</v>
      </c>
      <c r="AE30" s="663"/>
      <c r="AF30" s="663"/>
      <c r="AG30" s="663"/>
      <c r="AH30" s="663"/>
      <c r="AI30" s="663"/>
      <c r="AJ30" s="663"/>
      <c r="AK30" s="663"/>
      <c r="AL30" s="664" t="s">
        <v>180</v>
      </c>
      <c r="AM30" s="665"/>
      <c r="AN30" s="665"/>
      <c r="AO30" s="666"/>
      <c r="AP30" s="641" t="s">
        <v>222</v>
      </c>
      <c r="AQ30" s="642"/>
      <c r="AR30" s="642"/>
      <c r="AS30" s="642"/>
      <c r="AT30" s="642"/>
      <c r="AU30" s="642"/>
      <c r="AV30" s="642"/>
      <c r="AW30" s="642"/>
      <c r="AX30" s="642"/>
      <c r="AY30" s="642"/>
      <c r="AZ30" s="642"/>
      <c r="BA30" s="642"/>
      <c r="BB30" s="642"/>
      <c r="BC30" s="642"/>
      <c r="BD30" s="642"/>
      <c r="BE30" s="642"/>
      <c r="BF30" s="643"/>
      <c r="BG30" s="641" t="s">
        <v>306</v>
      </c>
      <c r="BH30" s="701"/>
      <c r="BI30" s="701"/>
      <c r="BJ30" s="701"/>
      <c r="BK30" s="701"/>
      <c r="BL30" s="701"/>
      <c r="BM30" s="701"/>
      <c r="BN30" s="701"/>
      <c r="BO30" s="701"/>
      <c r="BP30" s="701"/>
      <c r="BQ30" s="702"/>
      <c r="BR30" s="641" t="s">
        <v>307</v>
      </c>
      <c r="BS30" s="701"/>
      <c r="BT30" s="701"/>
      <c r="BU30" s="701"/>
      <c r="BV30" s="701"/>
      <c r="BW30" s="701"/>
      <c r="BX30" s="701"/>
      <c r="BY30" s="701"/>
      <c r="BZ30" s="701"/>
      <c r="CA30" s="701"/>
      <c r="CB30" s="702"/>
      <c r="CD30" s="697"/>
      <c r="CE30" s="698"/>
      <c r="CF30" s="656" t="s">
        <v>308</v>
      </c>
      <c r="CG30" s="657"/>
      <c r="CH30" s="657"/>
      <c r="CI30" s="657"/>
      <c r="CJ30" s="657"/>
      <c r="CK30" s="657"/>
      <c r="CL30" s="657"/>
      <c r="CM30" s="657"/>
      <c r="CN30" s="657"/>
      <c r="CO30" s="657"/>
      <c r="CP30" s="657"/>
      <c r="CQ30" s="658"/>
      <c r="CR30" s="659">
        <v>1945708</v>
      </c>
      <c r="CS30" s="660"/>
      <c r="CT30" s="660"/>
      <c r="CU30" s="660"/>
      <c r="CV30" s="660"/>
      <c r="CW30" s="660"/>
      <c r="CX30" s="660"/>
      <c r="CY30" s="661"/>
      <c r="CZ30" s="664">
        <v>6.2</v>
      </c>
      <c r="DA30" s="689"/>
      <c r="DB30" s="689"/>
      <c r="DC30" s="693"/>
      <c r="DD30" s="668">
        <v>1859693</v>
      </c>
      <c r="DE30" s="660"/>
      <c r="DF30" s="660"/>
      <c r="DG30" s="660"/>
      <c r="DH30" s="660"/>
      <c r="DI30" s="660"/>
      <c r="DJ30" s="660"/>
      <c r="DK30" s="661"/>
      <c r="DL30" s="668">
        <v>1859693</v>
      </c>
      <c r="DM30" s="660"/>
      <c r="DN30" s="660"/>
      <c r="DO30" s="660"/>
      <c r="DP30" s="660"/>
      <c r="DQ30" s="660"/>
      <c r="DR30" s="660"/>
      <c r="DS30" s="660"/>
      <c r="DT30" s="660"/>
      <c r="DU30" s="660"/>
      <c r="DV30" s="661"/>
      <c r="DW30" s="664">
        <v>11.8</v>
      </c>
      <c r="DX30" s="689"/>
      <c r="DY30" s="689"/>
      <c r="DZ30" s="689"/>
      <c r="EA30" s="689"/>
      <c r="EB30" s="689"/>
      <c r="EC30" s="690"/>
    </row>
    <row r="31" spans="2:133" ht="11.25" customHeight="1" x14ac:dyDescent="0.15">
      <c r="B31" s="672" t="s">
        <v>309</v>
      </c>
      <c r="C31" s="673"/>
      <c r="D31" s="673"/>
      <c r="E31" s="673"/>
      <c r="F31" s="673"/>
      <c r="G31" s="673"/>
      <c r="H31" s="673"/>
      <c r="I31" s="673"/>
      <c r="J31" s="673"/>
      <c r="K31" s="673"/>
      <c r="L31" s="673"/>
      <c r="M31" s="673"/>
      <c r="N31" s="673"/>
      <c r="O31" s="673"/>
      <c r="P31" s="673"/>
      <c r="Q31" s="674"/>
      <c r="R31" s="659">
        <v>161539</v>
      </c>
      <c r="S31" s="660"/>
      <c r="T31" s="660"/>
      <c r="U31" s="660"/>
      <c r="V31" s="660"/>
      <c r="W31" s="660"/>
      <c r="X31" s="660"/>
      <c r="Y31" s="661"/>
      <c r="Z31" s="662">
        <v>0.5</v>
      </c>
      <c r="AA31" s="662"/>
      <c r="AB31" s="662"/>
      <c r="AC31" s="662"/>
      <c r="AD31" s="663">
        <v>161539</v>
      </c>
      <c r="AE31" s="663"/>
      <c r="AF31" s="663"/>
      <c r="AG31" s="663"/>
      <c r="AH31" s="663"/>
      <c r="AI31" s="663"/>
      <c r="AJ31" s="663"/>
      <c r="AK31" s="663"/>
      <c r="AL31" s="664">
        <v>1</v>
      </c>
      <c r="AM31" s="665"/>
      <c r="AN31" s="665"/>
      <c r="AO31" s="666"/>
      <c r="AP31" s="705" t="s">
        <v>310</v>
      </c>
      <c r="AQ31" s="706"/>
      <c r="AR31" s="706"/>
      <c r="AS31" s="706"/>
      <c r="AT31" s="711" t="s">
        <v>311</v>
      </c>
      <c r="AU31" s="218"/>
      <c r="AV31" s="218"/>
      <c r="AW31" s="218"/>
      <c r="AX31" s="645" t="s">
        <v>186</v>
      </c>
      <c r="AY31" s="646"/>
      <c r="AZ31" s="646"/>
      <c r="BA31" s="646"/>
      <c r="BB31" s="646"/>
      <c r="BC31" s="646"/>
      <c r="BD31" s="646"/>
      <c r="BE31" s="646"/>
      <c r="BF31" s="647"/>
      <c r="BG31" s="715">
        <v>98.9</v>
      </c>
      <c r="BH31" s="703"/>
      <c r="BI31" s="703"/>
      <c r="BJ31" s="703"/>
      <c r="BK31" s="703"/>
      <c r="BL31" s="703"/>
      <c r="BM31" s="654">
        <v>95.2</v>
      </c>
      <c r="BN31" s="703"/>
      <c r="BO31" s="703"/>
      <c r="BP31" s="703"/>
      <c r="BQ31" s="704"/>
      <c r="BR31" s="715">
        <v>99</v>
      </c>
      <c r="BS31" s="703"/>
      <c r="BT31" s="703"/>
      <c r="BU31" s="703"/>
      <c r="BV31" s="703"/>
      <c r="BW31" s="703"/>
      <c r="BX31" s="654">
        <v>95.2</v>
      </c>
      <c r="BY31" s="703"/>
      <c r="BZ31" s="703"/>
      <c r="CA31" s="703"/>
      <c r="CB31" s="704"/>
      <c r="CD31" s="697"/>
      <c r="CE31" s="698"/>
      <c r="CF31" s="656" t="s">
        <v>312</v>
      </c>
      <c r="CG31" s="657"/>
      <c r="CH31" s="657"/>
      <c r="CI31" s="657"/>
      <c r="CJ31" s="657"/>
      <c r="CK31" s="657"/>
      <c r="CL31" s="657"/>
      <c r="CM31" s="657"/>
      <c r="CN31" s="657"/>
      <c r="CO31" s="657"/>
      <c r="CP31" s="657"/>
      <c r="CQ31" s="658"/>
      <c r="CR31" s="659">
        <v>81359</v>
      </c>
      <c r="CS31" s="691"/>
      <c r="CT31" s="691"/>
      <c r="CU31" s="691"/>
      <c r="CV31" s="691"/>
      <c r="CW31" s="691"/>
      <c r="CX31" s="691"/>
      <c r="CY31" s="692"/>
      <c r="CZ31" s="664">
        <v>0.3</v>
      </c>
      <c r="DA31" s="689"/>
      <c r="DB31" s="689"/>
      <c r="DC31" s="693"/>
      <c r="DD31" s="668">
        <v>70977</v>
      </c>
      <c r="DE31" s="691"/>
      <c r="DF31" s="691"/>
      <c r="DG31" s="691"/>
      <c r="DH31" s="691"/>
      <c r="DI31" s="691"/>
      <c r="DJ31" s="691"/>
      <c r="DK31" s="692"/>
      <c r="DL31" s="668">
        <v>70977</v>
      </c>
      <c r="DM31" s="691"/>
      <c r="DN31" s="691"/>
      <c r="DO31" s="691"/>
      <c r="DP31" s="691"/>
      <c r="DQ31" s="691"/>
      <c r="DR31" s="691"/>
      <c r="DS31" s="691"/>
      <c r="DT31" s="691"/>
      <c r="DU31" s="691"/>
      <c r="DV31" s="692"/>
      <c r="DW31" s="664">
        <v>0.4</v>
      </c>
      <c r="DX31" s="689"/>
      <c r="DY31" s="689"/>
      <c r="DZ31" s="689"/>
      <c r="EA31" s="689"/>
      <c r="EB31" s="689"/>
      <c r="EC31" s="690"/>
    </row>
    <row r="32" spans="2:133" ht="11.25" customHeight="1" x14ac:dyDescent="0.15">
      <c r="B32" s="656" t="s">
        <v>313</v>
      </c>
      <c r="C32" s="657"/>
      <c r="D32" s="657"/>
      <c r="E32" s="657"/>
      <c r="F32" s="657"/>
      <c r="G32" s="657"/>
      <c r="H32" s="657"/>
      <c r="I32" s="657"/>
      <c r="J32" s="657"/>
      <c r="K32" s="657"/>
      <c r="L32" s="657"/>
      <c r="M32" s="657"/>
      <c r="N32" s="657"/>
      <c r="O32" s="657"/>
      <c r="P32" s="657"/>
      <c r="Q32" s="658"/>
      <c r="R32" s="659">
        <v>2779620</v>
      </c>
      <c r="S32" s="660"/>
      <c r="T32" s="660"/>
      <c r="U32" s="660"/>
      <c r="V32" s="660"/>
      <c r="W32" s="660"/>
      <c r="X32" s="660"/>
      <c r="Y32" s="661"/>
      <c r="Z32" s="662">
        <v>8.6</v>
      </c>
      <c r="AA32" s="662"/>
      <c r="AB32" s="662"/>
      <c r="AC32" s="662"/>
      <c r="AD32" s="663" t="s">
        <v>180</v>
      </c>
      <c r="AE32" s="663"/>
      <c r="AF32" s="663"/>
      <c r="AG32" s="663"/>
      <c r="AH32" s="663"/>
      <c r="AI32" s="663"/>
      <c r="AJ32" s="663"/>
      <c r="AK32" s="663"/>
      <c r="AL32" s="664" t="s">
        <v>128</v>
      </c>
      <c r="AM32" s="665"/>
      <c r="AN32" s="665"/>
      <c r="AO32" s="666"/>
      <c r="AP32" s="707"/>
      <c r="AQ32" s="708"/>
      <c r="AR32" s="708"/>
      <c r="AS32" s="708"/>
      <c r="AT32" s="712"/>
      <c r="AU32" s="214" t="s">
        <v>314</v>
      </c>
      <c r="AX32" s="656" t="s">
        <v>315</v>
      </c>
      <c r="AY32" s="657"/>
      <c r="AZ32" s="657"/>
      <c r="BA32" s="657"/>
      <c r="BB32" s="657"/>
      <c r="BC32" s="657"/>
      <c r="BD32" s="657"/>
      <c r="BE32" s="657"/>
      <c r="BF32" s="658"/>
      <c r="BG32" s="716">
        <v>98.9</v>
      </c>
      <c r="BH32" s="691"/>
      <c r="BI32" s="691"/>
      <c r="BJ32" s="691"/>
      <c r="BK32" s="691"/>
      <c r="BL32" s="691"/>
      <c r="BM32" s="665">
        <v>95.9</v>
      </c>
      <c r="BN32" s="691"/>
      <c r="BO32" s="691"/>
      <c r="BP32" s="691"/>
      <c r="BQ32" s="714"/>
      <c r="BR32" s="716">
        <v>99.2</v>
      </c>
      <c r="BS32" s="691"/>
      <c r="BT32" s="691"/>
      <c r="BU32" s="691"/>
      <c r="BV32" s="691"/>
      <c r="BW32" s="691"/>
      <c r="BX32" s="665">
        <v>96.1</v>
      </c>
      <c r="BY32" s="691"/>
      <c r="BZ32" s="691"/>
      <c r="CA32" s="691"/>
      <c r="CB32" s="714"/>
      <c r="CD32" s="699"/>
      <c r="CE32" s="700"/>
      <c r="CF32" s="656" t="s">
        <v>316</v>
      </c>
      <c r="CG32" s="657"/>
      <c r="CH32" s="657"/>
      <c r="CI32" s="657"/>
      <c r="CJ32" s="657"/>
      <c r="CK32" s="657"/>
      <c r="CL32" s="657"/>
      <c r="CM32" s="657"/>
      <c r="CN32" s="657"/>
      <c r="CO32" s="657"/>
      <c r="CP32" s="657"/>
      <c r="CQ32" s="658"/>
      <c r="CR32" s="659">
        <v>24</v>
      </c>
      <c r="CS32" s="660"/>
      <c r="CT32" s="660"/>
      <c r="CU32" s="660"/>
      <c r="CV32" s="660"/>
      <c r="CW32" s="660"/>
      <c r="CX32" s="660"/>
      <c r="CY32" s="661"/>
      <c r="CZ32" s="664">
        <v>0</v>
      </c>
      <c r="DA32" s="689"/>
      <c r="DB32" s="689"/>
      <c r="DC32" s="693"/>
      <c r="DD32" s="668">
        <v>24</v>
      </c>
      <c r="DE32" s="660"/>
      <c r="DF32" s="660"/>
      <c r="DG32" s="660"/>
      <c r="DH32" s="660"/>
      <c r="DI32" s="660"/>
      <c r="DJ32" s="660"/>
      <c r="DK32" s="661"/>
      <c r="DL32" s="668">
        <v>24</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317</v>
      </c>
      <c r="C33" s="657"/>
      <c r="D33" s="657"/>
      <c r="E33" s="657"/>
      <c r="F33" s="657"/>
      <c r="G33" s="657"/>
      <c r="H33" s="657"/>
      <c r="I33" s="657"/>
      <c r="J33" s="657"/>
      <c r="K33" s="657"/>
      <c r="L33" s="657"/>
      <c r="M33" s="657"/>
      <c r="N33" s="657"/>
      <c r="O33" s="657"/>
      <c r="P33" s="657"/>
      <c r="Q33" s="658"/>
      <c r="R33" s="659">
        <v>386785</v>
      </c>
      <c r="S33" s="660"/>
      <c r="T33" s="660"/>
      <c r="U33" s="660"/>
      <c r="V33" s="660"/>
      <c r="W33" s="660"/>
      <c r="X33" s="660"/>
      <c r="Y33" s="661"/>
      <c r="Z33" s="662">
        <v>1.2</v>
      </c>
      <c r="AA33" s="662"/>
      <c r="AB33" s="662"/>
      <c r="AC33" s="662"/>
      <c r="AD33" s="663">
        <v>15006</v>
      </c>
      <c r="AE33" s="663"/>
      <c r="AF33" s="663"/>
      <c r="AG33" s="663"/>
      <c r="AH33" s="663"/>
      <c r="AI33" s="663"/>
      <c r="AJ33" s="663"/>
      <c r="AK33" s="663"/>
      <c r="AL33" s="664">
        <v>0.1</v>
      </c>
      <c r="AM33" s="665"/>
      <c r="AN33" s="665"/>
      <c r="AO33" s="666"/>
      <c r="AP33" s="709"/>
      <c r="AQ33" s="710"/>
      <c r="AR33" s="710"/>
      <c r="AS33" s="710"/>
      <c r="AT33" s="713"/>
      <c r="AU33" s="219"/>
      <c r="AV33" s="219"/>
      <c r="AW33" s="219"/>
      <c r="AX33" s="680" t="s">
        <v>318</v>
      </c>
      <c r="AY33" s="681"/>
      <c r="AZ33" s="681"/>
      <c r="BA33" s="681"/>
      <c r="BB33" s="681"/>
      <c r="BC33" s="681"/>
      <c r="BD33" s="681"/>
      <c r="BE33" s="681"/>
      <c r="BF33" s="682"/>
      <c r="BG33" s="717">
        <v>98.8</v>
      </c>
      <c r="BH33" s="718"/>
      <c r="BI33" s="718"/>
      <c r="BJ33" s="718"/>
      <c r="BK33" s="718"/>
      <c r="BL33" s="718"/>
      <c r="BM33" s="719">
        <v>93.6</v>
      </c>
      <c r="BN33" s="718"/>
      <c r="BO33" s="718"/>
      <c r="BP33" s="718"/>
      <c r="BQ33" s="720"/>
      <c r="BR33" s="717">
        <v>98.8</v>
      </c>
      <c r="BS33" s="718"/>
      <c r="BT33" s="718"/>
      <c r="BU33" s="718"/>
      <c r="BV33" s="718"/>
      <c r="BW33" s="718"/>
      <c r="BX33" s="719">
        <v>93.6</v>
      </c>
      <c r="BY33" s="718"/>
      <c r="BZ33" s="718"/>
      <c r="CA33" s="718"/>
      <c r="CB33" s="720"/>
      <c r="CD33" s="656" t="s">
        <v>319</v>
      </c>
      <c r="CE33" s="657"/>
      <c r="CF33" s="657"/>
      <c r="CG33" s="657"/>
      <c r="CH33" s="657"/>
      <c r="CI33" s="657"/>
      <c r="CJ33" s="657"/>
      <c r="CK33" s="657"/>
      <c r="CL33" s="657"/>
      <c r="CM33" s="657"/>
      <c r="CN33" s="657"/>
      <c r="CO33" s="657"/>
      <c r="CP33" s="657"/>
      <c r="CQ33" s="658"/>
      <c r="CR33" s="659">
        <v>11852662</v>
      </c>
      <c r="CS33" s="691"/>
      <c r="CT33" s="691"/>
      <c r="CU33" s="691"/>
      <c r="CV33" s="691"/>
      <c r="CW33" s="691"/>
      <c r="CX33" s="691"/>
      <c r="CY33" s="692"/>
      <c r="CZ33" s="664">
        <v>37.6</v>
      </c>
      <c r="DA33" s="689"/>
      <c r="DB33" s="689"/>
      <c r="DC33" s="693"/>
      <c r="DD33" s="668">
        <v>8334470</v>
      </c>
      <c r="DE33" s="691"/>
      <c r="DF33" s="691"/>
      <c r="DG33" s="691"/>
      <c r="DH33" s="691"/>
      <c r="DI33" s="691"/>
      <c r="DJ33" s="691"/>
      <c r="DK33" s="692"/>
      <c r="DL33" s="668">
        <v>6339756</v>
      </c>
      <c r="DM33" s="691"/>
      <c r="DN33" s="691"/>
      <c r="DO33" s="691"/>
      <c r="DP33" s="691"/>
      <c r="DQ33" s="691"/>
      <c r="DR33" s="691"/>
      <c r="DS33" s="691"/>
      <c r="DT33" s="691"/>
      <c r="DU33" s="691"/>
      <c r="DV33" s="692"/>
      <c r="DW33" s="664">
        <v>40.1</v>
      </c>
      <c r="DX33" s="689"/>
      <c r="DY33" s="689"/>
      <c r="DZ33" s="689"/>
      <c r="EA33" s="689"/>
      <c r="EB33" s="689"/>
      <c r="EC33" s="690"/>
    </row>
    <row r="34" spans="2:133" ht="11.25" customHeight="1" x14ac:dyDescent="0.15">
      <c r="B34" s="656" t="s">
        <v>320</v>
      </c>
      <c r="C34" s="657"/>
      <c r="D34" s="657"/>
      <c r="E34" s="657"/>
      <c r="F34" s="657"/>
      <c r="G34" s="657"/>
      <c r="H34" s="657"/>
      <c r="I34" s="657"/>
      <c r="J34" s="657"/>
      <c r="K34" s="657"/>
      <c r="L34" s="657"/>
      <c r="M34" s="657"/>
      <c r="N34" s="657"/>
      <c r="O34" s="657"/>
      <c r="P34" s="657"/>
      <c r="Q34" s="658"/>
      <c r="R34" s="659">
        <v>386204</v>
      </c>
      <c r="S34" s="660"/>
      <c r="T34" s="660"/>
      <c r="U34" s="660"/>
      <c r="V34" s="660"/>
      <c r="W34" s="660"/>
      <c r="X34" s="660"/>
      <c r="Y34" s="661"/>
      <c r="Z34" s="662">
        <v>1.2</v>
      </c>
      <c r="AA34" s="662"/>
      <c r="AB34" s="662"/>
      <c r="AC34" s="662"/>
      <c r="AD34" s="663" t="s">
        <v>244</v>
      </c>
      <c r="AE34" s="663"/>
      <c r="AF34" s="663"/>
      <c r="AG34" s="663"/>
      <c r="AH34" s="663"/>
      <c r="AI34" s="663"/>
      <c r="AJ34" s="663"/>
      <c r="AK34" s="663"/>
      <c r="AL34" s="664" t="s">
        <v>180</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321</v>
      </c>
      <c r="CE34" s="657"/>
      <c r="CF34" s="657"/>
      <c r="CG34" s="657"/>
      <c r="CH34" s="657"/>
      <c r="CI34" s="657"/>
      <c r="CJ34" s="657"/>
      <c r="CK34" s="657"/>
      <c r="CL34" s="657"/>
      <c r="CM34" s="657"/>
      <c r="CN34" s="657"/>
      <c r="CO34" s="657"/>
      <c r="CP34" s="657"/>
      <c r="CQ34" s="658"/>
      <c r="CR34" s="659">
        <v>4669516</v>
      </c>
      <c r="CS34" s="660"/>
      <c r="CT34" s="660"/>
      <c r="CU34" s="660"/>
      <c r="CV34" s="660"/>
      <c r="CW34" s="660"/>
      <c r="CX34" s="660"/>
      <c r="CY34" s="661"/>
      <c r="CZ34" s="664">
        <v>14.8</v>
      </c>
      <c r="DA34" s="689"/>
      <c r="DB34" s="689"/>
      <c r="DC34" s="693"/>
      <c r="DD34" s="668">
        <v>2576808</v>
      </c>
      <c r="DE34" s="660"/>
      <c r="DF34" s="660"/>
      <c r="DG34" s="660"/>
      <c r="DH34" s="660"/>
      <c r="DI34" s="660"/>
      <c r="DJ34" s="660"/>
      <c r="DK34" s="661"/>
      <c r="DL34" s="668">
        <v>2106415</v>
      </c>
      <c r="DM34" s="660"/>
      <c r="DN34" s="660"/>
      <c r="DO34" s="660"/>
      <c r="DP34" s="660"/>
      <c r="DQ34" s="660"/>
      <c r="DR34" s="660"/>
      <c r="DS34" s="660"/>
      <c r="DT34" s="660"/>
      <c r="DU34" s="660"/>
      <c r="DV34" s="661"/>
      <c r="DW34" s="664">
        <v>13.3</v>
      </c>
      <c r="DX34" s="689"/>
      <c r="DY34" s="689"/>
      <c r="DZ34" s="689"/>
      <c r="EA34" s="689"/>
      <c r="EB34" s="689"/>
      <c r="EC34" s="690"/>
    </row>
    <row r="35" spans="2:133" ht="11.25" customHeight="1" x14ac:dyDescent="0.15">
      <c r="B35" s="656" t="s">
        <v>322</v>
      </c>
      <c r="C35" s="657"/>
      <c r="D35" s="657"/>
      <c r="E35" s="657"/>
      <c r="F35" s="657"/>
      <c r="G35" s="657"/>
      <c r="H35" s="657"/>
      <c r="I35" s="657"/>
      <c r="J35" s="657"/>
      <c r="K35" s="657"/>
      <c r="L35" s="657"/>
      <c r="M35" s="657"/>
      <c r="N35" s="657"/>
      <c r="O35" s="657"/>
      <c r="P35" s="657"/>
      <c r="Q35" s="658"/>
      <c r="R35" s="659">
        <v>434232</v>
      </c>
      <c r="S35" s="660"/>
      <c r="T35" s="660"/>
      <c r="U35" s="660"/>
      <c r="V35" s="660"/>
      <c r="W35" s="660"/>
      <c r="X35" s="660"/>
      <c r="Y35" s="661"/>
      <c r="Z35" s="662">
        <v>1.3</v>
      </c>
      <c r="AA35" s="662"/>
      <c r="AB35" s="662"/>
      <c r="AC35" s="662"/>
      <c r="AD35" s="663" t="s">
        <v>128</v>
      </c>
      <c r="AE35" s="663"/>
      <c r="AF35" s="663"/>
      <c r="AG35" s="663"/>
      <c r="AH35" s="663"/>
      <c r="AI35" s="663"/>
      <c r="AJ35" s="663"/>
      <c r="AK35" s="663"/>
      <c r="AL35" s="664" t="s">
        <v>180</v>
      </c>
      <c r="AM35" s="665"/>
      <c r="AN35" s="665"/>
      <c r="AO35" s="666"/>
      <c r="AP35" s="222"/>
      <c r="AQ35" s="641" t="s">
        <v>323</v>
      </c>
      <c r="AR35" s="642"/>
      <c r="AS35" s="642"/>
      <c r="AT35" s="642"/>
      <c r="AU35" s="642"/>
      <c r="AV35" s="642"/>
      <c r="AW35" s="642"/>
      <c r="AX35" s="642"/>
      <c r="AY35" s="642"/>
      <c r="AZ35" s="642"/>
      <c r="BA35" s="642"/>
      <c r="BB35" s="642"/>
      <c r="BC35" s="642"/>
      <c r="BD35" s="642"/>
      <c r="BE35" s="642"/>
      <c r="BF35" s="643"/>
      <c r="BG35" s="641" t="s">
        <v>324</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325</v>
      </c>
      <c r="CE35" s="657"/>
      <c r="CF35" s="657"/>
      <c r="CG35" s="657"/>
      <c r="CH35" s="657"/>
      <c r="CI35" s="657"/>
      <c r="CJ35" s="657"/>
      <c r="CK35" s="657"/>
      <c r="CL35" s="657"/>
      <c r="CM35" s="657"/>
      <c r="CN35" s="657"/>
      <c r="CO35" s="657"/>
      <c r="CP35" s="657"/>
      <c r="CQ35" s="658"/>
      <c r="CR35" s="659">
        <v>168495</v>
      </c>
      <c r="CS35" s="691"/>
      <c r="CT35" s="691"/>
      <c r="CU35" s="691"/>
      <c r="CV35" s="691"/>
      <c r="CW35" s="691"/>
      <c r="CX35" s="691"/>
      <c r="CY35" s="692"/>
      <c r="CZ35" s="664">
        <v>0.5</v>
      </c>
      <c r="DA35" s="689"/>
      <c r="DB35" s="689"/>
      <c r="DC35" s="693"/>
      <c r="DD35" s="668">
        <v>122411</v>
      </c>
      <c r="DE35" s="691"/>
      <c r="DF35" s="691"/>
      <c r="DG35" s="691"/>
      <c r="DH35" s="691"/>
      <c r="DI35" s="691"/>
      <c r="DJ35" s="691"/>
      <c r="DK35" s="692"/>
      <c r="DL35" s="668">
        <v>108105</v>
      </c>
      <c r="DM35" s="691"/>
      <c r="DN35" s="691"/>
      <c r="DO35" s="691"/>
      <c r="DP35" s="691"/>
      <c r="DQ35" s="691"/>
      <c r="DR35" s="691"/>
      <c r="DS35" s="691"/>
      <c r="DT35" s="691"/>
      <c r="DU35" s="691"/>
      <c r="DV35" s="692"/>
      <c r="DW35" s="664">
        <v>0.7</v>
      </c>
      <c r="DX35" s="689"/>
      <c r="DY35" s="689"/>
      <c r="DZ35" s="689"/>
      <c r="EA35" s="689"/>
      <c r="EB35" s="689"/>
      <c r="EC35" s="690"/>
    </row>
    <row r="36" spans="2:133" ht="11.25" customHeight="1" x14ac:dyDescent="0.15">
      <c r="B36" s="656" t="s">
        <v>326</v>
      </c>
      <c r="C36" s="657"/>
      <c r="D36" s="657"/>
      <c r="E36" s="657"/>
      <c r="F36" s="657"/>
      <c r="G36" s="657"/>
      <c r="H36" s="657"/>
      <c r="I36" s="657"/>
      <c r="J36" s="657"/>
      <c r="K36" s="657"/>
      <c r="L36" s="657"/>
      <c r="M36" s="657"/>
      <c r="N36" s="657"/>
      <c r="O36" s="657"/>
      <c r="P36" s="657"/>
      <c r="Q36" s="658"/>
      <c r="R36" s="659">
        <v>486333</v>
      </c>
      <c r="S36" s="660"/>
      <c r="T36" s="660"/>
      <c r="U36" s="660"/>
      <c r="V36" s="660"/>
      <c r="W36" s="660"/>
      <c r="X36" s="660"/>
      <c r="Y36" s="661"/>
      <c r="Z36" s="662">
        <v>1.5</v>
      </c>
      <c r="AA36" s="662"/>
      <c r="AB36" s="662"/>
      <c r="AC36" s="662"/>
      <c r="AD36" s="663" t="s">
        <v>128</v>
      </c>
      <c r="AE36" s="663"/>
      <c r="AF36" s="663"/>
      <c r="AG36" s="663"/>
      <c r="AH36" s="663"/>
      <c r="AI36" s="663"/>
      <c r="AJ36" s="663"/>
      <c r="AK36" s="663"/>
      <c r="AL36" s="664" t="s">
        <v>244</v>
      </c>
      <c r="AM36" s="665"/>
      <c r="AN36" s="665"/>
      <c r="AO36" s="666"/>
      <c r="AP36" s="222"/>
      <c r="AQ36" s="725" t="s">
        <v>327</v>
      </c>
      <c r="AR36" s="726"/>
      <c r="AS36" s="726"/>
      <c r="AT36" s="726"/>
      <c r="AU36" s="726"/>
      <c r="AV36" s="726"/>
      <c r="AW36" s="726"/>
      <c r="AX36" s="726"/>
      <c r="AY36" s="727"/>
      <c r="AZ36" s="648">
        <v>3590297</v>
      </c>
      <c r="BA36" s="649"/>
      <c r="BB36" s="649"/>
      <c r="BC36" s="649"/>
      <c r="BD36" s="649"/>
      <c r="BE36" s="649"/>
      <c r="BF36" s="721"/>
      <c r="BG36" s="645" t="s">
        <v>328</v>
      </c>
      <c r="BH36" s="646"/>
      <c r="BI36" s="646"/>
      <c r="BJ36" s="646"/>
      <c r="BK36" s="646"/>
      <c r="BL36" s="646"/>
      <c r="BM36" s="646"/>
      <c r="BN36" s="646"/>
      <c r="BO36" s="646"/>
      <c r="BP36" s="646"/>
      <c r="BQ36" s="646"/>
      <c r="BR36" s="646"/>
      <c r="BS36" s="646"/>
      <c r="BT36" s="646"/>
      <c r="BU36" s="647"/>
      <c r="BV36" s="648">
        <v>-147647</v>
      </c>
      <c r="BW36" s="649"/>
      <c r="BX36" s="649"/>
      <c r="BY36" s="649"/>
      <c r="BZ36" s="649"/>
      <c r="CA36" s="649"/>
      <c r="CB36" s="721"/>
      <c r="CD36" s="656" t="s">
        <v>329</v>
      </c>
      <c r="CE36" s="657"/>
      <c r="CF36" s="657"/>
      <c r="CG36" s="657"/>
      <c r="CH36" s="657"/>
      <c r="CI36" s="657"/>
      <c r="CJ36" s="657"/>
      <c r="CK36" s="657"/>
      <c r="CL36" s="657"/>
      <c r="CM36" s="657"/>
      <c r="CN36" s="657"/>
      <c r="CO36" s="657"/>
      <c r="CP36" s="657"/>
      <c r="CQ36" s="658"/>
      <c r="CR36" s="659">
        <v>2860999</v>
      </c>
      <c r="CS36" s="660"/>
      <c r="CT36" s="660"/>
      <c r="CU36" s="660"/>
      <c r="CV36" s="660"/>
      <c r="CW36" s="660"/>
      <c r="CX36" s="660"/>
      <c r="CY36" s="661"/>
      <c r="CZ36" s="664">
        <v>9.1</v>
      </c>
      <c r="DA36" s="689"/>
      <c r="DB36" s="689"/>
      <c r="DC36" s="693"/>
      <c r="DD36" s="668">
        <v>2355558</v>
      </c>
      <c r="DE36" s="660"/>
      <c r="DF36" s="660"/>
      <c r="DG36" s="660"/>
      <c r="DH36" s="660"/>
      <c r="DI36" s="660"/>
      <c r="DJ36" s="660"/>
      <c r="DK36" s="661"/>
      <c r="DL36" s="668">
        <v>1783527</v>
      </c>
      <c r="DM36" s="660"/>
      <c r="DN36" s="660"/>
      <c r="DO36" s="660"/>
      <c r="DP36" s="660"/>
      <c r="DQ36" s="660"/>
      <c r="DR36" s="660"/>
      <c r="DS36" s="660"/>
      <c r="DT36" s="660"/>
      <c r="DU36" s="660"/>
      <c r="DV36" s="661"/>
      <c r="DW36" s="664">
        <v>11.3</v>
      </c>
      <c r="DX36" s="689"/>
      <c r="DY36" s="689"/>
      <c r="DZ36" s="689"/>
      <c r="EA36" s="689"/>
      <c r="EB36" s="689"/>
      <c r="EC36" s="690"/>
    </row>
    <row r="37" spans="2:133" ht="11.25" customHeight="1" x14ac:dyDescent="0.15">
      <c r="B37" s="656" t="s">
        <v>330</v>
      </c>
      <c r="C37" s="657"/>
      <c r="D37" s="657"/>
      <c r="E37" s="657"/>
      <c r="F37" s="657"/>
      <c r="G37" s="657"/>
      <c r="H37" s="657"/>
      <c r="I37" s="657"/>
      <c r="J37" s="657"/>
      <c r="K37" s="657"/>
      <c r="L37" s="657"/>
      <c r="M37" s="657"/>
      <c r="N37" s="657"/>
      <c r="O37" s="657"/>
      <c r="P37" s="657"/>
      <c r="Q37" s="658"/>
      <c r="R37" s="659">
        <v>568820</v>
      </c>
      <c r="S37" s="660"/>
      <c r="T37" s="660"/>
      <c r="U37" s="660"/>
      <c r="V37" s="660"/>
      <c r="W37" s="660"/>
      <c r="X37" s="660"/>
      <c r="Y37" s="661"/>
      <c r="Z37" s="662">
        <v>1.8</v>
      </c>
      <c r="AA37" s="662"/>
      <c r="AB37" s="662"/>
      <c r="AC37" s="662"/>
      <c r="AD37" s="663">
        <v>35</v>
      </c>
      <c r="AE37" s="663"/>
      <c r="AF37" s="663"/>
      <c r="AG37" s="663"/>
      <c r="AH37" s="663"/>
      <c r="AI37" s="663"/>
      <c r="AJ37" s="663"/>
      <c r="AK37" s="663"/>
      <c r="AL37" s="664">
        <v>0</v>
      </c>
      <c r="AM37" s="665"/>
      <c r="AN37" s="665"/>
      <c r="AO37" s="666"/>
      <c r="AQ37" s="722" t="s">
        <v>331</v>
      </c>
      <c r="AR37" s="723"/>
      <c r="AS37" s="723"/>
      <c r="AT37" s="723"/>
      <c r="AU37" s="723"/>
      <c r="AV37" s="723"/>
      <c r="AW37" s="723"/>
      <c r="AX37" s="723"/>
      <c r="AY37" s="724"/>
      <c r="AZ37" s="659">
        <v>405207</v>
      </c>
      <c r="BA37" s="660"/>
      <c r="BB37" s="660"/>
      <c r="BC37" s="660"/>
      <c r="BD37" s="691"/>
      <c r="BE37" s="691"/>
      <c r="BF37" s="714"/>
      <c r="BG37" s="656" t="s">
        <v>332</v>
      </c>
      <c r="BH37" s="657"/>
      <c r="BI37" s="657"/>
      <c r="BJ37" s="657"/>
      <c r="BK37" s="657"/>
      <c r="BL37" s="657"/>
      <c r="BM37" s="657"/>
      <c r="BN37" s="657"/>
      <c r="BO37" s="657"/>
      <c r="BP37" s="657"/>
      <c r="BQ37" s="657"/>
      <c r="BR37" s="657"/>
      <c r="BS37" s="657"/>
      <c r="BT37" s="657"/>
      <c r="BU37" s="658"/>
      <c r="BV37" s="659">
        <v>-275269</v>
      </c>
      <c r="BW37" s="660"/>
      <c r="BX37" s="660"/>
      <c r="BY37" s="660"/>
      <c r="BZ37" s="660"/>
      <c r="CA37" s="660"/>
      <c r="CB37" s="669"/>
      <c r="CD37" s="656" t="s">
        <v>333</v>
      </c>
      <c r="CE37" s="657"/>
      <c r="CF37" s="657"/>
      <c r="CG37" s="657"/>
      <c r="CH37" s="657"/>
      <c r="CI37" s="657"/>
      <c r="CJ37" s="657"/>
      <c r="CK37" s="657"/>
      <c r="CL37" s="657"/>
      <c r="CM37" s="657"/>
      <c r="CN37" s="657"/>
      <c r="CO37" s="657"/>
      <c r="CP37" s="657"/>
      <c r="CQ37" s="658"/>
      <c r="CR37" s="659">
        <v>605051</v>
      </c>
      <c r="CS37" s="691"/>
      <c r="CT37" s="691"/>
      <c r="CU37" s="691"/>
      <c r="CV37" s="691"/>
      <c r="CW37" s="691"/>
      <c r="CX37" s="691"/>
      <c r="CY37" s="692"/>
      <c r="CZ37" s="664">
        <v>1.9</v>
      </c>
      <c r="DA37" s="689"/>
      <c r="DB37" s="689"/>
      <c r="DC37" s="693"/>
      <c r="DD37" s="668">
        <v>605051</v>
      </c>
      <c r="DE37" s="691"/>
      <c r="DF37" s="691"/>
      <c r="DG37" s="691"/>
      <c r="DH37" s="691"/>
      <c r="DI37" s="691"/>
      <c r="DJ37" s="691"/>
      <c r="DK37" s="692"/>
      <c r="DL37" s="668">
        <v>605051</v>
      </c>
      <c r="DM37" s="691"/>
      <c r="DN37" s="691"/>
      <c r="DO37" s="691"/>
      <c r="DP37" s="691"/>
      <c r="DQ37" s="691"/>
      <c r="DR37" s="691"/>
      <c r="DS37" s="691"/>
      <c r="DT37" s="691"/>
      <c r="DU37" s="691"/>
      <c r="DV37" s="692"/>
      <c r="DW37" s="664">
        <v>3.8</v>
      </c>
      <c r="DX37" s="689"/>
      <c r="DY37" s="689"/>
      <c r="DZ37" s="689"/>
      <c r="EA37" s="689"/>
      <c r="EB37" s="689"/>
      <c r="EC37" s="690"/>
    </row>
    <row r="38" spans="2:133" ht="11.25" customHeight="1" x14ac:dyDescent="0.15">
      <c r="B38" s="656" t="s">
        <v>334</v>
      </c>
      <c r="C38" s="657"/>
      <c r="D38" s="657"/>
      <c r="E38" s="657"/>
      <c r="F38" s="657"/>
      <c r="G38" s="657"/>
      <c r="H38" s="657"/>
      <c r="I38" s="657"/>
      <c r="J38" s="657"/>
      <c r="K38" s="657"/>
      <c r="L38" s="657"/>
      <c r="M38" s="657"/>
      <c r="N38" s="657"/>
      <c r="O38" s="657"/>
      <c r="P38" s="657"/>
      <c r="Q38" s="658"/>
      <c r="R38" s="659">
        <v>1063107</v>
      </c>
      <c r="S38" s="660"/>
      <c r="T38" s="660"/>
      <c r="U38" s="660"/>
      <c r="V38" s="660"/>
      <c r="W38" s="660"/>
      <c r="X38" s="660"/>
      <c r="Y38" s="661"/>
      <c r="Z38" s="662">
        <v>3.3</v>
      </c>
      <c r="AA38" s="662"/>
      <c r="AB38" s="662"/>
      <c r="AC38" s="662"/>
      <c r="AD38" s="663" t="s">
        <v>180</v>
      </c>
      <c r="AE38" s="663"/>
      <c r="AF38" s="663"/>
      <c r="AG38" s="663"/>
      <c r="AH38" s="663"/>
      <c r="AI38" s="663"/>
      <c r="AJ38" s="663"/>
      <c r="AK38" s="663"/>
      <c r="AL38" s="664" t="s">
        <v>180</v>
      </c>
      <c r="AM38" s="665"/>
      <c r="AN38" s="665"/>
      <c r="AO38" s="666"/>
      <c r="AQ38" s="722" t="s">
        <v>335</v>
      </c>
      <c r="AR38" s="723"/>
      <c r="AS38" s="723"/>
      <c r="AT38" s="723"/>
      <c r="AU38" s="723"/>
      <c r="AV38" s="723"/>
      <c r="AW38" s="723"/>
      <c r="AX38" s="723"/>
      <c r="AY38" s="724"/>
      <c r="AZ38" s="659">
        <v>150974</v>
      </c>
      <c r="BA38" s="660"/>
      <c r="BB38" s="660"/>
      <c r="BC38" s="660"/>
      <c r="BD38" s="691"/>
      <c r="BE38" s="691"/>
      <c r="BF38" s="714"/>
      <c r="BG38" s="656" t="s">
        <v>336</v>
      </c>
      <c r="BH38" s="657"/>
      <c r="BI38" s="657"/>
      <c r="BJ38" s="657"/>
      <c r="BK38" s="657"/>
      <c r="BL38" s="657"/>
      <c r="BM38" s="657"/>
      <c r="BN38" s="657"/>
      <c r="BO38" s="657"/>
      <c r="BP38" s="657"/>
      <c r="BQ38" s="657"/>
      <c r="BR38" s="657"/>
      <c r="BS38" s="657"/>
      <c r="BT38" s="657"/>
      <c r="BU38" s="658"/>
      <c r="BV38" s="659">
        <v>8985</v>
      </c>
      <c r="BW38" s="660"/>
      <c r="BX38" s="660"/>
      <c r="BY38" s="660"/>
      <c r="BZ38" s="660"/>
      <c r="CA38" s="660"/>
      <c r="CB38" s="669"/>
      <c r="CD38" s="656" t="s">
        <v>337</v>
      </c>
      <c r="CE38" s="657"/>
      <c r="CF38" s="657"/>
      <c r="CG38" s="657"/>
      <c r="CH38" s="657"/>
      <c r="CI38" s="657"/>
      <c r="CJ38" s="657"/>
      <c r="CK38" s="657"/>
      <c r="CL38" s="657"/>
      <c r="CM38" s="657"/>
      <c r="CN38" s="657"/>
      <c r="CO38" s="657"/>
      <c r="CP38" s="657"/>
      <c r="CQ38" s="658"/>
      <c r="CR38" s="659">
        <v>3068616</v>
      </c>
      <c r="CS38" s="660"/>
      <c r="CT38" s="660"/>
      <c r="CU38" s="660"/>
      <c r="CV38" s="660"/>
      <c r="CW38" s="660"/>
      <c r="CX38" s="660"/>
      <c r="CY38" s="661"/>
      <c r="CZ38" s="664">
        <v>9.6999999999999993</v>
      </c>
      <c r="DA38" s="689"/>
      <c r="DB38" s="689"/>
      <c r="DC38" s="693"/>
      <c r="DD38" s="668">
        <v>2480742</v>
      </c>
      <c r="DE38" s="660"/>
      <c r="DF38" s="660"/>
      <c r="DG38" s="660"/>
      <c r="DH38" s="660"/>
      <c r="DI38" s="660"/>
      <c r="DJ38" s="660"/>
      <c r="DK38" s="661"/>
      <c r="DL38" s="668">
        <v>2340509</v>
      </c>
      <c r="DM38" s="660"/>
      <c r="DN38" s="660"/>
      <c r="DO38" s="660"/>
      <c r="DP38" s="660"/>
      <c r="DQ38" s="660"/>
      <c r="DR38" s="660"/>
      <c r="DS38" s="660"/>
      <c r="DT38" s="660"/>
      <c r="DU38" s="660"/>
      <c r="DV38" s="661"/>
      <c r="DW38" s="664">
        <v>14.8</v>
      </c>
      <c r="DX38" s="689"/>
      <c r="DY38" s="689"/>
      <c r="DZ38" s="689"/>
      <c r="EA38" s="689"/>
      <c r="EB38" s="689"/>
      <c r="EC38" s="690"/>
    </row>
    <row r="39" spans="2:133" ht="11.25" customHeight="1" x14ac:dyDescent="0.15">
      <c r="B39" s="656" t="s">
        <v>338</v>
      </c>
      <c r="C39" s="657"/>
      <c r="D39" s="657"/>
      <c r="E39" s="657"/>
      <c r="F39" s="657"/>
      <c r="G39" s="657"/>
      <c r="H39" s="657"/>
      <c r="I39" s="657"/>
      <c r="J39" s="657"/>
      <c r="K39" s="657"/>
      <c r="L39" s="657"/>
      <c r="M39" s="657"/>
      <c r="N39" s="657"/>
      <c r="O39" s="657"/>
      <c r="P39" s="657"/>
      <c r="Q39" s="658"/>
      <c r="R39" s="659" t="s">
        <v>180</v>
      </c>
      <c r="S39" s="660"/>
      <c r="T39" s="660"/>
      <c r="U39" s="660"/>
      <c r="V39" s="660"/>
      <c r="W39" s="660"/>
      <c r="X39" s="660"/>
      <c r="Y39" s="661"/>
      <c r="Z39" s="662" t="s">
        <v>180</v>
      </c>
      <c r="AA39" s="662"/>
      <c r="AB39" s="662"/>
      <c r="AC39" s="662"/>
      <c r="AD39" s="663" t="s">
        <v>180</v>
      </c>
      <c r="AE39" s="663"/>
      <c r="AF39" s="663"/>
      <c r="AG39" s="663"/>
      <c r="AH39" s="663"/>
      <c r="AI39" s="663"/>
      <c r="AJ39" s="663"/>
      <c r="AK39" s="663"/>
      <c r="AL39" s="664" t="s">
        <v>180</v>
      </c>
      <c r="AM39" s="665"/>
      <c r="AN39" s="665"/>
      <c r="AO39" s="666"/>
      <c r="AQ39" s="722" t="s">
        <v>339</v>
      </c>
      <c r="AR39" s="723"/>
      <c r="AS39" s="723"/>
      <c r="AT39" s="723"/>
      <c r="AU39" s="723"/>
      <c r="AV39" s="723"/>
      <c r="AW39" s="723"/>
      <c r="AX39" s="723"/>
      <c r="AY39" s="724"/>
      <c r="AZ39" s="659">
        <v>2945</v>
      </c>
      <c r="BA39" s="660"/>
      <c r="BB39" s="660"/>
      <c r="BC39" s="660"/>
      <c r="BD39" s="691"/>
      <c r="BE39" s="691"/>
      <c r="BF39" s="714"/>
      <c r="BG39" s="656" t="s">
        <v>340</v>
      </c>
      <c r="BH39" s="657"/>
      <c r="BI39" s="657"/>
      <c r="BJ39" s="657"/>
      <c r="BK39" s="657"/>
      <c r="BL39" s="657"/>
      <c r="BM39" s="657"/>
      <c r="BN39" s="657"/>
      <c r="BO39" s="657"/>
      <c r="BP39" s="657"/>
      <c r="BQ39" s="657"/>
      <c r="BR39" s="657"/>
      <c r="BS39" s="657"/>
      <c r="BT39" s="657"/>
      <c r="BU39" s="658"/>
      <c r="BV39" s="659">
        <v>13351</v>
      </c>
      <c r="BW39" s="660"/>
      <c r="BX39" s="660"/>
      <c r="BY39" s="660"/>
      <c r="BZ39" s="660"/>
      <c r="CA39" s="660"/>
      <c r="CB39" s="669"/>
      <c r="CD39" s="656" t="s">
        <v>341</v>
      </c>
      <c r="CE39" s="657"/>
      <c r="CF39" s="657"/>
      <c r="CG39" s="657"/>
      <c r="CH39" s="657"/>
      <c r="CI39" s="657"/>
      <c r="CJ39" s="657"/>
      <c r="CK39" s="657"/>
      <c r="CL39" s="657"/>
      <c r="CM39" s="657"/>
      <c r="CN39" s="657"/>
      <c r="CO39" s="657"/>
      <c r="CP39" s="657"/>
      <c r="CQ39" s="658"/>
      <c r="CR39" s="659">
        <v>1023996</v>
      </c>
      <c r="CS39" s="691"/>
      <c r="CT39" s="691"/>
      <c r="CU39" s="691"/>
      <c r="CV39" s="691"/>
      <c r="CW39" s="691"/>
      <c r="CX39" s="691"/>
      <c r="CY39" s="692"/>
      <c r="CZ39" s="664">
        <v>3.2</v>
      </c>
      <c r="DA39" s="689"/>
      <c r="DB39" s="689"/>
      <c r="DC39" s="693"/>
      <c r="DD39" s="668">
        <v>797751</v>
      </c>
      <c r="DE39" s="691"/>
      <c r="DF39" s="691"/>
      <c r="DG39" s="691"/>
      <c r="DH39" s="691"/>
      <c r="DI39" s="691"/>
      <c r="DJ39" s="691"/>
      <c r="DK39" s="692"/>
      <c r="DL39" s="668" t="s">
        <v>244</v>
      </c>
      <c r="DM39" s="691"/>
      <c r="DN39" s="691"/>
      <c r="DO39" s="691"/>
      <c r="DP39" s="691"/>
      <c r="DQ39" s="691"/>
      <c r="DR39" s="691"/>
      <c r="DS39" s="691"/>
      <c r="DT39" s="691"/>
      <c r="DU39" s="691"/>
      <c r="DV39" s="692"/>
      <c r="DW39" s="664" t="s">
        <v>244</v>
      </c>
      <c r="DX39" s="689"/>
      <c r="DY39" s="689"/>
      <c r="DZ39" s="689"/>
      <c r="EA39" s="689"/>
      <c r="EB39" s="689"/>
      <c r="EC39" s="690"/>
    </row>
    <row r="40" spans="2:133" ht="11.25" customHeight="1" x14ac:dyDescent="0.15">
      <c r="B40" s="656" t="s">
        <v>342</v>
      </c>
      <c r="C40" s="657"/>
      <c r="D40" s="657"/>
      <c r="E40" s="657"/>
      <c r="F40" s="657"/>
      <c r="G40" s="657"/>
      <c r="H40" s="657"/>
      <c r="I40" s="657"/>
      <c r="J40" s="657"/>
      <c r="K40" s="657"/>
      <c r="L40" s="657"/>
      <c r="M40" s="657"/>
      <c r="N40" s="657"/>
      <c r="O40" s="657"/>
      <c r="P40" s="657"/>
      <c r="Q40" s="658"/>
      <c r="R40" s="659">
        <v>305507</v>
      </c>
      <c r="S40" s="660"/>
      <c r="T40" s="660"/>
      <c r="U40" s="660"/>
      <c r="V40" s="660"/>
      <c r="W40" s="660"/>
      <c r="X40" s="660"/>
      <c r="Y40" s="661"/>
      <c r="Z40" s="662">
        <v>0.9</v>
      </c>
      <c r="AA40" s="662"/>
      <c r="AB40" s="662"/>
      <c r="AC40" s="662"/>
      <c r="AD40" s="663" t="s">
        <v>244</v>
      </c>
      <c r="AE40" s="663"/>
      <c r="AF40" s="663"/>
      <c r="AG40" s="663"/>
      <c r="AH40" s="663"/>
      <c r="AI40" s="663"/>
      <c r="AJ40" s="663"/>
      <c r="AK40" s="663"/>
      <c r="AL40" s="664" t="s">
        <v>244</v>
      </c>
      <c r="AM40" s="665"/>
      <c r="AN40" s="665"/>
      <c r="AO40" s="666"/>
      <c r="AQ40" s="722" t="s">
        <v>343</v>
      </c>
      <c r="AR40" s="723"/>
      <c r="AS40" s="723"/>
      <c r="AT40" s="723"/>
      <c r="AU40" s="723"/>
      <c r="AV40" s="723"/>
      <c r="AW40" s="723"/>
      <c r="AX40" s="723"/>
      <c r="AY40" s="724"/>
      <c r="AZ40" s="659" t="s">
        <v>180</v>
      </c>
      <c r="BA40" s="660"/>
      <c r="BB40" s="660"/>
      <c r="BC40" s="660"/>
      <c r="BD40" s="691"/>
      <c r="BE40" s="691"/>
      <c r="BF40" s="714"/>
      <c r="BG40" s="707" t="s">
        <v>344</v>
      </c>
      <c r="BH40" s="708"/>
      <c r="BI40" s="708"/>
      <c r="BJ40" s="708"/>
      <c r="BK40" s="708"/>
      <c r="BL40" s="223"/>
      <c r="BM40" s="657" t="s">
        <v>345</v>
      </c>
      <c r="BN40" s="657"/>
      <c r="BO40" s="657"/>
      <c r="BP40" s="657"/>
      <c r="BQ40" s="657"/>
      <c r="BR40" s="657"/>
      <c r="BS40" s="657"/>
      <c r="BT40" s="657"/>
      <c r="BU40" s="658"/>
      <c r="BV40" s="659">
        <v>100</v>
      </c>
      <c r="BW40" s="660"/>
      <c r="BX40" s="660"/>
      <c r="BY40" s="660"/>
      <c r="BZ40" s="660"/>
      <c r="CA40" s="660"/>
      <c r="CB40" s="669"/>
      <c r="CD40" s="656" t="s">
        <v>346</v>
      </c>
      <c r="CE40" s="657"/>
      <c r="CF40" s="657"/>
      <c r="CG40" s="657"/>
      <c r="CH40" s="657"/>
      <c r="CI40" s="657"/>
      <c r="CJ40" s="657"/>
      <c r="CK40" s="657"/>
      <c r="CL40" s="657"/>
      <c r="CM40" s="657"/>
      <c r="CN40" s="657"/>
      <c r="CO40" s="657"/>
      <c r="CP40" s="657"/>
      <c r="CQ40" s="658"/>
      <c r="CR40" s="659">
        <v>61040</v>
      </c>
      <c r="CS40" s="660"/>
      <c r="CT40" s="660"/>
      <c r="CU40" s="660"/>
      <c r="CV40" s="660"/>
      <c r="CW40" s="660"/>
      <c r="CX40" s="660"/>
      <c r="CY40" s="661"/>
      <c r="CZ40" s="664">
        <v>0.2</v>
      </c>
      <c r="DA40" s="689"/>
      <c r="DB40" s="689"/>
      <c r="DC40" s="693"/>
      <c r="DD40" s="668">
        <v>1200</v>
      </c>
      <c r="DE40" s="660"/>
      <c r="DF40" s="660"/>
      <c r="DG40" s="660"/>
      <c r="DH40" s="660"/>
      <c r="DI40" s="660"/>
      <c r="DJ40" s="660"/>
      <c r="DK40" s="661"/>
      <c r="DL40" s="668">
        <v>1200</v>
      </c>
      <c r="DM40" s="660"/>
      <c r="DN40" s="660"/>
      <c r="DO40" s="660"/>
      <c r="DP40" s="660"/>
      <c r="DQ40" s="660"/>
      <c r="DR40" s="660"/>
      <c r="DS40" s="660"/>
      <c r="DT40" s="660"/>
      <c r="DU40" s="660"/>
      <c r="DV40" s="661"/>
      <c r="DW40" s="664">
        <v>0</v>
      </c>
      <c r="DX40" s="689"/>
      <c r="DY40" s="689"/>
      <c r="DZ40" s="689"/>
      <c r="EA40" s="689"/>
      <c r="EB40" s="689"/>
      <c r="EC40" s="690"/>
    </row>
    <row r="41" spans="2:133" ht="11.25" customHeight="1" x14ac:dyDescent="0.15">
      <c r="B41" s="680" t="s">
        <v>347</v>
      </c>
      <c r="C41" s="681"/>
      <c r="D41" s="681"/>
      <c r="E41" s="681"/>
      <c r="F41" s="681"/>
      <c r="G41" s="681"/>
      <c r="H41" s="681"/>
      <c r="I41" s="681"/>
      <c r="J41" s="681"/>
      <c r="K41" s="681"/>
      <c r="L41" s="681"/>
      <c r="M41" s="681"/>
      <c r="N41" s="681"/>
      <c r="O41" s="681"/>
      <c r="P41" s="681"/>
      <c r="Q41" s="682"/>
      <c r="R41" s="731">
        <v>32492234</v>
      </c>
      <c r="S41" s="732"/>
      <c r="T41" s="732"/>
      <c r="U41" s="732"/>
      <c r="V41" s="732"/>
      <c r="W41" s="732"/>
      <c r="X41" s="732"/>
      <c r="Y41" s="736"/>
      <c r="Z41" s="737">
        <v>100</v>
      </c>
      <c r="AA41" s="737"/>
      <c r="AB41" s="737"/>
      <c r="AC41" s="737"/>
      <c r="AD41" s="738">
        <v>15500239</v>
      </c>
      <c r="AE41" s="738"/>
      <c r="AF41" s="738"/>
      <c r="AG41" s="738"/>
      <c r="AH41" s="738"/>
      <c r="AI41" s="738"/>
      <c r="AJ41" s="738"/>
      <c r="AK41" s="738"/>
      <c r="AL41" s="739">
        <v>100</v>
      </c>
      <c r="AM41" s="719"/>
      <c r="AN41" s="719"/>
      <c r="AO41" s="740"/>
      <c r="AQ41" s="722" t="s">
        <v>348</v>
      </c>
      <c r="AR41" s="723"/>
      <c r="AS41" s="723"/>
      <c r="AT41" s="723"/>
      <c r="AU41" s="723"/>
      <c r="AV41" s="723"/>
      <c r="AW41" s="723"/>
      <c r="AX41" s="723"/>
      <c r="AY41" s="724"/>
      <c r="AZ41" s="659">
        <v>702014</v>
      </c>
      <c r="BA41" s="660"/>
      <c r="BB41" s="660"/>
      <c r="BC41" s="660"/>
      <c r="BD41" s="691"/>
      <c r="BE41" s="691"/>
      <c r="BF41" s="714"/>
      <c r="BG41" s="707"/>
      <c r="BH41" s="708"/>
      <c r="BI41" s="708"/>
      <c r="BJ41" s="708"/>
      <c r="BK41" s="708"/>
      <c r="BL41" s="223"/>
      <c r="BM41" s="657" t="s">
        <v>349</v>
      </c>
      <c r="BN41" s="657"/>
      <c r="BO41" s="657"/>
      <c r="BP41" s="657"/>
      <c r="BQ41" s="657"/>
      <c r="BR41" s="657"/>
      <c r="BS41" s="657"/>
      <c r="BT41" s="657"/>
      <c r="BU41" s="658"/>
      <c r="BV41" s="659" t="s">
        <v>128</v>
      </c>
      <c r="BW41" s="660"/>
      <c r="BX41" s="660"/>
      <c r="BY41" s="660"/>
      <c r="BZ41" s="660"/>
      <c r="CA41" s="660"/>
      <c r="CB41" s="669"/>
      <c r="CD41" s="656" t="s">
        <v>350</v>
      </c>
      <c r="CE41" s="657"/>
      <c r="CF41" s="657"/>
      <c r="CG41" s="657"/>
      <c r="CH41" s="657"/>
      <c r="CI41" s="657"/>
      <c r="CJ41" s="657"/>
      <c r="CK41" s="657"/>
      <c r="CL41" s="657"/>
      <c r="CM41" s="657"/>
      <c r="CN41" s="657"/>
      <c r="CO41" s="657"/>
      <c r="CP41" s="657"/>
      <c r="CQ41" s="658"/>
      <c r="CR41" s="659" t="s">
        <v>128</v>
      </c>
      <c r="CS41" s="691"/>
      <c r="CT41" s="691"/>
      <c r="CU41" s="691"/>
      <c r="CV41" s="691"/>
      <c r="CW41" s="691"/>
      <c r="CX41" s="691"/>
      <c r="CY41" s="692"/>
      <c r="CZ41" s="664" t="s">
        <v>180</v>
      </c>
      <c r="DA41" s="689"/>
      <c r="DB41" s="689"/>
      <c r="DC41" s="693"/>
      <c r="DD41" s="668" t="s">
        <v>128</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351</v>
      </c>
      <c r="AR42" s="729"/>
      <c r="AS42" s="729"/>
      <c r="AT42" s="729"/>
      <c r="AU42" s="729"/>
      <c r="AV42" s="729"/>
      <c r="AW42" s="729"/>
      <c r="AX42" s="729"/>
      <c r="AY42" s="730"/>
      <c r="AZ42" s="731">
        <v>2329157</v>
      </c>
      <c r="BA42" s="732"/>
      <c r="BB42" s="732"/>
      <c r="BC42" s="732"/>
      <c r="BD42" s="718"/>
      <c r="BE42" s="718"/>
      <c r="BF42" s="720"/>
      <c r="BG42" s="709"/>
      <c r="BH42" s="710"/>
      <c r="BI42" s="710"/>
      <c r="BJ42" s="710"/>
      <c r="BK42" s="710"/>
      <c r="BL42" s="224"/>
      <c r="BM42" s="681" t="s">
        <v>352</v>
      </c>
      <c r="BN42" s="681"/>
      <c r="BO42" s="681"/>
      <c r="BP42" s="681"/>
      <c r="BQ42" s="681"/>
      <c r="BR42" s="681"/>
      <c r="BS42" s="681"/>
      <c r="BT42" s="681"/>
      <c r="BU42" s="682"/>
      <c r="BV42" s="731">
        <v>398</v>
      </c>
      <c r="BW42" s="732"/>
      <c r="BX42" s="732"/>
      <c r="BY42" s="732"/>
      <c r="BZ42" s="732"/>
      <c r="CA42" s="732"/>
      <c r="CB42" s="741"/>
      <c r="CD42" s="656" t="s">
        <v>353</v>
      </c>
      <c r="CE42" s="657"/>
      <c r="CF42" s="657"/>
      <c r="CG42" s="657"/>
      <c r="CH42" s="657"/>
      <c r="CI42" s="657"/>
      <c r="CJ42" s="657"/>
      <c r="CK42" s="657"/>
      <c r="CL42" s="657"/>
      <c r="CM42" s="657"/>
      <c r="CN42" s="657"/>
      <c r="CO42" s="657"/>
      <c r="CP42" s="657"/>
      <c r="CQ42" s="658"/>
      <c r="CR42" s="659">
        <v>3167656</v>
      </c>
      <c r="CS42" s="691"/>
      <c r="CT42" s="691"/>
      <c r="CU42" s="691"/>
      <c r="CV42" s="691"/>
      <c r="CW42" s="691"/>
      <c r="CX42" s="691"/>
      <c r="CY42" s="692"/>
      <c r="CZ42" s="664">
        <v>10</v>
      </c>
      <c r="DA42" s="689"/>
      <c r="DB42" s="689"/>
      <c r="DC42" s="693"/>
      <c r="DD42" s="668">
        <v>1251912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354</v>
      </c>
      <c r="CD43" s="656" t="s">
        <v>355</v>
      </c>
      <c r="CE43" s="657"/>
      <c r="CF43" s="657"/>
      <c r="CG43" s="657"/>
      <c r="CH43" s="657"/>
      <c r="CI43" s="657"/>
      <c r="CJ43" s="657"/>
      <c r="CK43" s="657"/>
      <c r="CL43" s="657"/>
      <c r="CM43" s="657"/>
      <c r="CN43" s="657"/>
      <c r="CO43" s="657"/>
      <c r="CP43" s="657"/>
      <c r="CQ43" s="658"/>
      <c r="CR43" s="659">
        <v>70796</v>
      </c>
      <c r="CS43" s="691"/>
      <c r="CT43" s="691"/>
      <c r="CU43" s="691"/>
      <c r="CV43" s="691"/>
      <c r="CW43" s="691"/>
      <c r="CX43" s="691"/>
      <c r="CY43" s="692"/>
      <c r="CZ43" s="664">
        <v>0.2</v>
      </c>
      <c r="DA43" s="689"/>
      <c r="DB43" s="689"/>
      <c r="DC43" s="693"/>
      <c r="DD43" s="668">
        <v>66926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356</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304</v>
      </c>
      <c r="CE44" s="696"/>
      <c r="CF44" s="656" t="s">
        <v>357</v>
      </c>
      <c r="CG44" s="657"/>
      <c r="CH44" s="657"/>
      <c r="CI44" s="657"/>
      <c r="CJ44" s="657"/>
      <c r="CK44" s="657"/>
      <c r="CL44" s="657"/>
      <c r="CM44" s="657"/>
      <c r="CN44" s="657"/>
      <c r="CO44" s="657"/>
      <c r="CP44" s="657"/>
      <c r="CQ44" s="658"/>
      <c r="CR44" s="659">
        <v>3114301</v>
      </c>
      <c r="CS44" s="660"/>
      <c r="CT44" s="660"/>
      <c r="CU44" s="660"/>
      <c r="CV44" s="660"/>
      <c r="CW44" s="660"/>
      <c r="CX44" s="660"/>
      <c r="CY44" s="661"/>
      <c r="CZ44" s="664">
        <v>9.9</v>
      </c>
      <c r="DA44" s="665"/>
      <c r="DB44" s="665"/>
      <c r="DC44" s="671"/>
      <c r="DD44" s="668">
        <v>1238079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358</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359</v>
      </c>
      <c r="CG45" s="657"/>
      <c r="CH45" s="657"/>
      <c r="CI45" s="657"/>
      <c r="CJ45" s="657"/>
      <c r="CK45" s="657"/>
      <c r="CL45" s="657"/>
      <c r="CM45" s="657"/>
      <c r="CN45" s="657"/>
      <c r="CO45" s="657"/>
      <c r="CP45" s="657"/>
      <c r="CQ45" s="658"/>
      <c r="CR45" s="659">
        <v>1764726</v>
      </c>
      <c r="CS45" s="691"/>
      <c r="CT45" s="691"/>
      <c r="CU45" s="691"/>
      <c r="CV45" s="691"/>
      <c r="CW45" s="691"/>
      <c r="CX45" s="691"/>
      <c r="CY45" s="692"/>
      <c r="CZ45" s="664">
        <v>5.6</v>
      </c>
      <c r="DA45" s="689"/>
      <c r="DB45" s="689"/>
      <c r="DC45" s="693"/>
      <c r="DD45" s="668">
        <v>234809</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360</v>
      </c>
      <c r="CG46" s="657"/>
      <c r="CH46" s="657"/>
      <c r="CI46" s="657"/>
      <c r="CJ46" s="657"/>
      <c r="CK46" s="657"/>
      <c r="CL46" s="657"/>
      <c r="CM46" s="657"/>
      <c r="CN46" s="657"/>
      <c r="CO46" s="657"/>
      <c r="CP46" s="657"/>
      <c r="CQ46" s="658"/>
      <c r="CR46" s="659">
        <v>1210299</v>
      </c>
      <c r="CS46" s="660"/>
      <c r="CT46" s="660"/>
      <c r="CU46" s="660"/>
      <c r="CV46" s="660"/>
      <c r="CW46" s="660"/>
      <c r="CX46" s="660"/>
      <c r="CY46" s="661"/>
      <c r="CZ46" s="664">
        <v>3.8</v>
      </c>
      <c r="DA46" s="665"/>
      <c r="DB46" s="665"/>
      <c r="DC46" s="671"/>
      <c r="DD46" s="668">
        <v>989527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361</v>
      </c>
      <c r="CG47" s="657"/>
      <c r="CH47" s="657"/>
      <c r="CI47" s="657"/>
      <c r="CJ47" s="657"/>
      <c r="CK47" s="657"/>
      <c r="CL47" s="657"/>
      <c r="CM47" s="657"/>
      <c r="CN47" s="657"/>
      <c r="CO47" s="657"/>
      <c r="CP47" s="657"/>
      <c r="CQ47" s="658"/>
      <c r="CR47" s="659">
        <v>53355</v>
      </c>
      <c r="CS47" s="691"/>
      <c r="CT47" s="691"/>
      <c r="CU47" s="691"/>
      <c r="CV47" s="691"/>
      <c r="CW47" s="691"/>
      <c r="CX47" s="691"/>
      <c r="CY47" s="692"/>
      <c r="CZ47" s="664">
        <v>0.2</v>
      </c>
      <c r="DA47" s="689"/>
      <c r="DB47" s="689"/>
      <c r="DC47" s="693"/>
      <c r="DD47" s="668">
        <v>13833</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362</v>
      </c>
      <c r="CG48" s="657"/>
      <c r="CH48" s="657"/>
      <c r="CI48" s="657"/>
      <c r="CJ48" s="657"/>
      <c r="CK48" s="657"/>
      <c r="CL48" s="657"/>
      <c r="CM48" s="657"/>
      <c r="CN48" s="657"/>
      <c r="CO48" s="657"/>
      <c r="CP48" s="657"/>
      <c r="CQ48" s="658"/>
      <c r="CR48" s="659" t="s">
        <v>128</v>
      </c>
      <c r="CS48" s="660"/>
      <c r="CT48" s="660"/>
      <c r="CU48" s="660"/>
      <c r="CV48" s="660"/>
      <c r="CW48" s="660"/>
      <c r="CX48" s="660"/>
      <c r="CY48" s="661"/>
      <c r="CZ48" s="664" t="s">
        <v>128</v>
      </c>
      <c r="DA48" s="665"/>
      <c r="DB48" s="665"/>
      <c r="DC48" s="671"/>
      <c r="DD48" s="668" t="s">
        <v>128</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363</v>
      </c>
      <c r="CE49" s="681"/>
      <c r="CF49" s="681"/>
      <c r="CG49" s="681"/>
      <c r="CH49" s="681"/>
      <c r="CI49" s="681"/>
      <c r="CJ49" s="681"/>
      <c r="CK49" s="681"/>
      <c r="CL49" s="681"/>
      <c r="CM49" s="681"/>
      <c r="CN49" s="681"/>
      <c r="CO49" s="681"/>
      <c r="CP49" s="681"/>
      <c r="CQ49" s="682"/>
      <c r="CR49" s="731">
        <v>31528146</v>
      </c>
      <c r="CS49" s="718"/>
      <c r="CT49" s="718"/>
      <c r="CU49" s="718"/>
      <c r="CV49" s="718"/>
      <c r="CW49" s="718"/>
      <c r="CX49" s="718"/>
      <c r="CY49" s="747"/>
      <c r="CZ49" s="739">
        <v>100</v>
      </c>
      <c r="DA49" s="748"/>
      <c r="DB49" s="748"/>
      <c r="DC49" s="749"/>
      <c r="DD49" s="750">
        <v>17890882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u+lacpNW9jkm65NZNk/5toMnNH6MmrADM1SnECpRB0g4LeU5QWGnQU6UYkWS4KbMKvJsuaZiHCsa3hYLs0F2g==" saltValue="l6IPom6Ch9IoUyE2KTNM4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364</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365</v>
      </c>
      <c r="DK2" s="759"/>
      <c r="DL2" s="759"/>
      <c r="DM2" s="759"/>
      <c r="DN2" s="759"/>
      <c r="DO2" s="760"/>
      <c r="DP2" s="228"/>
      <c r="DQ2" s="758" t="s">
        <v>366</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367</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368</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369</v>
      </c>
      <c r="B5" s="764"/>
      <c r="C5" s="764"/>
      <c r="D5" s="764"/>
      <c r="E5" s="764"/>
      <c r="F5" s="764"/>
      <c r="G5" s="764"/>
      <c r="H5" s="764"/>
      <c r="I5" s="764"/>
      <c r="J5" s="764"/>
      <c r="K5" s="764"/>
      <c r="L5" s="764"/>
      <c r="M5" s="764"/>
      <c r="N5" s="764"/>
      <c r="O5" s="764"/>
      <c r="P5" s="765"/>
      <c r="Q5" s="769" t="s">
        <v>370</v>
      </c>
      <c r="R5" s="770"/>
      <c r="S5" s="770"/>
      <c r="T5" s="770"/>
      <c r="U5" s="771"/>
      <c r="V5" s="769" t="s">
        <v>371</v>
      </c>
      <c r="W5" s="770"/>
      <c r="X5" s="770"/>
      <c r="Y5" s="770"/>
      <c r="Z5" s="771"/>
      <c r="AA5" s="769" t="s">
        <v>372</v>
      </c>
      <c r="AB5" s="770"/>
      <c r="AC5" s="770"/>
      <c r="AD5" s="770"/>
      <c r="AE5" s="770"/>
      <c r="AF5" s="775" t="s">
        <v>373</v>
      </c>
      <c r="AG5" s="770"/>
      <c r="AH5" s="770"/>
      <c r="AI5" s="770"/>
      <c r="AJ5" s="776"/>
      <c r="AK5" s="770" t="s">
        <v>374</v>
      </c>
      <c r="AL5" s="770"/>
      <c r="AM5" s="770"/>
      <c r="AN5" s="770"/>
      <c r="AO5" s="771"/>
      <c r="AP5" s="769" t="s">
        <v>375</v>
      </c>
      <c r="AQ5" s="770"/>
      <c r="AR5" s="770"/>
      <c r="AS5" s="770"/>
      <c r="AT5" s="771"/>
      <c r="AU5" s="769" t="s">
        <v>376</v>
      </c>
      <c r="AV5" s="770"/>
      <c r="AW5" s="770"/>
      <c r="AX5" s="770"/>
      <c r="AY5" s="776"/>
      <c r="AZ5" s="232"/>
      <c r="BA5" s="232"/>
      <c r="BB5" s="232"/>
      <c r="BC5" s="232"/>
      <c r="BD5" s="232"/>
      <c r="BE5" s="233"/>
      <c r="BF5" s="233"/>
      <c r="BG5" s="233"/>
      <c r="BH5" s="233"/>
      <c r="BI5" s="233"/>
      <c r="BJ5" s="233"/>
      <c r="BK5" s="233"/>
      <c r="BL5" s="233"/>
      <c r="BM5" s="233"/>
      <c r="BN5" s="233"/>
      <c r="BO5" s="233"/>
      <c r="BP5" s="233"/>
      <c r="BQ5" s="763" t="s">
        <v>377</v>
      </c>
      <c r="BR5" s="764"/>
      <c r="BS5" s="764"/>
      <c r="BT5" s="764"/>
      <c r="BU5" s="764"/>
      <c r="BV5" s="764"/>
      <c r="BW5" s="764"/>
      <c r="BX5" s="764"/>
      <c r="BY5" s="764"/>
      <c r="BZ5" s="764"/>
      <c r="CA5" s="764"/>
      <c r="CB5" s="764"/>
      <c r="CC5" s="764"/>
      <c r="CD5" s="764"/>
      <c r="CE5" s="764"/>
      <c r="CF5" s="764"/>
      <c r="CG5" s="765"/>
      <c r="CH5" s="769" t="s">
        <v>378</v>
      </c>
      <c r="CI5" s="770"/>
      <c r="CJ5" s="770"/>
      <c r="CK5" s="770"/>
      <c r="CL5" s="771"/>
      <c r="CM5" s="769" t="s">
        <v>379</v>
      </c>
      <c r="CN5" s="770"/>
      <c r="CO5" s="770"/>
      <c r="CP5" s="770"/>
      <c r="CQ5" s="771"/>
      <c r="CR5" s="769" t="s">
        <v>380</v>
      </c>
      <c r="CS5" s="770"/>
      <c r="CT5" s="770"/>
      <c r="CU5" s="770"/>
      <c r="CV5" s="771"/>
      <c r="CW5" s="769" t="s">
        <v>381</v>
      </c>
      <c r="CX5" s="770"/>
      <c r="CY5" s="770"/>
      <c r="CZ5" s="770"/>
      <c r="DA5" s="771"/>
      <c r="DB5" s="769" t="s">
        <v>382</v>
      </c>
      <c r="DC5" s="770"/>
      <c r="DD5" s="770"/>
      <c r="DE5" s="770"/>
      <c r="DF5" s="771"/>
      <c r="DG5" s="799" t="s">
        <v>383</v>
      </c>
      <c r="DH5" s="800"/>
      <c r="DI5" s="800"/>
      <c r="DJ5" s="800"/>
      <c r="DK5" s="801"/>
      <c r="DL5" s="799" t="s">
        <v>384</v>
      </c>
      <c r="DM5" s="800"/>
      <c r="DN5" s="800"/>
      <c r="DO5" s="800"/>
      <c r="DP5" s="801"/>
      <c r="DQ5" s="769" t="s">
        <v>385</v>
      </c>
      <c r="DR5" s="770"/>
      <c r="DS5" s="770"/>
      <c r="DT5" s="770"/>
      <c r="DU5" s="771"/>
      <c r="DV5" s="769" t="s">
        <v>376</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386</v>
      </c>
      <c r="C7" s="786"/>
      <c r="D7" s="786"/>
      <c r="E7" s="786"/>
      <c r="F7" s="786"/>
      <c r="G7" s="786"/>
      <c r="H7" s="786"/>
      <c r="I7" s="786"/>
      <c r="J7" s="786"/>
      <c r="K7" s="786"/>
      <c r="L7" s="786"/>
      <c r="M7" s="786"/>
      <c r="N7" s="786"/>
      <c r="O7" s="786"/>
      <c r="P7" s="787"/>
      <c r="Q7" s="788">
        <v>32492</v>
      </c>
      <c r="R7" s="789"/>
      <c r="S7" s="789"/>
      <c r="T7" s="789"/>
      <c r="U7" s="789"/>
      <c r="V7" s="789">
        <v>31528</v>
      </c>
      <c r="W7" s="789"/>
      <c r="X7" s="789"/>
      <c r="Y7" s="789"/>
      <c r="Z7" s="789"/>
      <c r="AA7" s="789">
        <v>964</v>
      </c>
      <c r="AB7" s="789"/>
      <c r="AC7" s="789"/>
      <c r="AD7" s="789"/>
      <c r="AE7" s="790"/>
      <c r="AF7" s="791">
        <v>852</v>
      </c>
      <c r="AG7" s="792"/>
      <c r="AH7" s="792"/>
      <c r="AI7" s="792"/>
      <c r="AJ7" s="793"/>
      <c r="AK7" s="794">
        <v>434</v>
      </c>
      <c r="AL7" s="795"/>
      <c r="AM7" s="795"/>
      <c r="AN7" s="795"/>
      <c r="AO7" s="795"/>
      <c r="AP7" s="795">
        <v>20867</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597</v>
      </c>
      <c r="BT7" s="783"/>
      <c r="BU7" s="783"/>
      <c r="BV7" s="783"/>
      <c r="BW7" s="783"/>
      <c r="BX7" s="783"/>
      <c r="BY7" s="783"/>
      <c r="BZ7" s="783"/>
      <c r="CA7" s="783"/>
      <c r="CB7" s="783"/>
      <c r="CC7" s="783"/>
      <c r="CD7" s="783"/>
      <c r="CE7" s="783"/>
      <c r="CF7" s="783"/>
      <c r="CG7" s="798"/>
      <c r="CH7" s="779">
        <v>-2</v>
      </c>
      <c r="CI7" s="780"/>
      <c r="CJ7" s="780"/>
      <c r="CK7" s="780"/>
      <c r="CL7" s="781"/>
      <c r="CM7" s="779">
        <v>167</v>
      </c>
      <c r="CN7" s="780"/>
      <c r="CO7" s="780"/>
      <c r="CP7" s="780"/>
      <c r="CQ7" s="781"/>
      <c r="CR7" s="779">
        <v>100</v>
      </c>
      <c r="CS7" s="780"/>
      <c r="CT7" s="780"/>
      <c r="CU7" s="780"/>
      <c r="CV7" s="781"/>
      <c r="CW7" s="779">
        <v>54</v>
      </c>
      <c r="CX7" s="780"/>
      <c r="CY7" s="780"/>
      <c r="CZ7" s="780"/>
      <c r="DA7" s="781"/>
      <c r="DB7" s="779" t="s">
        <v>596</v>
      </c>
      <c r="DC7" s="780"/>
      <c r="DD7" s="780"/>
      <c r="DE7" s="780"/>
      <c r="DF7" s="781"/>
      <c r="DG7" s="779" t="s">
        <v>596</v>
      </c>
      <c r="DH7" s="780"/>
      <c r="DI7" s="780"/>
      <c r="DJ7" s="780"/>
      <c r="DK7" s="781"/>
      <c r="DL7" s="779" t="s">
        <v>596</v>
      </c>
      <c r="DM7" s="780"/>
      <c r="DN7" s="780"/>
      <c r="DO7" s="780"/>
      <c r="DP7" s="781"/>
      <c r="DQ7" s="779" t="s">
        <v>596</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387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388</v>
      </c>
      <c r="B23" s="825" t="s">
        <v>389</v>
      </c>
      <c r="C23" s="826"/>
      <c r="D23" s="826"/>
      <c r="E23" s="826"/>
      <c r="F23" s="826"/>
      <c r="G23" s="826"/>
      <c r="H23" s="826"/>
      <c r="I23" s="826"/>
      <c r="J23" s="826"/>
      <c r="K23" s="826"/>
      <c r="L23" s="826"/>
      <c r="M23" s="826"/>
      <c r="N23" s="826"/>
      <c r="O23" s="826"/>
      <c r="P23" s="827"/>
      <c r="Q23" s="828">
        <v>32492</v>
      </c>
      <c r="R23" s="829"/>
      <c r="S23" s="829"/>
      <c r="T23" s="829"/>
      <c r="U23" s="829"/>
      <c r="V23" s="829">
        <v>31528</v>
      </c>
      <c r="W23" s="829"/>
      <c r="X23" s="829"/>
      <c r="Y23" s="829"/>
      <c r="Z23" s="829"/>
      <c r="AA23" s="829">
        <v>964</v>
      </c>
      <c r="AB23" s="829"/>
      <c r="AC23" s="829"/>
      <c r="AD23" s="829"/>
      <c r="AE23" s="830"/>
      <c r="AF23" s="831">
        <v>852</v>
      </c>
      <c r="AG23" s="829"/>
      <c r="AH23" s="829"/>
      <c r="AI23" s="829"/>
      <c r="AJ23" s="832"/>
      <c r="AK23" s="833"/>
      <c r="AL23" s="834"/>
      <c r="AM23" s="834"/>
      <c r="AN23" s="834"/>
      <c r="AO23" s="834"/>
      <c r="AP23" s="829">
        <v>20867</v>
      </c>
      <c r="AQ23" s="829"/>
      <c r="AR23" s="829"/>
      <c r="AS23" s="829"/>
      <c r="AT23" s="829"/>
      <c r="AU23" s="845"/>
      <c r="AV23" s="845"/>
      <c r="AW23" s="845"/>
      <c r="AX23" s="845"/>
      <c r="AY23" s="846"/>
      <c r="AZ23" s="847" t="s">
        <v>128</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390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391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369</v>
      </c>
      <c r="B26" s="764"/>
      <c r="C26" s="764"/>
      <c r="D26" s="764"/>
      <c r="E26" s="764"/>
      <c r="F26" s="764"/>
      <c r="G26" s="764"/>
      <c r="H26" s="764"/>
      <c r="I26" s="764"/>
      <c r="J26" s="764"/>
      <c r="K26" s="764"/>
      <c r="L26" s="764"/>
      <c r="M26" s="764"/>
      <c r="N26" s="764"/>
      <c r="O26" s="764"/>
      <c r="P26" s="765"/>
      <c r="Q26" s="769" t="s">
        <v>392</v>
      </c>
      <c r="R26" s="770"/>
      <c r="S26" s="770"/>
      <c r="T26" s="770"/>
      <c r="U26" s="771"/>
      <c r="V26" s="769" t="s">
        <v>393</v>
      </c>
      <c r="W26" s="770"/>
      <c r="X26" s="770"/>
      <c r="Y26" s="770"/>
      <c r="Z26" s="771"/>
      <c r="AA26" s="769" t="s">
        <v>394</v>
      </c>
      <c r="AB26" s="770"/>
      <c r="AC26" s="770"/>
      <c r="AD26" s="770"/>
      <c r="AE26" s="770"/>
      <c r="AF26" s="850" t="s">
        <v>581</v>
      </c>
      <c r="AG26" s="851"/>
      <c r="AH26" s="851"/>
      <c r="AI26" s="851"/>
      <c r="AJ26" s="852"/>
      <c r="AK26" s="770" t="s">
        <v>396</v>
      </c>
      <c r="AL26" s="770"/>
      <c r="AM26" s="770"/>
      <c r="AN26" s="770"/>
      <c r="AO26" s="771"/>
      <c r="AP26" s="769" t="s">
        <v>397</v>
      </c>
      <c r="AQ26" s="770"/>
      <c r="AR26" s="770"/>
      <c r="AS26" s="770"/>
      <c r="AT26" s="771"/>
      <c r="AU26" s="769" t="s">
        <v>398</v>
      </c>
      <c r="AV26" s="770"/>
      <c r="AW26" s="770"/>
      <c r="AX26" s="770"/>
      <c r="AY26" s="771"/>
      <c r="AZ26" s="769" t="s">
        <v>399</v>
      </c>
      <c r="BA26" s="770"/>
      <c r="BB26" s="770"/>
      <c r="BC26" s="770"/>
      <c r="BD26" s="771"/>
      <c r="BE26" s="769" t="s">
        <v>376</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400</v>
      </c>
      <c r="C28" s="786"/>
      <c r="D28" s="786"/>
      <c r="E28" s="786"/>
      <c r="F28" s="786"/>
      <c r="G28" s="786"/>
      <c r="H28" s="786"/>
      <c r="I28" s="786"/>
      <c r="J28" s="786"/>
      <c r="K28" s="786"/>
      <c r="L28" s="786"/>
      <c r="M28" s="786"/>
      <c r="N28" s="786"/>
      <c r="O28" s="786"/>
      <c r="P28" s="787"/>
      <c r="Q28" s="858">
        <v>7456</v>
      </c>
      <c r="R28" s="859"/>
      <c r="S28" s="859"/>
      <c r="T28" s="859"/>
      <c r="U28" s="859"/>
      <c r="V28" s="859">
        <v>7603</v>
      </c>
      <c r="W28" s="859"/>
      <c r="X28" s="859"/>
      <c r="Y28" s="859"/>
      <c r="Z28" s="859"/>
      <c r="AA28" s="859">
        <v>-148</v>
      </c>
      <c r="AB28" s="859"/>
      <c r="AC28" s="859"/>
      <c r="AD28" s="859"/>
      <c r="AE28" s="860"/>
      <c r="AF28" s="861">
        <v>-148</v>
      </c>
      <c r="AG28" s="859"/>
      <c r="AH28" s="859"/>
      <c r="AI28" s="859"/>
      <c r="AJ28" s="862"/>
      <c r="AK28" s="863">
        <v>702</v>
      </c>
      <c r="AL28" s="864"/>
      <c r="AM28" s="864"/>
      <c r="AN28" s="864"/>
      <c r="AO28" s="864"/>
      <c r="AP28" s="864" t="s">
        <v>596</v>
      </c>
      <c r="AQ28" s="864"/>
      <c r="AR28" s="864"/>
      <c r="AS28" s="864"/>
      <c r="AT28" s="864"/>
      <c r="AU28" s="864" t="s">
        <v>596</v>
      </c>
      <c r="AV28" s="864"/>
      <c r="AW28" s="864"/>
      <c r="AX28" s="864"/>
      <c r="AY28" s="864"/>
      <c r="AZ28" s="865" t="s">
        <v>596</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401</v>
      </c>
      <c r="C29" s="817"/>
      <c r="D29" s="817"/>
      <c r="E29" s="817"/>
      <c r="F29" s="817"/>
      <c r="G29" s="817"/>
      <c r="H29" s="817"/>
      <c r="I29" s="817"/>
      <c r="J29" s="817"/>
      <c r="K29" s="817"/>
      <c r="L29" s="817"/>
      <c r="M29" s="817"/>
      <c r="N29" s="817"/>
      <c r="O29" s="817"/>
      <c r="P29" s="818"/>
      <c r="Q29" s="819">
        <v>44</v>
      </c>
      <c r="R29" s="820"/>
      <c r="S29" s="820"/>
      <c r="T29" s="820"/>
      <c r="U29" s="820"/>
      <c r="V29" s="820">
        <v>39</v>
      </c>
      <c r="W29" s="820"/>
      <c r="X29" s="820"/>
      <c r="Y29" s="820"/>
      <c r="Z29" s="820"/>
      <c r="AA29" s="820">
        <v>5</v>
      </c>
      <c r="AB29" s="820"/>
      <c r="AC29" s="820"/>
      <c r="AD29" s="820"/>
      <c r="AE29" s="821"/>
      <c r="AF29" s="822">
        <v>5</v>
      </c>
      <c r="AG29" s="823"/>
      <c r="AH29" s="823"/>
      <c r="AI29" s="823"/>
      <c r="AJ29" s="824"/>
      <c r="AK29" s="870">
        <v>22</v>
      </c>
      <c r="AL29" s="866"/>
      <c r="AM29" s="866"/>
      <c r="AN29" s="866"/>
      <c r="AO29" s="866"/>
      <c r="AP29" s="866" t="s">
        <v>596</v>
      </c>
      <c r="AQ29" s="866"/>
      <c r="AR29" s="866"/>
      <c r="AS29" s="866"/>
      <c r="AT29" s="866"/>
      <c r="AU29" s="866" t="s">
        <v>596</v>
      </c>
      <c r="AV29" s="866"/>
      <c r="AW29" s="866"/>
      <c r="AX29" s="866"/>
      <c r="AY29" s="866"/>
      <c r="AZ29" s="867" t="s">
        <v>596</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402</v>
      </c>
      <c r="C30" s="817"/>
      <c r="D30" s="817"/>
      <c r="E30" s="817"/>
      <c r="F30" s="817"/>
      <c r="G30" s="817"/>
      <c r="H30" s="817"/>
      <c r="I30" s="817"/>
      <c r="J30" s="817"/>
      <c r="K30" s="817"/>
      <c r="L30" s="817"/>
      <c r="M30" s="817"/>
      <c r="N30" s="817"/>
      <c r="O30" s="817"/>
      <c r="P30" s="818"/>
      <c r="Q30" s="819">
        <v>6866</v>
      </c>
      <c r="R30" s="820"/>
      <c r="S30" s="820"/>
      <c r="T30" s="820"/>
      <c r="U30" s="820"/>
      <c r="V30" s="820">
        <v>6430</v>
      </c>
      <c r="W30" s="820"/>
      <c r="X30" s="820"/>
      <c r="Y30" s="820"/>
      <c r="Z30" s="820"/>
      <c r="AA30" s="820">
        <v>436</v>
      </c>
      <c r="AB30" s="820"/>
      <c r="AC30" s="820"/>
      <c r="AD30" s="820"/>
      <c r="AE30" s="821"/>
      <c r="AF30" s="822">
        <v>436</v>
      </c>
      <c r="AG30" s="823"/>
      <c r="AH30" s="823"/>
      <c r="AI30" s="823"/>
      <c r="AJ30" s="824"/>
      <c r="AK30" s="870">
        <v>1029</v>
      </c>
      <c r="AL30" s="866"/>
      <c r="AM30" s="866"/>
      <c r="AN30" s="866"/>
      <c r="AO30" s="866"/>
      <c r="AP30" s="866" t="s">
        <v>596</v>
      </c>
      <c r="AQ30" s="866"/>
      <c r="AR30" s="866"/>
      <c r="AS30" s="866"/>
      <c r="AT30" s="866"/>
      <c r="AU30" s="866" t="s">
        <v>596</v>
      </c>
      <c r="AV30" s="866"/>
      <c r="AW30" s="866"/>
      <c r="AX30" s="866"/>
      <c r="AY30" s="866"/>
      <c r="AZ30" s="867" t="s">
        <v>596</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403</v>
      </c>
      <c r="C31" s="817"/>
      <c r="D31" s="817"/>
      <c r="E31" s="817"/>
      <c r="F31" s="817"/>
      <c r="G31" s="817"/>
      <c r="H31" s="817"/>
      <c r="I31" s="817"/>
      <c r="J31" s="817"/>
      <c r="K31" s="817"/>
      <c r="L31" s="817"/>
      <c r="M31" s="817"/>
      <c r="N31" s="817"/>
      <c r="O31" s="817"/>
      <c r="P31" s="818"/>
      <c r="Q31" s="819">
        <v>1196</v>
      </c>
      <c r="R31" s="820"/>
      <c r="S31" s="820"/>
      <c r="T31" s="820"/>
      <c r="U31" s="820"/>
      <c r="V31" s="820">
        <v>1192</v>
      </c>
      <c r="W31" s="820"/>
      <c r="X31" s="820"/>
      <c r="Y31" s="820"/>
      <c r="Z31" s="820"/>
      <c r="AA31" s="820">
        <v>4</v>
      </c>
      <c r="AB31" s="820"/>
      <c r="AC31" s="820"/>
      <c r="AD31" s="820"/>
      <c r="AE31" s="821"/>
      <c r="AF31" s="822">
        <v>4</v>
      </c>
      <c r="AG31" s="823"/>
      <c r="AH31" s="823"/>
      <c r="AI31" s="823"/>
      <c r="AJ31" s="824"/>
      <c r="AK31" s="870">
        <v>297</v>
      </c>
      <c r="AL31" s="866"/>
      <c r="AM31" s="866"/>
      <c r="AN31" s="866"/>
      <c r="AO31" s="866"/>
      <c r="AP31" s="866" t="s">
        <v>596</v>
      </c>
      <c r="AQ31" s="866"/>
      <c r="AR31" s="866"/>
      <c r="AS31" s="866"/>
      <c r="AT31" s="866"/>
      <c r="AU31" s="866" t="s">
        <v>596</v>
      </c>
      <c r="AV31" s="866"/>
      <c r="AW31" s="866"/>
      <c r="AX31" s="866"/>
      <c r="AY31" s="866"/>
      <c r="AZ31" s="867" t="s">
        <v>596</v>
      </c>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404</v>
      </c>
      <c r="C32" s="817"/>
      <c r="D32" s="817"/>
      <c r="E32" s="817"/>
      <c r="F32" s="817"/>
      <c r="G32" s="817"/>
      <c r="H32" s="817"/>
      <c r="I32" s="817"/>
      <c r="J32" s="817"/>
      <c r="K32" s="817"/>
      <c r="L32" s="817"/>
      <c r="M32" s="817"/>
      <c r="N32" s="817"/>
      <c r="O32" s="817"/>
      <c r="P32" s="818"/>
      <c r="Q32" s="819">
        <v>1450</v>
      </c>
      <c r="R32" s="820"/>
      <c r="S32" s="820"/>
      <c r="T32" s="820"/>
      <c r="U32" s="820"/>
      <c r="V32" s="820">
        <v>1170</v>
      </c>
      <c r="W32" s="820"/>
      <c r="X32" s="820"/>
      <c r="Y32" s="820"/>
      <c r="Z32" s="820"/>
      <c r="AA32" s="820">
        <v>280</v>
      </c>
      <c r="AB32" s="820"/>
      <c r="AC32" s="820"/>
      <c r="AD32" s="820"/>
      <c r="AE32" s="821"/>
      <c r="AF32" s="822">
        <v>3613</v>
      </c>
      <c r="AG32" s="823"/>
      <c r="AH32" s="823"/>
      <c r="AI32" s="823"/>
      <c r="AJ32" s="824"/>
      <c r="AK32" s="870">
        <v>39</v>
      </c>
      <c r="AL32" s="866"/>
      <c r="AM32" s="866"/>
      <c r="AN32" s="866"/>
      <c r="AO32" s="866"/>
      <c r="AP32" s="866">
        <v>1914</v>
      </c>
      <c r="AQ32" s="866"/>
      <c r="AR32" s="866"/>
      <c r="AS32" s="866"/>
      <c r="AT32" s="866"/>
      <c r="AU32" s="866">
        <v>50</v>
      </c>
      <c r="AV32" s="866"/>
      <c r="AW32" s="866"/>
      <c r="AX32" s="866"/>
      <c r="AY32" s="866"/>
      <c r="AZ32" s="867" t="s">
        <v>596</v>
      </c>
      <c r="BA32" s="867"/>
      <c r="BB32" s="867"/>
      <c r="BC32" s="867"/>
      <c r="BD32" s="867"/>
      <c r="BE32" s="868" t="s">
        <v>405</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406</v>
      </c>
      <c r="C33" s="817"/>
      <c r="D33" s="817"/>
      <c r="E33" s="817"/>
      <c r="F33" s="817"/>
      <c r="G33" s="817"/>
      <c r="H33" s="817"/>
      <c r="I33" s="817"/>
      <c r="J33" s="817"/>
      <c r="K33" s="817"/>
      <c r="L33" s="817"/>
      <c r="M33" s="817"/>
      <c r="N33" s="817"/>
      <c r="O33" s="817"/>
      <c r="P33" s="818"/>
      <c r="Q33" s="819">
        <v>962</v>
      </c>
      <c r="R33" s="820"/>
      <c r="S33" s="820"/>
      <c r="T33" s="820"/>
      <c r="U33" s="820"/>
      <c r="V33" s="820">
        <v>836</v>
      </c>
      <c r="W33" s="820"/>
      <c r="X33" s="820"/>
      <c r="Y33" s="820"/>
      <c r="Z33" s="820"/>
      <c r="AA33" s="820">
        <v>126</v>
      </c>
      <c r="AB33" s="820"/>
      <c r="AC33" s="820"/>
      <c r="AD33" s="820"/>
      <c r="AE33" s="821"/>
      <c r="AF33" s="822">
        <v>598</v>
      </c>
      <c r="AG33" s="823"/>
      <c r="AH33" s="823"/>
      <c r="AI33" s="823"/>
      <c r="AJ33" s="824"/>
      <c r="AK33" s="870">
        <v>374</v>
      </c>
      <c r="AL33" s="866"/>
      <c r="AM33" s="866"/>
      <c r="AN33" s="866"/>
      <c r="AO33" s="866"/>
      <c r="AP33" s="866">
        <v>6015</v>
      </c>
      <c r="AQ33" s="866"/>
      <c r="AR33" s="866"/>
      <c r="AS33" s="866"/>
      <c r="AT33" s="866"/>
      <c r="AU33" s="866">
        <v>4373</v>
      </c>
      <c r="AV33" s="866"/>
      <c r="AW33" s="866"/>
      <c r="AX33" s="866"/>
      <c r="AY33" s="866"/>
      <c r="AZ33" s="867" t="s">
        <v>596</v>
      </c>
      <c r="BA33" s="867"/>
      <c r="BB33" s="867"/>
      <c r="BC33" s="867"/>
      <c r="BD33" s="867"/>
      <c r="BE33" s="868" t="s">
        <v>405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407</v>
      </c>
      <c r="C34" s="817"/>
      <c r="D34" s="817"/>
      <c r="E34" s="817"/>
      <c r="F34" s="817"/>
      <c r="G34" s="817"/>
      <c r="H34" s="817"/>
      <c r="I34" s="817"/>
      <c r="J34" s="817"/>
      <c r="K34" s="817"/>
      <c r="L34" s="817"/>
      <c r="M34" s="817"/>
      <c r="N34" s="817"/>
      <c r="O34" s="817"/>
      <c r="P34" s="818"/>
      <c r="Q34" s="819">
        <v>13</v>
      </c>
      <c r="R34" s="820"/>
      <c r="S34" s="820"/>
      <c r="T34" s="820"/>
      <c r="U34" s="820"/>
      <c r="V34" s="820">
        <v>13</v>
      </c>
      <c r="W34" s="820"/>
      <c r="X34" s="820"/>
      <c r="Y34" s="820"/>
      <c r="Z34" s="820"/>
      <c r="AA34" s="820">
        <v>0</v>
      </c>
      <c r="AB34" s="820"/>
      <c r="AC34" s="820"/>
      <c r="AD34" s="820"/>
      <c r="AE34" s="821"/>
      <c r="AF34" s="822">
        <v>0</v>
      </c>
      <c r="AG34" s="823"/>
      <c r="AH34" s="823"/>
      <c r="AI34" s="823"/>
      <c r="AJ34" s="824"/>
      <c r="AK34" s="870">
        <v>3</v>
      </c>
      <c r="AL34" s="866"/>
      <c r="AM34" s="866"/>
      <c r="AN34" s="866"/>
      <c r="AO34" s="866"/>
      <c r="AP34" s="866" t="s">
        <v>596</v>
      </c>
      <c r="AQ34" s="866"/>
      <c r="AR34" s="866"/>
      <c r="AS34" s="866"/>
      <c r="AT34" s="866"/>
      <c r="AU34" s="866" t="s">
        <v>596</v>
      </c>
      <c r="AV34" s="866"/>
      <c r="AW34" s="866"/>
      <c r="AX34" s="866"/>
      <c r="AY34" s="866"/>
      <c r="AZ34" s="867" t="s">
        <v>596</v>
      </c>
      <c r="BA34" s="867"/>
      <c r="BB34" s="867"/>
      <c r="BC34" s="867"/>
      <c r="BD34" s="867"/>
      <c r="BE34" s="868" t="s">
        <v>408</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409</v>
      </c>
      <c r="C35" s="817"/>
      <c r="D35" s="817"/>
      <c r="E35" s="817"/>
      <c r="F35" s="817"/>
      <c r="G35" s="817"/>
      <c r="H35" s="817"/>
      <c r="I35" s="817"/>
      <c r="J35" s="817"/>
      <c r="K35" s="817"/>
      <c r="L35" s="817"/>
      <c r="M35" s="817"/>
      <c r="N35" s="817"/>
      <c r="O35" s="817"/>
      <c r="P35" s="818"/>
      <c r="Q35" s="819">
        <v>100</v>
      </c>
      <c r="R35" s="820"/>
      <c r="S35" s="820"/>
      <c r="T35" s="820"/>
      <c r="U35" s="820"/>
      <c r="V35" s="820">
        <v>92</v>
      </c>
      <c r="W35" s="820"/>
      <c r="X35" s="820"/>
      <c r="Y35" s="820"/>
      <c r="Z35" s="820"/>
      <c r="AA35" s="820">
        <v>8</v>
      </c>
      <c r="AB35" s="820"/>
      <c r="AC35" s="820"/>
      <c r="AD35" s="820"/>
      <c r="AE35" s="821"/>
      <c r="AF35" s="822">
        <v>8</v>
      </c>
      <c r="AG35" s="823"/>
      <c r="AH35" s="823"/>
      <c r="AI35" s="823"/>
      <c r="AJ35" s="824"/>
      <c r="AK35" s="870">
        <v>35</v>
      </c>
      <c r="AL35" s="866"/>
      <c r="AM35" s="866"/>
      <c r="AN35" s="866"/>
      <c r="AO35" s="866"/>
      <c r="AP35" s="866">
        <v>512</v>
      </c>
      <c r="AQ35" s="866"/>
      <c r="AR35" s="866"/>
      <c r="AS35" s="866"/>
      <c r="AT35" s="866"/>
      <c r="AU35" s="866">
        <v>439</v>
      </c>
      <c r="AV35" s="866"/>
      <c r="AW35" s="866"/>
      <c r="AX35" s="866"/>
      <c r="AY35" s="866"/>
      <c r="AZ35" s="867" t="s">
        <v>596</v>
      </c>
      <c r="BA35" s="867"/>
      <c r="BB35" s="867"/>
      <c r="BC35" s="867"/>
      <c r="BD35" s="867"/>
      <c r="BE35" s="868" t="s">
        <v>408</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410</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388</v>
      </c>
      <c r="B63" s="825" t="s">
        <v>411</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4517</v>
      </c>
      <c r="AG63" s="880"/>
      <c r="AH63" s="880"/>
      <c r="AI63" s="880"/>
      <c r="AJ63" s="881"/>
      <c r="AK63" s="882"/>
      <c r="AL63" s="877"/>
      <c r="AM63" s="877"/>
      <c r="AN63" s="877"/>
      <c r="AO63" s="877"/>
      <c r="AP63" s="880">
        <v>8441</v>
      </c>
      <c r="AQ63" s="880"/>
      <c r="AR63" s="880"/>
      <c r="AS63" s="880"/>
      <c r="AT63" s="880"/>
      <c r="AU63" s="880">
        <v>4862</v>
      </c>
      <c r="AV63" s="880"/>
      <c r="AW63" s="880"/>
      <c r="AX63" s="880"/>
      <c r="AY63" s="880"/>
      <c r="AZ63" s="884"/>
      <c r="BA63" s="884"/>
      <c r="BB63" s="884"/>
      <c r="BC63" s="884"/>
      <c r="BD63" s="884"/>
      <c r="BE63" s="885"/>
      <c r="BF63" s="885"/>
      <c r="BG63" s="885"/>
      <c r="BH63" s="885"/>
      <c r="BI63" s="886"/>
      <c r="BJ63" s="887" t="s">
        <v>128</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412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413</v>
      </c>
      <c r="B66" s="764"/>
      <c r="C66" s="764"/>
      <c r="D66" s="764"/>
      <c r="E66" s="764"/>
      <c r="F66" s="764"/>
      <c r="G66" s="764"/>
      <c r="H66" s="764"/>
      <c r="I66" s="764"/>
      <c r="J66" s="764"/>
      <c r="K66" s="764"/>
      <c r="L66" s="764"/>
      <c r="M66" s="764"/>
      <c r="N66" s="764"/>
      <c r="O66" s="764"/>
      <c r="P66" s="765"/>
      <c r="Q66" s="769" t="s">
        <v>392</v>
      </c>
      <c r="R66" s="770"/>
      <c r="S66" s="770"/>
      <c r="T66" s="770"/>
      <c r="U66" s="771"/>
      <c r="V66" s="769" t="s">
        <v>393</v>
      </c>
      <c r="W66" s="770"/>
      <c r="X66" s="770"/>
      <c r="Y66" s="770"/>
      <c r="Z66" s="771"/>
      <c r="AA66" s="769" t="s">
        <v>394</v>
      </c>
      <c r="AB66" s="770"/>
      <c r="AC66" s="770"/>
      <c r="AD66" s="770"/>
      <c r="AE66" s="771"/>
      <c r="AF66" s="890" t="s">
        <v>395</v>
      </c>
      <c r="AG66" s="851"/>
      <c r="AH66" s="851"/>
      <c r="AI66" s="851"/>
      <c r="AJ66" s="891"/>
      <c r="AK66" s="769" t="s">
        <v>396</v>
      </c>
      <c r="AL66" s="764"/>
      <c r="AM66" s="764"/>
      <c r="AN66" s="764"/>
      <c r="AO66" s="765"/>
      <c r="AP66" s="769" t="s">
        <v>397</v>
      </c>
      <c r="AQ66" s="770"/>
      <c r="AR66" s="770"/>
      <c r="AS66" s="770"/>
      <c r="AT66" s="771"/>
      <c r="AU66" s="769" t="s">
        <v>414</v>
      </c>
      <c r="AV66" s="770"/>
      <c r="AW66" s="770"/>
      <c r="AX66" s="770"/>
      <c r="AY66" s="771"/>
      <c r="AZ66" s="769" t="s">
        <v>376</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7" t="s">
        <v>582</v>
      </c>
      <c r="C68" s="908"/>
      <c r="D68" s="908"/>
      <c r="E68" s="908"/>
      <c r="F68" s="908"/>
      <c r="G68" s="908"/>
      <c r="H68" s="908"/>
      <c r="I68" s="908"/>
      <c r="J68" s="908"/>
      <c r="K68" s="908"/>
      <c r="L68" s="908"/>
      <c r="M68" s="908"/>
      <c r="N68" s="908"/>
      <c r="O68" s="908"/>
      <c r="P68" s="909"/>
      <c r="Q68" s="910">
        <v>88</v>
      </c>
      <c r="R68" s="903"/>
      <c r="S68" s="903"/>
      <c r="T68" s="903"/>
      <c r="U68" s="904"/>
      <c r="V68" s="902">
        <v>86</v>
      </c>
      <c r="W68" s="903"/>
      <c r="X68" s="903"/>
      <c r="Y68" s="903"/>
      <c r="Z68" s="904"/>
      <c r="AA68" s="902">
        <v>3</v>
      </c>
      <c r="AB68" s="903"/>
      <c r="AC68" s="903"/>
      <c r="AD68" s="903"/>
      <c r="AE68" s="904"/>
      <c r="AF68" s="902">
        <v>3</v>
      </c>
      <c r="AG68" s="903"/>
      <c r="AH68" s="903"/>
      <c r="AI68" s="903"/>
      <c r="AJ68" s="904"/>
      <c r="AK68" s="902" t="s">
        <v>591</v>
      </c>
      <c r="AL68" s="903"/>
      <c r="AM68" s="903"/>
      <c r="AN68" s="903"/>
      <c r="AO68" s="904"/>
      <c r="AP68" s="902" t="s">
        <v>592</v>
      </c>
      <c r="AQ68" s="903"/>
      <c r="AR68" s="903"/>
      <c r="AS68" s="903"/>
      <c r="AT68" s="904"/>
      <c r="AU68" s="902" t="s">
        <v>596</v>
      </c>
      <c r="AV68" s="903"/>
      <c r="AW68" s="903"/>
      <c r="AX68" s="903"/>
      <c r="AY68" s="904"/>
      <c r="AZ68" s="905"/>
      <c r="BA68" s="905"/>
      <c r="BB68" s="905"/>
      <c r="BC68" s="905"/>
      <c r="BD68" s="906"/>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11" t="s">
        <v>583</v>
      </c>
      <c r="C69" s="912"/>
      <c r="D69" s="912"/>
      <c r="E69" s="912"/>
      <c r="F69" s="912"/>
      <c r="G69" s="912"/>
      <c r="H69" s="912"/>
      <c r="I69" s="912"/>
      <c r="J69" s="912"/>
      <c r="K69" s="912"/>
      <c r="L69" s="912"/>
      <c r="M69" s="912"/>
      <c r="N69" s="912"/>
      <c r="O69" s="912"/>
      <c r="P69" s="913"/>
      <c r="Q69" s="914">
        <v>13498</v>
      </c>
      <c r="R69" s="915"/>
      <c r="S69" s="915"/>
      <c r="T69" s="915"/>
      <c r="U69" s="870"/>
      <c r="V69" s="916">
        <v>13132</v>
      </c>
      <c r="W69" s="915"/>
      <c r="X69" s="915"/>
      <c r="Y69" s="915"/>
      <c r="Z69" s="870"/>
      <c r="AA69" s="916">
        <v>366</v>
      </c>
      <c r="AB69" s="915"/>
      <c r="AC69" s="915"/>
      <c r="AD69" s="915"/>
      <c r="AE69" s="870"/>
      <c r="AF69" s="916">
        <v>366</v>
      </c>
      <c r="AG69" s="915"/>
      <c r="AH69" s="915"/>
      <c r="AI69" s="915"/>
      <c r="AJ69" s="870"/>
      <c r="AK69" s="916" t="s">
        <v>591</v>
      </c>
      <c r="AL69" s="915"/>
      <c r="AM69" s="915"/>
      <c r="AN69" s="915"/>
      <c r="AO69" s="870"/>
      <c r="AP69" s="916" t="s">
        <v>591</v>
      </c>
      <c r="AQ69" s="915"/>
      <c r="AR69" s="915"/>
      <c r="AS69" s="915"/>
      <c r="AT69" s="870"/>
      <c r="AU69" s="916" t="s">
        <v>596</v>
      </c>
      <c r="AV69" s="915"/>
      <c r="AW69" s="915"/>
      <c r="AX69" s="915"/>
      <c r="AY69" s="870"/>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11" t="s">
        <v>584</v>
      </c>
      <c r="C70" s="912"/>
      <c r="D70" s="912"/>
      <c r="E70" s="912"/>
      <c r="F70" s="912"/>
      <c r="G70" s="912"/>
      <c r="H70" s="912"/>
      <c r="I70" s="912"/>
      <c r="J70" s="912"/>
      <c r="K70" s="912"/>
      <c r="L70" s="912"/>
      <c r="M70" s="912"/>
      <c r="N70" s="912"/>
      <c r="O70" s="912"/>
      <c r="P70" s="913"/>
      <c r="Q70" s="914">
        <v>906</v>
      </c>
      <c r="R70" s="915"/>
      <c r="S70" s="915"/>
      <c r="T70" s="915"/>
      <c r="U70" s="870"/>
      <c r="V70" s="916">
        <v>839</v>
      </c>
      <c r="W70" s="915"/>
      <c r="X70" s="915"/>
      <c r="Y70" s="915"/>
      <c r="Z70" s="870"/>
      <c r="AA70" s="916">
        <v>67</v>
      </c>
      <c r="AB70" s="915"/>
      <c r="AC70" s="915"/>
      <c r="AD70" s="915"/>
      <c r="AE70" s="870"/>
      <c r="AF70" s="916">
        <v>67</v>
      </c>
      <c r="AG70" s="915"/>
      <c r="AH70" s="915"/>
      <c r="AI70" s="915"/>
      <c r="AJ70" s="870"/>
      <c r="AK70" s="916" t="s">
        <v>591</v>
      </c>
      <c r="AL70" s="915"/>
      <c r="AM70" s="915"/>
      <c r="AN70" s="915"/>
      <c r="AO70" s="870"/>
      <c r="AP70" s="916" t="s">
        <v>591</v>
      </c>
      <c r="AQ70" s="915"/>
      <c r="AR70" s="915"/>
      <c r="AS70" s="915"/>
      <c r="AT70" s="870"/>
      <c r="AU70" s="916" t="s">
        <v>596</v>
      </c>
      <c r="AV70" s="915"/>
      <c r="AW70" s="915"/>
      <c r="AX70" s="915"/>
      <c r="AY70" s="870"/>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11" t="s">
        <v>586</v>
      </c>
      <c r="C71" s="912" t="s">
        <v>585</v>
      </c>
      <c r="D71" s="912" t="s">
        <v>585</v>
      </c>
      <c r="E71" s="912" t="s">
        <v>585</v>
      </c>
      <c r="F71" s="912" t="s">
        <v>585</v>
      </c>
      <c r="G71" s="912" t="s">
        <v>585</v>
      </c>
      <c r="H71" s="912" t="s">
        <v>585</v>
      </c>
      <c r="I71" s="912" t="s">
        <v>585</v>
      </c>
      <c r="J71" s="912" t="s">
        <v>585</v>
      </c>
      <c r="K71" s="912" t="s">
        <v>585</v>
      </c>
      <c r="L71" s="912" t="s">
        <v>585</v>
      </c>
      <c r="M71" s="912" t="s">
        <v>585</v>
      </c>
      <c r="N71" s="912" t="s">
        <v>585</v>
      </c>
      <c r="O71" s="912" t="s">
        <v>585</v>
      </c>
      <c r="P71" s="913" t="s">
        <v>585</v>
      </c>
      <c r="Q71" s="914">
        <v>495</v>
      </c>
      <c r="R71" s="915"/>
      <c r="S71" s="915"/>
      <c r="T71" s="915"/>
      <c r="U71" s="870"/>
      <c r="V71" s="916">
        <v>493</v>
      </c>
      <c r="W71" s="915"/>
      <c r="X71" s="915"/>
      <c r="Y71" s="915"/>
      <c r="Z71" s="870"/>
      <c r="AA71" s="916">
        <v>1</v>
      </c>
      <c r="AB71" s="915"/>
      <c r="AC71" s="915"/>
      <c r="AD71" s="915"/>
      <c r="AE71" s="870"/>
      <c r="AF71" s="916">
        <v>1</v>
      </c>
      <c r="AG71" s="915"/>
      <c r="AH71" s="915"/>
      <c r="AI71" s="915"/>
      <c r="AJ71" s="870"/>
      <c r="AK71" s="916">
        <v>298</v>
      </c>
      <c r="AL71" s="915"/>
      <c r="AM71" s="915"/>
      <c r="AN71" s="915"/>
      <c r="AO71" s="870"/>
      <c r="AP71" s="916" t="s">
        <v>591</v>
      </c>
      <c r="AQ71" s="915"/>
      <c r="AR71" s="915"/>
      <c r="AS71" s="915"/>
      <c r="AT71" s="870"/>
      <c r="AU71" s="916" t="s">
        <v>596</v>
      </c>
      <c r="AV71" s="915"/>
      <c r="AW71" s="915"/>
      <c r="AX71" s="915"/>
      <c r="AY71" s="870"/>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11" t="s">
        <v>587</v>
      </c>
      <c r="C72" s="912" t="s">
        <v>585</v>
      </c>
      <c r="D72" s="912" t="s">
        <v>585</v>
      </c>
      <c r="E72" s="912" t="s">
        <v>585</v>
      </c>
      <c r="F72" s="912" t="s">
        <v>585</v>
      </c>
      <c r="G72" s="912" t="s">
        <v>585</v>
      </c>
      <c r="H72" s="912" t="s">
        <v>585</v>
      </c>
      <c r="I72" s="912" t="s">
        <v>585</v>
      </c>
      <c r="J72" s="912" t="s">
        <v>585</v>
      </c>
      <c r="K72" s="912" t="s">
        <v>585</v>
      </c>
      <c r="L72" s="912" t="s">
        <v>585</v>
      </c>
      <c r="M72" s="912" t="s">
        <v>585</v>
      </c>
      <c r="N72" s="912" t="s">
        <v>585</v>
      </c>
      <c r="O72" s="912" t="s">
        <v>585</v>
      </c>
      <c r="P72" s="913" t="s">
        <v>585</v>
      </c>
      <c r="Q72" s="914">
        <v>68</v>
      </c>
      <c r="R72" s="915"/>
      <c r="S72" s="915"/>
      <c r="T72" s="915"/>
      <c r="U72" s="870"/>
      <c r="V72" s="916">
        <v>68</v>
      </c>
      <c r="W72" s="915"/>
      <c r="X72" s="915"/>
      <c r="Y72" s="915"/>
      <c r="Z72" s="870"/>
      <c r="AA72" s="916">
        <v>0</v>
      </c>
      <c r="AB72" s="915"/>
      <c r="AC72" s="915"/>
      <c r="AD72" s="915"/>
      <c r="AE72" s="870"/>
      <c r="AF72" s="916">
        <v>0</v>
      </c>
      <c r="AG72" s="915"/>
      <c r="AH72" s="915"/>
      <c r="AI72" s="915"/>
      <c r="AJ72" s="870"/>
      <c r="AK72" s="916" t="s">
        <v>591</v>
      </c>
      <c r="AL72" s="915"/>
      <c r="AM72" s="915"/>
      <c r="AN72" s="915"/>
      <c r="AO72" s="870"/>
      <c r="AP72" s="916" t="s">
        <v>591</v>
      </c>
      <c r="AQ72" s="915"/>
      <c r="AR72" s="915"/>
      <c r="AS72" s="915"/>
      <c r="AT72" s="870"/>
      <c r="AU72" s="916" t="s">
        <v>596</v>
      </c>
      <c r="AV72" s="915"/>
      <c r="AW72" s="915"/>
      <c r="AX72" s="915"/>
      <c r="AY72" s="870"/>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11" t="s">
        <v>588</v>
      </c>
      <c r="C73" s="912"/>
      <c r="D73" s="912"/>
      <c r="E73" s="912"/>
      <c r="F73" s="912"/>
      <c r="G73" s="912"/>
      <c r="H73" s="912"/>
      <c r="I73" s="912"/>
      <c r="J73" s="912"/>
      <c r="K73" s="912"/>
      <c r="L73" s="912"/>
      <c r="M73" s="912"/>
      <c r="N73" s="912"/>
      <c r="O73" s="912"/>
      <c r="P73" s="913"/>
      <c r="Q73" s="914">
        <v>990</v>
      </c>
      <c r="R73" s="915"/>
      <c r="S73" s="915"/>
      <c r="T73" s="915"/>
      <c r="U73" s="870"/>
      <c r="V73" s="916">
        <v>895</v>
      </c>
      <c r="W73" s="915"/>
      <c r="X73" s="915"/>
      <c r="Y73" s="915"/>
      <c r="Z73" s="870"/>
      <c r="AA73" s="916">
        <v>96</v>
      </c>
      <c r="AB73" s="915"/>
      <c r="AC73" s="915"/>
      <c r="AD73" s="915"/>
      <c r="AE73" s="870"/>
      <c r="AF73" s="916">
        <v>1165</v>
      </c>
      <c r="AG73" s="915"/>
      <c r="AH73" s="915"/>
      <c r="AI73" s="915"/>
      <c r="AJ73" s="870"/>
      <c r="AK73" s="916">
        <v>2</v>
      </c>
      <c r="AL73" s="915"/>
      <c r="AM73" s="915"/>
      <c r="AN73" s="915"/>
      <c r="AO73" s="870"/>
      <c r="AP73" s="916">
        <v>2919</v>
      </c>
      <c r="AQ73" s="915"/>
      <c r="AR73" s="915"/>
      <c r="AS73" s="915"/>
      <c r="AT73" s="870"/>
      <c r="AU73" s="916" t="s">
        <v>596</v>
      </c>
      <c r="AV73" s="915"/>
      <c r="AW73" s="915"/>
      <c r="AX73" s="915"/>
      <c r="AY73" s="870"/>
      <c r="AZ73" s="868" t="s">
        <v>595</v>
      </c>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11" t="s">
        <v>589</v>
      </c>
      <c r="C74" s="912"/>
      <c r="D74" s="912"/>
      <c r="E74" s="912"/>
      <c r="F74" s="912"/>
      <c r="G74" s="912"/>
      <c r="H74" s="912"/>
      <c r="I74" s="912"/>
      <c r="J74" s="912"/>
      <c r="K74" s="912"/>
      <c r="L74" s="912"/>
      <c r="M74" s="912"/>
      <c r="N74" s="912"/>
      <c r="O74" s="912"/>
      <c r="P74" s="913"/>
      <c r="Q74" s="917">
        <v>217</v>
      </c>
      <c r="R74" s="866"/>
      <c r="S74" s="866"/>
      <c r="T74" s="866"/>
      <c r="U74" s="866"/>
      <c r="V74" s="866">
        <v>191</v>
      </c>
      <c r="W74" s="866"/>
      <c r="X74" s="866"/>
      <c r="Y74" s="866"/>
      <c r="Z74" s="866"/>
      <c r="AA74" s="866">
        <v>25</v>
      </c>
      <c r="AB74" s="866"/>
      <c r="AC74" s="866"/>
      <c r="AD74" s="866"/>
      <c r="AE74" s="866"/>
      <c r="AF74" s="866">
        <v>25</v>
      </c>
      <c r="AG74" s="866"/>
      <c r="AH74" s="866"/>
      <c r="AI74" s="866"/>
      <c r="AJ74" s="866"/>
      <c r="AK74" s="866" t="s">
        <v>591</v>
      </c>
      <c r="AL74" s="866"/>
      <c r="AM74" s="866"/>
      <c r="AN74" s="866"/>
      <c r="AO74" s="866"/>
      <c r="AP74" s="866" t="s">
        <v>591</v>
      </c>
      <c r="AQ74" s="866"/>
      <c r="AR74" s="866"/>
      <c r="AS74" s="866"/>
      <c r="AT74" s="866"/>
      <c r="AU74" s="866" t="s">
        <v>596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11" t="s">
        <v>590</v>
      </c>
      <c r="C75" s="912"/>
      <c r="D75" s="912"/>
      <c r="E75" s="912"/>
      <c r="F75" s="912"/>
      <c r="G75" s="912"/>
      <c r="H75" s="912"/>
      <c r="I75" s="912"/>
      <c r="J75" s="912"/>
      <c r="K75" s="912"/>
      <c r="L75" s="912"/>
      <c r="M75" s="912"/>
      <c r="N75" s="912"/>
      <c r="O75" s="912"/>
      <c r="P75" s="913"/>
      <c r="Q75" s="914">
        <v>823874</v>
      </c>
      <c r="R75" s="915"/>
      <c r="S75" s="915"/>
      <c r="T75" s="915"/>
      <c r="U75" s="870"/>
      <c r="V75" s="916">
        <v>808406</v>
      </c>
      <c r="W75" s="915"/>
      <c r="X75" s="915"/>
      <c r="Y75" s="915"/>
      <c r="Z75" s="870"/>
      <c r="AA75" s="916">
        <v>15468</v>
      </c>
      <c r="AB75" s="915"/>
      <c r="AC75" s="915"/>
      <c r="AD75" s="915"/>
      <c r="AE75" s="870"/>
      <c r="AF75" s="916">
        <v>15468</v>
      </c>
      <c r="AG75" s="915"/>
      <c r="AH75" s="915"/>
      <c r="AI75" s="915"/>
      <c r="AJ75" s="870"/>
      <c r="AK75" s="916" t="s">
        <v>594</v>
      </c>
      <c r="AL75" s="915"/>
      <c r="AM75" s="915"/>
      <c r="AN75" s="915"/>
      <c r="AO75" s="870"/>
      <c r="AP75" s="916" t="s">
        <v>593</v>
      </c>
      <c r="AQ75" s="915"/>
      <c r="AR75" s="915"/>
      <c r="AS75" s="915"/>
      <c r="AT75" s="870"/>
      <c r="AU75" s="916" t="s">
        <v>596</v>
      </c>
      <c r="AV75" s="915"/>
      <c r="AW75" s="915"/>
      <c r="AX75" s="915"/>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11" t="s">
        <v>598</v>
      </c>
      <c r="C76" s="912"/>
      <c r="D76" s="912"/>
      <c r="E76" s="912"/>
      <c r="F76" s="912"/>
      <c r="G76" s="912"/>
      <c r="H76" s="912"/>
      <c r="I76" s="912"/>
      <c r="J76" s="912"/>
      <c r="K76" s="912"/>
      <c r="L76" s="912"/>
      <c r="M76" s="912"/>
      <c r="N76" s="912"/>
      <c r="O76" s="912"/>
      <c r="P76" s="913"/>
      <c r="Q76" s="917">
        <v>509</v>
      </c>
      <c r="R76" s="866"/>
      <c r="S76" s="866"/>
      <c r="T76" s="866"/>
      <c r="U76" s="866"/>
      <c r="V76" s="866">
        <v>371</v>
      </c>
      <c r="W76" s="866"/>
      <c r="X76" s="866"/>
      <c r="Y76" s="866"/>
      <c r="Z76" s="866"/>
      <c r="AA76" s="866">
        <v>138</v>
      </c>
      <c r="AB76" s="866"/>
      <c r="AC76" s="866"/>
      <c r="AD76" s="866"/>
      <c r="AE76" s="866"/>
      <c r="AF76" s="866">
        <v>138</v>
      </c>
      <c r="AG76" s="866"/>
      <c r="AH76" s="866"/>
      <c r="AI76" s="866"/>
      <c r="AJ76" s="866"/>
      <c r="AK76" s="866">
        <v>7</v>
      </c>
      <c r="AL76" s="866"/>
      <c r="AM76" s="866"/>
      <c r="AN76" s="866"/>
      <c r="AO76" s="866"/>
      <c r="AP76" s="866" t="s">
        <v>596</v>
      </c>
      <c r="AQ76" s="866"/>
      <c r="AR76" s="866"/>
      <c r="AS76" s="866"/>
      <c r="AT76" s="866"/>
      <c r="AU76" s="866" t="s">
        <v>596</v>
      </c>
      <c r="AV76" s="866"/>
      <c r="AW76" s="866"/>
      <c r="AX76" s="866"/>
      <c r="AY76" s="866"/>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11"/>
      <c r="C77" s="912"/>
      <c r="D77" s="912"/>
      <c r="E77" s="912"/>
      <c r="F77" s="912"/>
      <c r="G77" s="912"/>
      <c r="H77" s="912"/>
      <c r="I77" s="912"/>
      <c r="J77" s="912"/>
      <c r="K77" s="912"/>
      <c r="L77" s="912"/>
      <c r="M77" s="912"/>
      <c r="N77" s="912"/>
      <c r="O77" s="912"/>
      <c r="P77" s="913"/>
      <c r="Q77" s="914"/>
      <c r="R77" s="915"/>
      <c r="S77" s="915"/>
      <c r="T77" s="915"/>
      <c r="U77" s="870"/>
      <c r="V77" s="916"/>
      <c r="W77" s="915"/>
      <c r="X77" s="915"/>
      <c r="Y77" s="915"/>
      <c r="Z77" s="870"/>
      <c r="AA77" s="916"/>
      <c r="AB77" s="915"/>
      <c r="AC77" s="915"/>
      <c r="AD77" s="915"/>
      <c r="AE77" s="870"/>
      <c r="AF77" s="916"/>
      <c r="AG77" s="915"/>
      <c r="AH77" s="915"/>
      <c r="AI77" s="915"/>
      <c r="AJ77" s="870"/>
      <c r="AK77" s="916"/>
      <c r="AL77" s="915"/>
      <c r="AM77" s="915"/>
      <c r="AN77" s="915"/>
      <c r="AO77" s="870"/>
      <c r="AP77" s="916"/>
      <c r="AQ77" s="915"/>
      <c r="AR77" s="915"/>
      <c r="AS77" s="915"/>
      <c r="AT77" s="870"/>
      <c r="AU77" s="916"/>
      <c r="AV77" s="915"/>
      <c r="AW77" s="915"/>
      <c r="AX77" s="915"/>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11"/>
      <c r="C78" s="912"/>
      <c r="D78" s="912"/>
      <c r="E78" s="912"/>
      <c r="F78" s="912"/>
      <c r="G78" s="912"/>
      <c r="H78" s="912"/>
      <c r="I78" s="912"/>
      <c r="J78" s="912"/>
      <c r="K78" s="912"/>
      <c r="L78" s="912"/>
      <c r="M78" s="912"/>
      <c r="N78" s="912"/>
      <c r="O78" s="912"/>
      <c r="P78" s="913"/>
      <c r="Q78" s="917"/>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11"/>
      <c r="C79" s="912"/>
      <c r="D79" s="912"/>
      <c r="E79" s="912"/>
      <c r="F79" s="912"/>
      <c r="G79" s="912"/>
      <c r="H79" s="912"/>
      <c r="I79" s="912"/>
      <c r="J79" s="912"/>
      <c r="K79" s="912"/>
      <c r="L79" s="912"/>
      <c r="M79" s="912"/>
      <c r="N79" s="912"/>
      <c r="O79" s="912"/>
      <c r="P79" s="913"/>
      <c r="Q79" s="917"/>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11"/>
      <c r="C80" s="912"/>
      <c r="D80" s="912"/>
      <c r="E80" s="912"/>
      <c r="F80" s="912"/>
      <c r="G80" s="912"/>
      <c r="H80" s="912"/>
      <c r="I80" s="912"/>
      <c r="J80" s="912"/>
      <c r="K80" s="912"/>
      <c r="L80" s="912"/>
      <c r="M80" s="912"/>
      <c r="N80" s="912"/>
      <c r="O80" s="912"/>
      <c r="P80" s="913"/>
      <c r="Q80" s="917"/>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11"/>
      <c r="C81" s="912"/>
      <c r="D81" s="912"/>
      <c r="E81" s="912"/>
      <c r="F81" s="912"/>
      <c r="G81" s="912"/>
      <c r="H81" s="912"/>
      <c r="I81" s="912"/>
      <c r="J81" s="912"/>
      <c r="K81" s="912"/>
      <c r="L81" s="912"/>
      <c r="M81" s="912"/>
      <c r="N81" s="912"/>
      <c r="O81" s="912"/>
      <c r="P81" s="913"/>
      <c r="Q81" s="917"/>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11"/>
      <c r="C82" s="912"/>
      <c r="D82" s="912"/>
      <c r="E82" s="912"/>
      <c r="F82" s="912"/>
      <c r="G82" s="912"/>
      <c r="H82" s="912"/>
      <c r="I82" s="912"/>
      <c r="J82" s="912"/>
      <c r="K82" s="912"/>
      <c r="L82" s="912"/>
      <c r="M82" s="912"/>
      <c r="N82" s="912"/>
      <c r="O82" s="912"/>
      <c r="P82" s="913"/>
      <c r="Q82" s="917"/>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11"/>
      <c r="C83" s="912"/>
      <c r="D83" s="912"/>
      <c r="E83" s="912"/>
      <c r="F83" s="912"/>
      <c r="G83" s="912"/>
      <c r="H83" s="912"/>
      <c r="I83" s="912"/>
      <c r="J83" s="912"/>
      <c r="K83" s="912"/>
      <c r="L83" s="912"/>
      <c r="M83" s="912"/>
      <c r="N83" s="912"/>
      <c r="O83" s="912"/>
      <c r="P83" s="913"/>
      <c r="Q83" s="917"/>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11"/>
      <c r="C84" s="912"/>
      <c r="D84" s="912"/>
      <c r="E84" s="912"/>
      <c r="F84" s="912"/>
      <c r="G84" s="912"/>
      <c r="H84" s="912"/>
      <c r="I84" s="912"/>
      <c r="J84" s="912"/>
      <c r="K84" s="912"/>
      <c r="L84" s="912"/>
      <c r="M84" s="912"/>
      <c r="N84" s="912"/>
      <c r="O84" s="912"/>
      <c r="P84" s="913"/>
      <c r="Q84" s="917"/>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11"/>
      <c r="C85" s="912"/>
      <c r="D85" s="912"/>
      <c r="E85" s="912"/>
      <c r="F85" s="912"/>
      <c r="G85" s="912"/>
      <c r="H85" s="912"/>
      <c r="I85" s="912"/>
      <c r="J85" s="912"/>
      <c r="K85" s="912"/>
      <c r="L85" s="912"/>
      <c r="M85" s="912"/>
      <c r="N85" s="912"/>
      <c r="O85" s="912"/>
      <c r="P85" s="913"/>
      <c r="Q85" s="917"/>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11"/>
      <c r="C86" s="912"/>
      <c r="D86" s="912"/>
      <c r="E86" s="912"/>
      <c r="F86" s="912"/>
      <c r="G86" s="912"/>
      <c r="H86" s="912"/>
      <c r="I86" s="912"/>
      <c r="J86" s="912"/>
      <c r="K86" s="912"/>
      <c r="L86" s="912"/>
      <c r="M86" s="912"/>
      <c r="N86" s="912"/>
      <c r="O86" s="912"/>
      <c r="P86" s="913"/>
      <c r="Q86" s="917"/>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8"/>
      <c r="C87" s="919"/>
      <c r="D87" s="919"/>
      <c r="E87" s="919"/>
      <c r="F87" s="919"/>
      <c r="G87" s="919"/>
      <c r="H87" s="919"/>
      <c r="I87" s="919"/>
      <c r="J87" s="919"/>
      <c r="K87" s="919"/>
      <c r="L87" s="919"/>
      <c r="M87" s="919"/>
      <c r="N87" s="919"/>
      <c r="O87" s="919"/>
      <c r="P87" s="920"/>
      <c r="Q87" s="921"/>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3"/>
      <c r="BA87" s="923"/>
      <c r="BB87" s="923"/>
      <c r="BC87" s="923"/>
      <c r="BD87" s="924"/>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388</v>
      </c>
      <c r="B88" s="825" t="s">
        <v>415</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17233</v>
      </c>
      <c r="AG88" s="880"/>
      <c r="AH88" s="880"/>
      <c r="AI88" s="880"/>
      <c r="AJ88" s="880"/>
      <c r="AK88" s="877"/>
      <c r="AL88" s="877"/>
      <c r="AM88" s="877"/>
      <c r="AN88" s="877"/>
      <c r="AO88" s="877"/>
      <c r="AP88" s="880">
        <v>2919</v>
      </c>
      <c r="AQ88" s="880"/>
      <c r="AR88" s="880"/>
      <c r="AS88" s="880"/>
      <c r="AT88" s="880"/>
      <c r="AU88" s="880" t="s">
        <v>599</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388</v>
      </c>
      <c r="BR102" s="825" t="s">
        <v>416</v>
      </c>
      <c r="BS102" s="826"/>
      <c r="BT102" s="826"/>
      <c r="BU102" s="826"/>
      <c r="BV102" s="826"/>
      <c r="BW102" s="826"/>
      <c r="BX102" s="826"/>
      <c r="BY102" s="826"/>
      <c r="BZ102" s="826"/>
      <c r="CA102" s="826"/>
      <c r="CB102" s="826"/>
      <c r="CC102" s="826"/>
      <c r="CD102" s="826"/>
      <c r="CE102" s="826"/>
      <c r="CF102" s="826"/>
      <c r="CG102" s="827"/>
      <c r="CH102" s="925"/>
      <c r="CI102" s="926"/>
      <c r="CJ102" s="926"/>
      <c r="CK102" s="926"/>
      <c r="CL102" s="927"/>
      <c r="CM102" s="925"/>
      <c r="CN102" s="926"/>
      <c r="CO102" s="926"/>
      <c r="CP102" s="926"/>
      <c r="CQ102" s="927"/>
      <c r="CR102" s="928">
        <v>100</v>
      </c>
      <c r="CS102" s="888"/>
      <c r="CT102" s="888"/>
      <c r="CU102" s="888"/>
      <c r="CV102" s="929"/>
      <c r="CW102" s="928">
        <v>54</v>
      </c>
      <c r="CX102" s="888"/>
      <c r="CY102" s="888"/>
      <c r="CZ102" s="888"/>
      <c r="DA102" s="929"/>
      <c r="DB102" s="928" t="s">
        <v>600</v>
      </c>
      <c r="DC102" s="888"/>
      <c r="DD102" s="888"/>
      <c r="DE102" s="888"/>
      <c r="DF102" s="929"/>
      <c r="DG102" s="928" t="s">
        <v>600</v>
      </c>
      <c r="DH102" s="888"/>
      <c r="DI102" s="888"/>
      <c r="DJ102" s="888"/>
      <c r="DK102" s="929"/>
      <c r="DL102" s="928" t="s">
        <v>600</v>
      </c>
      <c r="DM102" s="888"/>
      <c r="DN102" s="888"/>
      <c r="DO102" s="888"/>
      <c r="DP102" s="929"/>
      <c r="DQ102" s="928" t="s">
        <v>600</v>
      </c>
      <c r="DR102" s="888"/>
      <c r="DS102" s="888"/>
      <c r="DT102" s="888"/>
      <c r="DU102" s="929"/>
      <c r="DV102" s="825"/>
      <c r="DW102" s="826"/>
      <c r="DX102" s="826"/>
      <c r="DY102" s="826"/>
      <c r="DZ102" s="952"/>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3" t="s">
        <v>417</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4" t="s">
        <v>418</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419</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420</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5" t="s">
        <v>421</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422</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30" customFormat="1" ht="26.25" customHeight="1" x14ac:dyDescent="0.15">
      <c r="A109" s="950" t="s">
        <v>423</v>
      </c>
      <c r="B109" s="931"/>
      <c r="C109" s="931"/>
      <c r="D109" s="931"/>
      <c r="E109" s="931"/>
      <c r="F109" s="931"/>
      <c r="G109" s="931"/>
      <c r="H109" s="931"/>
      <c r="I109" s="931"/>
      <c r="J109" s="931"/>
      <c r="K109" s="931"/>
      <c r="L109" s="931"/>
      <c r="M109" s="931"/>
      <c r="N109" s="931"/>
      <c r="O109" s="931"/>
      <c r="P109" s="931"/>
      <c r="Q109" s="931"/>
      <c r="R109" s="931"/>
      <c r="S109" s="931"/>
      <c r="T109" s="931"/>
      <c r="U109" s="931"/>
      <c r="V109" s="931"/>
      <c r="W109" s="931"/>
      <c r="X109" s="931"/>
      <c r="Y109" s="931"/>
      <c r="Z109" s="932"/>
      <c r="AA109" s="930" t="s">
        <v>424</v>
      </c>
      <c r="AB109" s="931"/>
      <c r="AC109" s="931"/>
      <c r="AD109" s="931"/>
      <c r="AE109" s="932"/>
      <c r="AF109" s="930" t="s">
        <v>425</v>
      </c>
      <c r="AG109" s="931"/>
      <c r="AH109" s="931"/>
      <c r="AI109" s="931"/>
      <c r="AJ109" s="932"/>
      <c r="AK109" s="930" t="s">
        <v>306</v>
      </c>
      <c r="AL109" s="931"/>
      <c r="AM109" s="931"/>
      <c r="AN109" s="931"/>
      <c r="AO109" s="932"/>
      <c r="AP109" s="930" t="s">
        <v>426</v>
      </c>
      <c r="AQ109" s="931"/>
      <c r="AR109" s="931"/>
      <c r="AS109" s="931"/>
      <c r="AT109" s="933"/>
      <c r="AU109" s="950" t="s">
        <v>423</v>
      </c>
      <c r="AV109" s="931"/>
      <c r="AW109" s="931"/>
      <c r="AX109" s="931"/>
      <c r="AY109" s="931"/>
      <c r="AZ109" s="931"/>
      <c r="BA109" s="931"/>
      <c r="BB109" s="931"/>
      <c r="BC109" s="931"/>
      <c r="BD109" s="931"/>
      <c r="BE109" s="931"/>
      <c r="BF109" s="931"/>
      <c r="BG109" s="931"/>
      <c r="BH109" s="931"/>
      <c r="BI109" s="931"/>
      <c r="BJ109" s="931"/>
      <c r="BK109" s="931"/>
      <c r="BL109" s="931"/>
      <c r="BM109" s="931"/>
      <c r="BN109" s="931"/>
      <c r="BO109" s="931"/>
      <c r="BP109" s="932"/>
      <c r="BQ109" s="930" t="s">
        <v>424</v>
      </c>
      <c r="BR109" s="931"/>
      <c r="BS109" s="931"/>
      <c r="BT109" s="931"/>
      <c r="BU109" s="932"/>
      <c r="BV109" s="930" t="s">
        <v>425</v>
      </c>
      <c r="BW109" s="931"/>
      <c r="BX109" s="931"/>
      <c r="BY109" s="931"/>
      <c r="BZ109" s="932"/>
      <c r="CA109" s="930" t="s">
        <v>306</v>
      </c>
      <c r="CB109" s="931"/>
      <c r="CC109" s="931"/>
      <c r="CD109" s="931"/>
      <c r="CE109" s="932"/>
      <c r="CF109" s="951" t="s">
        <v>426</v>
      </c>
      <c r="CG109" s="951"/>
      <c r="CH109" s="951"/>
      <c r="CI109" s="951"/>
      <c r="CJ109" s="951"/>
      <c r="CK109" s="930" t="s">
        <v>427</v>
      </c>
      <c r="CL109" s="931"/>
      <c r="CM109" s="931"/>
      <c r="CN109" s="931"/>
      <c r="CO109" s="931"/>
      <c r="CP109" s="931"/>
      <c r="CQ109" s="931"/>
      <c r="CR109" s="931"/>
      <c r="CS109" s="931"/>
      <c r="CT109" s="931"/>
      <c r="CU109" s="931"/>
      <c r="CV109" s="931"/>
      <c r="CW109" s="931"/>
      <c r="CX109" s="931"/>
      <c r="CY109" s="931"/>
      <c r="CZ109" s="931"/>
      <c r="DA109" s="931"/>
      <c r="DB109" s="931"/>
      <c r="DC109" s="931"/>
      <c r="DD109" s="931"/>
      <c r="DE109" s="931"/>
      <c r="DF109" s="932"/>
      <c r="DG109" s="930" t="s">
        <v>424</v>
      </c>
      <c r="DH109" s="931"/>
      <c r="DI109" s="931"/>
      <c r="DJ109" s="931"/>
      <c r="DK109" s="932"/>
      <c r="DL109" s="930" t="s">
        <v>425</v>
      </c>
      <c r="DM109" s="931"/>
      <c r="DN109" s="931"/>
      <c r="DO109" s="931"/>
      <c r="DP109" s="932"/>
      <c r="DQ109" s="930" t="s">
        <v>306</v>
      </c>
      <c r="DR109" s="931"/>
      <c r="DS109" s="931"/>
      <c r="DT109" s="931"/>
      <c r="DU109" s="932"/>
      <c r="DV109" s="930" t="s">
        <v>426</v>
      </c>
      <c r="DW109" s="931"/>
      <c r="DX109" s="931"/>
      <c r="DY109" s="931"/>
      <c r="DZ109" s="933"/>
    </row>
    <row r="110" spans="1:131" s="230" customFormat="1" ht="26.25" customHeight="1" x14ac:dyDescent="0.15">
      <c r="A110" s="934" t="s">
        <v>428</v>
      </c>
      <c r="B110" s="935"/>
      <c r="C110" s="935"/>
      <c r="D110" s="935"/>
      <c r="E110" s="935"/>
      <c r="F110" s="935"/>
      <c r="G110" s="935"/>
      <c r="H110" s="935"/>
      <c r="I110" s="935"/>
      <c r="J110" s="935"/>
      <c r="K110" s="935"/>
      <c r="L110" s="935"/>
      <c r="M110" s="935"/>
      <c r="N110" s="935"/>
      <c r="O110" s="935"/>
      <c r="P110" s="935"/>
      <c r="Q110" s="935"/>
      <c r="R110" s="935"/>
      <c r="S110" s="935"/>
      <c r="T110" s="935"/>
      <c r="U110" s="935"/>
      <c r="V110" s="935"/>
      <c r="W110" s="935"/>
      <c r="X110" s="935"/>
      <c r="Y110" s="935"/>
      <c r="Z110" s="936"/>
      <c r="AA110" s="937">
        <v>1855350</v>
      </c>
      <c r="AB110" s="938"/>
      <c r="AC110" s="938"/>
      <c r="AD110" s="938"/>
      <c r="AE110" s="939"/>
      <c r="AF110" s="940">
        <v>1933949</v>
      </c>
      <c r="AG110" s="938"/>
      <c r="AH110" s="938"/>
      <c r="AI110" s="938"/>
      <c r="AJ110" s="939"/>
      <c r="AK110" s="940">
        <v>2027067</v>
      </c>
      <c r="AL110" s="938"/>
      <c r="AM110" s="938"/>
      <c r="AN110" s="938"/>
      <c r="AO110" s="939"/>
      <c r="AP110" s="941">
        <v>14.9</v>
      </c>
      <c r="AQ110" s="942"/>
      <c r="AR110" s="942"/>
      <c r="AS110" s="942"/>
      <c r="AT110" s="943"/>
      <c r="AU110" s="944" t="s">
        <v>75</v>
      </c>
      <c r="AV110" s="945"/>
      <c r="AW110" s="945"/>
      <c r="AX110" s="945"/>
      <c r="AY110" s="945"/>
      <c r="AZ110" s="967" t="s">
        <v>429</v>
      </c>
      <c r="BA110" s="935"/>
      <c r="BB110" s="935"/>
      <c r="BC110" s="935"/>
      <c r="BD110" s="935"/>
      <c r="BE110" s="935"/>
      <c r="BF110" s="935"/>
      <c r="BG110" s="935"/>
      <c r="BH110" s="935"/>
      <c r="BI110" s="935"/>
      <c r="BJ110" s="935"/>
      <c r="BK110" s="935"/>
      <c r="BL110" s="935"/>
      <c r="BM110" s="935"/>
      <c r="BN110" s="935"/>
      <c r="BO110" s="935"/>
      <c r="BP110" s="936"/>
      <c r="BQ110" s="968">
        <v>21486239</v>
      </c>
      <c r="BR110" s="969"/>
      <c r="BS110" s="969"/>
      <c r="BT110" s="969"/>
      <c r="BU110" s="969"/>
      <c r="BV110" s="969">
        <v>21749985</v>
      </c>
      <c r="BW110" s="969"/>
      <c r="BX110" s="969"/>
      <c r="BY110" s="969"/>
      <c r="BZ110" s="969"/>
      <c r="CA110" s="969">
        <v>20867384</v>
      </c>
      <c r="CB110" s="969"/>
      <c r="CC110" s="969"/>
      <c r="CD110" s="969"/>
      <c r="CE110" s="969"/>
      <c r="CF110" s="982">
        <v>152.9</v>
      </c>
      <c r="CG110" s="983"/>
      <c r="CH110" s="983"/>
      <c r="CI110" s="983"/>
      <c r="CJ110" s="983"/>
      <c r="CK110" s="984" t="s">
        <v>430</v>
      </c>
      <c r="CL110" s="985"/>
      <c r="CM110" s="967" t="s">
        <v>431</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68" t="s">
        <v>432</v>
      </c>
      <c r="DH110" s="969"/>
      <c r="DI110" s="969"/>
      <c r="DJ110" s="969"/>
      <c r="DK110" s="969"/>
      <c r="DL110" s="969" t="s">
        <v>128</v>
      </c>
      <c r="DM110" s="969"/>
      <c r="DN110" s="969"/>
      <c r="DO110" s="969"/>
      <c r="DP110" s="969"/>
      <c r="DQ110" s="969" t="s">
        <v>128</v>
      </c>
      <c r="DR110" s="969"/>
      <c r="DS110" s="969"/>
      <c r="DT110" s="969"/>
      <c r="DU110" s="969"/>
      <c r="DV110" s="970" t="s">
        <v>128</v>
      </c>
      <c r="DW110" s="970"/>
      <c r="DX110" s="970"/>
      <c r="DY110" s="970"/>
      <c r="DZ110" s="971"/>
    </row>
    <row r="111" spans="1:131" s="230" customFormat="1" ht="26.25" customHeight="1" x14ac:dyDescent="0.15">
      <c r="A111" s="972" t="s">
        <v>433</v>
      </c>
      <c r="B111" s="973"/>
      <c r="C111" s="973"/>
      <c r="D111" s="973"/>
      <c r="E111" s="973"/>
      <c r="F111" s="973"/>
      <c r="G111" s="973"/>
      <c r="H111" s="973"/>
      <c r="I111" s="973"/>
      <c r="J111" s="973"/>
      <c r="K111" s="973"/>
      <c r="L111" s="973"/>
      <c r="M111" s="973"/>
      <c r="N111" s="973"/>
      <c r="O111" s="973"/>
      <c r="P111" s="973"/>
      <c r="Q111" s="973"/>
      <c r="R111" s="973"/>
      <c r="S111" s="973"/>
      <c r="T111" s="973"/>
      <c r="U111" s="973"/>
      <c r="V111" s="973"/>
      <c r="W111" s="973"/>
      <c r="X111" s="973"/>
      <c r="Y111" s="973"/>
      <c r="Z111" s="974"/>
      <c r="AA111" s="975" t="s">
        <v>128</v>
      </c>
      <c r="AB111" s="976"/>
      <c r="AC111" s="976"/>
      <c r="AD111" s="976"/>
      <c r="AE111" s="977"/>
      <c r="AF111" s="978" t="s">
        <v>432</v>
      </c>
      <c r="AG111" s="976"/>
      <c r="AH111" s="976"/>
      <c r="AI111" s="976"/>
      <c r="AJ111" s="977"/>
      <c r="AK111" s="978" t="s">
        <v>128</v>
      </c>
      <c r="AL111" s="976"/>
      <c r="AM111" s="976"/>
      <c r="AN111" s="976"/>
      <c r="AO111" s="977"/>
      <c r="AP111" s="979" t="s">
        <v>432</v>
      </c>
      <c r="AQ111" s="980"/>
      <c r="AR111" s="980"/>
      <c r="AS111" s="980"/>
      <c r="AT111" s="981"/>
      <c r="AU111" s="946"/>
      <c r="AV111" s="947"/>
      <c r="AW111" s="947"/>
      <c r="AX111" s="947"/>
      <c r="AY111" s="947"/>
      <c r="AZ111" s="960" t="s">
        <v>434</v>
      </c>
      <c r="BA111" s="961"/>
      <c r="BB111" s="961"/>
      <c r="BC111" s="961"/>
      <c r="BD111" s="961"/>
      <c r="BE111" s="961"/>
      <c r="BF111" s="961"/>
      <c r="BG111" s="961"/>
      <c r="BH111" s="961"/>
      <c r="BI111" s="961"/>
      <c r="BJ111" s="961"/>
      <c r="BK111" s="961"/>
      <c r="BL111" s="961"/>
      <c r="BM111" s="961"/>
      <c r="BN111" s="961"/>
      <c r="BO111" s="961"/>
      <c r="BP111" s="962"/>
      <c r="BQ111" s="963">
        <v>5941</v>
      </c>
      <c r="BR111" s="964"/>
      <c r="BS111" s="964"/>
      <c r="BT111" s="964"/>
      <c r="BU111" s="964"/>
      <c r="BV111" s="964">
        <v>5249</v>
      </c>
      <c r="BW111" s="964"/>
      <c r="BX111" s="964"/>
      <c r="BY111" s="964"/>
      <c r="BZ111" s="964"/>
      <c r="CA111" s="964">
        <v>4557</v>
      </c>
      <c r="CB111" s="964"/>
      <c r="CC111" s="964"/>
      <c r="CD111" s="964"/>
      <c r="CE111" s="964"/>
      <c r="CF111" s="958">
        <v>0</v>
      </c>
      <c r="CG111" s="959"/>
      <c r="CH111" s="959"/>
      <c r="CI111" s="959"/>
      <c r="CJ111" s="959"/>
      <c r="CK111" s="986"/>
      <c r="CL111" s="987"/>
      <c r="CM111" s="960" t="s">
        <v>435</v>
      </c>
      <c r="CN111" s="961"/>
      <c r="CO111" s="961"/>
      <c r="CP111" s="961"/>
      <c r="CQ111" s="961"/>
      <c r="CR111" s="961"/>
      <c r="CS111" s="961"/>
      <c r="CT111" s="961"/>
      <c r="CU111" s="961"/>
      <c r="CV111" s="961"/>
      <c r="CW111" s="961"/>
      <c r="CX111" s="961"/>
      <c r="CY111" s="961"/>
      <c r="CZ111" s="961"/>
      <c r="DA111" s="961"/>
      <c r="DB111" s="961"/>
      <c r="DC111" s="961"/>
      <c r="DD111" s="961"/>
      <c r="DE111" s="961"/>
      <c r="DF111" s="962"/>
      <c r="DG111" s="963" t="s">
        <v>128</v>
      </c>
      <c r="DH111" s="964"/>
      <c r="DI111" s="964"/>
      <c r="DJ111" s="964"/>
      <c r="DK111" s="964"/>
      <c r="DL111" s="964" t="s">
        <v>432</v>
      </c>
      <c r="DM111" s="964"/>
      <c r="DN111" s="964"/>
      <c r="DO111" s="964"/>
      <c r="DP111" s="964"/>
      <c r="DQ111" s="964" t="s">
        <v>436</v>
      </c>
      <c r="DR111" s="964"/>
      <c r="DS111" s="964"/>
      <c r="DT111" s="964"/>
      <c r="DU111" s="964"/>
      <c r="DV111" s="965" t="s">
        <v>432</v>
      </c>
      <c r="DW111" s="965"/>
      <c r="DX111" s="965"/>
      <c r="DY111" s="965"/>
      <c r="DZ111" s="966"/>
    </row>
    <row r="112" spans="1:131" s="230" customFormat="1" ht="26.25" customHeight="1" x14ac:dyDescent="0.15">
      <c r="A112" s="990" t="s">
        <v>437</v>
      </c>
      <c r="B112" s="991"/>
      <c r="C112" s="961" t="s">
        <v>438</v>
      </c>
      <c r="D112" s="961"/>
      <c r="E112" s="961"/>
      <c r="F112" s="961"/>
      <c r="G112" s="961"/>
      <c r="H112" s="961"/>
      <c r="I112" s="961"/>
      <c r="J112" s="961"/>
      <c r="K112" s="961"/>
      <c r="L112" s="961"/>
      <c r="M112" s="961"/>
      <c r="N112" s="961"/>
      <c r="O112" s="961"/>
      <c r="P112" s="961"/>
      <c r="Q112" s="961"/>
      <c r="R112" s="961"/>
      <c r="S112" s="961"/>
      <c r="T112" s="961"/>
      <c r="U112" s="961"/>
      <c r="V112" s="961"/>
      <c r="W112" s="961"/>
      <c r="X112" s="961"/>
      <c r="Y112" s="961"/>
      <c r="Z112" s="962"/>
      <c r="AA112" s="996" t="s">
        <v>432</v>
      </c>
      <c r="AB112" s="997"/>
      <c r="AC112" s="997"/>
      <c r="AD112" s="997"/>
      <c r="AE112" s="998"/>
      <c r="AF112" s="999" t="s">
        <v>128</v>
      </c>
      <c r="AG112" s="997"/>
      <c r="AH112" s="997"/>
      <c r="AI112" s="997"/>
      <c r="AJ112" s="998"/>
      <c r="AK112" s="999" t="s">
        <v>128</v>
      </c>
      <c r="AL112" s="997"/>
      <c r="AM112" s="997"/>
      <c r="AN112" s="997"/>
      <c r="AO112" s="998"/>
      <c r="AP112" s="1000" t="s">
        <v>128</v>
      </c>
      <c r="AQ112" s="1001"/>
      <c r="AR112" s="1001"/>
      <c r="AS112" s="1001"/>
      <c r="AT112" s="1002"/>
      <c r="AU112" s="946"/>
      <c r="AV112" s="947"/>
      <c r="AW112" s="947"/>
      <c r="AX112" s="947"/>
      <c r="AY112" s="947"/>
      <c r="AZ112" s="960" t="s">
        <v>439</v>
      </c>
      <c r="BA112" s="961"/>
      <c r="BB112" s="961"/>
      <c r="BC112" s="961"/>
      <c r="BD112" s="961"/>
      <c r="BE112" s="961"/>
      <c r="BF112" s="961"/>
      <c r="BG112" s="961"/>
      <c r="BH112" s="961"/>
      <c r="BI112" s="961"/>
      <c r="BJ112" s="961"/>
      <c r="BK112" s="961"/>
      <c r="BL112" s="961"/>
      <c r="BM112" s="961"/>
      <c r="BN112" s="961"/>
      <c r="BO112" s="961"/>
      <c r="BP112" s="962"/>
      <c r="BQ112" s="963">
        <v>5250311</v>
      </c>
      <c r="BR112" s="964"/>
      <c r="BS112" s="964"/>
      <c r="BT112" s="964"/>
      <c r="BU112" s="964"/>
      <c r="BV112" s="964">
        <v>5067790</v>
      </c>
      <c r="BW112" s="964"/>
      <c r="BX112" s="964"/>
      <c r="BY112" s="964"/>
      <c r="BZ112" s="964"/>
      <c r="CA112" s="964">
        <v>4861929</v>
      </c>
      <c r="CB112" s="964"/>
      <c r="CC112" s="964"/>
      <c r="CD112" s="964"/>
      <c r="CE112" s="964"/>
      <c r="CF112" s="958">
        <v>35.6</v>
      </c>
      <c r="CG112" s="959"/>
      <c r="CH112" s="959"/>
      <c r="CI112" s="959"/>
      <c r="CJ112" s="959"/>
      <c r="CK112" s="986"/>
      <c r="CL112" s="987"/>
      <c r="CM112" s="960" t="s">
        <v>440</v>
      </c>
      <c r="CN112" s="961"/>
      <c r="CO112" s="961"/>
      <c r="CP112" s="961"/>
      <c r="CQ112" s="961"/>
      <c r="CR112" s="961"/>
      <c r="CS112" s="961"/>
      <c r="CT112" s="961"/>
      <c r="CU112" s="961"/>
      <c r="CV112" s="961"/>
      <c r="CW112" s="961"/>
      <c r="CX112" s="961"/>
      <c r="CY112" s="961"/>
      <c r="CZ112" s="961"/>
      <c r="DA112" s="961"/>
      <c r="DB112" s="961"/>
      <c r="DC112" s="961"/>
      <c r="DD112" s="961"/>
      <c r="DE112" s="961"/>
      <c r="DF112" s="962"/>
      <c r="DG112" s="963" t="s">
        <v>128</v>
      </c>
      <c r="DH112" s="964"/>
      <c r="DI112" s="964"/>
      <c r="DJ112" s="964"/>
      <c r="DK112" s="964"/>
      <c r="DL112" s="964" t="s">
        <v>432</v>
      </c>
      <c r="DM112" s="964"/>
      <c r="DN112" s="964"/>
      <c r="DO112" s="964"/>
      <c r="DP112" s="964"/>
      <c r="DQ112" s="964" t="s">
        <v>128</v>
      </c>
      <c r="DR112" s="964"/>
      <c r="DS112" s="964"/>
      <c r="DT112" s="964"/>
      <c r="DU112" s="964"/>
      <c r="DV112" s="965" t="s">
        <v>128</v>
      </c>
      <c r="DW112" s="965"/>
      <c r="DX112" s="965"/>
      <c r="DY112" s="965"/>
      <c r="DZ112" s="966"/>
    </row>
    <row r="113" spans="1:130" s="230" customFormat="1" ht="26.25" customHeight="1" x14ac:dyDescent="0.15">
      <c r="A113" s="992"/>
      <c r="B113" s="993"/>
      <c r="C113" s="961" t="s">
        <v>441</v>
      </c>
      <c r="D113" s="961"/>
      <c r="E113" s="961"/>
      <c r="F113" s="961"/>
      <c r="G113" s="961"/>
      <c r="H113" s="961"/>
      <c r="I113" s="961"/>
      <c r="J113" s="961"/>
      <c r="K113" s="961"/>
      <c r="L113" s="961"/>
      <c r="M113" s="961"/>
      <c r="N113" s="961"/>
      <c r="O113" s="961"/>
      <c r="P113" s="961"/>
      <c r="Q113" s="961"/>
      <c r="R113" s="961"/>
      <c r="S113" s="961"/>
      <c r="T113" s="961"/>
      <c r="U113" s="961"/>
      <c r="V113" s="961"/>
      <c r="W113" s="961"/>
      <c r="X113" s="961"/>
      <c r="Y113" s="961"/>
      <c r="Z113" s="962"/>
      <c r="AA113" s="975">
        <v>416991</v>
      </c>
      <c r="AB113" s="976"/>
      <c r="AC113" s="976"/>
      <c r="AD113" s="976"/>
      <c r="AE113" s="977"/>
      <c r="AF113" s="978">
        <v>407178</v>
      </c>
      <c r="AG113" s="976"/>
      <c r="AH113" s="976"/>
      <c r="AI113" s="976"/>
      <c r="AJ113" s="977"/>
      <c r="AK113" s="978">
        <v>375772</v>
      </c>
      <c r="AL113" s="976"/>
      <c r="AM113" s="976"/>
      <c r="AN113" s="976"/>
      <c r="AO113" s="977"/>
      <c r="AP113" s="979">
        <v>2.8</v>
      </c>
      <c r="AQ113" s="980"/>
      <c r="AR113" s="980"/>
      <c r="AS113" s="980"/>
      <c r="AT113" s="981"/>
      <c r="AU113" s="946"/>
      <c r="AV113" s="947"/>
      <c r="AW113" s="947"/>
      <c r="AX113" s="947"/>
      <c r="AY113" s="947"/>
      <c r="AZ113" s="960" t="s">
        <v>442</v>
      </c>
      <c r="BA113" s="961"/>
      <c r="BB113" s="961"/>
      <c r="BC113" s="961"/>
      <c r="BD113" s="961"/>
      <c r="BE113" s="961"/>
      <c r="BF113" s="961"/>
      <c r="BG113" s="961"/>
      <c r="BH113" s="961"/>
      <c r="BI113" s="961"/>
      <c r="BJ113" s="961"/>
      <c r="BK113" s="961"/>
      <c r="BL113" s="961"/>
      <c r="BM113" s="961"/>
      <c r="BN113" s="961"/>
      <c r="BO113" s="961"/>
      <c r="BP113" s="962"/>
      <c r="BQ113" s="963" t="s">
        <v>128</v>
      </c>
      <c r="BR113" s="964"/>
      <c r="BS113" s="964"/>
      <c r="BT113" s="964"/>
      <c r="BU113" s="964"/>
      <c r="BV113" s="964" t="s">
        <v>432</v>
      </c>
      <c r="BW113" s="964"/>
      <c r="BX113" s="964"/>
      <c r="BY113" s="964"/>
      <c r="BZ113" s="964"/>
      <c r="CA113" s="964" t="s">
        <v>128</v>
      </c>
      <c r="CB113" s="964"/>
      <c r="CC113" s="964"/>
      <c r="CD113" s="964"/>
      <c r="CE113" s="964"/>
      <c r="CF113" s="958" t="s">
        <v>432</v>
      </c>
      <c r="CG113" s="959"/>
      <c r="CH113" s="959"/>
      <c r="CI113" s="959"/>
      <c r="CJ113" s="959"/>
      <c r="CK113" s="986"/>
      <c r="CL113" s="987"/>
      <c r="CM113" s="960" t="s">
        <v>443</v>
      </c>
      <c r="CN113" s="961"/>
      <c r="CO113" s="961"/>
      <c r="CP113" s="961"/>
      <c r="CQ113" s="961"/>
      <c r="CR113" s="961"/>
      <c r="CS113" s="961"/>
      <c r="CT113" s="961"/>
      <c r="CU113" s="961"/>
      <c r="CV113" s="961"/>
      <c r="CW113" s="961"/>
      <c r="CX113" s="961"/>
      <c r="CY113" s="961"/>
      <c r="CZ113" s="961"/>
      <c r="DA113" s="961"/>
      <c r="DB113" s="961"/>
      <c r="DC113" s="961"/>
      <c r="DD113" s="961"/>
      <c r="DE113" s="961"/>
      <c r="DF113" s="962"/>
      <c r="DG113" s="996" t="s">
        <v>128</v>
      </c>
      <c r="DH113" s="997"/>
      <c r="DI113" s="997"/>
      <c r="DJ113" s="997"/>
      <c r="DK113" s="998"/>
      <c r="DL113" s="999" t="s">
        <v>432</v>
      </c>
      <c r="DM113" s="997"/>
      <c r="DN113" s="997"/>
      <c r="DO113" s="997"/>
      <c r="DP113" s="998"/>
      <c r="DQ113" s="999" t="s">
        <v>432</v>
      </c>
      <c r="DR113" s="997"/>
      <c r="DS113" s="997"/>
      <c r="DT113" s="997"/>
      <c r="DU113" s="998"/>
      <c r="DV113" s="1000" t="s">
        <v>128</v>
      </c>
      <c r="DW113" s="1001"/>
      <c r="DX113" s="1001"/>
      <c r="DY113" s="1001"/>
      <c r="DZ113" s="1002"/>
    </row>
    <row r="114" spans="1:130" s="230" customFormat="1" ht="26.25" customHeight="1" x14ac:dyDescent="0.15">
      <c r="A114" s="992"/>
      <c r="B114" s="993"/>
      <c r="C114" s="961" t="s">
        <v>444</v>
      </c>
      <c r="D114" s="961"/>
      <c r="E114" s="961"/>
      <c r="F114" s="961"/>
      <c r="G114" s="961"/>
      <c r="H114" s="961"/>
      <c r="I114" s="961"/>
      <c r="J114" s="961"/>
      <c r="K114" s="961"/>
      <c r="L114" s="961"/>
      <c r="M114" s="961"/>
      <c r="N114" s="961"/>
      <c r="O114" s="961"/>
      <c r="P114" s="961"/>
      <c r="Q114" s="961"/>
      <c r="R114" s="961"/>
      <c r="S114" s="961"/>
      <c r="T114" s="961"/>
      <c r="U114" s="961"/>
      <c r="V114" s="961"/>
      <c r="W114" s="961"/>
      <c r="X114" s="961"/>
      <c r="Y114" s="961"/>
      <c r="Z114" s="962"/>
      <c r="AA114" s="996">
        <v>5014</v>
      </c>
      <c r="AB114" s="997"/>
      <c r="AC114" s="997"/>
      <c r="AD114" s="997"/>
      <c r="AE114" s="998"/>
      <c r="AF114" s="999" t="s">
        <v>432</v>
      </c>
      <c r="AG114" s="997"/>
      <c r="AH114" s="997"/>
      <c r="AI114" s="997"/>
      <c r="AJ114" s="998"/>
      <c r="AK114" s="999" t="s">
        <v>128</v>
      </c>
      <c r="AL114" s="997"/>
      <c r="AM114" s="997"/>
      <c r="AN114" s="997"/>
      <c r="AO114" s="998"/>
      <c r="AP114" s="1000" t="s">
        <v>432</v>
      </c>
      <c r="AQ114" s="1001"/>
      <c r="AR114" s="1001"/>
      <c r="AS114" s="1001"/>
      <c r="AT114" s="1002"/>
      <c r="AU114" s="946"/>
      <c r="AV114" s="947"/>
      <c r="AW114" s="947"/>
      <c r="AX114" s="947"/>
      <c r="AY114" s="947"/>
      <c r="AZ114" s="960" t="s">
        <v>445</v>
      </c>
      <c r="BA114" s="961"/>
      <c r="BB114" s="961"/>
      <c r="BC114" s="961"/>
      <c r="BD114" s="961"/>
      <c r="BE114" s="961"/>
      <c r="BF114" s="961"/>
      <c r="BG114" s="961"/>
      <c r="BH114" s="961"/>
      <c r="BI114" s="961"/>
      <c r="BJ114" s="961"/>
      <c r="BK114" s="961"/>
      <c r="BL114" s="961"/>
      <c r="BM114" s="961"/>
      <c r="BN114" s="961"/>
      <c r="BO114" s="961"/>
      <c r="BP114" s="962"/>
      <c r="BQ114" s="963">
        <v>3102724</v>
      </c>
      <c r="BR114" s="964"/>
      <c r="BS114" s="964"/>
      <c r="BT114" s="964"/>
      <c r="BU114" s="964"/>
      <c r="BV114" s="964">
        <v>3118626</v>
      </c>
      <c r="BW114" s="964"/>
      <c r="BX114" s="964"/>
      <c r="BY114" s="964"/>
      <c r="BZ114" s="964"/>
      <c r="CA114" s="964">
        <v>3166521</v>
      </c>
      <c r="CB114" s="964"/>
      <c r="CC114" s="964"/>
      <c r="CD114" s="964"/>
      <c r="CE114" s="964"/>
      <c r="CF114" s="958">
        <v>23.2</v>
      </c>
      <c r="CG114" s="959"/>
      <c r="CH114" s="959"/>
      <c r="CI114" s="959"/>
      <c r="CJ114" s="959"/>
      <c r="CK114" s="986"/>
      <c r="CL114" s="987"/>
      <c r="CM114" s="960" t="s">
        <v>446</v>
      </c>
      <c r="CN114" s="961"/>
      <c r="CO114" s="961"/>
      <c r="CP114" s="961"/>
      <c r="CQ114" s="961"/>
      <c r="CR114" s="961"/>
      <c r="CS114" s="961"/>
      <c r="CT114" s="961"/>
      <c r="CU114" s="961"/>
      <c r="CV114" s="961"/>
      <c r="CW114" s="961"/>
      <c r="CX114" s="961"/>
      <c r="CY114" s="961"/>
      <c r="CZ114" s="961"/>
      <c r="DA114" s="961"/>
      <c r="DB114" s="961"/>
      <c r="DC114" s="961"/>
      <c r="DD114" s="961"/>
      <c r="DE114" s="961"/>
      <c r="DF114" s="962"/>
      <c r="DG114" s="996" t="s">
        <v>128</v>
      </c>
      <c r="DH114" s="997"/>
      <c r="DI114" s="997"/>
      <c r="DJ114" s="997"/>
      <c r="DK114" s="998"/>
      <c r="DL114" s="999" t="s">
        <v>128</v>
      </c>
      <c r="DM114" s="997"/>
      <c r="DN114" s="997"/>
      <c r="DO114" s="997"/>
      <c r="DP114" s="998"/>
      <c r="DQ114" s="999" t="s">
        <v>128</v>
      </c>
      <c r="DR114" s="997"/>
      <c r="DS114" s="997"/>
      <c r="DT114" s="997"/>
      <c r="DU114" s="998"/>
      <c r="DV114" s="1000" t="s">
        <v>128</v>
      </c>
      <c r="DW114" s="1001"/>
      <c r="DX114" s="1001"/>
      <c r="DY114" s="1001"/>
      <c r="DZ114" s="1002"/>
    </row>
    <row r="115" spans="1:130" s="230" customFormat="1" ht="26.25" customHeight="1" x14ac:dyDescent="0.15">
      <c r="A115" s="992"/>
      <c r="B115" s="993"/>
      <c r="C115" s="961" t="s">
        <v>447</v>
      </c>
      <c r="D115" s="961"/>
      <c r="E115" s="961"/>
      <c r="F115" s="961"/>
      <c r="G115" s="961"/>
      <c r="H115" s="961"/>
      <c r="I115" s="961"/>
      <c r="J115" s="961"/>
      <c r="K115" s="961"/>
      <c r="L115" s="961"/>
      <c r="M115" s="961"/>
      <c r="N115" s="961"/>
      <c r="O115" s="961"/>
      <c r="P115" s="961"/>
      <c r="Q115" s="961"/>
      <c r="R115" s="961"/>
      <c r="S115" s="961"/>
      <c r="T115" s="961"/>
      <c r="U115" s="961"/>
      <c r="V115" s="961"/>
      <c r="W115" s="961"/>
      <c r="X115" s="961"/>
      <c r="Y115" s="961"/>
      <c r="Z115" s="962"/>
      <c r="AA115" s="975">
        <v>692</v>
      </c>
      <c r="AB115" s="976"/>
      <c r="AC115" s="976"/>
      <c r="AD115" s="976"/>
      <c r="AE115" s="977"/>
      <c r="AF115" s="978">
        <v>692</v>
      </c>
      <c r="AG115" s="976"/>
      <c r="AH115" s="976"/>
      <c r="AI115" s="976"/>
      <c r="AJ115" s="977"/>
      <c r="AK115" s="978">
        <v>692</v>
      </c>
      <c r="AL115" s="976"/>
      <c r="AM115" s="976"/>
      <c r="AN115" s="976"/>
      <c r="AO115" s="977"/>
      <c r="AP115" s="979">
        <v>0</v>
      </c>
      <c r="AQ115" s="980"/>
      <c r="AR115" s="980"/>
      <c r="AS115" s="980"/>
      <c r="AT115" s="981"/>
      <c r="AU115" s="946"/>
      <c r="AV115" s="947"/>
      <c r="AW115" s="947"/>
      <c r="AX115" s="947"/>
      <c r="AY115" s="947"/>
      <c r="AZ115" s="960" t="s">
        <v>448</v>
      </c>
      <c r="BA115" s="961"/>
      <c r="BB115" s="961"/>
      <c r="BC115" s="961"/>
      <c r="BD115" s="961"/>
      <c r="BE115" s="961"/>
      <c r="BF115" s="961"/>
      <c r="BG115" s="961"/>
      <c r="BH115" s="961"/>
      <c r="BI115" s="961"/>
      <c r="BJ115" s="961"/>
      <c r="BK115" s="961"/>
      <c r="BL115" s="961"/>
      <c r="BM115" s="961"/>
      <c r="BN115" s="961"/>
      <c r="BO115" s="961"/>
      <c r="BP115" s="962"/>
      <c r="BQ115" s="963" t="s">
        <v>432</v>
      </c>
      <c r="BR115" s="964"/>
      <c r="BS115" s="964"/>
      <c r="BT115" s="964"/>
      <c r="BU115" s="964"/>
      <c r="BV115" s="964" t="s">
        <v>128</v>
      </c>
      <c r="BW115" s="964"/>
      <c r="BX115" s="964"/>
      <c r="BY115" s="964"/>
      <c r="BZ115" s="964"/>
      <c r="CA115" s="964" t="s">
        <v>432</v>
      </c>
      <c r="CB115" s="964"/>
      <c r="CC115" s="964"/>
      <c r="CD115" s="964"/>
      <c r="CE115" s="964"/>
      <c r="CF115" s="958" t="s">
        <v>432</v>
      </c>
      <c r="CG115" s="959"/>
      <c r="CH115" s="959"/>
      <c r="CI115" s="959"/>
      <c r="CJ115" s="959"/>
      <c r="CK115" s="986"/>
      <c r="CL115" s="987"/>
      <c r="CM115" s="960" t="s">
        <v>449</v>
      </c>
      <c r="CN115" s="961"/>
      <c r="CO115" s="961"/>
      <c r="CP115" s="961"/>
      <c r="CQ115" s="961"/>
      <c r="CR115" s="961"/>
      <c r="CS115" s="961"/>
      <c r="CT115" s="961"/>
      <c r="CU115" s="961"/>
      <c r="CV115" s="961"/>
      <c r="CW115" s="961"/>
      <c r="CX115" s="961"/>
      <c r="CY115" s="961"/>
      <c r="CZ115" s="961"/>
      <c r="DA115" s="961"/>
      <c r="DB115" s="961"/>
      <c r="DC115" s="961"/>
      <c r="DD115" s="961"/>
      <c r="DE115" s="961"/>
      <c r="DF115" s="962"/>
      <c r="DG115" s="996" t="s">
        <v>128</v>
      </c>
      <c r="DH115" s="997"/>
      <c r="DI115" s="997"/>
      <c r="DJ115" s="997"/>
      <c r="DK115" s="998"/>
      <c r="DL115" s="999" t="s">
        <v>128</v>
      </c>
      <c r="DM115" s="997"/>
      <c r="DN115" s="997"/>
      <c r="DO115" s="997"/>
      <c r="DP115" s="998"/>
      <c r="DQ115" s="999" t="s">
        <v>128</v>
      </c>
      <c r="DR115" s="997"/>
      <c r="DS115" s="997"/>
      <c r="DT115" s="997"/>
      <c r="DU115" s="998"/>
      <c r="DV115" s="1000" t="s">
        <v>432</v>
      </c>
      <c r="DW115" s="1001"/>
      <c r="DX115" s="1001"/>
      <c r="DY115" s="1001"/>
      <c r="DZ115" s="1002"/>
    </row>
    <row r="116" spans="1:130" s="230" customFormat="1" ht="26.25" customHeight="1" x14ac:dyDescent="0.15">
      <c r="A116" s="994"/>
      <c r="B116" s="995"/>
      <c r="C116" s="1003" t="s">
        <v>450</v>
      </c>
      <c r="D116" s="1003"/>
      <c r="E116" s="1003"/>
      <c r="F116" s="1003"/>
      <c r="G116" s="1003"/>
      <c r="H116" s="1003"/>
      <c r="I116" s="1003"/>
      <c r="J116" s="1003"/>
      <c r="K116" s="1003"/>
      <c r="L116" s="1003"/>
      <c r="M116" s="1003"/>
      <c r="N116" s="1003"/>
      <c r="O116" s="1003"/>
      <c r="P116" s="1003"/>
      <c r="Q116" s="1003"/>
      <c r="R116" s="1003"/>
      <c r="S116" s="1003"/>
      <c r="T116" s="1003"/>
      <c r="U116" s="1003"/>
      <c r="V116" s="1003"/>
      <c r="W116" s="1003"/>
      <c r="X116" s="1003"/>
      <c r="Y116" s="1003"/>
      <c r="Z116" s="1004"/>
      <c r="AA116" s="996" t="s">
        <v>128</v>
      </c>
      <c r="AB116" s="997"/>
      <c r="AC116" s="997"/>
      <c r="AD116" s="997"/>
      <c r="AE116" s="998"/>
      <c r="AF116" s="999" t="s">
        <v>432</v>
      </c>
      <c r="AG116" s="997"/>
      <c r="AH116" s="997"/>
      <c r="AI116" s="997"/>
      <c r="AJ116" s="998"/>
      <c r="AK116" s="999" t="s">
        <v>128</v>
      </c>
      <c r="AL116" s="997"/>
      <c r="AM116" s="997"/>
      <c r="AN116" s="997"/>
      <c r="AO116" s="998"/>
      <c r="AP116" s="1000" t="s">
        <v>432</v>
      </c>
      <c r="AQ116" s="1001"/>
      <c r="AR116" s="1001"/>
      <c r="AS116" s="1001"/>
      <c r="AT116" s="1002"/>
      <c r="AU116" s="946"/>
      <c r="AV116" s="947"/>
      <c r="AW116" s="947"/>
      <c r="AX116" s="947"/>
      <c r="AY116" s="947"/>
      <c r="AZ116" s="1005" t="s">
        <v>451</v>
      </c>
      <c r="BA116" s="1006"/>
      <c r="BB116" s="1006"/>
      <c r="BC116" s="1006"/>
      <c r="BD116" s="1006"/>
      <c r="BE116" s="1006"/>
      <c r="BF116" s="1006"/>
      <c r="BG116" s="1006"/>
      <c r="BH116" s="1006"/>
      <c r="BI116" s="1006"/>
      <c r="BJ116" s="1006"/>
      <c r="BK116" s="1006"/>
      <c r="BL116" s="1006"/>
      <c r="BM116" s="1006"/>
      <c r="BN116" s="1006"/>
      <c r="BO116" s="1006"/>
      <c r="BP116" s="1007"/>
      <c r="BQ116" s="963" t="s">
        <v>128</v>
      </c>
      <c r="BR116" s="964"/>
      <c r="BS116" s="964"/>
      <c r="BT116" s="964"/>
      <c r="BU116" s="964"/>
      <c r="BV116" s="964" t="s">
        <v>128</v>
      </c>
      <c r="BW116" s="964"/>
      <c r="BX116" s="964"/>
      <c r="BY116" s="964"/>
      <c r="BZ116" s="964"/>
      <c r="CA116" s="964" t="s">
        <v>128</v>
      </c>
      <c r="CB116" s="964"/>
      <c r="CC116" s="964"/>
      <c r="CD116" s="964"/>
      <c r="CE116" s="964"/>
      <c r="CF116" s="958" t="s">
        <v>128</v>
      </c>
      <c r="CG116" s="959"/>
      <c r="CH116" s="959"/>
      <c r="CI116" s="959"/>
      <c r="CJ116" s="959"/>
      <c r="CK116" s="986"/>
      <c r="CL116" s="987"/>
      <c r="CM116" s="960" t="s">
        <v>452</v>
      </c>
      <c r="CN116" s="961"/>
      <c r="CO116" s="961"/>
      <c r="CP116" s="961"/>
      <c r="CQ116" s="961"/>
      <c r="CR116" s="961"/>
      <c r="CS116" s="961"/>
      <c r="CT116" s="961"/>
      <c r="CU116" s="961"/>
      <c r="CV116" s="961"/>
      <c r="CW116" s="961"/>
      <c r="CX116" s="961"/>
      <c r="CY116" s="961"/>
      <c r="CZ116" s="961"/>
      <c r="DA116" s="961"/>
      <c r="DB116" s="961"/>
      <c r="DC116" s="961"/>
      <c r="DD116" s="961"/>
      <c r="DE116" s="961"/>
      <c r="DF116" s="962"/>
      <c r="DG116" s="996" t="s">
        <v>128</v>
      </c>
      <c r="DH116" s="997"/>
      <c r="DI116" s="997"/>
      <c r="DJ116" s="997"/>
      <c r="DK116" s="998"/>
      <c r="DL116" s="999" t="s">
        <v>432</v>
      </c>
      <c r="DM116" s="997"/>
      <c r="DN116" s="997"/>
      <c r="DO116" s="997"/>
      <c r="DP116" s="998"/>
      <c r="DQ116" s="999" t="s">
        <v>128</v>
      </c>
      <c r="DR116" s="997"/>
      <c r="DS116" s="997"/>
      <c r="DT116" s="997"/>
      <c r="DU116" s="998"/>
      <c r="DV116" s="1000" t="s">
        <v>432</v>
      </c>
      <c r="DW116" s="1001"/>
      <c r="DX116" s="1001"/>
      <c r="DY116" s="1001"/>
      <c r="DZ116" s="1002"/>
    </row>
    <row r="117" spans="1:130" s="230" customFormat="1" ht="26.25" customHeight="1" x14ac:dyDescent="0.15">
      <c r="A117" s="950" t="s">
        <v>186</v>
      </c>
      <c r="B117" s="931"/>
      <c r="C117" s="931"/>
      <c r="D117" s="931"/>
      <c r="E117" s="931"/>
      <c r="F117" s="931"/>
      <c r="G117" s="931"/>
      <c r="H117" s="931"/>
      <c r="I117" s="931"/>
      <c r="J117" s="931"/>
      <c r="K117" s="931"/>
      <c r="L117" s="931"/>
      <c r="M117" s="931"/>
      <c r="N117" s="931"/>
      <c r="O117" s="931"/>
      <c r="P117" s="931"/>
      <c r="Q117" s="931"/>
      <c r="R117" s="931"/>
      <c r="S117" s="931"/>
      <c r="T117" s="931"/>
      <c r="U117" s="931"/>
      <c r="V117" s="931"/>
      <c r="W117" s="931"/>
      <c r="X117" s="931"/>
      <c r="Y117" s="1015" t="s">
        <v>453</v>
      </c>
      <c r="Z117" s="932"/>
      <c r="AA117" s="1016">
        <v>2278047</v>
      </c>
      <c r="AB117" s="1017"/>
      <c r="AC117" s="1017"/>
      <c r="AD117" s="1017"/>
      <c r="AE117" s="1018"/>
      <c r="AF117" s="1019">
        <v>2341819</v>
      </c>
      <c r="AG117" s="1017"/>
      <c r="AH117" s="1017"/>
      <c r="AI117" s="1017"/>
      <c r="AJ117" s="1018"/>
      <c r="AK117" s="1019">
        <v>2403531</v>
      </c>
      <c r="AL117" s="1017"/>
      <c r="AM117" s="1017"/>
      <c r="AN117" s="1017"/>
      <c r="AO117" s="1018"/>
      <c r="AP117" s="1020"/>
      <c r="AQ117" s="1021"/>
      <c r="AR117" s="1021"/>
      <c r="AS117" s="1021"/>
      <c r="AT117" s="1022"/>
      <c r="AU117" s="946"/>
      <c r="AV117" s="947"/>
      <c r="AW117" s="947"/>
      <c r="AX117" s="947"/>
      <c r="AY117" s="947"/>
      <c r="AZ117" s="1012" t="s">
        <v>454</v>
      </c>
      <c r="BA117" s="1013"/>
      <c r="BB117" s="1013"/>
      <c r="BC117" s="1013"/>
      <c r="BD117" s="1013"/>
      <c r="BE117" s="1013"/>
      <c r="BF117" s="1013"/>
      <c r="BG117" s="1013"/>
      <c r="BH117" s="1013"/>
      <c r="BI117" s="1013"/>
      <c r="BJ117" s="1013"/>
      <c r="BK117" s="1013"/>
      <c r="BL117" s="1013"/>
      <c r="BM117" s="1013"/>
      <c r="BN117" s="1013"/>
      <c r="BO117" s="1013"/>
      <c r="BP117" s="1014"/>
      <c r="BQ117" s="963" t="s">
        <v>128</v>
      </c>
      <c r="BR117" s="964"/>
      <c r="BS117" s="964"/>
      <c r="BT117" s="964"/>
      <c r="BU117" s="964"/>
      <c r="BV117" s="964" t="s">
        <v>128</v>
      </c>
      <c r="BW117" s="964"/>
      <c r="BX117" s="964"/>
      <c r="BY117" s="964"/>
      <c r="BZ117" s="964"/>
      <c r="CA117" s="964" t="s">
        <v>128</v>
      </c>
      <c r="CB117" s="964"/>
      <c r="CC117" s="964"/>
      <c r="CD117" s="964"/>
      <c r="CE117" s="964"/>
      <c r="CF117" s="958" t="s">
        <v>128</v>
      </c>
      <c r="CG117" s="959"/>
      <c r="CH117" s="959"/>
      <c r="CI117" s="959"/>
      <c r="CJ117" s="959"/>
      <c r="CK117" s="986"/>
      <c r="CL117" s="987"/>
      <c r="CM117" s="960" t="s">
        <v>455</v>
      </c>
      <c r="CN117" s="961"/>
      <c r="CO117" s="961"/>
      <c r="CP117" s="961"/>
      <c r="CQ117" s="961"/>
      <c r="CR117" s="961"/>
      <c r="CS117" s="961"/>
      <c r="CT117" s="961"/>
      <c r="CU117" s="961"/>
      <c r="CV117" s="961"/>
      <c r="CW117" s="961"/>
      <c r="CX117" s="961"/>
      <c r="CY117" s="961"/>
      <c r="CZ117" s="961"/>
      <c r="DA117" s="961"/>
      <c r="DB117" s="961"/>
      <c r="DC117" s="961"/>
      <c r="DD117" s="961"/>
      <c r="DE117" s="961"/>
      <c r="DF117" s="962"/>
      <c r="DG117" s="996" t="s">
        <v>128</v>
      </c>
      <c r="DH117" s="997"/>
      <c r="DI117" s="997"/>
      <c r="DJ117" s="997"/>
      <c r="DK117" s="998"/>
      <c r="DL117" s="999" t="s">
        <v>128</v>
      </c>
      <c r="DM117" s="997"/>
      <c r="DN117" s="997"/>
      <c r="DO117" s="997"/>
      <c r="DP117" s="998"/>
      <c r="DQ117" s="999" t="s">
        <v>432</v>
      </c>
      <c r="DR117" s="997"/>
      <c r="DS117" s="997"/>
      <c r="DT117" s="997"/>
      <c r="DU117" s="998"/>
      <c r="DV117" s="1000" t="s">
        <v>432</v>
      </c>
      <c r="DW117" s="1001"/>
      <c r="DX117" s="1001"/>
      <c r="DY117" s="1001"/>
      <c r="DZ117" s="1002"/>
    </row>
    <row r="118" spans="1:130" s="230" customFormat="1" ht="26.25" customHeight="1" x14ac:dyDescent="0.15">
      <c r="A118" s="950" t="s">
        <v>427</v>
      </c>
      <c r="B118" s="931"/>
      <c r="C118" s="931"/>
      <c r="D118" s="931"/>
      <c r="E118" s="931"/>
      <c r="F118" s="931"/>
      <c r="G118" s="931"/>
      <c r="H118" s="931"/>
      <c r="I118" s="931"/>
      <c r="J118" s="931"/>
      <c r="K118" s="931"/>
      <c r="L118" s="931"/>
      <c r="M118" s="931"/>
      <c r="N118" s="931"/>
      <c r="O118" s="931"/>
      <c r="P118" s="931"/>
      <c r="Q118" s="931"/>
      <c r="R118" s="931"/>
      <c r="S118" s="931"/>
      <c r="T118" s="931"/>
      <c r="U118" s="931"/>
      <c r="V118" s="931"/>
      <c r="W118" s="931"/>
      <c r="X118" s="931"/>
      <c r="Y118" s="931"/>
      <c r="Z118" s="932"/>
      <c r="AA118" s="930" t="s">
        <v>424</v>
      </c>
      <c r="AB118" s="931"/>
      <c r="AC118" s="931"/>
      <c r="AD118" s="931"/>
      <c r="AE118" s="932"/>
      <c r="AF118" s="930" t="s">
        <v>425</v>
      </c>
      <c r="AG118" s="931"/>
      <c r="AH118" s="931"/>
      <c r="AI118" s="931"/>
      <c r="AJ118" s="932"/>
      <c r="AK118" s="930" t="s">
        <v>306</v>
      </c>
      <c r="AL118" s="931"/>
      <c r="AM118" s="931"/>
      <c r="AN118" s="931"/>
      <c r="AO118" s="932"/>
      <c r="AP118" s="1008" t="s">
        <v>426</v>
      </c>
      <c r="AQ118" s="1009"/>
      <c r="AR118" s="1009"/>
      <c r="AS118" s="1009"/>
      <c r="AT118" s="1010"/>
      <c r="AU118" s="946"/>
      <c r="AV118" s="947"/>
      <c r="AW118" s="947"/>
      <c r="AX118" s="947"/>
      <c r="AY118" s="947"/>
      <c r="AZ118" s="1011" t="s">
        <v>456</v>
      </c>
      <c r="BA118" s="1003"/>
      <c r="BB118" s="1003"/>
      <c r="BC118" s="1003"/>
      <c r="BD118" s="1003"/>
      <c r="BE118" s="1003"/>
      <c r="BF118" s="1003"/>
      <c r="BG118" s="1003"/>
      <c r="BH118" s="1003"/>
      <c r="BI118" s="1003"/>
      <c r="BJ118" s="1003"/>
      <c r="BK118" s="1003"/>
      <c r="BL118" s="1003"/>
      <c r="BM118" s="1003"/>
      <c r="BN118" s="1003"/>
      <c r="BO118" s="1003"/>
      <c r="BP118" s="1004"/>
      <c r="BQ118" s="1037" t="s">
        <v>128</v>
      </c>
      <c r="BR118" s="1038"/>
      <c r="BS118" s="1038"/>
      <c r="BT118" s="1038"/>
      <c r="BU118" s="1038"/>
      <c r="BV118" s="1038" t="s">
        <v>432</v>
      </c>
      <c r="BW118" s="1038"/>
      <c r="BX118" s="1038"/>
      <c r="BY118" s="1038"/>
      <c r="BZ118" s="1038"/>
      <c r="CA118" s="1038" t="s">
        <v>128</v>
      </c>
      <c r="CB118" s="1038"/>
      <c r="CC118" s="1038"/>
      <c r="CD118" s="1038"/>
      <c r="CE118" s="1038"/>
      <c r="CF118" s="958" t="s">
        <v>432</v>
      </c>
      <c r="CG118" s="959"/>
      <c r="CH118" s="959"/>
      <c r="CI118" s="959"/>
      <c r="CJ118" s="959"/>
      <c r="CK118" s="986"/>
      <c r="CL118" s="987"/>
      <c r="CM118" s="960" t="s">
        <v>457</v>
      </c>
      <c r="CN118" s="961"/>
      <c r="CO118" s="961"/>
      <c r="CP118" s="961"/>
      <c r="CQ118" s="961"/>
      <c r="CR118" s="961"/>
      <c r="CS118" s="961"/>
      <c r="CT118" s="961"/>
      <c r="CU118" s="961"/>
      <c r="CV118" s="961"/>
      <c r="CW118" s="961"/>
      <c r="CX118" s="961"/>
      <c r="CY118" s="961"/>
      <c r="CZ118" s="961"/>
      <c r="DA118" s="961"/>
      <c r="DB118" s="961"/>
      <c r="DC118" s="961"/>
      <c r="DD118" s="961"/>
      <c r="DE118" s="961"/>
      <c r="DF118" s="962"/>
      <c r="DG118" s="996" t="s">
        <v>432</v>
      </c>
      <c r="DH118" s="997"/>
      <c r="DI118" s="997"/>
      <c r="DJ118" s="997"/>
      <c r="DK118" s="998"/>
      <c r="DL118" s="999" t="s">
        <v>432</v>
      </c>
      <c r="DM118" s="997"/>
      <c r="DN118" s="997"/>
      <c r="DO118" s="997"/>
      <c r="DP118" s="998"/>
      <c r="DQ118" s="999" t="s">
        <v>432</v>
      </c>
      <c r="DR118" s="997"/>
      <c r="DS118" s="997"/>
      <c r="DT118" s="997"/>
      <c r="DU118" s="998"/>
      <c r="DV118" s="1000" t="s">
        <v>128</v>
      </c>
      <c r="DW118" s="1001"/>
      <c r="DX118" s="1001"/>
      <c r="DY118" s="1001"/>
      <c r="DZ118" s="1002"/>
    </row>
    <row r="119" spans="1:130" s="230" customFormat="1" ht="26.25" customHeight="1" x14ac:dyDescent="0.15">
      <c r="A119" s="1094" t="s">
        <v>430</v>
      </c>
      <c r="B119" s="985"/>
      <c r="C119" s="967" t="s">
        <v>431</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128</v>
      </c>
      <c r="AB119" s="938"/>
      <c r="AC119" s="938"/>
      <c r="AD119" s="938"/>
      <c r="AE119" s="939"/>
      <c r="AF119" s="940" t="s">
        <v>128</v>
      </c>
      <c r="AG119" s="938"/>
      <c r="AH119" s="938"/>
      <c r="AI119" s="938"/>
      <c r="AJ119" s="939"/>
      <c r="AK119" s="940" t="s">
        <v>432</v>
      </c>
      <c r="AL119" s="938"/>
      <c r="AM119" s="938"/>
      <c r="AN119" s="938"/>
      <c r="AO119" s="939"/>
      <c r="AP119" s="941" t="s">
        <v>128</v>
      </c>
      <c r="AQ119" s="942"/>
      <c r="AR119" s="942"/>
      <c r="AS119" s="942"/>
      <c r="AT119" s="943"/>
      <c r="AU119" s="948"/>
      <c r="AV119" s="949"/>
      <c r="AW119" s="949"/>
      <c r="AX119" s="949"/>
      <c r="AY119" s="949"/>
      <c r="AZ119" s="251" t="s">
        <v>186</v>
      </c>
      <c r="BA119" s="251"/>
      <c r="BB119" s="251"/>
      <c r="BC119" s="251"/>
      <c r="BD119" s="251"/>
      <c r="BE119" s="251"/>
      <c r="BF119" s="251"/>
      <c r="BG119" s="251"/>
      <c r="BH119" s="251"/>
      <c r="BI119" s="251"/>
      <c r="BJ119" s="251"/>
      <c r="BK119" s="251"/>
      <c r="BL119" s="251"/>
      <c r="BM119" s="251"/>
      <c r="BN119" s="251"/>
      <c r="BO119" s="1015" t="s">
        <v>458</v>
      </c>
      <c r="BP119" s="1043"/>
      <c r="BQ119" s="1037">
        <v>29845215</v>
      </c>
      <c r="BR119" s="1038"/>
      <c r="BS119" s="1038"/>
      <c r="BT119" s="1038"/>
      <c r="BU119" s="1038"/>
      <c r="BV119" s="1038">
        <v>29941650</v>
      </c>
      <c r="BW119" s="1038"/>
      <c r="BX119" s="1038"/>
      <c r="BY119" s="1038"/>
      <c r="BZ119" s="1038"/>
      <c r="CA119" s="1038">
        <v>28900391</v>
      </c>
      <c r="CB119" s="1038"/>
      <c r="CC119" s="1038"/>
      <c r="CD119" s="1038"/>
      <c r="CE119" s="1038"/>
      <c r="CF119" s="1039"/>
      <c r="CG119" s="1040"/>
      <c r="CH119" s="1040"/>
      <c r="CI119" s="1040"/>
      <c r="CJ119" s="1041"/>
      <c r="CK119" s="988"/>
      <c r="CL119" s="989"/>
      <c r="CM119" s="1011" t="s">
        <v>459</v>
      </c>
      <c r="CN119" s="1003"/>
      <c r="CO119" s="1003"/>
      <c r="CP119" s="1003"/>
      <c r="CQ119" s="1003"/>
      <c r="CR119" s="1003"/>
      <c r="CS119" s="1003"/>
      <c r="CT119" s="1003"/>
      <c r="CU119" s="1003"/>
      <c r="CV119" s="1003"/>
      <c r="CW119" s="1003"/>
      <c r="CX119" s="1003"/>
      <c r="CY119" s="1003"/>
      <c r="CZ119" s="1003"/>
      <c r="DA119" s="1003"/>
      <c r="DB119" s="1003"/>
      <c r="DC119" s="1003"/>
      <c r="DD119" s="1003"/>
      <c r="DE119" s="1003"/>
      <c r="DF119" s="1004"/>
      <c r="DG119" s="1042">
        <v>5941</v>
      </c>
      <c r="DH119" s="1024"/>
      <c r="DI119" s="1024"/>
      <c r="DJ119" s="1024"/>
      <c r="DK119" s="1025"/>
      <c r="DL119" s="1023">
        <v>5249</v>
      </c>
      <c r="DM119" s="1024"/>
      <c r="DN119" s="1024"/>
      <c r="DO119" s="1024"/>
      <c r="DP119" s="1025"/>
      <c r="DQ119" s="1023">
        <v>4557</v>
      </c>
      <c r="DR119" s="1024"/>
      <c r="DS119" s="1024"/>
      <c r="DT119" s="1024"/>
      <c r="DU119" s="1025"/>
      <c r="DV119" s="1026">
        <v>0</v>
      </c>
      <c r="DW119" s="1027"/>
      <c r="DX119" s="1027"/>
      <c r="DY119" s="1027"/>
      <c r="DZ119" s="1028"/>
    </row>
    <row r="120" spans="1:130" s="230" customFormat="1" ht="26.25" customHeight="1" x14ac:dyDescent="0.15">
      <c r="A120" s="1095"/>
      <c r="B120" s="987"/>
      <c r="C120" s="960" t="s">
        <v>435</v>
      </c>
      <c r="D120" s="961"/>
      <c r="E120" s="961"/>
      <c r="F120" s="961"/>
      <c r="G120" s="961"/>
      <c r="H120" s="961"/>
      <c r="I120" s="961"/>
      <c r="J120" s="961"/>
      <c r="K120" s="961"/>
      <c r="L120" s="961"/>
      <c r="M120" s="961"/>
      <c r="N120" s="961"/>
      <c r="O120" s="961"/>
      <c r="P120" s="961"/>
      <c r="Q120" s="961"/>
      <c r="R120" s="961"/>
      <c r="S120" s="961"/>
      <c r="T120" s="961"/>
      <c r="U120" s="961"/>
      <c r="V120" s="961"/>
      <c r="W120" s="961"/>
      <c r="X120" s="961"/>
      <c r="Y120" s="961"/>
      <c r="Z120" s="962"/>
      <c r="AA120" s="996" t="s">
        <v>128</v>
      </c>
      <c r="AB120" s="997"/>
      <c r="AC120" s="997"/>
      <c r="AD120" s="997"/>
      <c r="AE120" s="998"/>
      <c r="AF120" s="999" t="s">
        <v>128</v>
      </c>
      <c r="AG120" s="997"/>
      <c r="AH120" s="997"/>
      <c r="AI120" s="997"/>
      <c r="AJ120" s="998"/>
      <c r="AK120" s="999" t="s">
        <v>128</v>
      </c>
      <c r="AL120" s="997"/>
      <c r="AM120" s="997"/>
      <c r="AN120" s="997"/>
      <c r="AO120" s="998"/>
      <c r="AP120" s="1000" t="s">
        <v>128</v>
      </c>
      <c r="AQ120" s="1001"/>
      <c r="AR120" s="1001"/>
      <c r="AS120" s="1001"/>
      <c r="AT120" s="1002"/>
      <c r="AU120" s="1029" t="s">
        <v>460</v>
      </c>
      <c r="AV120" s="1030"/>
      <c r="AW120" s="1030"/>
      <c r="AX120" s="1030"/>
      <c r="AY120" s="1031"/>
      <c r="AZ120" s="967" t="s">
        <v>461</v>
      </c>
      <c r="BA120" s="935"/>
      <c r="BB120" s="935"/>
      <c r="BC120" s="935"/>
      <c r="BD120" s="935"/>
      <c r="BE120" s="935"/>
      <c r="BF120" s="935"/>
      <c r="BG120" s="935"/>
      <c r="BH120" s="935"/>
      <c r="BI120" s="935"/>
      <c r="BJ120" s="935"/>
      <c r="BK120" s="935"/>
      <c r="BL120" s="935"/>
      <c r="BM120" s="935"/>
      <c r="BN120" s="935"/>
      <c r="BO120" s="935"/>
      <c r="BP120" s="936"/>
      <c r="BQ120" s="968">
        <v>13932371</v>
      </c>
      <c r="BR120" s="969"/>
      <c r="BS120" s="969"/>
      <c r="BT120" s="969"/>
      <c r="BU120" s="969"/>
      <c r="BV120" s="969">
        <v>15716158</v>
      </c>
      <c r="BW120" s="969"/>
      <c r="BX120" s="969"/>
      <c r="BY120" s="969"/>
      <c r="BZ120" s="969"/>
      <c r="CA120" s="969">
        <v>16846320</v>
      </c>
      <c r="CB120" s="969"/>
      <c r="CC120" s="969"/>
      <c r="CD120" s="969"/>
      <c r="CE120" s="969"/>
      <c r="CF120" s="982">
        <v>123.4</v>
      </c>
      <c r="CG120" s="983"/>
      <c r="CH120" s="983"/>
      <c r="CI120" s="983"/>
      <c r="CJ120" s="983"/>
      <c r="CK120" s="1044" t="s">
        <v>462</v>
      </c>
      <c r="CL120" s="1045"/>
      <c r="CM120" s="1045"/>
      <c r="CN120" s="1045"/>
      <c r="CO120" s="1046"/>
      <c r="CP120" s="1052" t="s">
        <v>463</v>
      </c>
      <c r="CQ120" s="1053"/>
      <c r="CR120" s="1053"/>
      <c r="CS120" s="1053"/>
      <c r="CT120" s="1053"/>
      <c r="CU120" s="1053"/>
      <c r="CV120" s="1053"/>
      <c r="CW120" s="1053"/>
      <c r="CX120" s="1053"/>
      <c r="CY120" s="1053"/>
      <c r="CZ120" s="1053"/>
      <c r="DA120" s="1053"/>
      <c r="DB120" s="1053"/>
      <c r="DC120" s="1053"/>
      <c r="DD120" s="1053"/>
      <c r="DE120" s="1053"/>
      <c r="DF120" s="1054"/>
      <c r="DG120" s="968">
        <v>4667380</v>
      </c>
      <c r="DH120" s="969"/>
      <c r="DI120" s="969"/>
      <c r="DJ120" s="969"/>
      <c r="DK120" s="969"/>
      <c r="DL120" s="969">
        <v>4545236</v>
      </c>
      <c r="DM120" s="969"/>
      <c r="DN120" s="969"/>
      <c r="DO120" s="969"/>
      <c r="DP120" s="969"/>
      <c r="DQ120" s="969">
        <v>4372910</v>
      </c>
      <c r="DR120" s="969"/>
      <c r="DS120" s="969"/>
      <c r="DT120" s="969"/>
      <c r="DU120" s="969"/>
      <c r="DV120" s="970">
        <v>32</v>
      </c>
      <c r="DW120" s="970"/>
      <c r="DX120" s="970"/>
      <c r="DY120" s="970"/>
      <c r="DZ120" s="971"/>
    </row>
    <row r="121" spans="1:130" s="230" customFormat="1" ht="26.25" customHeight="1" x14ac:dyDescent="0.15">
      <c r="A121" s="1095"/>
      <c r="B121" s="987"/>
      <c r="C121" s="1012" t="s">
        <v>464</v>
      </c>
      <c r="D121" s="1013"/>
      <c r="E121" s="1013"/>
      <c r="F121" s="1013"/>
      <c r="G121" s="1013"/>
      <c r="H121" s="1013"/>
      <c r="I121" s="1013"/>
      <c r="J121" s="1013"/>
      <c r="K121" s="1013"/>
      <c r="L121" s="1013"/>
      <c r="M121" s="1013"/>
      <c r="N121" s="1013"/>
      <c r="O121" s="1013"/>
      <c r="P121" s="1013"/>
      <c r="Q121" s="1013"/>
      <c r="R121" s="1013"/>
      <c r="S121" s="1013"/>
      <c r="T121" s="1013"/>
      <c r="U121" s="1013"/>
      <c r="V121" s="1013"/>
      <c r="W121" s="1013"/>
      <c r="X121" s="1013"/>
      <c r="Y121" s="1013"/>
      <c r="Z121" s="1014"/>
      <c r="AA121" s="996" t="s">
        <v>432</v>
      </c>
      <c r="AB121" s="997"/>
      <c r="AC121" s="997"/>
      <c r="AD121" s="997"/>
      <c r="AE121" s="998"/>
      <c r="AF121" s="999" t="s">
        <v>432</v>
      </c>
      <c r="AG121" s="997"/>
      <c r="AH121" s="997"/>
      <c r="AI121" s="997"/>
      <c r="AJ121" s="998"/>
      <c r="AK121" s="999" t="s">
        <v>128</v>
      </c>
      <c r="AL121" s="997"/>
      <c r="AM121" s="997"/>
      <c r="AN121" s="997"/>
      <c r="AO121" s="998"/>
      <c r="AP121" s="1000" t="s">
        <v>432</v>
      </c>
      <c r="AQ121" s="1001"/>
      <c r="AR121" s="1001"/>
      <c r="AS121" s="1001"/>
      <c r="AT121" s="1002"/>
      <c r="AU121" s="1032"/>
      <c r="AV121" s="1033"/>
      <c r="AW121" s="1033"/>
      <c r="AX121" s="1033"/>
      <c r="AY121" s="1034"/>
      <c r="AZ121" s="960" t="s">
        <v>465</v>
      </c>
      <c r="BA121" s="961"/>
      <c r="BB121" s="961"/>
      <c r="BC121" s="961"/>
      <c r="BD121" s="961"/>
      <c r="BE121" s="961"/>
      <c r="BF121" s="961"/>
      <c r="BG121" s="961"/>
      <c r="BH121" s="961"/>
      <c r="BI121" s="961"/>
      <c r="BJ121" s="961"/>
      <c r="BK121" s="961"/>
      <c r="BL121" s="961"/>
      <c r="BM121" s="961"/>
      <c r="BN121" s="961"/>
      <c r="BO121" s="961"/>
      <c r="BP121" s="962"/>
      <c r="BQ121" s="963">
        <v>1084420</v>
      </c>
      <c r="BR121" s="964"/>
      <c r="BS121" s="964"/>
      <c r="BT121" s="964"/>
      <c r="BU121" s="964"/>
      <c r="BV121" s="964">
        <v>983759</v>
      </c>
      <c r="BW121" s="964"/>
      <c r="BX121" s="964"/>
      <c r="BY121" s="964"/>
      <c r="BZ121" s="964"/>
      <c r="CA121" s="964">
        <v>849590</v>
      </c>
      <c r="CB121" s="964"/>
      <c r="CC121" s="964"/>
      <c r="CD121" s="964"/>
      <c r="CE121" s="964"/>
      <c r="CF121" s="958">
        <v>6.2</v>
      </c>
      <c r="CG121" s="959"/>
      <c r="CH121" s="959"/>
      <c r="CI121" s="959"/>
      <c r="CJ121" s="959"/>
      <c r="CK121" s="1047"/>
      <c r="CL121" s="1048"/>
      <c r="CM121" s="1048"/>
      <c r="CN121" s="1048"/>
      <c r="CO121" s="1049"/>
      <c r="CP121" s="1057" t="s">
        <v>466</v>
      </c>
      <c r="CQ121" s="1058"/>
      <c r="CR121" s="1058"/>
      <c r="CS121" s="1058"/>
      <c r="CT121" s="1058"/>
      <c r="CU121" s="1058"/>
      <c r="CV121" s="1058"/>
      <c r="CW121" s="1058"/>
      <c r="CX121" s="1058"/>
      <c r="CY121" s="1058"/>
      <c r="CZ121" s="1058"/>
      <c r="DA121" s="1058"/>
      <c r="DB121" s="1058"/>
      <c r="DC121" s="1058"/>
      <c r="DD121" s="1058"/>
      <c r="DE121" s="1058"/>
      <c r="DF121" s="1059"/>
      <c r="DG121" s="963">
        <v>515607</v>
      </c>
      <c r="DH121" s="964"/>
      <c r="DI121" s="964"/>
      <c r="DJ121" s="964"/>
      <c r="DK121" s="964"/>
      <c r="DL121" s="964">
        <v>475073</v>
      </c>
      <c r="DM121" s="964"/>
      <c r="DN121" s="964"/>
      <c r="DO121" s="964"/>
      <c r="DP121" s="964"/>
      <c r="DQ121" s="964">
        <v>439256</v>
      </c>
      <c r="DR121" s="964"/>
      <c r="DS121" s="964"/>
      <c r="DT121" s="964"/>
      <c r="DU121" s="964"/>
      <c r="DV121" s="965">
        <v>3.2</v>
      </c>
      <c r="DW121" s="965"/>
      <c r="DX121" s="965"/>
      <c r="DY121" s="965"/>
      <c r="DZ121" s="966"/>
    </row>
    <row r="122" spans="1:130" s="230" customFormat="1" ht="26.25" customHeight="1" x14ac:dyDescent="0.15">
      <c r="A122" s="1095"/>
      <c r="B122" s="987"/>
      <c r="C122" s="960" t="s">
        <v>446</v>
      </c>
      <c r="D122" s="961"/>
      <c r="E122" s="961"/>
      <c r="F122" s="961"/>
      <c r="G122" s="961"/>
      <c r="H122" s="961"/>
      <c r="I122" s="961"/>
      <c r="J122" s="961"/>
      <c r="K122" s="961"/>
      <c r="L122" s="961"/>
      <c r="M122" s="961"/>
      <c r="N122" s="961"/>
      <c r="O122" s="961"/>
      <c r="P122" s="961"/>
      <c r="Q122" s="961"/>
      <c r="R122" s="961"/>
      <c r="S122" s="961"/>
      <c r="T122" s="961"/>
      <c r="U122" s="961"/>
      <c r="V122" s="961"/>
      <c r="W122" s="961"/>
      <c r="X122" s="961"/>
      <c r="Y122" s="961"/>
      <c r="Z122" s="962"/>
      <c r="AA122" s="996" t="s">
        <v>128</v>
      </c>
      <c r="AB122" s="997"/>
      <c r="AC122" s="997"/>
      <c r="AD122" s="997"/>
      <c r="AE122" s="998"/>
      <c r="AF122" s="999" t="s">
        <v>128</v>
      </c>
      <c r="AG122" s="997"/>
      <c r="AH122" s="997"/>
      <c r="AI122" s="997"/>
      <c r="AJ122" s="998"/>
      <c r="AK122" s="999" t="s">
        <v>128</v>
      </c>
      <c r="AL122" s="997"/>
      <c r="AM122" s="997"/>
      <c r="AN122" s="997"/>
      <c r="AO122" s="998"/>
      <c r="AP122" s="1000" t="s">
        <v>128</v>
      </c>
      <c r="AQ122" s="1001"/>
      <c r="AR122" s="1001"/>
      <c r="AS122" s="1001"/>
      <c r="AT122" s="1002"/>
      <c r="AU122" s="1032"/>
      <c r="AV122" s="1033"/>
      <c r="AW122" s="1033"/>
      <c r="AX122" s="1033"/>
      <c r="AY122" s="1034"/>
      <c r="AZ122" s="1011" t="s">
        <v>467</v>
      </c>
      <c r="BA122" s="1003"/>
      <c r="BB122" s="1003"/>
      <c r="BC122" s="1003"/>
      <c r="BD122" s="1003"/>
      <c r="BE122" s="1003"/>
      <c r="BF122" s="1003"/>
      <c r="BG122" s="1003"/>
      <c r="BH122" s="1003"/>
      <c r="BI122" s="1003"/>
      <c r="BJ122" s="1003"/>
      <c r="BK122" s="1003"/>
      <c r="BL122" s="1003"/>
      <c r="BM122" s="1003"/>
      <c r="BN122" s="1003"/>
      <c r="BO122" s="1003"/>
      <c r="BP122" s="1004"/>
      <c r="BQ122" s="1037">
        <v>17469803</v>
      </c>
      <c r="BR122" s="1038"/>
      <c r="BS122" s="1038"/>
      <c r="BT122" s="1038"/>
      <c r="BU122" s="1038"/>
      <c r="BV122" s="1038">
        <v>17362034</v>
      </c>
      <c r="BW122" s="1038"/>
      <c r="BX122" s="1038"/>
      <c r="BY122" s="1038"/>
      <c r="BZ122" s="1038"/>
      <c r="CA122" s="1038">
        <v>16723569</v>
      </c>
      <c r="CB122" s="1038"/>
      <c r="CC122" s="1038"/>
      <c r="CD122" s="1038"/>
      <c r="CE122" s="1038"/>
      <c r="CF122" s="1055">
        <v>122.5</v>
      </c>
      <c r="CG122" s="1056"/>
      <c r="CH122" s="1056"/>
      <c r="CI122" s="1056"/>
      <c r="CJ122" s="1056"/>
      <c r="CK122" s="1047"/>
      <c r="CL122" s="1048"/>
      <c r="CM122" s="1048"/>
      <c r="CN122" s="1048"/>
      <c r="CO122" s="1049"/>
      <c r="CP122" s="1057" t="s">
        <v>468</v>
      </c>
      <c r="CQ122" s="1058"/>
      <c r="CR122" s="1058"/>
      <c r="CS122" s="1058"/>
      <c r="CT122" s="1058"/>
      <c r="CU122" s="1058"/>
      <c r="CV122" s="1058"/>
      <c r="CW122" s="1058"/>
      <c r="CX122" s="1058"/>
      <c r="CY122" s="1058"/>
      <c r="CZ122" s="1058"/>
      <c r="DA122" s="1058"/>
      <c r="DB122" s="1058"/>
      <c r="DC122" s="1058"/>
      <c r="DD122" s="1058"/>
      <c r="DE122" s="1058"/>
      <c r="DF122" s="1059"/>
      <c r="DG122" s="963">
        <v>47911</v>
      </c>
      <c r="DH122" s="964"/>
      <c r="DI122" s="964"/>
      <c r="DJ122" s="964"/>
      <c r="DK122" s="964"/>
      <c r="DL122" s="964">
        <v>47481</v>
      </c>
      <c r="DM122" s="964"/>
      <c r="DN122" s="964"/>
      <c r="DO122" s="964"/>
      <c r="DP122" s="964"/>
      <c r="DQ122" s="964">
        <v>49763</v>
      </c>
      <c r="DR122" s="964"/>
      <c r="DS122" s="964"/>
      <c r="DT122" s="964"/>
      <c r="DU122" s="964"/>
      <c r="DV122" s="965">
        <v>0.4</v>
      </c>
      <c r="DW122" s="965"/>
      <c r="DX122" s="965"/>
      <c r="DY122" s="965"/>
      <c r="DZ122" s="966"/>
    </row>
    <row r="123" spans="1:130" s="230" customFormat="1" ht="26.25" customHeight="1" x14ac:dyDescent="0.15">
      <c r="A123" s="1095"/>
      <c r="B123" s="987"/>
      <c r="C123" s="960" t="s">
        <v>452</v>
      </c>
      <c r="D123" s="961"/>
      <c r="E123" s="961"/>
      <c r="F123" s="961"/>
      <c r="G123" s="961"/>
      <c r="H123" s="961"/>
      <c r="I123" s="961"/>
      <c r="J123" s="961"/>
      <c r="K123" s="961"/>
      <c r="L123" s="961"/>
      <c r="M123" s="961"/>
      <c r="N123" s="961"/>
      <c r="O123" s="961"/>
      <c r="P123" s="961"/>
      <c r="Q123" s="961"/>
      <c r="R123" s="961"/>
      <c r="S123" s="961"/>
      <c r="T123" s="961"/>
      <c r="U123" s="961"/>
      <c r="V123" s="961"/>
      <c r="W123" s="961"/>
      <c r="X123" s="961"/>
      <c r="Y123" s="961"/>
      <c r="Z123" s="962"/>
      <c r="AA123" s="996" t="s">
        <v>432</v>
      </c>
      <c r="AB123" s="997"/>
      <c r="AC123" s="997"/>
      <c r="AD123" s="997"/>
      <c r="AE123" s="998"/>
      <c r="AF123" s="999" t="s">
        <v>432</v>
      </c>
      <c r="AG123" s="997"/>
      <c r="AH123" s="997"/>
      <c r="AI123" s="997"/>
      <c r="AJ123" s="998"/>
      <c r="AK123" s="999" t="s">
        <v>128</v>
      </c>
      <c r="AL123" s="997"/>
      <c r="AM123" s="997"/>
      <c r="AN123" s="997"/>
      <c r="AO123" s="998"/>
      <c r="AP123" s="1000" t="s">
        <v>432</v>
      </c>
      <c r="AQ123" s="1001"/>
      <c r="AR123" s="1001"/>
      <c r="AS123" s="1001"/>
      <c r="AT123" s="1002"/>
      <c r="AU123" s="1035"/>
      <c r="AV123" s="1036"/>
      <c r="AW123" s="1036"/>
      <c r="AX123" s="1036"/>
      <c r="AY123" s="1036"/>
      <c r="AZ123" s="251" t="s">
        <v>186</v>
      </c>
      <c r="BA123" s="251"/>
      <c r="BB123" s="251"/>
      <c r="BC123" s="251"/>
      <c r="BD123" s="251"/>
      <c r="BE123" s="251"/>
      <c r="BF123" s="251"/>
      <c r="BG123" s="251"/>
      <c r="BH123" s="251"/>
      <c r="BI123" s="251"/>
      <c r="BJ123" s="251"/>
      <c r="BK123" s="251"/>
      <c r="BL123" s="251"/>
      <c r="BM123" s="251"/>
      <c r="BN123" s="251"/>
      <c r="BO123" s="1015" t="s">
        <v>469</v>
      </c>
      <c r="BP123" s="1043"/>
      <c r="BQ123" s="1101">
        <v>32486594</v>
      </c>
      <c r="BR123" s="1102"/>
      <c r="BS123" s="1102"/>
      <c r="BT123" s="1102"/>
      <c r="BU123" s="1102"/>
      <c r="BV123" s="1102">
        <v>34061951</v>
      </c>
      <c r="BW123" s="1102"/>
      <c r="BX123" s="1102"/>
      <c r="BY123" s="1102"/>
      <c r="BZ123" s="1102"/>
      <c r="CA123" s="1102">
        <v>34419479</v>
      </c>
      <c r="CB123" s="1102"/>
      <c r="CC123" s="1102"/>
      <c r="CD123" s="1102"/>
      <c r="CE123" s="1102"/>
      <c r="CF123" s="1039"/>
      <c r="CG123" s="1040"/>
      <c r="CH123" s="1040"/>
      <c r="CI123" s="1040"/>
      <c r="CJ123" s="1041"/>
      <c r="CK123" s="1047"/>
      <c r="CL123" s="1048"/>
      <c r="CM123" s="1048"/>
      <c r="CN123" s="1048"/>
      <c r="CO123" s="1049"/>
      <c r="CP123" s="1057" t="s">
        <v>470</v>
      </c>
      <c r="CQ123" s="1058"/>
      <c r="CR123" s="1058"/>
      <c r="CS123" s="1058"/>
      <c r="CT123" s="1058"/>
      <c r="CU123" s="1058"/>
      <c r="CV123" s="1058"/>
      <c r="CW123" s="1058"/>
      <c r="CX123" s="1058"/>
      <c r="CY123" s="1058"/>
      <c r="CZ123" s="1058"/>
      <c r="DA123" s="1058"/>
      <c r="DB123" s="1058"/>
      <c r="DC123" s="1058"/>
      <c r="DD123" s="1058"/>
      <c r="DE123" s="1058"/>
      <c r="DF123" s="1059"/>
      <c r="DG123" s="996">
        <v>19413</v>
      </c>
      <c r="DH123" s="997"/>
      <c r="DI123" s="997"/>
      <c r="DJ123" s="997"/>
      <c r="DK123" s="998"/>
      <c r="DL123" s="999" t="s">
        <v>128</v>
      </c>
      <c r="DM123" s="997"/>
      <c r="DN123" s="997"/>
      <c r="DO123" s="997"/>
      <c r="DP123" s="998"/>
      <c r="DQ123" s="999" t="s">
        <v>128</v>
      </c>
      <c r="DR123" s="997"/>
      <c r="DS123" s="997"/>
      <c r="DT123" s="997"/>
      <c r="DU123" s="998"/>
      <c r="DV123" s="1000" t="s">
        <v>128</v>
      </c>
      <c r="DW123" s="1001"/>
      <c r="DX123" s="1001"/>
      <c r="DY123" s="1001"/>
      <c r="DZ123" s="1002"/>
    </row>
    <row r="124" spans="1:130" s="230" customFormat="1" ht="26.25" customHeight="1" thickBot="1" x14ac:dyDescent="0.2">
      <c r="A124" s="1095"/>
      <c r="B124" s="987"/>
      <c r="C124" s="960" t="s">
        <v>455</v>
      </c>
      <c r="D124" s="961"/>
      <c r="E124" s="961"/>
      <c r="F124" s="961"/>
      <c r="G124" s="961"/>
      <c r="H124" s="961"/>
      <c r="I124" s="961"/>
      <c r="J124" s="961"/>
      <c r="K124" s="961"/>
      <c r="L124" s="961"/>
      <c r="M124" s="961"/>
      <c r="N124" s="961"/>
      <c r="O124" s="961"/>
      <c r="P124" s="961"/>
      <c r="Q124" s="961"/>
      <c r="R124" s="961"/>
      <c r="S124" s="961"/>
      <c r="T124" s="961"/>
      <c r="U124" s="961"/>
      <c r="V124" s="961"/>
      <c r="W124" s="961"/>
      <c r="X124" s="961"/>
      <c r="Y124" s="961"/>
      <c r="Z124" s="962"/>
      <c r="AA124" s="996" t="s">
        <v>128</v>
      </c>
      <c r="AB124" s="997"/>
      <c r="AC124" s="997"/>
      <c r="AD124" s="997"/>
      <c r="AE124" s="998"/>
      <c r="AF124" s="999" t="s">
        <v>128</v>
      </c>
      <c r="AG124" s="997"/>
      <c r="AH124" s="997"/>
      <c r="AI124" s="997"/>
      <c r="AJ124" s="998"/>
      <c r="AK124" s="999" t="s">
        <v>128</v>
      </c>
      <c r="AL124" s="997"/>
      <c r="AM124" s="997"/>
      <c r="AN124" s="997"/>
      <c r="AO124" s="998"/>
      <c r="AP124" s="1000" t="s">
        <v>128</v>
      </c>
      <c r="AQ124" s="1001"/>
      <c r="AR124" s="1001"/>
      <c r="AS124" s="1001"/>
      <c r="AT124" s="1002"/>
      <c r="AU124" s="1097" t="s">
        <v>471</v>
      </c>
      <c r="AV124" s="1098"/>
      <c r="AW124" s="1098"/>
      <c r="AX124" s="1098"/>
      <c r="AY124" s="1098"/>
      <c r="AZ124" s="1098"/>
      <c r="BA124" s="1098"/>
      <c r="BB124" s="1098"/>
      <c r="BC124" s="1098"/>
      <c r="BD124" s="1098"/>
      <c r="BE124" s="1098"/>
      <c r="BF124" s="1098"/>
      <c r="BG124" s="1098"/>
      <c r="BH124" s="1098"/>
      <c r="BI124" s="1098"/>
      <c r="BJ124" s="1098"/>
      <c r="BK124" s="1098"/>
      <c r="BL124" s="1098"/>
      <c r="BM124" s="1098"/>
      <c r="BN124" s="1098"/>
      <c r="BO124" s="1098"/>
      <c r="BP124" s="1099"/>
      <c r="BQ124" s="1100" t="s">
        <v>128</v>
      </c>
      <c r="BR124" s="1065"/>
      <c r="BS124" s="1065"/>
      <c r="BT124" s="1065"/>
      <c r="BU124" s="1065"/>
      <c r="BV124" s="1065" t="s">
        <v>128</v>
      </c>
      <c r="BW124" s="1065"/>
      <c r="BX124" s="1065"/>
      <c r="BY124" s="1065"/>
      <c r="BZ124" s="1065"/>
      <c r="CA124" s="1065" t="s">
        <v>128</v>
      </c>
      <c r="CB124" s="1065"/>
      <c r="CC124" s="1065"/>
      <c r="CD124" s="1065"/>
      <c r="CE124" s="1065"/>
      <c r="CF124" s="1066"/>
      <c r="CG124" s="1067"/>
      <c r="CH124" s="1067"/>
      <c r="CI124" s="1067"/>
      <c r="CJ124" s="1068"/>
      <c r="CK124" s="1050"/>
      <c r="CL124" s="1050"/>
      <c r="CM124" s="1050"/>
      <c r="CN124" s="1050"/>
      <c r="CO124" s="1051"/>
      <c r="CP124" s="1057" t="s">
        <v>472</v>
      </c>
      <c r="CQ124" s="1058"/>
      <c r="CR124" s="1058"/>
      <c r="CS124" s="1058"/>
      <c r="CT124" s="1058"/>
      <c r="CU124" s="1058"/>
      <c r="CV124" s="1058"/>
      <c r="CW124" s="1058"/>
      <c r="CX124" s="1058"/>
      <c r="CY124" s="1058"/>
      <c r="CZ124" s="1058"/>
      <c r="DA124" s="1058"/>
      <c r="DB124" s="1058"/>
      <c r="DC124" s="1058"/>
      <c r="DD124" s="1058"/>
      <c r="DE124" s="1058"/>
      <c r="DF124" s="1059"/>
      <c r="DG124" s="1042" t="s">
        <v>436</v>
      </c>
      <c r="DH124" s="1024"/>
      <c r="DI124" s="1024"/>
      <c r="DJ124" s="1024"/>
      <c r="DK124" s="1025"/>
      <c r="DL124" s="1023" t="s">
        <v>128</v>
      </c>
      <c r="DM124" s="1024"/>
      <c r="DN124" s="1024"/>
      <c r="DO124" s="1024"/>
      <c r="DP124" s="1025"/>
      <c r="DQ124" s="1023" t="s">
        <v>128</v>
      </c>
      <c r="DR124" s="1024"/>
      <c r="DS124" s="1024"/>
      <c r="DT124" s="1024"/>
      <c r="DU124" s="1025"/>
      <c r="DV124" s="1026" t="s">
        <v>436</v>
      </c>
      <c r="DW124" s="1027"/>
      <c r="DX124" s="1027"/>
      <c r="DY124" s="1027"/>
      <c r="DZ124" s="1028"/>
    </row>
    <row r="125" spans="1:130" s="230" customFormat="1" ht="26.25" customHeight="1" x14ac:dyDescent="0.15">
      <c r="A125" s="1095"/>
      <c r="B125" s="987"/>
      <c r="C125" s="960" t="s">
        <v>457</v>
      </c>
      <c r="D125" s="961"/>
      <c r="E125" s="961"/>
      <c r="F125" s="961"/>
      <c r="G125" s="961"/>
      <c r="H125" s="961"/>
      <c r="I125" s="961"/>
      <c r="J125" s="961"/>
      <c r="K125" s="961"/>
      <c r="L125" s="961"/>
      <c r="M125" s="961"/>
      <c r="N125" s="961"/>
      <c r="O125" s="961"/>
      <c r="P125" s="961"/>
      <c r="Q125" s="961"/>
      <c r="R125" s="961"/>
      <c r="S125" s="961"/>
      <c r="T125" s="961"/>
      <c r="U125" s="961"/>
      <c r="V125" s="961"/>
      <c r="W125" s="961"/>
      <c r="X125" s="961"/>
      <c r="Y125" s="961"/>
      <c r="Z125" s="962"/>
      <c r="AA125" s="996" t="s">
        <v>128</v>
      </c>
      <c r="AB125" s="997"/>
      <c r="AC125" s="997"/>
      <c r="AD125" s="997"/>
      <c r="AE125" s="998"/>
      <c r="AF125" s="999" t="s">
        <v>128</v>
      </c>
      <c r="AG125" s="997"/>
      <c r="AH125" s="997"/>
      <c r="AI125" s="997"/>
      <c r="AJ125" s="998"/>
      <c r="AK125" s="999" t="s">
        <v>128</v>
      </c>
      <c r="AL125" s="997"/>
      <c r="AM125" s="997"/>
      <c r="AN125" s="997"/>
      <c r="AO125" s="998"/>
      <c r="AP125" s="1000" t="s">
        <v>128</v>
      </c>
      <c r="AQ125" s="1001"/>
      <c r="AR125" s="1001"/>
      <c r="AS125" s="1001"/>
      <c r="AT125" s="100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60" t="s">
        <v>473</v>
      </c>
      <c r="CL125" s="1045"/>
      <c r="CM125" s="1045"/>
      <c r="CN125" s="1045"/>
      <c r="CO125" s="1046"/>
      <c r="CP125" s="967" t="s">
        <v>474</v>
      </c>
      <c r="CQ125" s="935"/>
      <c r="CR125" s="935"/>
      <c r="CS125" s="935"/>
      <c r="CT125" s="935"/>
      <c r="CU125" s="935"/>
      <c r="CV125" s="935"/>
      <c r="CW125" s="935"/>
      <c r="CX125" s="935"/>
      <c r="CY125" s="935"/>
      <c r="CZ125" s="935"/>
      <c r="DA125" s="935"/>
      <c r="DB125" s="935"/>
      <c r="DC125" s="935"/>
      <c r="DD125" s="935"/>
      <c r="DE125" s="935"/>
      <c r="DF125" s="936"/>
      <c r="DG125" s="968" t="s">
        <v>128</v>
      </c>
      <c r="DH125" s="969"/>
      <c r="DI125" s="969"/>
      <c r="DJ125" s="969"/>
      <c r="DK125" s="969"/>
      <c r="DL125" s="969" t="s">
        <v>128</v>
      </c>
      <c r="DM125" s="969"/>
      <c r="DN125" s="969"/>
      <c r="DO125" s="969"/>
      <c r="DP125" s="969"/>
      <c r="DQ125" s="969" t="s">
        <v>128</v>
      </c>
      <c r="DR125" s="969"/>
      <c r="DS125" s="969"/>
      <c r="DT125" s="969"/>
      <c r="DU125" s="969"/>
      <c r="DV125" s="970" t="s">
        <v>128</v>
      </c>
      <c r="DW125" s="970"/>
      <c r="DX125" s="970"/>
      <c r="DY125" s="970"/>
      <c r="DZ125" s="971"/>
    </row>
    <row r="126" spans="1:130" s="230" customFormat="1" ht="26.25" customHeight="1" thickBot="1" x14ac:dyDescent="0.2">
      <c r="A126" s="1095"/>
      <c r="B126" s="987"/>
      <c r="C126" s="960" t="s">
        <v>459</v>
      </c>
      <c r="D126" s="961"/>
      <c r="E126" s="961"/>
      <c r="F126" s="961"/>
      <c r="G126" s="961"/>
      <c r="H126" s="961"/>
      <c r="I126" s="961"/>
      <c r="J126" s="961"/>
      <c r="K126" s="961"/>
      <c r="L126" s="961"/>
      <c r="M126" s="961"/>
      <c r="N126" s="961"/>
      <c r="O126" s="961"/>
      <c r="P126" s="961"/>
      <c r="Q126" s="961"/>
      <c r="R126" s="961"/>
      <c r="S126" s="961"/>
      <c r="T126" s="961"/>
      <c r="U126" s="961"/>
      <c r="V126" s="961"/>
      <c r="W126" s="961"/>
      <c r="X126" s="961"/>
      <c r="Y126" s="961"/>
      <c r="Z126" s="962"/>
      <c r="AA126" s="996" t="s">
        <v>128</v>
      </c>
      <c r="AB126" s="997"/>
      <c r="AC126" s="997"/>
      <c r="AD126" s="997"/>
      <c r="AE126" s="998"/>
      <c r="AF126" s="999" t="s">
        <v>128</v>
      </c>
      <c r="AG126" s="997"/>
      <c r="AH126" s="997"/>
      <c r="AI126" s="997"/>
      <c r="AJ126" s="998"/>
      <c r="AK126" s="999" t="s">
        <v>128</v>
      </c>
      <c r="AL126" s="997"/>
      <c r="AM126" s="997"/>
      <c r="AN126" s="997"/>
      <c r="AO126" s="998"/>
      <c r="AP126" s="1000" t="s">
        <v>128</v>
      </c>
      <c r="AQ126" s="1001"/>
      <c r="AR126" s="1001"/>
      <c r="AS126" s="1001"/>
      <c r="AT126" s="100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61"/>
      <c r="CL126" s="1048"/>
      <c r="CM126" s="1048"/>
      <c r="CN126" s="1048"/>
      <c r="CO126" s="1049"/>
      <c r="CP126" s="960" t="s">
        <v>475</v>
      </c>
      <c r="CQ126" s="961"/>
      <c r="CR126" s="961"/>
      <c r="CS126" s="961"/>
      <c r="CT126" s="961"/>
      <c r="CU126" s="961"/>
      <c r="CV126" s="961"/>
      <c r="CW126" s="961"/>
      <c r="CX126" s="961"/>
      <c r="CY126" s="961"/>
      <c r="CZ126" s="961"/>
      <c r="DA126" s="961"/>
      <c r="DB126" s="961"/>
      <c r="DC126" s="961"/>
      <c r="DD126" s="961"/>
      <c r="DE126" s="961"/>
      <c r="DF126" s="962"/>
      <c r="DG126" s="963" t="s">
        <v>128</v>
      </c>
      <c r="DH126" s="964"/>
      <c r="DI126" s="964"/>
      <c r="DJ126" s="964"/>
      <c r="DK126" s="964"/>
      <c r="DL126" s="964" t="s">
        <v>128</v>
      </c>
      <c r="DM126" s="964"/>
      <c r="DN126" s="964"/>
      <c r="DO126" s="964"/>
      <c r="DP126" s="964"/>
      <c r="DQ126" s="964" t="s">
        <v>128</v>
      </c>
      <c r="DR126" s="964"/>
      <c r="DS126" s="964"/>
      <c r="DT126" s="964"/>
      <c r="DU126" s="964"/>
      <c r="DV126" s="965" t="s">
        <v>436</v>
      </c>
      <c r="DW126" s="965"/>
      <c r="DX126" s="965"/>
      <c r="DY126" s="965"/>
      <c r="DZ126" s="966"/>
    </row>
    <row r="127" spans="1:130" s="230" customFormat="1" ht="26.25" customHeight="1" x14ac:dyDescent="0.15">
      <c r="A127" s="1096"/>
      <c r="B127" s="989"/>
      <c r="C127" s="1011" t="s">
        <v>476</v>
      </c>
      <c r="D127" s="1003"/>
      <c r="E127" s="1003"/>
      <c r="F127" s="1003"/>
      <c r="G127" s="1003"/>
      <c r="H127" s="1003"/>
      <c r="I127" s="1003"/>
      <c r="J127" s="1003"/>
      <c r="K127" s="1003"/>
      <c r="L127" s="1003"/>
      <c r="M127" s="1003"/>
      <c r="N127" s="1003"/>
      <c r="O127" s="1003"/>
      <c r="P127" s="1003"/>
      <c r="Q127" s="1003"/>
      <c r="R127" s="1003"/>
      <c r="S127" s="1003"/>
      <c r="T127" s="1003"/>
      <c r="U127" s="1003"/>
      <c r="V127" s="1003"/>
      <c r="W127" s="1003"/>
      <c r="X127" s="1003"/>
      <c r="Y127" s="1003"/>
      <c r="Z127" s="1004"/>
      <c r="AA127" s="996">
        <v>692</v>
      </c>
      <c r="AB127" s="997"/>
      <c r="AC127" s="997"/>
      <c r="AD127" s="997"/>
      <c r="AE127" s="998"/>
      <c r="AF127" s="999">
        <v>692</v>
      </c>
      <c r="AG127" s="997"/>
      <c r="AH127" s="997"/>
      <c r="AI127" s="997"/>
      <c r="AJ127" s="998"/>
      <c r="AK127" s="999">
        <v>692</v>
      </c>
      <c r="AL127" s="997"/>
      <c r="AM127" s="997"/>
      <c r="AN127" s="997"/>
      <c r="AO127" s="998"/>
      <c r="AP127" s="1000">
        <v>0</v>
      </c>
      <c r="AQ127" s="1001"/>
      <c r="AR127" s="1001"/>
      <c r="AS127" s="1001"/>
      <c r="AT127" s="1002"/>
      <c r="AU127" s="232"/>
      <c r="AV127" s="232"/>
      <c r="AW127" s="232"/>
      <c r="AX127" s="1069" t="s">
        <v>477</v>
      </c>
      <c r="AY127" s="1070"/>
      <c r="AZ127" s="1070"/>
      <c r="BA127" s="1070"/>
      <c r="BB127" s="1070"/>
      <c r="BC127" s="1070"/>
      <c r="BD127" s="1070"/>
      <c r="BE127" s="1071"/>
      <c r="BF127" s="1072" t="s">
        <v>478</v>
      </c>
      <c r="BG127" s="1070"/>
      <c r="BH127" s="1070"/>
      <c r="BI127" s="1070"/>
      <c r="BJ127" s="1070"/>
      <c r="BK127" s="1070"/>
      <c r="BL127" s="1071"/>
      <c r="BM127" s="1072" t="s">
        <v>479</v>
      </c>
      <c r="BN127" s="1070"/>
      <c r="BO127" s="1070"/>
      <c r="BP127" s="1070"/>
      <c r="BQ127" s="1070"/>
      <c r="BR127" s="1070"/>
      <c r="BS127" s="1071"/>
      <c r="BT127" s="1072" t="s">
        <v>480</v>
      </c>
      <c r="BU127" s="1070"/>
      <c r="BV127" s="1070"/>
      <c r="BW127" s="1070"/>
      <c r="BX127" s="1070"/>
      <c r="BY127" s="1070"/>
      <c r="BZ127" s="1093"/>
      <c r="CA127" s="232"/>
      <c r="CB127" s="232"/>
      <c r="CC127" s="232"/>
      <c r="CD127" s="255"/>
      <c r="CE127" s="255"/>
      <c r="CF127" s="255"/>
      <c r="CG127" s="232"/>
      <c r="CH127" s="232"/>
      <c r="CI127" s="232"/>
      <c r="CJ127" s="254"/>
      <c r="CK127" s="1061"/>
      <c r="CL127" s="1048"/>
      <c r="CM127" s="1048"/>
      <c r="CN127" s="1048"/>
      <c r="CO127" s="1049"/>
      <c r="CP127" s="960" t="s">
        <v>481</v>
      </c>
      <c r="CQ127" s="961"/>
      <c r="CR127" s="961"/>
      <c r="CS127" s="961"/>
      <c r="CT127" s="961"/>
      <c r="CU127" s="961"/>
      <c r="CV127" s="961"/>
      <c r="CW127" s="961"/>
      <c r="CX127" s="961"/>
      <c r="CY127" s="961"/>
      <c r="CZ127" s="961"/>
      <c r="DA127" s="961"/>
      <c r="DB127" s="961"/>
      <c r="DC127" s="961"/>
      <c r="DD127" s="961"/>
      <c r="DE127" s="961"/>
      <c r="DF127" s="962"/>
      <c r="DG127" s="963" t="s">
        <v>128</v>
      </c>
      <c r="DH127" s="964"/>
      <c r="DI127" s="964"/>
      <c r="DJ127" s="964"/>
      <c r="DK127" s="964"/>
      <c r="DL127" s="964" t="s">
        <v>128</v>
      </c>
      <c r="DM127" s="964"/>
      <c r="DN127" s="964"/>
      <c r="DO127" s="964"/>
      <c r="DP127" s="964"/>
      <c r="DQ127" s="964" t="s">
        <v>128</v>
      </c>
      <c r="DR127" s="964"/>
      <c r="DS127" s="964"/>
      <c r="DT127" s="964"/>
      <c r="DU127" s="964"/>
      <c r="DV127" s="965" t="s">
        <v>128</v>
      </c>
      <c r="DW127" s="965"/>
      <c r="DX127" s="965"/>
      <c r="DY127" s="965"/>
      <c r="DZ127" s="966"/>
    </row>
    <row r="128" spans="1:130" s="230" customFormat="1" ht="26.25" customHeight="1" thickBot="1" x14ac:dyDescent="0.2">
      <c r="A128" s="1079" t="s">
        <v>482</v>
      </c>
      <c r="B128" s="1080"/>
      <c r="C128" s="1080"/>
      <c r="D128" s="1080"/>
      <c r="E128" s="1080"/>
      <c r="F128" s="1080"/>
      <c r="G128" s="1080"/>
      <c r="H128" s="1080"/>
      <c r="I128" s="1080"/>
      <c r="J128" s="1080"/>
      <c r="K128" s="1080"/>
      <c r="L128" s="1080"/>
      <c r="M128" s="1080"/>
      <c r="N128" s="1080"/>
      <c r="O128" s="1080"/>
      <c r="P128" s="1080"/>
      <c r="Q128" s="1080"/>
      <c r="R128" s="1080"/>
      <c r="S128" s="1080"/>
      <c r="T128" s="1080"/>
      <c r="U128" s="1080"/>
      <c r="V128" s="1080"/>
      <c r="W128" s="1081" t="s">
        <v>483</v>
      </c>
      <c r="X128" s="1081"/>
      <c r="Y128" s="1081"/>
      <c r="Z128" s="1082"/>
      <c r="AA128" s="1083">
        <v>109678</v>
      </c>
      <c r="AB128" s="1084"/>
      <c r="AC128" s="1084"/>
      <c r="AD128" s="1084"/>
      <c r="AE128" s="1085"/>
      <c r="AF128" s="1086">
        <v>104625</v>
      </c>
      <c r="AG128" s="1084"/>
      <c r="AH128" s="1084"/>
      <c r="AI128" s="1084"/>
      <c r="AJ128" s="1085"/>
      <c r="AK128" s="1086">
        <v>96397</v>
      </c>
      <c r="AL128" s="1084"/>
      <c r="AM128" s="1084"/>
      <c r="AN128" s="1084"/>
      <c r="AO128" s="1085"/>
      <c r="AP128" s="1087"/>
      <c r="AQ128" s="1088"/>
      <c r="AR128" s="1088"/>
      <c r="AS128" s="1088"/>
      <c r="AT128" s="1089"/>
      <c r="AU128" s="232"/>
      <c r="AV128" s="232"/>
      <c r="AW128" s="232"/>
      <c r="AX128" s="934" t="s">
        <v>484</v>
      </c>
      <c r="AY128" s="935"/>
      <c r="AZ128" s="935"/>
      <c r="BA128" s="935"/>
      <c r="BB128" s="935"/>
      <c r="BC128" s="935"/>
      <c r="BD128" s="935"/>
      <c r="BE128" s="936"/>
      <c r="BF128" s="1090" t="s">
        <v>128</v>
      </c>
      <c r="BG128" s="1091"/>
      <c r="BH128" s="1091"/>
      <c r="BI128" s="1091"/>
      <c r="BJ128" s="1091"/>
      <c r="BK128" s="1091"/>
      <c r="BL128" s="1092"/>
      <c r="BM128" s="1090">
        <v>12.78</v>
      </c>
      <c r="BN128" s="1091"/>
      <c r="BO128" s="1091"/>
      <c r="BP128" s="1091"/>
      <c r="BQ128" s="1091"/>
      <c r="BR128" s="1091"/>
      <c r="BS128" s="1092"/>
      <c r="BT128" s="1090">
        <v>20</v>
      </c>
      <c r="BU128" s="1091"/>
      <c r="BV128" s="1091"/>
      <c r="BW128" s="1091"/>
      <c r="BX128" s="1091"/>
      <c r="BY128" s="1091"/>
      <c r="BZ128" s="1114"/>
      <c r="CA128" s="255"/>
      <c r="CB128" s="255"/>
      <c r="CC128" s="255"/>
      <c r="CD128" s="255"/>
      <c r="CE128" s="255"/>
      <c r="CF128" s="255"/>
      <c r="CG128" s="232"/>
      <c r="CH128" s="232"/>
      <c r="CI128" s="232"/>
      <c r="CJ128" s="254"/>
      <c r="CK128" s="1062"/>
      <c r="CL128" s="1063"/>
      <c r="CM128" s="1063"/>
      <c r="CN128" s="1063"/>
      <c r="CO128" s="1064"/>
      <c r="CP128" s="1073" t="s">
        <v>485</v>
      </c>
      <c r="CQ128" s="762"/>
      <c r="CR128" s="762"/>
      <c r="CS128" s="762"/>
      <c r="CT128" s="762"/>
      <c r="CU128" s="762"/>
      <c r="CV128" s="762"/>
      <c r="CW128" s="762"/>
      <c r="CX128" s="762"/>
      <c r="CY128" s="762"/>
      <c r="CZ128" s="762"/>
      <c r="DA128" s="762"/>
      <c r="DB128" s="762"/>
      <c r="DC128" s="762"/>
      <c r="DD128" s="762"/>
      <c r="DE128" s="762"/>
      <c r="DF128" s="1074"/>
      <c r="DG128" s="1075" t="s">
        <v>128</v>
      </c>
      <c r="DH128" s="1076"/>
      <c r="DI128" s="1076"/>
      <c r="DJ128" s="1076"/>
      <c r="DK128" s="1076"/>
      <c r="DL128" s="1076" t="s">
        <v>128</v>
      </c>
      <c r="DM128" s="1076"/>
      <c r="DN128" s="1076"/>
      <c r="DO128" s="1076"/>
      <c r="DP128" s="1076"/>
      <c r="DQ128" s="1076" t="s">
        <v>128</v>
      </c>
      <c r="DR128" s="1076"/>
      <c r="DS128" s="1076"/>
      <c r="DT128" s="1076"/>
      <c r="DU128" s="1076"/>
      <c r="DV128" s="1077" t="s">
        <v>128</v>
      </c>
      <c r="DW128" s="1077"/>
      <c r="DX128" s="1077"/>
      <c r="DY128" s="1077"/>
      <c r="DZ128" s="1078"/>
    </row>
    <row r="129" spans="1:131" s="230" customFormat="1" ht="26.25" customHeight="1" x14ac:dyDescent="0.15">
      <c r="A129" s="972" t="s">
        <v>108</v>
      </c>
      <c r="B129" s="973"/>
      <c r="C129" s="973"/>
      <c r="D129" s="973"/>
      <c r="E129" s="973"/>
      <c r="F129" s="973"/>
      <c r="G129" s="973"/>
      <c r="H129" s="973"/>
      <c r="I129" s="973"/>
      <c r="J129" s="973"/>
      <c r="K129" s="973"/>
      <c r="L129" s="973"/>
      <c r="M129" s="973"/>
      <c r="N129" s="973"/>
      <c r="O129" s="973"/>
      <c r="P129" s="973"/>
      <c r="Q129" s="973"/>
      <c r="R129" s="973"/>
      <c r="S129" s="973"/>
      <c r="T129" s="973"/>
      <c r="U129" s="973"/>
      <c r="V129" s="973"/>
      <c r="W129" s="1108" t="s">
        <v>486</v>
      </c>
      <c r="X129" s="1109"/>
      <c r="Y129" s="1109"/>
      <c r="Z129" s="1110"/>
      <c r="AA129" s="996">
        <v>14328324</v>
      </c>
      <c r="AB129" s="997"/>
      <c r="AC129" s="997"/>
      <c r="AD129" s="997"/>
      <c r="AE129" s="998"/>
      <c r="AF129" s="999">
        <v>15270248</v>
      </c>
      <c r="AG129" s="997"/>
      <c r="AH129" s="997"/>
      <c r="AI129" s="997"/>
      <c r="AJ129" s="998"/>
      <c r="AK129" s="999">
        <v>14962729</v>
      </c>
      <c r="AL129" s="997"/>
      <c r="AM129" s="997"/>
      <c r="AN129" s="997"/>
      <c r="AO129" s="998"/>
      <c r="AP129" s="1111"/>
      <c r="AQ129" s="1112"/>
      <c r="AR129" s="1112"/>
      <c r="AS129" s="1112"/>
      <c r="AT129" s="1113"/>
      <c r="AU129" s="233"/>
      <c r="AV129" s="233"/>
      <c r="AW129" s="233"/>
      <c r="AX129" s="1103" t="s">
        <v>487</v>
      </c>
      <c r="AY129" s="961"/>
      <c r="AZ129" s="961"/>
      <c r="BA129" s="961"/>
      <c r="BB129" s="961"/>
      <c r="BC129" s="961"/>
      <c r="BD129" s="961"/>
      <c r="BE129" s="962"/>
      <c r="BF129" s="1104" t="s">
        <v>128</v>
      </c>
      <c r="BG129" s="1105"/>
      <c r="BH129" s="1105"/>
      <c r="BI129" s="1105"/>
      <c r="BJ129" s="1105"/>
      <c r="BK129" s="1105"/>
      <c r="BL129" s="1106"/>
      <c r="BM129" s="1104">
        <v>17.78</v>
      </c>
      <c r="BN129" s="1105"/>
      <c r="BO129" s="1105"/>
      <c r="BP129" s="1105"/>
      <c r="BQ129" s="1105"/>
      <c r="BR129" s="1105"/>
      <c r="BS129" s="1106"/>
      <c r="BT129" s="1104">
        <v>30</v>
      </c>
      <c r="BU129" s="1105"/>
      <c r="BV129" s="1105"/>
      <c r="BW129" s="1105"/>
      <c r="BX129" s="1105"/>
      <c r="BY129" s="1105"/>
      <c r="BZ129" s="1107"/>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2" t="s">
        <v>488</v>
      </c>
      <c r="B130" s="973"/>
      <c r="C130" s="973"/>
      <c r="D130" s="973"/>
      <c r="E130" s="973"/>
      <c r="F130" s="973"/>
      <c r="G130" s="973"/>
      <c r="H130" s="973"/>
      <c r="I130" s="973"/>
      <c r="J130" s="973"/>
      <c r="K130" s="973"/>
      <c r="L130" s="973"/>
      <c r="M130" s="973"/>
      <c r="N130" s="973"/>
      <c r="O130" s="973"/>
      <c r="P130" s="973"/>
      <c r="Q130" s="973"/>
      <c r="R130" s="973"/>
      <c r="S130" s="973"/>
      <c r="T130" s="973"/>
      <c r="U130" s="973"/>
      <c r="V130" s="973"/>
      <c r="W130" s="1108" t="s">
        <v>489</v>
      </c>
      <c r="X130" s="1109"/>
      <c r="Y130" s="1109"/>
      <c r="Z130" s="1110"/>
      <c r="AA130" s="996">
        <v>1314890</v>
      </c>
      <c r="AB130" s="997"/>
      <c r="AC130" s="997"/>
      <c r="AD130" s="997"/>
      <c r="AE130" s="998"/>
      <c r="AF130" s="999">
        <v>1312903</v>
      </c>
      <c r="AG130" s="997"/>
      <c r="AH130" s="997"/>
      <c r="AI130" s="997"/>
      <c r="AJ130" s="998"/>
      <c r="AK130" s="999">
        <v>1314986</v>
      </c>
      <c r="AL130" s="997"/>
      <c r="AM130" s="997"/>
      <c r="AN130" s="997"/>
      <c r="AO130" s="998"/>
      <c r="AP130" s="1111"/>
      <c r="AQ130" s="1112"/>
      <c r="AR130" s="1112"/>
      <c r="AS130" s="1112"/>
      <c r="AT130" s="1113"/>
      <c r="AU130" s="233"/>
      <c r="AV130" s="233"/>
      <c r="AW130" s="233"/>
      <c r="AX130" s="1103" t="s">
        <v>490</v>
      </c>
      <c r="AY130" s="961"/>
      <c r="AZ130" s="961"/>
      <c r="BA130" s="961"/>
      <c r="BB130" s="961"/>
      <c r="BC130" s="961"/>
      <c r="BD130" s="961"/>
      <c r="BE130" s="962"/>
      <c r="BF130" s="1139">
        <v>6.8</v>
      </c>
      <c r="BG130" s="1140"/>
      <c r="BH130" s="1140"/>
      <c r="BI130" s="1140"/>
      <c r="BJ130" s="1140"/>
      <c r="BK130" s="1140"/>
      <c r="BL130" s="1141"/>
      <c r="BM130" s="1139">
        <v>25</v>
      </c>
      <c r="BN130" s="1140"/>
      <c r="BO130" s="1140"/>
      <c r="BP130" s="1140"/>
      <c r="BQ130" s="1140"/>
      <c r="BR130" s="1140"/>
      <c r="BS130" s="1141"/>
      <c r="BT130" s="1139">
        <v>35</v>
      </c>
      <c r="BU130" s="1140"/>
      <c r="BV130" s="1140"/>
      <c r="BW130" s="1140"/>
      <c r="BX130" s="1140"/>
      <c r="BY130" s="1140"/>
      <c r="BZ130" s="1142"/>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3"/>
      <c r="B131" s="1144"/>
      <c r="C131" s="1144"/>
      <c r="D131" s="1144"/>
      <c r="E131" s="1144"/>
      <c r="F131" s="1144"/>
      <c r="G131" s="1144"/>
      <c r="H131" s="1144"/>
      <c r="I131" s="1144"/>
      <c r="J131" s="1144"/>
      <c r="K131" s="1144"/>
      <c r="L131" s="1144"/>
      <c r="M131" s="1144"/>
      <c r="N131" s="1144"/>
      <c r="O131" s="1144"/>
      <c r="P131" s="1144"/>
      <c r="Q131" s="1144"/>
      <c r="R131" s="1144"/>
      <c r="S131" s="1144"/>
      <c r="T131" s="1144"/>
      <c r="U131" s="1144"/>
      <c r="V131" s="1144"/>
      <c r="W131" s="1145" t="s">
        <v>491</v>
      </c>
      <c r="X131" s="1146"/>
      <c r="Y131" s="1146"/>
      <c r="Z131" s="1147"/>
      <c r="AA131" s="1042">
        <v>13013434</v>
      </c>
      <c r="AB131" s="1024"/>
      <c r="AC131" s="1024"/>
      <c r="AD131" s="1024"/>
      <c r="AE131" s="1025"/>
      <c r="AF131" s="1023">
        <v>13957345</v>
      </c>
      <c r="AG131" s="1024"/>
      <c r="AH131" s="1024"/>
      <c r="AI131" s="1024"/>
      <c r="AJ131" s="1025"/>
      <c r="AK131" s="1023">
        <v>13647743</v>
      </c>
      <c r="AL131" s="1024"/>
      <c r="AM131" s="1024"/>
      <c r="AN131" s="1024"/>
      <c r="AO131" s="1025"/>
      <c r="AP131" s="1148"/>
      <c r="AQ131" s="1149"/>
      <c r="AR131" s="1149"/>
      <c r="AS131" s="1149"/>
      <c r="AT131" s="1150"/>
      <c r="AU131" s="233"/>
      <c r="AV131" s="233"/>
      <c r="AW131" s="233"/>
      <c r="AX131" s="1121" t="s">
        <v>492</v>
      </c>
      <c r="AY131" s="762"/>
      <c r="AZ131" s="762"/>
      <c r="BA131" s="762"/>
      <c r="BB131" s="762"/>
      <c r="BC131" s="762"/>
      <c r="BD131" s="762"/>
      <c r="BE131" s="1074"/>
      <c r="BF131" s="1122" t="s">
        <v>128</v>
      </c>
      <c r="BG131" s="1123"/>
      <c r="BH131" s="1123"/>
      <c r="BI131" s="1123"/>
      <c r="BJ131" s="1123"/>
      <c r="BK131" s="1123"/>
      <c r="BL131" s="1124"/>
      <c r="BM131" s="1122">
        <v>350</v>
      </c>
      <c r="BN131" s="1123"/>
      <c r="BO131" s="1123"/>
      <c r="BP131" s="1123"/>
      <c r="BQ131" s="1123"/>
      <c r="BR131" s="1123"/>
      <c r="BS131" s="1124"/>
      <c r="BT131" s="1125"/>
      <c r="BU131" s="1126"/>
      <c r="BV131" s="1126"/>
      <c r="BW131" s="1126"/>
      <c r="BX131" s="1126"/>
      <c r="BY131" s="1126"/>
      <c r="BZ131" s="112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8" t="s">
        <v>493</v>
      </c>
      <c r="B132" s="1129"/>
      <c r="C132" s="1129"/>
      <c r="D132" s="1129"/>
      <c r="E132" s="1129"/>
      <c r="F132" s="1129"/>
      <c r="G132" s="1129"/>
      <c r="H132" s="1129"/>
      <c r="I132" s="1129"/>
      <c r="J132" s="1129"/>
      <c r="K132" s="1129"/>
      <c r="L132" s="1129"/>
      <c r="M132" s="1129"/>
      <c r="N132" s="1129"/>
      <c r="O132" s="1129"/>
      <c r="P132" s="1129"/>
      <c r="Q132" s="1129"/>
      <c r="R132" s="1129"/>
      <c r="S132" s="1129"/>
      <c r="T132" s="1129"/>
      <c r="U132" s="1129"/>
      <c r="V132" s="1132" t="s">
        <v>494</v>
      </c>
      <c r="W132" s="1132"/>
      <c r="X132" s="1132"/>
      <c r="Y132" s="1132"/>
      <c r="Z132" s="1133"/>
      <c r="AA132" s="1134">
        <v>6.5584456800000002</v>
      </c>
      <c r="AB132" s="1135"/>
      <c r="AC132" s="1135"/>
      <c r="AD132" s="1135"/>
      <c r="AE132" s="1136"/>
      <c r="AF132" s="1137">
        <v>6.6222551640000002</v>
      </c>
      <c r="AG132" s="1135"/>
      <c r="AH132" s="1135"/>
      <c r="AI132" s="1135"/>
      <c r="AJ132" s="1136"/>
      <c r="AK132" s="1137">
        <v>7.2696855439999997</v>
      </c>
      <c r="AL132" s="1135"/>
      <c r="AM132" s="1135"/>
      <c r="AN132" s="1135"/>
      <c r="AO132" s="1136"/>
      <c r="AP132" s="1039"/>
      <c r="AQ132" s="1040"/>
      <c r="AR132" s="1040"/>
      <c r="AS132" s="1040"/>
      <c r="AT132" s="1138"/>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30"/>
      <c r="B133" s="1131"/>
      <c r="C133" s="1131"/>
      <c r="D133" s="1131"/>
      <c r="E133" s="1131"/>
      <c r="F133" s="1131"/>
      <c r="G133" s="1131"/>
      <c r="H133" s="1131"/>
      <c r="I133" s="1131"/>
      <c r="J133" s="1131"/>
      <c r="K133" s="1131"/>
      <c r="L133" s="1131"/>
      <c r="M133" s="1131"/>
      <c r="N133" s="1131"/>
      <c r="O133" s="1131"/>
      <c r="P133" s="1131"/>
      <c r="Q133" s="1131"/>
      <c r="R133" s="1131"/>
      <c r="S133" s="1131"/>
      <c r="T133" s="1131"/>
      <c r="U133" s="1131"/>
      <c r="V133" s="1115" t="s">
        <v>495</v>
      </c>
      <c r="W133" s="1115"/>
      <c r="X133" s="1115"/>
      <c r="Y133" s="1115"/>
      <c r="Z133" s="1116"/>
      <c r="AA133" s="1117">
        <v>5.9</v>
      </c>
      <c r="AB133" s="1118"/>
      <c r="AC133" s="1118"/>
      <c r="AD133" s="1118"/>
      <c r="AE133" s="1119"/>
      <c r="AF133" s="1117">
        <v>6.3</v>
      </c>
      <c r="AG133" s="1118"/>
      <c r="AH133" s="1118"/>
      <c r="AI133" s="1118"/>
      <c r="AJ133" s="1119"/>
      <c r="AK133" s="1117">
        <v>6.8</v>
      </c>
      <c r="AL133" s="1118"/>
      <c r="AM133" s="1118"/>
      <c r="AN133" s="1118"/>
      <c r="AO133" s="1119"/>
      <c r="AP133" s="1066"/>
      <c r="AQ133" s="1067"/>
      <c r="AR133" s="1067"/>
      <c r="AS133" s="1067"/>
      <c r="AT133" s="1120"/>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r3Bx/rMhPO7I5oo9qGhOynk3ypOjv7upSd7VL+J3Y5g1vXMbIAwNljlW0fjajClLzoVnR9DaLKzSaB1r7pe/w==" saltValue="RtGr3vVRe24xt39XWVQu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496</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P0mkXbO3A4ToyNUlwqqgk0gwQcbpnUBiqmvy+SB/wg6zpDpa7hBf6PHCHthB0q3pRJ56Gcit94EcSGAshCgmYw==" saltValue="4kcZq4se88+F/CeK01dC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mi7htYHsIwxsZXW77CIx5Xl1EfVlh6YoAOJfo/dq8Wd7m7bSokFA1w1hjJe6YqJB7Af2sKs6/hgWMbm448VCQ==" saltValue="PqcR9vUC7W9f6tNhPt+DH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497</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498</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2" t="s">
        <v>499</v>
      </c>
      <c r="AP7" s="272"/>
      <c r="AQ7" s="273" t="s">
        <v>500</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3"/>
      <c r="AP8" s="278" t="s">
        <v>501</v>
      </c>
      <c r="AQ8" s="279" t="s">
        <v>502</v>
      </c>
      <c r="AR8" s="280" t="s">
        <v>503</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4" t="s">
        <v>504</v>
      </c>
      <c r="AL9" s="1155"/>
      <c r="AM9" s="1155"/>
      <c r="AN9" s="1156"/>
      <c r="AO9" s="281">
        <v>4148931</v>
      </c>
      <c r="AP9" s="281">
        <v>57120</v>
      </c>
      <c r="AQ9" s="282">
        <v>73449</v>
      </c>
      <c r="AR9" s="283">
        <v>-22.2</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4" t="s">
        <v>505</v>
      </c>
      <c r="AL10" s="1155"/>
      <c r="AM10" s="1155"/>
      <c r="AN10" s="1156"/>
      <c r="AO10" s="284">
        <v>25106</v>
      </c>
      <c r="AP10" s="284">
        <v>346</v>
      </c>
      <c r="AQ10" s="285">
        <v>5917</v>
      </c>
      <c r="AR10" s="286">
        <v>-94.2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4" t="s">
        <v>506</v>
      </c>
      <c r="AL11" s="1155"/>
      <c r="AM11" s="1155"/>
      <c r="AN11" s="1156"/>
      <c r="AO11" s="284">
        <v>40561</v>
      </c>
      <c r="AP11" s="284">
        <v>558</v>
      </c>
      <c r="AQ11" s="285">
        <v>1123</v>
      </c>
      <c r="AR11" s="286">
        <v>-50.3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4" t="s">
        <v>507</v>
      </c>
      <c r="AL12" s="1155"/>
      <c r="AM12" s="1155"/>
      <c r="AN12" s="1156"/>
      <c r="AO12" s="284" t="s">
        <v>508</v>
      </c>
      <c r="AP12" s="284" t="s">
        <v>508</v>
      </c>
      <c r="AQ12" s="285">
        <v>9</v>
      </c>
      <c r="AR12" s="286" t="s">
        <v>508</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4" t="s">
        <v>509</v>
      </c>
      <c r="AL13" s="1155"/>
      <c r="AM13" s="1155"/>
      <c r="AN13" s="1156"/>
      <c r="AO13" s="284">
        <v>120083</v>
      </c>
      <c r="AP13" s="284">
        <v>1653</v>
      </c>
      <c r="AQ13" s="285">
        <v>2374</v>
      </c>
      <c r="AR13" s="286">
        <v>-30.4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4" t="s">
        <v>510</v>
      </c>
      <c r="AL14" s="1155"/>
      <c r="AM14" s="1155"/>
      <c r="AN14" s="1156"/>
      <c r="AO14" s="284">
        <v>70796</v>
      </c>
      <c r="AP14" s="284">
        <v>975</v>
      </c>
      <c r="AQ14" s="285">
        <v>1666</v>
      </c>
      <c r="AR14" s="286">
        <v>-41.5</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7" t="s">
        <v>511</v>
      </c>
      <c r="AL15" s="1158"/>
      <c r="AM15" s="1158"/>
      <c r="AN15" s="1159"/>
      <c r="AO15" s="284">
        <v>-206594</v>
      </c>
      <c r="AP15" s="284">
        <v>-2844</v>
      </c>
      <c r="AQ15" s="285">
        <v>-4765</v>
      </c>
      <c r="AR15" s="286">
        <v>-40.299999999999997</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7" t="s">
        <v>186</v>
      </c>
      <c r="AL16" s="1158"/>
      <c r="AM16" s="1158"/>
      <c r="AN16" s="1159"/>
      <c r="AO16" s="284">
        <v>4198883</v>
      </c>
      <c r="AP16" s="284">
        <v>57808</v>
      </c>
      <c r="AQ16" s="285">
        <v>79774</v>
      </c>
      <c r="AR16" s="286">
        <v>-27.5</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512</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513</v>
      </c>
      <c r="AP20" s="293" t="s">
        <v>514</v>
      </c>
      <c r="AQ20" s="294" t="s">
        <v>515</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60" t="s">
        <v>516</v>
      </c>
      <c r="AL21" s="1161"/>
      <c r="AM21" s="1161"/>
      <c r="AN21" s="1162"/>
      <c r="AO21" s="297">
        <v>6.18</v>
      </c>
      <c r="AP21" s="298">
        <v>7.58</v>
      </c>
      <c r="AQ21" s="299">
        <v>-1.4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60" t="s">
        <v>517</v>
      </c>
      <c r="AL22" s="1161"/>
      <c r="AM22" s="1161"/>
      <c r="AN22" s="1162"/>
      <c r="AO22" s="302">
        <v>100.9</v>
      </c>
      <c r="AP22" s="303">
        <v>98.4</v>
      </c>
      <c r="AQ22" s="304">
        <v>2.5</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51" t="s">
        <v>518</v>
      </c>
      <c r="B26" s="1151"/>
      <c r="C26" s="1151"/>
      <c r="D26" s="1151"/>
      <c r="E26" s="1151"/>
      <c r="F26" s="1151"/>
      <c r="G26" s="1151"/>
      <c r="H26" s="1151"/>
      <c r="I26" s="1151"/>
      <c r="J26" s="1151"/>
      <c r="K26" s="1151"/>
      <c r="L26" s="1151"/>
      <c r="M26" s="1151"/>
      <c r="N26" s="1151"/>
      <c r="O26" s="1151"/>
      <c r="P26" s="1151"/>
      <c r="Q26" s="1151"/>
      <c r="R26" s="1151"/>
      <c r="S26" s="1151"/>
      <c r="T26" s="1151"/>
      <c r="U26" s="1151"/>
      <c r="V26" s="1151"/>
      <c r="W26" s="1151"/>
      <c r="X26" s="1151"/>
      <c r="Y26" s="1151"/>
      <c r="Z26" s="1151"/>
      <c r="AA26" s="1151"/>
      <c r="AB26" s="1151"/>
      <c r="AC26" s="1151"/>
      <c r="AD26" s="1151"/>
      <c r="AE26" s="1151"/>
      <c r="AF26" s="1151"/>
      <c r="AG26" s="1151"/>
      <c r="AH26" s="1151"/>
      <c r="AI26" s="1151"/>
      <c r="AJ26" s="1151"/>
      <c r="AK26" s="1151"/>
      <c r="AL26" s="1151"/>
      <c r="AM26" s="1151"/>
      <c r="AN26" s="1151"/>
      <c r="AO26" s="1151"/>
      <c r="AP26" s="1151"/>
      <c r="AQ26" s="1151"/>
      <c r="AR26" s="1151"/>
      <c r="AS26" s="1151"/>
      <c r="AT26" s="267"/>
    </row>
    <row r="27" spans="1:46" x14ac:dyDescent="0.15">
      <c r="A27" s="309"/>
      <c r="AO27" s="262"/>
      <c r="AP27" s="262"/>
      <c r="AQ27" s="262"/>
      <c r="AR27" s="262"/>
      <c r="AS27" s="262"/>
      <c r="AT27" s="262"/>
    </row>
    <row r="28" spans="1:46" ht="17.25" x14ac:dyDescent="0.15">
      <c r="A28" s="263" t="s">
        <v>519</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520</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2" t="s">
        <v>499</v>
      </c>
      <c r="AP30" s="272"/>
      <c r="AQ30" s="273" t="s">
        <v>500</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3"/>
      <c r="AP31" s="278" t="s">
        <v>501</v>
      </c>
      <c r="AQ31" s="279" t="s">
        <v>502</v>
      </c>
      <c r="AR31" s="280" t="s">
        <v>503</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8" t="s">
        <v>521</v>
      </c>
      <c r="AL32" s="1169"/>
      <c r="AM32" s="1169"/>
      <c r="AN32" s="1170"/>
      <c r="AO32" s="312">
        <v>2027067</v>
      </c>
      <c r="AP32" s="312">
        <v>27908</v>
      </c>
      <c r="AQ32" s="313">
        <v>42324</v>
      </c>
      <c r="AR32" s="314">
        <v>-34.1</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8" t="s">
        <v>522</v>
      </c>
      <c r="AL33" s="1169"/>
      <c r="AM33" s="1169"/>
      <c r="AN33" s="1170"/>
      <c r="AO33" s="312" t="s">
        <v>508</v>
      </c>
      <c r="AP33" s="312" t="s">
        <v>508</v>
      </c>
      <c r="AQ33" s="313" t="s">
        <v>508</v>
      </c>
      <c r="AR33" s="314" t="s">
        <v>508</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8" t="s">
        <v>523</v>
      </c>
      <c r="AL34" s="1169"/>
      <c r="AM34" s="1169"/>
      <c r="AN34" s="1170"/>
      <c r="AO34" s="312" t="s">
        <v>508</v>
      </c>
      <c r="AP34" s="312" t="s">
        <v>508</v>
      </c>
      <c r="AQ34" s="313">
        <v>47</v>
      </c>
      <c r="AR34" s="314" t="s">
        <v>508</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8" t="s">
        <v>524</v>
      </c>
      <c r="AL35" s="1169"/>
      <c r="AM35" s="1169"/>
      <c r="AN35" s="1170"/>
      <c r="AO35" s="312">
        <v>375772</v>
      </c>
      <c r="AP35" s="312">
        <v>5173</v>
      </c>
      <c r="AQ35" s="313">
        <v>12192</v>
      </c>
      <c r="AR35" s="314">
        <v>-57.6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8" t="s">
        <v>525</v>
      </c>
      <c r="AL36" s="1169"/>
      <c r="AM36" s="1169"/>
      <c r="AN36" s="1170"/>
      <c r="AO36" s="312" t="s">
        <v>508</v>
      </c>
      <c r="AP36" s="312" t="s">
        <v>508</v>
      </c>
      <c r="AQ36" s="313">
        <v>2056</v>
      </c>
      <c r="AR36" s="314" t="s">
        <v>508</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8" t="s">
        <v>526</v>
      </c>
      <c r="AL37" s="1169"/>
      <c r="AM37" s="1169"/>
      <c r="AN37" s="1170"/>
      <c r="AO37" s="312">
        <v>692</v>
      </c>
      <c r="AP37" s="312">
        <v>10</v>
      </c>
      <c r="AQ37" s="313">
        <v>621</v>
      </c>
      <c r="AR37" s="314">
        <v>-98.4</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71" t="s">
        <v>527</v>
      </c>
      <c r="AL38" s="1172"/>
      <c r="AM38" s="1172"/>
      <c r="AN38" s="1173"/>
      <c r="AO38" s="315" t="s">
        <v>508</v>
      </c>
      <c r="AP38" s="315" t="s">
        <v>508</v>
      </c>
      <c r="AQ38" s="316">
        <v>1</v>
      </c>
      <c r="AR38" s="304" t="s">
        <v>508</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71" t="s">
        <v>528</v>
      </c>
      <c r="AL39" s="1172"/>
      <c r="AM39" s="1172"/>
      <c r="AN39" s="1173"/>
      <c r="AO39" s="312">
        <v>-96397</v>
      </c>
      <c r="AP39" s="312">
        <v>-1327</v>
      </c>
      <c r="AQ39" s="313">
        <v>-5206</v>
      </c>
      <c r="AR39" s="314">
        <v>-74.5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8" t="s">
        <v>529</v>
      </c>
      <c r="AL40" s="1169"/>
      <c r="AM40" s="1169"/>
      <c r="AN40" s="1170"/>
      <c r="AO40" s="312">
        <v>-1314986</v>
      </c>
      <c r="AP40" s="312">
        <v>-18104</v>
      </c>
      <c r="AQ40" s="313">
        <v>-36761</v>
      </c>
      <c r="AR40" s="314">
        <v>-50.8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4" t="s">
        <v>299</v>
      </c>
      <c r="AL41" s="1175"/>
      <c r="AM41" s="1175"/>
      <c r="AN41" s="1176"/>
      <c r="AO41" s="312">
        <v>992148</v>
      </c>
      <c r="AP41" s="312">
        <v>13659</v>
      </c>
      <c r="AQ41" s="313">
        <v>15273</v>
      </c>
      <c r="AR41" s="314">
        <v>-10.6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530</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531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532</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3" t="s">
        <v>499</v>
      </c>
      <c r="AN49" s="1165" t="s">
        <v>533</v>
      </c>
      <c r="AO49" s="1166"/>
      <c r="AP49" s="1166"/>
      <c r="AQ49" s="1166"/>
      <c r="AR49" s="1167"/>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4"/>
      <c r="AN50" s="328" t="s">
        <v>534</v>
      </c>
      <c r="AO50" s="329" t="s">
        <v>535</v>
      </c>
      <c r="AP50" s="330" t="s">
        <v>536</v>
      </c>
      <c r="AQ50" s="331" t="s">
        <v>537</v>
      </c>
      <c r="AR50" s="332" t="s">
        <v>538</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539</v>
      </c>
      <c r="AL51" s="325"/>
      <c r="AM51" s="333">
        <v>3050949</v>
      </c>
      <c r="AN51" s="334">
        <v>41537</v>
      </c>
      <c r="AO51" s="335">
        <v>-31</v>
      </c>
      <c r="AP51" s="336">
        <v>54684</v>
      </c>
      <c r="AQ51" s="337">
        <v>1.1000000000000001</v>
      </c>
      <c r="AR51" s="338">
        <v>-32.1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540</v>
      </c>
      <c r="AM52" s="341">
        <v>1231884</v>
      </c>
      <c r="AN52" s="342">
        <v>16772</v>
      </c>
      <c r="AO52" s="343">
        <v>-40.5</v>
      </c>
      <c r="AP52" s="344">
        <v>32829</v>
      </c>
      <c r="AQ52" s="345">
        <v>7.2</v>
      </c>
      <c r="AR52" s="346">
        <v>-47.7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541</v>
      </c>
      <c r="AL53" s="325"/>
      <c r="AM53" s="333">
        <v>6001766</v>
      </c>
      <c r="AN53" s="334">
        <v>81860</v>
      </c>
      <c r="AO53" s="335">
        <v>97.1</v>
      </c>
      <c r="AP53" s="336">
        <v>62383</v>
      </c>
      <c r="AQ53" s="337">
        <v>14.1</v>
      </c>
      <c r="AR53" s="338">
        <v>83</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540</v>
      </c>
      <c r="AM54" s="341">
        <v>1820343</v>
      </c>
      <c r="AN54" s="342">
        <v>24828</v>
      </c>
      <c r="AO54" s="343">
        <v>48</v>
      </c>
      <c r="AP54" s="344">
        <v>35325</v>
      </c>
      <c r="AQ54" s="345">
        <v>7.6</v>
      </c>
      <c r="AR54" s="346">
        <v>40.4</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542</v>
      </c>
      <c r="AL55" s="325"/>
      <c r="AM55" s="333">
        <v>3504997</v>
      </c>
      <c r="AN55" s="334">
        <v>47984</v>
      </c>
      <c r="AO55" s="335">
        <v>-41.4</v>
      </c>
      <c r="AP55" s="336">
        <v>63812</v>
      </c>
      <c r="AQ55" s="337">
        <v>2.2999999999999998</v>
      </c>
      <c r="AR55" s="338">
        <v>-43.7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540</v>
      </c>
      <c r="AM56" s="341">
        <v>1606926</v>
      </c>
      <c r="AN56" s="342">
        <v>21999</v>
      </c>
      <c r="AO56" s="343">
        <v>-11.4</v>
      </c>
      <c r="AP56" s="344">
        <v>33848</v>
      </c>
      <c r="AQ56" s="345">
        <v>-4.2</v>
      </c>
      <c r="AR56" s="346">
        <v>-7.2</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543</v>
      </c>
      <c r="AL57" s="325"/>
      <c r="AM57" s="333">
        <v>3040088</v>
      </c>
      <c r="AN57" s="334">
        <v>41772</v>
      </c>
      <c r="AO57" s="335">
        <v>-12.9</v>
      </c>
      <c r="AP57" s="336">
        <v>54225</v>
      </c>
      <c r="AQ57" s="337">
        <v>-15</v>
      </c>
      <c r="AR57" s="338">
        <v>2.1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540</v>
      </c>
      <c r="AM58" s="341">
        <v>1298165</v>
      </c>
      <c r="AN58" s="342">
        <v>17837</v>
      </c>
      <c r="AO58" s="343">
        <v>-18.899999999999999</v>
      </c>
      <c r="AP58" s="344">
        <v>27337</v>
      </c>
      <c r="AQ58" s="345">
        <v>-19.2</v>
      </c>
      <c r="AR58" s="346">
        <v>0.3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544</v>
      </c>
      <c r="AL59" s="325"/>
      <c r="AM59" s="333">
        <v>3114301</v>
      </c>
      <c r="AN59" s="334">
        <v>42876</v>
      </c>
      <c r="AO59" s="335">
        <v>2.6</v>
      </c>
      <c r="AP59" s="336">
        <v>54016</v>
      </c>
      <c r="AQ59" s="337">
        <v>-0.4</v>
      </c>
      <c r="AR59" s="338">
        <v>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540</v>
      </c>
      <c r="AM60" s="341">
        <v>1210299</v>
      </c>
      <c r="AN60" s="342">
        <v>16663</v>
      </c>
      <c r="AO60" s="343">
        <v>-6.6</v>
      </c>
      <c r="AP60" s="344">
        <v>28078</v>
      </c>
      <c r="AQ60" s="345">
        <v>2.7</v>
      </c>
      <c r="AR60" s="346">
        <v>-9.3000000000000007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545</v>
      </c>
      <c r="AL61" s="347"/>
      <c r="AM61" s="348">
        <v>3742420</v>
      </c>
      <c r="AN61" s="349">
        <v>51206</v>
      </c>
      <c r="AO61" s="350">
        <v>2.9</v>
      </c>
      <c r="AP61" s="351">
        <v>57824</v>
      </c>
      <c r="AQ61" s="352">
        <v>0.4</v>
      </c>
      <c r="AR61" s="338">
        <v>2.5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540</v>
      </c>
      <c r="AM62" s="341">
        <v>1433523</v>
      </c>
      <c r="AN62" s="342">
        <v>19620</v>
      </c>
      <c r="AO62" s="343">
        <v>-5.9</v>
      </c>
      <c r="AP62" s="344">
        <v>31483</v>
      </c>
      <c r="AQ62" s="345">
        <v>-1.2</v>
      </c>
      <c r="AR62" s="346">
        <v>-4.7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OsiW+8ayBWrJGKh1WHS1+qU5dfmLrkO/O3tY311jNKVcuKliHed0nwXkNPFJ+lsd3q/jMZ+OPApKQBFw2I3/nw==" saltValue="EDn+gvTuAx/71WgR5BKWP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547</v>
      </c>
    </row>
    <row r="120" spans="125:125" ht="13.5" hidden="1" customHeight="1" x14ac:dyDescent="0.15"/>
    <row r="121" spans="125:125" ht="13.5" hidden="1" customHeight="1" x14ac:dyDescent="0.15">
      <c r="DU121" s="259"/>
    </row>
  </sheetData>
  <sheetProtection algorithmName="SHA-512" hashValue="O+gXt7oT4aGUGVzVZLlihzxZwvdwAy4i45KSIWl+nXWn5mPm9DRIJtWLzZ38/UmHzt8lxQ+PKOdjcU+dgQjzqw==" saltValue="JNLAI2Sis1p2lmCfZdeJv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548</v>
      </c>
    </row>
  </sheetData>
  <sheetProtection algorithmName="SHA-512" hashValue="8HDrwjv+rOocJA7jIwhV/i1Kvl03UEomZjKe9cSI5tCK4i1khfmE+Exnivs3ZLJ33XhmamO1clUtnlxPyJmktQ==" saltValue="V3w+8FIswH1A1o0ya7nK/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549</v>
      </c>
      <c r="G46" s="8" t="s">
        <v>550</v>
      </c>
      <c r="H46" s="8" t="s">
        <v>551</v>
      </c>
      <c r="I46" s="8" t="s">
        <v>552</v>
      </c>
      <c r="J46" s="9" t="s">
        <v>553</v>
      </c>
    </row>
    <row r="47" spans="2:10" ht="57.75" customHeight="1" x14ac:dyDescent="0.15">
      <c r="B47" s="10"/>
      <c r="C47" s="1177" t="s">
        <v>3</v>
      </c>
      <c r="D47" s="1177"/>
      <c r="E47" s="1178"/>
      <c r="F47" s="11">
        <v>42.13</v>
      </c>
      <c r="G47" s="12">
        <v>26.52</v>
      </c>
      <c r="H47" s="12">
        <v>33.35</v>
      </c>
      <c r="I47" s="12">
        <v>40.090000000000003</v>
      </c>
      <c r="J47" s="13">
        <v>42.87</v>
      </c>
    </row>
    <row r="48" spans="2:10" ht="57.75" customHeight="1" x14ac:dyDescent="0.15">
      <c r="B48" s="14"/>
      <c r="C48" s="1179" t="s">
        <v>4</v>
      </c>
      <c r="D48" s="1179"/>
      <c r="E48" s="1180"/>
      <c r="F48" s="15">
        <v>3.86</v>
      </c>
      <c r="G48" s="16">
        <v>3.58</v>
      </c>
      <c r="H48" s="16">
        <v>4.09</v>
      </c>
      <c r="I48" s="16">
        <v>3.63</v>
      </c>
      <c r="J48" s="17">
        <v>5.69</v>
      </c>
    </row>
    <row r="49" spans="2:10" ht="57.75" customHeight="1" thickBot="1" x14ac:dyDescent="0.2">
      <c r="B49" s="18"/>
      <c r="C49" s="1181" t="s">
        <v>5</v>
      </c>
      <c r="D49" s="1181"/>
      <c r="E49" s="1182"/>
      <c r="F49" s="19">
        <v>6.92</v>
      </c>
      <c r="G49" s="20" t="s">
        <v>554</v>
      </c>
      <c r="H49" s="20">
        <v>6.11</v>
      </c>
      <c r="I49" s="20">
        <v>6.67</v>
      </c>
      <c r="J49" s="21">
        <v>2.09</v>
      </c>
    </row>
    <row r="50" spans="2:10" x14ac:dyDescent="0.15"/>
  </sheetData>
  <sheetProtection algorithmName="SHA-512" hashValue="44Ibn5KNrP5AW7FwjXSyugM0FQiMWT5aSORChP4mP2iU+yyGkw3H6vmE44wCKqYR+1DbQXDWTstVkSGjY5MWMw==" saltValue="eYIt1OYAZzBUzWF5bSmO7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2024-03-27T01:55:11Z</cp:lastPrinted>
  <dcterms:created xsi:type="dcterms:W3CDTF">2024-02-05T03:19:12Z</dcterms:created>
  <dcterms:modified xsi:type="dcterms:W3CDTF">2024-09-30T07:19:14Z</dcterms:modified>
  <cp:category/>
</cp:coreProperties>
</file>