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O35" i="10"/>
  <c r="BW35" i="10"/>
  <c r="BE35" i="10"/>
  <c r="CO34" i="10"/>
  <c r="BW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alcChain>
</file>

<file path=xl/sharedStrings.xml><?xml version="1.0" encoding="utf-8"?>
<sst xmlns="http://schemas.openxmlformats.org/spreadsheetml/2006/main" count="1076" uniqueCount="604">
  <si>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</si>
  <si>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</si>
  <si>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</si>
  <si>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</si>
  <si>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</si>
  <si>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</si>
  <si>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</si>
  <si>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</si>
  <si>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</si>
  <si>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</si>
  <si>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</si>
  <si>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</si>
  <si>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</si>
  <si>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</si>
  <si>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</si>
  <si>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</si>
  <si>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</si>
  <si>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</si>
  <si>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</si>
  <si>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</si>
  <si>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</si>
  <si>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</si>
  <si>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</si>
  <si>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</si>
  <si>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</si>
  <si>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</si>
  <si>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</si>
  <si>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</si>
  <si>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</si>
  <si>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</si>
  <si>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</si>
  <si>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</si>
  <si>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</si>
  <si>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</si>
  <si>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</si>
  <si>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</si>
  <si>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</si>
  <si>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</si>
  <si>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</si>
  <si>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</si>
  <si>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</si>
  <si>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</si>
  <si>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</si>
  <si>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</si>
  <si>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</si>
  <si>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</si>
  <si>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</si>
  <si>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</si>
  <si>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</si>
  <si>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</si>
  <si>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</si>
  <si>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</si>
  <si>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</si>
  <si>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</si>
  <si>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</si>
  <si>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</si>
  <si>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</si>
  <si>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</si>
  <si>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</si>
  <si>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</si>
  <si>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</si>
  <si>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</si>
  <si>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</si>
  <si>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</si>
  <si>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</si>
  <si>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</si>
  <si>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</si>
  <si>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</si>
  <si>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</si>
  <si>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</si>
  <si>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</si>
  <si>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</si>
  <si>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</si>
  <si>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</si>
  <si>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</si>
  <si>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</si>
  <si>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</si>
  <si>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</si>
  <si>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</si>
  <si>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</si>
  <si>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</si>
  <si>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</si>
  <si>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</si>
  <si>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</si>
  <si>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</si>
  <si>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</si>
  <si>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</si>
  <si>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</si>
  <si>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</si>
  <si>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</si>
  <si>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</si>
  <si>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</si>
  <si>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</si>
  <si>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</si>
  <si>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</si>
  <si>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</si>
  <si>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</si>
  <si>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</si>
  <si>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</si>
  <si>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</si>
  <si>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筑後市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</si>
  <si>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</si>
  <si>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</si>
  <si>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</si>
  <si>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</si>
  <si>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</si>
  <si>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</si>
  <si>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</si>
  <si>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</si>
  <si>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</si>
  <si>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</si>
  <si>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</si>
  <si>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</si>
  <si>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</si>
  <si>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</si>
  <si>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</si>
  <si>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</si>
  <si>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</si>
  <si>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</si>
  <si>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</si>
  <si>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</si>
  <si>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</si>
  <si>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</si>
  <si>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</si>
  <si>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</si>
  <si>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</si>
  <si>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</si>
  <si>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</si>
  <si>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</si>
  <si>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</si>
  <si>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</si>
  <si>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</si>
  <si>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</si>
  <si>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</si>
  <si>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</si>
  <si>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</si>
  <si>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</si>
  <si>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</si>
  <si>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</si>
  <si>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</si>
  <si>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</si>
  <si>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</si>
  <si>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</si>
  <si>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</si>
  <si>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</si>
  <si>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</si>
  <si>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</si>
  <si>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</si>
  <si>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</si>
  <si>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</si>
  <si>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</si>
  <si>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</si>
  <si>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</si>
  <si>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</si>
  <si>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</si>
  <si>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</si>
  <si>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</si>
  <si>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</si>
  <si>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</si>
  <si>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</si>
  <si>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</si>
  <si>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</si>
  <si>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</si>
  <si>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</si>
  <si>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</si>
  <si>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</si>
  <si>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</si>
  <si>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</si>
  <si>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</si>
  <si>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</si>
  <si>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</si>
  <si>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</si>
  <si>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</si>
  <si>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</si>
  <si>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</si>
  <si>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</si>
  <si>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</si>
  <si>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</si>
  <si>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</si>
  <si>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</si>
  <si>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</si>
  <si>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</si>
  <si>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</si>
  <si>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</si>
  <si>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</si>
  <si>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</si>
  <si>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</si>
  <si>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</si>
  <si>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</si>
  <si>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</si>
  <si>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</si>
  <si>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</si>
  <si>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</si>
  <si>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</si>
  <si>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</si>
  <si>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</si>
  <si>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</si>
  <si>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</si>
  <si>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</si>
  <si>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</si>
  <si>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</si>
  <si>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</si>
  <si>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</si>
  <si>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</si>
  <si>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</si>
  <si>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</si>
  <si>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</si>
  <si>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</si>
  <si>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</si>
  <si>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</si>
  <si>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</si>
  <si>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</si>
  <si>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</si>
  <si>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</si>
  <si>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</si>
  <si>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福岡県筑後市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</si>
  <si>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</si>
  <si>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</si>
  <si>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</si>
  <si>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</si>
  <si>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</si>
  <si>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</si>
  <si>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</si>
  <si>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</si>
  <si>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</si>
  <si>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</si>
  <si>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</si>
  <si>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</si>
  <si>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</si>
  <si>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</si>
  <si>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</si>
  <si>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</si>
  <si>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</si>
  <si>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</si>
  <si>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</si>
  <si>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</si>
  <si>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</si>
  <si>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</si>
  <si>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</si>
  <si>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</si>
  <si>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</si>
  <si>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</si>
  <si>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</si>
  <si>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</si>
  <si>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</si>
  <si>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</si>
  <si>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</si>
  <si>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</si>
  <si>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</si>
  <si>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</si>
  <si>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</si>
  <si>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</si>
  <si>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</si>
  <si>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</si>
  <si>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</si>
  <si>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</si>
  <si>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</si>
  <si>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</si>
  <si>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</si>
  <si>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</si>
  <si>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</si>
  <si>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</si>
  <si>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</si>
  <si>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</si>
  <si>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</si>
  <si>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</si>
  <si>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</si>
  <si>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</si>
  <si>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</si>
  <si>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</si>
  <si>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</si>
  <si>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</si>
  <si>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</si>
  <si>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</si>
  <si>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</si>
  <si>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</si>
  <si>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</si>
  <si>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</si>
  <si>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</si>
  <si>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</si>
  <si>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</si>
  <si>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</si>
  <si>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</si>
  <si>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</si>
  <si>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</si>
  <si>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</si>
  <si>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</si>
  <si>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</si>
  <si>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</si>
  <si>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</si>
  <si>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</si>
  <si>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</si>
  <si>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</si>
  <si>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</si>
  <si>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</si>
  <si>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</si>
  <si>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</si>
  <si>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</si>
  <si>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</si>
  <si>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</si>
  <si>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</si>
  <si>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</si>
  <si>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</si>
  <si>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</si>
  <si>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</si>
  <si>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</si>
  <si>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</si>
  <si>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</si>
  <si>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</si>
  <si>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</si>
  <si>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</si>
  <si>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</si>
  <si>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</si>
  <si>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</si>
  <si>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</si>
  <si>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</si>
  <si>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</si>
  <si>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</si>
  <si>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</si>
  <si>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</si>
  <si>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</si>
  <si>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</si>
  <si>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</si>
  <si>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</si>
  <si>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</si>
  <si>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</si>
  <si>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</si>
  <si>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</si>
  <si>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</si>
  <si>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</si>
  <si>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</si>
  <si>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</si>
  <si>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</si>
  <si>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</si>
  <si>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</si>
  <si>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</si>
  <si>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</si>
  <si>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</si>
  <si>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</si>
  <si>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</si>
  <si>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</si>
  <si>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</si>
  <si>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</si>
  <si>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</si>
  <si>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</si>
  <si>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</si>
  <si>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</si>
  <si>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</si>
  <si>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</si>
  <si>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</si>
  <si>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</si>
  <si>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</si>
  <si>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</si>
  <si>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</si>
  <si>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</si>
  <si>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</si>
  <si>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</si>
  <si>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</si>
  <si>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</si>
  <si>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</si>
  <si>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</si>
  <si>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</si>
  <si>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</si>
  <si>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</si>
  <si>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</si>
  <si>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</si>
  <si>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</si>
  <si>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</si>
  <si>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</si>
  <si>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福岡県筑後市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</si>
  <si>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</si>
  <si>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</si>
  <si>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</si>
  <si>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</si>
  <si>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</si>
  <si>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</si>
  <si>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</si>
  <si>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</si>
  <si>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</si>
  <si>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</si>
  <si>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</si>
  <si>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</si>
  <si>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</si>
  <si>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</si>
  <si>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</si>
  <si>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</si>
  <si>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</si>
  <si>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</si>
  <si>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</si>
  <si>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</si>
  <si>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</si>
  <si>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地方独立行政法人筑後市立病院貸付特別会計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</si>
  <si>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</si>
  <si>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</si>
  <si>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</si>
  <si>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</si>
  <si>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</si>
  <si>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</si>
  <si>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</si>
  <si>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</si>
  <si>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</si>
  <si>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</si>
  <si>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</si>
  <si>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</si>
  <si>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</si>
  <si>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</si>
  <si>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</si>
  <si>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</si>
  <si>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介護保険特別会計（地域包括支援センター事業勘定）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</si>
  <si>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</si>
  <si>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</si>
  <si>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</si>
  <si>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</si>
  <si>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</si>
  <si>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</si>
  <si>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</si>
  <si>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</si>
  <si>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</si>
  <si>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</si>
  <si>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</si>
  <si>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</si>
  <si>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</si>
  <si>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</si>
  <si>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</si>
  <si>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</si>
  <si>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</si>
  <si>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</si>
  <si>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</si>
  <si>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</si>
  <si>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</si>
  <si>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</si>
  <si>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</si>
  <si>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</si>
  <si>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</si>
  <si>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</si>
  <si>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</si>
  <si>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</si>
  <si>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</si>
  <si>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</si>
  <si>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</si>
  <si>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</si>
  <si>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</si>
  <si>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</si>
  <si>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</si>
  <si>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</si>
  <si>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</si>
  <si>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</si>
  <si>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</si>
  <si>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</si>
  <si>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</si>
  <si>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</si>
  <si>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</si>
  <si>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</si>
  <si>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</si>
  <si>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</si>
  <si>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</si>
  <si>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</si>
  <si>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</si>
  <si>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</si>
  <si>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</si>
  <si>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</si>
  <si>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</si>
  <si>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</si>
  <si>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</si>
  <si>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</si>
  <si>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</si>
  <si>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</si>
  <si>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</si>
  <si>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</si>
  <si>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</si>
  <si>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筑後市下水道事業会計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</si>
  <si>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</si>
  <si>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</si>
  <si>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筑後市水道事業会計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</si>
  <si>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</si>
  <si>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</si>
  <si>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</si>
  <si>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</si>
  <si>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</si>
  <si>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</si>
  <si>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</si>
  <si>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</si>
  <si>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</si>
  <si>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</si>
  <si>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</si>
  <si>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</si>
  <si>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</si>
  <si>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</si>
  <si>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</si>
  <si>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</si>
  <si>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</si>
  <si>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</si>
  <si>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</si>
  <si>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</si>
  <si>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</si>
  <si>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</si>
  <si>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</si>
  <si>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</si>
  <si>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</si>
  <si>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</si>
  <si>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</si>
  <si>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</si>
  <si>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</si>
  <si>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</si>
  <si>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</si>
  <si>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</si>
  <si>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</si>
  <si>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</si>
  <si>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</si>
  <si>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</si>
  <si>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</si>
  <si>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</si>
  <si>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</si>
  <si>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</si>
  <si>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</si>
  <si>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</si>
  <si>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</si>
  <si>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</si>
  <si>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</si>
  <si>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</si>
  <si>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</si>
  <si>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</si>
  <si>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</si>
  <si>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</si>
  <si>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</si>
  <si>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</si>
  <si>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</si>
  <si>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</si>
  <si>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</si>
  <si>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</si>
  <si>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</si>
  <si>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</si>
  <si>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</si>
  <si>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</si>
  <si>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</si>
  <si>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</si>
  <si>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</si>
  <si>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</si>
  <si>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</si>
  <si>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</si>
  <si>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</si>
  <si>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</si>
  <si>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</si>
  <si>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</si>
  <si>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</si>
  <si>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</si>
  <si>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</si>
  <si>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</si>
  <si>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</si>
  <si>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</si>
  <si>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</si>
  <si>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</si>
  <si>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</si>
  <si>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</si>
  <si>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</si>
  <si>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</si>
  <si>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</si>
  <si>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</si>
  <si>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</si>
  <si>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</si>
  <si>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0.16</t>
  </si>
  <si>
    <t>▲ 2.07</t>
  </si>
  <si>
    <t>住宅新築資金等貸付特別会計</t>
  </si>
  <si>
    <t>▲ 0.43</t>
  </si>
  <si>
    <t>▲ 0.42</t>
  </si>
  <si>
    <t>▲ 0.40</t>
  </si>
  <si>
    <t>▲ 0.37</t>
  </si>
  <si>
    <t>▲ 0.35</t>
  </si>
  <si>
    <t>水道事業会計</t>
  </si>
  <si>
    <t>一般会計</t>
  </si>
  <si>
    <t>国民健康保険特別会計</t>
  </si>
  <si>
    <t>介護保険特別会計（保険事業勘定）</t>
  </si>
  <si>
    <t>下水道事業会計</t>
  </si>
  <si>
    <t>後期高齢者医療特別会計</t>
  </si>
  <si>
    <t>介護保険特別会計（地域包括支援センター事業勘定）</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</si>
  <si>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</si>
  <si>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</si>
  <si>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</si>
  <si>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</si>
  <si>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</si>
  <si>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</si>
  <si>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</si>
  <si>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</si>
  <si>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</si>
  <si>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筑後市文化振興公社</t>
    <rPh sb="0" eb="3">
      <t>チクゴシ</t>
    </rPh>
    <rPh sb="3" eb="5">
      <t>ブンカ</t>
    </rPh>
    <rPh sb="5" eb="7">
      <t>シンコウ</t>
    </rPh>
    <rPh sb="7" eb="9">
      <t>コウシャ</t>
    </rPh>
    <phoneticPr fontId="2"/>
  </si>
  <si>
    <t>筑後市土地開発公社</t>
    <rPh sb="0" eb="3">
      <t>チクゴシ</t>
    </rPh>
    <rPh sb="3" eb="5">
      <t>トチ</t>
    </rPh>
    <rPh sb="5" eb="7">
      <t>カイハツ</t>
    </rPh>
    <rPh sb="7" eb="9">
      <t>コウシャ</t>
    </rPh>
    <phoneticPr fontId="2"/>
  </si>
  <si>
    <t>地方独立行政法人筑後市立病院</t>
    <rPh sb="0" eb="2">
      <t>チホウ</t>
    </rPh>
    <rPh sb="2" eb="4">
      <t>ドクリツ</t>
    </rPh>
    <rPh sb="4" eb="6">
      <t>ギョウセイ</t>
    </rPh>
    <rPh sb="6" eb="8">
      <t>ホウジン</t>
    </rPh>
    <rPh sb="8" eb="10">
      <t>チクゴ</t>
    </rPh>
    <rPh sb="10" eb="12">
      <t>シリツ</t>
    </rPh>
    <rPh sb="12" eb="14">
      <t>ビョウイン</t>
    </rPh>
    <phoneticPr fontId="2"/>
  </si>
  <si>
    <t>-</t>
    <phoneticPr fontId="2"/>
  </si>
  <si>
    <t>庁舎建設基金</t>
    <rPh sb="0" eb="2">
      <t>チョウシャ</t>
    </rPh>
    <rPh sb="2" eb="4">
      <t>ケンセツ</t>
    </rPh>
    <rPh sb="4" eb="6">
      <t>キキン</t>
    </rPh>
    <phoneticPr fontId="5"/>
  </si>
  <si>
    <t>公共施設建設基金</t>
    <rPh sb="0" eb="2">
      <t>コウキョウ</t>
    </rPh>
    <rPh sb="2" eb="4">
      <t>シセツ</t>
    </rPh>
    <rPh sb="4" eb="6">
      <t>ケンセツ</t>
    </rPh>
    <rPh sb="6" eb="8">
      <t>キキン</t>
    </rPh>
    <phoneticPr fontId="2"/>
  </si>
  <si>
    <t>ふるさと筑後市応援基金</t>
    <rPh sb="4" eb="7">
      <t>チクゴシ</t>
    </rPh>
    <rPh sb="7" eb="9">
      <t>オウエン</t>
    </rPh>
    <rPh sb="9" eb="11">
      <t>キキン</t>
    </rPh>
    <phoneticPr fontId="2"/>
  </si>
  <si>
    <t>塵芥処理施設等基金</t>
    <rPh sb="0" eb="2">
      <t>ジンカイ</t>
    </rPh>
    <rPh sb="2" eb="4">
      <t>ショリ</t>
    </rPh>
    <rPh sb="4" eb="6">
      <t>シセツ</t>
    </rPh>
    <rPh sb="6" eb="7">
      <t>トウ</t>
    </rPh>
    <rPh sb="7" eb="9">
      <t>キキン</t>
    </rPh>
    <phoneticPr fontId="2"/>
  </si>
  <si>
    <t>地域振興基金</t>
    <rPh sb="0" eb="2">
      <t>チイキ</t>
    </rPh>
    <rPh sb="2" eb="4">
      <t>シンコウ</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</si>
  <si>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</si>
  <si>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</si>
  <si>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</si>
  <si>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</si>
  <si>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</si>
  <si>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</si>
  <si>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</si>
  <si>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</si>
  <si>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</si>
  <si>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庁舎建設基金への積立や筑後市消防本部消防基金の新設等により、充当可能基金が大幅に増加（前年度比＋1,470.9百万円、＋19.7％）したことで、増減値は▲21.4ポイントとなった。ここ数年は類似団体の平均値を下回っており、減少傾向で推移しているが、将来的には、学校施設など老朽化の進む施設の更新や庁舎の建て替えにより、将来負担の増加が懸念される。公共施設等総合管理計画に基づいて施設の更新費用の抑制と平準化に努めつつ、施設の健全な機能維持に努めていく。</t>
    <rPh sb="0" eb="2">
      <t>ショウライ</t>
    </rPh>
    <rPh sb="2" eb="4">
      <t>フタン</t>
    </rPh>
    <rPh sb="4" eb="6">
      <t>ヒリツ</t>
    </rPh>
    <rPh sb="100" eb="102">
      <t>スウネン</t>
    </rPh>
    <phoneticPr fontId="5"/>
  </si>
  <si>
    <t>将来負担比率、実質公債費比率ともに類似団体平均を下回っているものの、算入公債費の減少等により単年度の実質公債費比率は前年度比0.1ポイント増と年々増加している。今後は地方債発行額の増加及び充当可能財源の減少が見込まれるため、将来負担比率も増加に転じる可能性がある高いと見込まれる。交付税措置率の高い地方債の活用と併せて、総起債額の抑制を図るなど将来世代の負担の低減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</si>
</sst>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xmlns:c16r2="http://schemas.microsoft.com/office/drawing/2015/06/chart">
            <c:ext xmlns:c16="http://schemas.microsoft.com/office/drawing/2014/chart" uri="{C3380CC4-5D6E-409C-BE32-E72D297353CC}">
              <c16:uniqueId val="{00000000-B966-4F56-B210-97A181E5CB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55123</c:v>
                </c:pt>
                <c:pt idx="1">
                  <c:v>34886</c:v>
                </c:pt>
                <c:pt idx="2">
                  <c:v>38793</c:v>
                </c:pt>
                <c:pt idx="3">
                  <c:v>40831</c:v>
                </c:pt>
                <c:pt idx="4">
                  <c:v>36619</c:v>
                </c:pt>
              </c:numCache>
            </c:numRef>
          </c:val>
          <c:smooth val="0"/>
          <c:extLst xmlns:c16r2="http://schemas.microsoft.com/office/drawing/2015/06/chart">
            <c:ext xmlns:c16="http://schemas.microsoft.com/office/drawing/2014/chart" uri="{C3380CC4-5D6E-409C-BE32-E72D297353CC}">
              <c16:uniqueId val="{00000001-B966-4F56-B210-97A181E5CBBD}"/>
            </c:ext>
          </c:extLst>
        </c:ser>
        <c:dLbls>
          <c:showLegendKey val="0"/>
          <c:showVal val="0"/>
          <c:showCatName val="0"/>
          <c:showSerName val="0"/>
          <c:showPercent val="0"/>
          <c:showBubbleSize val="0"/>
        </c:dLbls>
        <c:marker val="1"/>
        <c:smooth val="0"/>
        <c:axId val="376835360"/>
        <c:axId val="502130496"/>
      </c:lineChart>
      <c:catAx>
        <c:axId val="3768353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2130496"/>
        <c:crosses val="autoZero"/>
        <c:auto val="1"/>
        <c:lblAlgn val="ctr"/>
        <c:lblOffset val="100"/>
        <c:tickLblSkip val="1"/>
        <c:tickMarkSkip val="1"/>
        <c:noMultiLvlLbl val="0"/>
      </c:catAx>
      <c:valAx>
        <c:axId val="50213049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68353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5.6</c:v>
                </c:pt>
                <c:pt idx="1">
                  <c:v>7.26</c:v>
                </c:pt>
                <c:pt idx="2">
                  <c:v>8.16</c:v>
                </c:pt>
                <c:pt idx="3">
                  <c:v>15.53</c:v>
                </c:pt>
                <c:pt idx="4">
                  <c:v>11.77</c:v>
                </c:pt>
              </c:numCache>
            </c:numRef>
          </c:val>
          <c:extLst xmlns:c16r2="http://schemas.microsoft.com/office/drawing/2015/06/chart">
            <c:ext xmlns:c16="http://schemas.microsoft.com/office/drawing/2014/chart" uri="{C3380CC4-5D6E-409C-BE32-E72D297353CC}">
              <c16:uniqueId val="{00000000-4AF3-4B57-9AAB-1A74E90482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23.74</c:v>
                </c:pt>
                <c:pt idx="1">
                  <c:v>21.79</c:v>
                </c:pt>
                <c:pt idx="2">
                  <c:v>21.41</c:v>
                </c:pt>
                <c:pt idx="3">
                  <c:v>20.2</c:v>
                </c:pt>
                <c:pt idx="4">
                  <c:v>22.26</c:v>
                </c:pt>
              </c:numCache>
            </c:numRef>
          </c:val>
          <c:extLst xmlns:c16r2="http://schemas.microsoft.com/office/drawing/2015/06/chart">
            <c:ext xmlns:c16="http://schemas.microsoft.com/office/drawing/2014/chart" uri="{C3380CC4-5D6E-409C-BE32-E72D297353CC}">
              <c16:uniqueId val="{00000001-4AF3-4B57-9AAB-1A74E90482EC}"/>
            </c:ext>
          </c:extLst>
        </c:ser>
        <c:dLbls>
          <c:showLegendKey val="0"/>
          <c:showVal val="0"/>
          <c:showCatName val="0"/>
          <c:showSerName val="0"/>
          <c:showPercent val="0"/>
          <c:showBubbleSize val="0"/>
        </c:dLbls>
        <c:gapWidth val="250"/>
        <c:overlap val="100"/>
        <c:axId val="508422368"/>
        <c:axId val="5084227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1.98</c:v>
                </c:pt>
                <c:pt idx="1">
                  <c:v>-0.16</c:v>
                </c:pt>
                <c:pt idx="2">
                  <c:v>1.07</c:v>
                </c:pt>
                <c:pt idx="3">
                  <c:v>7.88</c:v>
                </c:pt>
                <c:pt idx="4">
                  <c:v>-2.0699999999999998</c:v>
                </c:pt>
              </c:numCache>
            </c:numRef>
          </c:val>
          <c:smooth val="0"/>
          <c:extLst xmlns:c16r2="http://schemas.microsoft.com/office/drawing/2015/06/chart">
            <c:ext xmlns:c16="http://schemas.microsoft.com/office/drawing/2014/chart" uri="{C3380CC4-5D6E-409C-BE32-E72D297353CC}">
              <c16:uniqueId val="{00000002-4AF3-4B57-9AAB-1A74E90482EC}"/>
            </c:ext>
          </c:extLst>
        </c:ser>
        <c:dLbls>
          <c:showLegendKey val="0"/>
          <c:showVal val="0"/>
          <c:showCatName val="0"/>
          <c:showSerName val="0"/>
          <c:showPercent val="0"/>
          <c:showBubbleSize val="0"/>
        </c:dLbls>
        <c:marker val="1"/>
        <c:smooth val="0"/>
        <c:axId val="508422368"/>
        <c:axId val="508422752"/>
      </c:lineChart>
      <c:catAx>
        <c:axId val="508422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8422752"/>
        <c:crosses val="autoZero"/>
        <c:auto val="1"/>
        <c:lblAlgn val="ctr"/>
        <c:lblOffset val="100"/>
        <c:tickLblSkip val="1"/>
        <c:tickMarkSkip val="1"/>
        <c:noMultiLvlLbl val="0"/>
      </c:catAx>
      <c:valAx>
        <c:axId val="508422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422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522F-4F83-8C18-00D165939D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22F-4F83-8C18-00D165939DDD}"/>
            </c:ext>
          </c:extLst>
        </c:ser>
        <c:ser>
          <c:idx val="2"/>
          <c:order val="2"/>
          <c:tx>
            <c:strRef>
              <c:f>データシート!$A$29</c:f>
              <c:strCache>
                <c:ptCount val="1"/>
                <c:pt idx="0">
                  <c:v>介護保険特別会計（地域包括支援センター事業勘定）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0.02</c:v>
                </c:pt>
                <c:pt idx="2">
                  <c:v>#N/A</c:v>
                </c:pt>
                <c:pt idx="3">
                  <c:v>0.02</c:v>
                </c:pt>
                <c:pt idx="4">
                  <c:v>#N/A</c:v>
                </c:pt>
                <c:pt idx="5">
                  <c:v>0.03</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2-522F-4F83-8C18-00D165939DD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0.09</c:v>
                </c:pt>
                <c:pt idx="2">
                  <c:v>#N/A</c:v>
                </c:pt>
                <c:pt idx="3">
                  <c:v>0.02</c:v>
                </c:pt>
                <c:pt idx="4">
                  <c:v>#N/A</c:v>
                </c:pt>
                <c:pt idx="5">
                  <c:v>0.02</c:v>
                </c:pt>
                <c:pt idx="6">
                  <c:v>#N/A</c:v>
                </c:pt>
                <c:pt idx="7">
                  <c:v>0.02</c:v>
                </c:pt>
                <c:pt idx="8">
                  <c:v>#N/A</c:v>
                </c:pt>
                <c:pt idx="9">
                  <c:v>0.06</c:v>
                </c:pt>
              </c:numCache>
            </c:numRef>
          </c:val>
          <c:extLst xmlns:c16r2="http://schemas.microsoft.com/office/drawing/2015/06/chart">
            <c:ext xmlns:c16="http://schemas.microsoft.com/office/drawing/2014/chart" uri="{C3380CC4-5D6E-409C-BE32-E72D297353CC}">
              <c16:uniqueId val="{00000003-522F-4F83-8C18-00D165939DDD}"/>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#N/A</c:v>
                </c:pt>
                <c:pt idx="3">
                  <c:v>0.53</c:v>
                </c:pt>
                <c:pt idx="4">
                  <c:v>#N/A</c:v>
                </c:pt>
                <c:pt idx="5">
                  <c:v>0.8</c:v>
                </c:pt>
                <c:pt idx="6">
                  <c:v>#N/A</c:v>
                </c:pt>
                <c:pt idx="7">
                  <c:v>0.73</c:v>
                </c:pt>
                <c:pt idx="8">
                  <c:v>#N/A</c:v>
                </c:pt>
                <c:pt idx="9">
                  <c:v>0.85</c:v>
                </c:pt>
              </c:numCache>
            </c:numRef>
          </c:val>
          <c:extLst xmlns:c16r2="http://schemas.microsoft.com/office/drawing/2015/06/chart">
            <c:ext xmlns:c16="http://schemas.microsoft.com/office/drawing/2014/chart" uri="{C3380CC4-5D6E-409C-BE32-E72D297353CC}">
              <c16:uniqueId val="{00000004-522F-4F83-8C18-00D165939DDD}"/>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1.83</c:v>
                </c:pt>
                <c:pt idx="2">
                  <c:v>#N/A</c:v>
                </c:pt>
                <c:pt idx="3">
                  <c:v>2.16</c:v>
                </c:pt>
                <c:pt idx="4">
                  <c:v>#N/A</c:v>
                </c:pt>
                <c:pt idx="5">
                  <c:v>2.0499999999999998</c:v>
                </c:pt>
                <c:pt idx="6">
                  <c:v>#N/A</c:v>
                </c:pt>
                <c:pt idx="7">
                  <c:v>1.69</c:v>
                </c:pt>
                <c:pt idx="8">
                  <c:v>#N/A</c:v>
                </c:pt>
                <c:pt idx="9">
                  <c:v>1.17</c:v>
                </c:pt>
              </c:numCache>
            </c:numRef>
          </c:val>
          <c:extLst xmlns:c16r2="http://schemas.microsoft.com/office/drawing/2015/06/chart">
            <c:ext xmlns:c16="http://schemas.microsoft.com/office/drawing/2014/chart" uri="{C3380CC4-5D6E-409C-BE32-E72D297353CC}">
              <c16:uniqueId val="{00000005-522F-4F83-8C18-00D165939DD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0.72</c:v>
                </c:pt>
                <c:pt idx="2">
                  <c:v>#N/A</c:v>
                </c:pt>
                <c:pt idx="3">
                  <c:v>0.1</c:v>
                </c:pt>
                <c:pt idx="4">
                  <c:v>#N/A</c:v>
                </c:pt>
                <c:pt idx="5">
                  <c:v>1.41</c:v>
                </c:pt>
                <c:pt idx="6">
                  <c:v>#N/A</c:v>
                </c:pt>
                <c:pt idx="7">
                  <c:v>1.53</c:v>
                </c:pt>
                <c:pt idx="8">
                  <c:v>#N/A</c:v>
                </c:pt>
                <c:pt idx="9">
                  <c:v>1.28</c:v>
                </c:pt>
              </c:numCache>
            </c:numRef>
          </c:val>
          <c:extLst xmlns:c16r2="http://schemas.microsoft.com/office/drawing/2015/06/chart">
            <c:ext xmlns:c16="http://schemas.microsoft.com/office/drawing/2014/chart" uri="{C3380CC4-5D6E-409C-BE32-E72D297353CC}">
              <c16:uniqueId val="{00000006-522F-4F83-8C18-00D165939DD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6.03</c:v>
                </c:pt>
                <c:pt idx="2">
                  <c:v>#N/A</c:v>
                </c:pt>
                <c:pt idx="3">
                  <c:v>7.67</c:v>
                </c:pt>
                <c:pt idx="4">
                  <c:v>#N/A</c:v>
                </c:pt>
                <c:pt idx="5">
                  <c:v>8.56</c:v>
                </c:pt>
                <c:pt idx="6">
                  <c:v>#N/A</c:v>
                </c:pt>
                <c:pt idx="7">
                  <c:v>15.9</c:v>
                </c:pt>
                <c:pt idx="8">
                  <c:v>#N/A</c:v>
                </c:pt>
                <c:pt idx="9">
                  <c:v>12.12</c:v>
                </c:pt>
              </c:numCache>
            </c:numRef>
          </c:val>
          <c:extLst xmlns:c16r2="http://schemas.microsoft.com/office/drawing/2015/06/chart">
            <c:ext xmlns:c16="http://schemas.microsoft.com/office/drawing/2014/chart" uri="{C3380CC4-5D6E-409C-BE32-E72D297353CC}">
              <c16:uniqueId val="{00000007-522F-4F83-8C18-00D165939DD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21.69</c:v>
                </c:pt>
                <c:pt idx="2">
                  <c:v>#N/A</c:v>
                </c:pt>
                <c:pt idx="3">
                  <c:v>18.53</c:v>
                </c:pt>
                <c:pt idx="4">
                  <c:v>#N/A</c:v>
                </c:pt>
                <c:pt idx="5">
                  <c:v>18.03</c:v>
                </c:pt>
                <c:pt idx="6">
                  <c:v>#N/A</c:v>
                </c:pt>
                <c:pt idx="7">
                  <c:v>18</c:v>
                </c:pt>
                <c:pt idx="8">
                  <c:v>#N/A</c:v>
                </c:pt>
                <c:pt idx="9">
                  <c:v>17.59</c:v>
                </c:pt>
              </c:numCache>
            </c:numRef>
          </c:val>
          <c:extLst xmlns:c16r2="http://schemas.microsoft.com/office/drawing/2015/06/chart">
            <c:ext xmlns:c16="http://schemas.microsoft.com/office/drawing/2014/chart" uri="{C3380CC4-5D6E-409C-BE32-E72D297353CC}">
              <c16:uniqueId val="{00000008-522F-4F83-8C18-00D165939DDD}"/>
            </c:ext>
          </c:extLst>
        </c:ser>
        <c:ser>
          <c:idx val="9"/>
          <c:order val="9"/>
          <c:tx>
            <c:strRef>
              <c:f>データシート!$A$36</c:f>
              <c:strCache>
                <c:ptCount val="1"/>
                <c:pt idx="0">
                  <c:v>住宅新築資金等貸付特別会計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0.43</c:v>
                </c:pt>
                <c:pt idx="1">
                  <c:v>#N/A</c:v>
                </c:pt>
                <c:pt idx="2">
                  <c:v>0.42</c:v>
                </c:pt>
                <c:pt idx="3">
                  <c:v>#N/A</c:v>
                </c:pt>
                <c:pt idx="4">
                  <c:v>0.4</c:v>
                </c:pt>
                <c:pt idx="5">
                  <c:v>#N/A</c:v>
                </c:pt>
                <c:pt idx="6">
                  <c:v>0.37</c:v>
                </c:pt>
                <c:pt idx="7">
                  <c:v>#N/A</c:v>
                </c:pt>
                <c:pt idx="8">
                  <c:v>0.35</c:v>
                </c:pt>
                <c:pt idx="9">
                  <c:v>#N/A</c:v>
                </c:pt>
              </c:numCache>
            </c:numRef>
          </c:val>
          <c:extLst xmlns:c16r2="http://schemas.microsoft.com/office/drawing/2015/06/chart">
            <c:ext xmlns:c16="http://schemas.microsoft.com/office/drawing/2014/chart" uri="{C3380CC4-5D6E-409C-BE32-E72D297353CC}">
              <c16:uniqueId val="{00000009-522F-4F83-8C18-00D165939DDD}"/>
            </c:ext>
          </c:extLst>
        </c:ser>
        <c:dLbls>
          <c:showLegendKey val="0"/>
          <c:showVal val="0"/>
          <c:showCatName val="0"/>
          <c:showSerName val="0"/>
          <c:showPercent val="0"/>
          <c:showBubbleSize val="0"/>
        </c:dLbls>
        <c:gapWidth val="150"/>
        <c:overlap val="100"/>
        <c:axId val="509837488"/>
        <c:axId val="509837872"/>
      </c:barChart>
      <c:catAx>
        <c:axId val="509837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9837872"/>
        <c:crosses val="autoZero"/>
        <c:auto val="1"/>
        <c:lblAlgn val="ctr"/>
        <c:lblOffset val="100"/>
        <c:tickLblSkip val="1"/>
        <c:tickMarkSkip val="1"/>
        <c:noMultiLvlLbl val="0"/>
      </c:catAx>
      <c:valAx>
        <c:axId val="509837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837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1529</c:v>
                </c:pt>
                <c:pt idx="5">
                  <c:v>1484</c:v>
                </c:pt>
                <c:pt idx="8">
                  <c:v>1464</c:v>
                </c:pt>
                <c:pt idx="11">
                  <c:v>1448</c:v>
                </c:pt>
                <c:pt idx="14">
                  <c:v>1569</c:v>
                </c:pt>
              </c:numCache>
            </c:numRef>
          </c:val>
          <c:extLst xmlns:c16r2="http://schemas.microsoft.com/office/drawing/2015/06/chart">
            <c:ext xmlns:c16="http://schemas.microsoft.com/office/drawing/2014/chart" uri="{C3380CC4-5D6E-409C-BE32-E72D297353CC}">
              <c16:uniqueId val="{00000000-44AD-4701-AF31-FA752A6EF04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4AD-4701-AF31-FA752A6EF04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62</c:v>
                </c:pt>
                <c:pt idx="3">
                  <c:v>62</c:v>
                </c:pt>
                <c:pt idx="6">
                  <c:v>62</c:v>
                </c:pt>
                <c:pt idx="9">
                  <c:v>65</c:v>
                </c:pt>
                <c:pt idx="12">
                  <c:v>56</c:v>
                </c:pt>
              </c:numCache>
            </c:numRef>
          </c:val>
          <c:extLst xmlns:c16r2="http://schemas.microsoft.com/office/drawing/2015/06/chart">
            <c:ext xmlns:c16="http://schemas.microsoft.com/office/drawing/2014/chart" uri="{C3380CC4-5D6E-409C-BE32-E72D297353CC}">
              <c16:uniqueId val="{00000002-44AD-4701-AF31-FA752A6EF04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83</c:v>
                </c:pt>
                <c:pt idx="3">
                  <c:v>83</c:v>
                </c:pt>
                <c:pt idx="6">
                  <c:v>83</c:v>
                </c:pt>
                <c:pt idx="9">
                  <c:v>83</c:v>
                </c:pt>
                <c:pt idx="12">
                  <c:v>83</c:v>
                </c:pt>
              </c:numCache>
            </c:numRef>
          </c:val>
          <c:extLst xmlns:c16r2="http://schemas.microsoft.com/office/drawing/2015/06/chart">
            <c:ext xmlns:c16="http://schemas.microsoft.com/office/drawing/2014/chart" uri="{C3380CC4-5D6E-409C-BE32-E72D297353CC}">
              <c16:uniqueId val="{00000003-44AD-4701-AF31-FA752A6EF04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387</c:v>
                </c:pt>
                <c:pt idx="3">
                  <c:v>401</c:v>
                </c:pt>
                <c:pt idx="6">
                  <c:v>411</c:v>
                </c:pt>
                <c:pt idx="9">
                  <c:v>398</c:v>
                </c:pt>
                <c:pt idx="12">
                  <c:v>400</c:v>
                </c:pt>
              </c:numCache>
            </c:numRef>
          </c:val>
          <c:extLst xmlns:c16r2="http://schemas.microsoft.com/office/drawing/2015/06/chart">
            <c:ext xmlns:c16="http://schemas.microsoft.com/office/drawing/2014/chart" uri="{C3380CC4-5D6E-409C-BE32-E72D297353CC}">
              <c16:uniqueId val="{00000004-44AD-4701-AF31-FA752A6EF04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4AD-4701-AF31-FA752A6EF04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4AD-4701-AF31-FA752A6EF04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1680</c:v>
                </c:pt>
                <c:pt idx="3">
                  <c:v>1683</c:v>
                </c:pt>
                <c:pt idx="6">
                  <c:v>1747</c:v>
                </c:pt>
                <c:pt idx="9">
                  <c:v>1753</c:v>
                </c:pt>
                <c:pt idx="12">
                  <c:v>1870</c:v>
                </c:pt>
              </c:numCache>
            </c:numRef>
          </c:val>
          <c:extLst xmlns:c16r2="http://schemas.microsoft.com/office/drawing/2015/06/chart">
            <c:ext xmlns:c16="http://schemas.microsoft.com/office/drawing/2014/chart" uri="{C3380CC4-5D6E-409C-BE32-E72D297353CC}">
              <c16:uniqueId val="{00000007-44AD-4701-AF31-FA752A6EF040}"/>
            </c:ext>
          </c:extLst>
        </c:ser>
        <c:dLbls>
          <c:showLegendKey val="0"/>
          <c:showVal val="0"/>
          <c:showCatName val="0"/>
          <c:showSerName val="0"/>
          <c:showPercent val="0"/>
          <c:showBubbleSize val="0"/>
        </c:dLbls>
        <c:gapWidth val="100"/>
        <c:overlap val="100"/>
        <c:axId val="376310824"/>
        <c:axId val="515915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683</c:v>
                </c:pt>
                <c:pt idx="2">
                  <c:v>#N/A</c:v>
                </c:pt>
                <c:pt idx="3">
                  <c:v>#N/A</c:v>
                </c:pt>
                <c:pt idx="4">
                  <c:v>745</c:v>
                </c:pt>
                <c:pt idx="5">
                  <c:v>#N/A</c:v>
                </c:pt>
                <c:pt idx="6">
                  <c:v>#N/A</c:v>
                </c:pt>
                <c:pt idx="7">
                  <c:v>839</c:v>
                </c:pt>
                <c:pt idx="8">
                  <c:v>#N/A</c:v>
                </c:pt>
                <c:pt idx="9">
                  <c:v>#N/A</c:v>
                </c:pt>
                <c:pt idx="10">
                  <c:v>851</c:v>
                </c:pt>
                <c:pt idx="11">
                  <c:v>#N/A</c:v>
                </c:pt>
                <c:pt idx="12">
                  <c:v>#N/A</c:v>
                </c:pt>
                <c:pt idx="13">
                  <c:v>840</c:v>
                </c:pt>
                <c:pt idx="14">
                  <c:v>#N/A</c:v>
                </c:pt>
              </c:numCache>
            </c:numRef>
          </c:val>
          <c:smooth val="0"/>
          <c:extLst xmlns:c16r2="http://schemas.microsoft.com/office/drawing/2015/06/chart">
            <c:ext xmlns:c16="http://schemas.microsoft.com/office/drawing/2014/chart" uri="{C3380CC4-5D6E-409C-BE32-E72D297353CC}">
              <c16:uniqueId val="{00000008-44AD-4701-AF31-FA752A6EF040}"/>
            </c:ext>
          </c:extLst>
        </c:ser>
        <c:dLbls>
          <c:showLegendKey val="0"/>
          <c:showVal val="0"/>
          <c:showCatName val="0"/>
          <c:showSerName val="0"/>
          <c:showPercent val="0"/>
          <c:showBubbleSize val="0"/>
        </c:dLbls>
        <c:marker val="1"/>
        <c:smooth val="0"/>
        <c:axId val="376310824"/>
        <c:axId val="515915656"/>
      </c:lineChart>
      <c:catAx>
        <c:axId val="376310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5915656"/>
        <c:crosses val="autoZero"/>
        <c:auto val="1"/>
        <c:lblAlgn val="ctr"/>
        <c:lblOffset val="100"/>
        <c:tickLblSkip val="1"/>
        <c:tickMarkSkip val="1"/>
        <c:noMultiLvlLbl val="0"/>
      </c:catAx>
      <c:valAx>
        <c:axId val="515915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6310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14888</c:v>
                </c:pt>
                <c:pt idx="5">
                  <c:v>14614</c:v>
                </c:pt>
                <c:pt idx="8">
                  <c:v>14720</c:v>
                </c:pt>
                <c:pt idx="11">
                  <c:v>14739</c:v>
                </c:pt>
                <c:pt idx="14">
                  <c:v>14476</c:v>
                </c:pt>
              </c:numCache>
            </c:numRef>
          </c:val>
          <c:extLst xmlns:c16r2="http://schemas.microsoft.com/office/drawing/2015/06/chart">
            <c:ext xmlns:c16="http://schemas.microsoft.com/office/drawing/2014/chart" uri="{C3380CC4-5D6E-409C-BE32-E72D297353CC}">
              <c16:uniqueId val="{00000000-A5EE-48A9-A322-C06D55F96C6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2604</c:v>
                </c:pt>
                <c:pt idx="5">
                  <c:v>2332</c:v>
                </c:pt>
                <c:pt idx="8">
                  <c:v>2180</c:v>
                </c:pt>
                <c:pt idx="11">
                  <c:v>1962</c:v>
                </c:pt>
                <c:pt idx="14">
                  <c:v>1916</c:v>
                </c:pt>
              </c:numCache>
            </c:numRef>
          </c:val>
          <c:extLst xmlns:c16r2="http://schemas.microsoft.com/office/drawing/2015/06/chart">
            <c:ext xmlns:c16="http://schemas.microsoft.com/office/drawing/2014/chart" uri="{C3380CC4-5D6E-409C-BE32-E72D297353CC}">
              <c16:uniqueId val="{00000001-A5EE-48A9-A322-C06D55F96C6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6256</c:v>
                </c:pt>
                <c:pt idx="5">
                  <c:v>6550</c:v>
                </c:pt>
                <c:pt idx="8">
                  <c:v>6832</c:v>
                </c:pt>
                <c:pt idx="11">
                  <c:v>7474</c:v>
                </c:pt>
                <c:pt idx="14">
                  <c:v>8945</c:v>
                </c:pt>
              </c:numCache>
            </c:numRef>
          </c:val>
          <c:extLst xmlns:c16r2="http://schemas.microsoft.com/office/drawing/2015/06/chart">
            <c:ext xmlns:c16="http://schemas.microsoft.com/office/drawing/2014/chart" uri="{C3380CC4-5D6E-409C-BE32-E72D297353CC}">
              <c16:uniqueId val="{00000002-A5EE-48A9-A322-C06D55F96C6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5EE-48A9-A322-C06D55F96C6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5EE-48A9-A322-C06D55F96C6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5EE-48A9-A322-C06D55F96C6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2494</c:v>
                </c:pt>
                <c:pt idx="3">
                  <c:v>2481</c:v>
                </c:pt>
                <c:pt idx="6">
                  <c:v>2513</c:v>
                </c:pt>
                <c:pt idx="9">
                  <c:v>2624</c:v>
                </c:pt>
                <c:pt idx="12">
                  <c:v>2534</c:v>
                </c:pt>
              </c:numCache>
            </c:numRef>
          </c:val>
          <c:extLst xmlns:c16r2="http://schemas.microsoft.com/office/drawing/2015/06/chart">
            <c:ext xmlns:c16="http://schemas.microsoft.com/office/drawing/2014/chart" uri="{C3380CC4-5D6E-409C-BE32-E72D297353CC}">
              <c16:uniqueId val="{00000006-A5EE-48A9-A322-C06D55F96C6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657</c:v>
                </c:pt>
                <c:pt idx="3">
                  <c:v>576</c:v>
                </c:pt>
                <c:pt idx="6">
                  <c:v>496</c:v>
                </c:pt>
                <c:pt idx="9">
                  <c:v>415</c:v>
                </c:pt>
                <c:pt idx="12">
                  <c:v>333</c:v>
                </c:pt>
              </c:numCache>
            </c:numRef>
          </c:val>
          <c:extLst xmlns:c16r2="http://schemas.microsoft.com/office/drawing/2015/06/chart">
            <c:ext xmlns:c16="http://schemas.microsoft.com/office/drawing/2014/chart" uri="{C3380CC4-5D6E-409C-BE32-E72D297353CC}">
              <c16:uniqueId val="{00000007-A5EE-48A9-A322-C06D55F96C6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5786</c:v>
                </c:pt>
                <c:pt idx="3">
                  <c:v>5570</c:v>
                </c:pt>
                <c:pt idx="6">
                  <c:v>5398</c:v>
                </c:pt>
                <c:pt idx="9">
                  <c:v>5217</c:v>
                </c:pt>
                <c:pt idx="12">
                  <c:v>4965</c:v>
                </c:pt>
              </c:numCache>
            </c:numRef>
          </c:val>
          <c:extLst xmlns:c16r2="http://schemas.microsoft.com/office/drawing/2015/06/chart">
            <c:ext xmlns:c16="http://schemas.microsoft.com/office/drawing/2014/chart" uri="{C3380CC4-5D6E-409C-BE32-E72D297353CC}">
              <c16:uniqueId val="{00000008-A5EE-48A9-A322-C06D55F96C6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725</c:v>
                </c:pt>
                <c:pt idx="3">
                  <c:v>735</c:v>
                </c:pt>
                <c:pt idx="6">
                  <c:v>780</c:v>
                </c:pt>
                <c:pt idx="9">
                  <c:v>727</c:v>
                </c:pt>
                <c:pt idx="12">
                  <c:v>649</c:v>
                </c:pt>
              </c:numCache>
            </c:numRef>
          </c:val>
          <c:extLst xmlns:c16r2="http://schemas.microsoft.com/office/drawing/2015/06/chart">
            <c:ext xmlns:c16="http://schemas.microsoft.com/office/drawing/2014/chart" uri="{C3380CC4-5D6E-409C-BE32-E72D297353CC}">
              <c16:uniqueId val="{00000009-A5EE-48A9-A322-C06D55F96C6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17755</c:v>
                </c:pt>
                <c:pt idx="3">
                  <c:v>17323</c:v>
                </c:pt>
                <c:pt idx="6">
                  <c:v>17386</c:v>
                </c:pt>
                <c:pt idx="9">
                  <c:v>17394</c:v>
                </c:pt>
                <c:pt idx="12">
                  <c:v>16894</c:v>
                </c:pt>
              </c:numCache>
            </c:numRef>
          </c:val>
          <c:extLst xmlns:c16r2="http://schemas.microsoft.com/office/drawing/2015/06/chart">
            <c:ext xmlns:c16="http://schemas.microsoft.com/office/drawing/2014/chart" uri="{C3380CC4-5D6E-409C-BE32-E72D297353CC}">
              <c16:uniqueId val="{0000000A-A5EE-48A9-A322-C06D55F96C69}"/>
            </c:ext>
          </c:extLst>
        </c:ser>
        <c:dLbls>
          <c:showLegendKey val="0"/>
          <c:showVal val="0"/>
          <c:showCatName val="0"/>
          <c:showSerName val="0"/>
          <c:showPercent val="0"/>
          <c:showBubbleSize val="0"/>
        </c:dLbls>
        <c:gapWidth val="100"/>
        <c:overlap val="100"/>
        <c:axId val="505690592"/>
        <c:axId val="515920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3668</c:v>
                </c:pt>
                <c:pt idx="2">
                  <c:v>#N/A</c:v>
                </c:pt>
                <c:pt idx="3">
                  <c:v>#N/A</c:v>
                </c:pt>
                <c:pt idx="4">
                  <c:v>3189</c:v>
                </c:pt>
                <c:pt idx="5">
                  <c:v>#N/A</c:v>
                </c:pt>
                <c:pt idx="6">
                  <c:v>#N/A</c:v>
                </c:pt>
                <c:pt idx="7">
                  <c:v>2841</c:v>
                </c:pt>
                <c:pt idx="8">
                  <c:v>#N/A</c:v>
                </c:pt>
                <c:pt idx="9">
                  <c:v>#N/A</c:v>
                </c:pt>
                <c:pt idx="10">
                  <c:v>2201</c:v>
                </c:pt>
                <c:pt idx="11">
                  <c:v>#N/A</c:v>
                </c:pt>
                <c:pt idx="12">
                  <c:v>#N/A</c:v>
                </c:pt>
                <c:pt idx="13">
                  <c:v>39</c:v>
                </c:pt>
                <c:pt idx="14">
                  <c:v>#N/A</c:v>
                </c:pt>
              </c:numCache>
            </c:numRef>
          </c:val>
          <c:smooth val="0"/>
          <c:extLst xmlns:c16r2="http://schemas.microsoft.com/office/drawing/2015/06/chart">
            <c:ext xmlns:c16="http://schemas.microsoft.com/office/drawing/2014/chart" uri="{C3380CC4-5D6E-409C-BE32-E72D297353CC}">
              <c16:uniqueId val="{0000000B-A5EE-48A9-A322-C06D55F96C69}"/>
            </c:ext>
          </c:extLst>
        </c:ser>
        <c:dLbls>
          <c:showLegendKey val="0"/>
          <c:showVal val="0"/>
          <c:showCatName val="0"/>
          <c:showSerName val="0"/>
          <c:showPercent val="0"/>
          <c:showBubbleSize val="0"/>
        </c:dLbls>
        <c:marker val="1"/>
        <c:smooth val="0"/>
        <c:axId val="505690592"/>
        <c:axId val="515920072"/>
      </c:lineChart>
      <c:catAx>
        <c:axId val="505690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5920072"/>
        <c:crosses val="autoZero"/>
        <c:auto val="1"/>
        <c:lblAlgn val="ctr"/>
        <c:lblOffset val="100"/>
        <c:tickLblSkip val="1"/>
        <c:tickMarkSkip val="1"/>
        <c:noMultiLvlLbl val="0"/>
      </c:catAx>
      <c:valAx>
        <c:axId val="515920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690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2288</c:v>
                </c:pt>
                <c:pt idx="1">
                  <c:v>2294</c:v>
                </c:pt>
                <c:pt idx="2">
                  <c:v>2502</c:v>
                </c:pt>
              </c:numCache>
            </c:numRef>
          </c:val>
          <c:extLst xmlns:c16r2="http://schemas.microsoft.com/office/drawing/2015/06/chart">
            <c:ext xmlns:c16="http://schemas.microsoft.com/office/drawing/2014/chart" uri="{C3380CC4-5D6E-409C-BE32-E72D297353CC}">
              <c16:uniqueId val="{00000000-6493-4A46-AE3C-F897DB3280B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482</c:v>
                </c:pt>
                <c:pt idx="1">
                  <c:v>487</c:v>
                </c:pt>
                <c:pt idx="2">
                  <c:v>490</c:v>
                </c:pt>
              </c:numCache>
            </c:numRef>
          </c:val>
          <c:extLst xmlns:c16r2="http://schemas.microsoft.com/office/drawing/2015/06/chart">
            <c:ext xmlns:c16="http://schemas.microsoft.com/office/drawing/2014/chart" uri="{C3380CC4-5D6E-409C-BE32-E72D297353CC}">
              <c16:uniqueId val="{00000001-6493-4A46-AE3C-F897DB3280B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3529</c:v>
                </c:pt>
                <c:pt idx="1">
                  <c:v>4054</c:v>
                </c:pt>
                <c:pt idx="2">
                  <c:v>5177</c:v>
                </c:pt>
              </c:numCache>
            </c:numRef>
          </c:val>
          <c:extLst xmlns:c16r2="http://schemas.microsoft.com/office/drawing/2015/06/chart">
            <c:ext xmlns:c16="http://schemas.microsoft.com/office/drawing/2014/chart" uri="{C3380CC4-5D6E-409C-BE32-E72D297353CC}">
              <c16:uniqueId val="{00000002-6493-4A46-AE3C-F897DB3280BF}"/>
            </c:ext>
          </c:extLst>
        </c:ser>
        <c:dLbls>
          <c:showLegendKey val="0"/>
          <c:showVal val="0"/>
          <c:showCatName val="0"/>
          <c:showSerName val="0"/>
          <c:showPercent val="0"/>
          <c:showBubbleSize val="0"/>
        </c:dLbls>
        <c:gapWidth val="120"/>
        <c:overlap val="100"/>
        <c:axId val="374626952"/>
        <c:axId val="374631264"/>
      </c:barChart>
      <c:catAx>
        <c:axId val="374626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74631264"/>
        <c:crosses val="autoZero"/>
        <c:auto val="1"/>
        <c:lblAlgn val="ctr"/>
        <c:lblOffset val="100"/>
        <c:tickLblSkip val="1"/>
        <c:tickMarkSkip val="1"/>
        <c:noMultiLvlLbl val="0"/>
      </c:catAx>
      <c:valAx>
        <c:axId val="3746312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74626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A18-4AD9-A1B5-458B1B72A5F4}"/>
                </c:ext>
                <c:ext xmlns:c15="http://schemas.microsoft.com/office/drawing/2012/chart" uri="{CE6537A1-D6FC-4f65-9D91-7224C49458BB}">
                  <c15:dlblFieldTable>
                    <c15:dlblFTEntry>
                      <c15:txfldGUID>{5247B37C-1594-42EF-8EF1-5D39276DC688}</c15:txfldGUID>
                      <c15:f>[1]公会計指標分析・財政指標組合せ分析表!$BP$50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A18-4AD9-A1B5-458B1B72A5F4}"/>
                </c:ext>
                <c:ext xmlns:c15="http://schemas.microsoft.com/office/drawing/2012/chart" uri="{CE6537A1-D6FC-4f65-9D91-7224C49458BB}">
                  <c15:dlblFieldTable>
                    <c15:dlblFTEntry>
                      <c15:txfldGUID>{4BD511A5-D588-43B2-BD1F-DD19FD22624F}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A18-4AD9-A1B5-458B1B72A5F4}"/>
                </c:ext>
                <c:ext xmlns:c15="http://schemas.microsoft.com/office/drawing/2012/chart" uri="{CE6537A1-D6FC-4f65-9D91-7224C49458BB}">
                  <c15:dlblFieldTable>
                    <c15:dlblFTEntry>
                      <c15:txfldGUID>{4F9DEBA1-2EA6-4FCB-9DA6-455C2E898B20}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A18-4AD9-A1B5-458B1B72A5F4}"/>
                </c:ext>
                <c:ext xmlns:c15="http://schemas.microsoft.com/office/drawing/2012/chart" uri="{CE6537A1-D6FC-4f65-9D91-7224C49458BB}">
                  <c15:dlblFieldTable>
                    <c15:dlblFTEntry>
                      <c15:txfldGUID>{23C7E0E2-4F80-4A46-B59F-2EEBD8E3294F}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A18-4AD9-A1B5-458B1B72A5F4}"/>
                </c:ext>
                <c:ext xmlns:c15="http://schemas.microsoft.com/office/drawing/2012/chart" uri="{CE6537A1-D6FC-4f65-9D91-7224C49458BB}">
                  <c15:dlblFieldTable>
                    <c15:dlblFTEntry>
                      <c15:txfldGUID>{A78FD1CE-3A7B-4F7D-9F11-DE2B317149EF}</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A18-4AD9-A1B5-458B1B72A5F4}"/>
                </c:ext>
                <c:ext xmlns:c15="http://schemas.microsoft.com/office/drawing/2012/chart" uri="{CE6537A1-D6FC-4f65-9D91-7224C49458BB}">
                  <c15:dlblFieldTable>
                    <c15:dlblFTEntry>
                      <c15:txfldGUID>{DF41E6D9-3EEC-48CF-8013-609B9AFF6D08}</c15:txfldGUID>
                      <c15:f>[1]公会計指標分析・財政指標組合せ分析表!$BX$50</c15:f>
                      <c15:dlblFieldTableCache>
                        <c:ptCount val="1"/>
                        <c:pt idx="0">
                          <c:v>R01</c:v>
                        </c:pt>
                      </c15:dlblFieldTableCache>
                    </c15:dlblFTEntry>
                  </c15:dlblFieldTable>
                  <c15:showDataLabelsRange val="0"/>
                </c:ext>
              </c:extLst>
            </c:dLbl>
            <c:dLbl>
              <c:idx val="16"/>
              <c:tx>
                <c:strRef>
                  <c:f>[1]公会計指標分析・財政指標組合せ分析表!$CF$50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A18-4AD9-A1B5-458B1B72A5F4}"/>
                </c:ext>
                <c:ext xmlns:c15="http://schemas.microsoft.com/office/drawing/2012/chart" uri="{CE6537A1-D6FC-4f65-9D91-7224C49458BB}">
                  <c15:dlblFieldTable>
                    <c15:dlblFTEntry>
                      <c15:txfldGUID>{2C72F01C-F6FF-48FF-B527-C2EC03B17060}</c15:txfldGUID>
                      <c15:f>[1]公会計指標分析・財政指標組合せ分析表!$CF$50</c15:f>
                      <c15:dlblFieldTableCache>
                        <c:ptCount val="1"/>
                        <c:pt idx="0">
                          <c:v>R02</c:v>
                        </c:pt>
                      </c15:dlblFieldTableCache>
                    </c15:dlblFTEntry>
                  </c15:dlblFieldTable>
                  <c15:showDataLabelsRange val="0"/>
                </c:ext>
              </c:extLst>
            </c:dLbl>
            <c:dLbl>
              <c:idx val="24"/>
              <c:tx>
                <c:strRef>
                  <c:f>[1]公会計指標分析・財政指標組合せ分析表!$CN$50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A18-4AD9-A1B5-458B1B72A5F4}"/>
                </c:ext>
                <c:ext xmlns:c15="http://schemas.microsoft.com/office/drawing/2012/chart" uri="{CE6537A1-D6FC-4f65-9D91-7224C49458BB}">
                  <c15:dlblFieldTable>
                    <c15:dlblFTEntry>
                      <c15:txfldGUID>{6AC03A1E-4D81-4B76-9553-0CDFC1D87DE5}</c15:txfldGUID>
                      <c15:f>[1]公会計指標分析・財政指標組合せ分析表!$CN$50</c15:f>
                      <c15:dlblFieldTableCache>
                        <c:ptCount val="1"/>
                        <c:pt idx="0">
                          <c:v>R03</c:v>
                        </c:pt>
                      </c15:dlblFieldTableCache>
                    </c15:dlblFTEntry>
                  </c15:dlblFieldTable>
                  <c15:showDataLabelsRange val="0"/>
                </c:ext>
              </c:extLst>
            </c:dLbl>
            <c:dLbl>
              <c:idx val="32"/>
              <c:tx>
                <c:strRef>
                  <c:f>[1]公会計指標分析・財政指標組合せ分析表!$CV$50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A18-4AD9-A1B5-458B1B72A5F4}"/>
                </c:ext>
                <c:ext xmlns:c15="http://schemas.microsoft.com/office/drawing/2012/chart" uri="{CE6537A1-D6FC-4f65-9D91-7224C49458BB}">
                  <c15:dlblFieldTable>
                    <c15:dlblFTEntry>
                      <c15:txfldGUID>{AA852C63-3F8A-430A-9865-77748EB67C7F}</c15:txfldGUID>
                      <c15:f>[1]公会計指標分析・財政指標組合せ分析表!$CV$50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52.4</c:v>
                </c:pt>
                <c:pt idx="1">
                  <c:v>0</c:v>
                </c:pt>
                <c:pt idx="2">
                  <c:v>0</c:v>
                </c:pt>
                <c:pt idx="3">
                  <c:v>0</c:v>
                </c:pt>
                <c:pt idx="4">
                  <c:v>0</c:v>
                </c:pt>
                <c:pt idx="5">
                  <c:v>0</c:v>
                </c:pt>
                <c:pt idx="6">
                  <c:v>0</c:v>
                </c:pt>
                <c:pt idx="7">
                  <c:v>0</c:v>
                </c:pt>
                <c:pt idx="8">
                  <c:v>54.2</c:v>
                </c:pt>
                <c:pt idx="9">
                  <c:v>0</c:v>
                </c:pt>
                <c:pt idx="10">
                  <c:v>0</c:v>
                </c:pt>
                <c:pt idx="11">
                  <c:v>0</c:v>
                </c:pt>
                <c:pt idx="12">
                  <c:v>0</c:v>
                </c:pt>
                <c:pt idx="13">
                  <c:v>0</c:v>
                </c:pt>
                <c:pt idx="14">
                  <c:v>0</c:v>
                </c:pt>
                <c:pt idx="15">
                  <c:v>0</c:v>
                </c:pt>
                <c:pt idx="16">
                  <c:v>56.3</c:v>
                </c:pt>
                <c:pt idx="17">
                  <c:v>0</c:v>
                </c:pt>
                <c:pt idx="18">
                  <c:v>0</c:v>
                </c:pt>
                <c:pt idx="19">
                  <c:v>0</c:v>
                </c:pt>
                <c:pt idx="20">
                  <c:v>0</c:v>
                </c:pt>
                <c:pt idx="21">
                  <c:v>0</c:v>
                </c:pt>
                <c:pt idx="22">
                  <c:v>0</c:v>
                </c:pt>
                <c:pt idx="23">
                  <c:v>0</c:v>
                </c:pt>
                <c:pt idx="24">
                  <c:v>57.6</c:v>
                </c:pt>
                <c:pt idx="25">
                  <c:v>0</c:v>
                </c:pt>
                <c:pt idx="26">
                  <c:v>0</c:v>
                </c:pt>
                <c:pt idx="27">
                  <c:v>0</c:v>
                </c:pt>
                <c:pt idx="28">
                  <c:v>0</c:v>
                </c:pt>
                <c:pt idx="29">
                  <c:v>0</c:v>
                </c:pt>
                <c:pt idx="30">
                  <c:v>0</c:v>
                </c:pt>
                <c:pt idx="31">
                  <c:v>0</c:v>
                </c:pt>
                <c:pt idx="32">
                  <c:v>59</c:v>
                </c:pt>
                <c:pt idx="33">
                  <c:v>0</c:v>
                </c:pt>
                <c:pt idx="34">
                  <c:v>0</c:v>
                </c:pt>
                <c:pt idx="35">
                  <c:v>0</c:v>
                </c:pt>
                <c:pt idx="36">
                  <c:v>0</c:v>
                </c:pt>
                <c:pt idx="37">
                  <c:v>0</c:v>
                </c:pt>
                <c:pt idx="38">
                  <c:v>0</c:v>
                </c:pt>
                <c:pt idx="39">
                  <c:v>0</c:v>
                </c:pt>
              </c:numCache>
            </c:numRef>
          </c:xVal>
          <c:yVal>
            <c:numRef>
              <c:f>[1]公会計指標分析・財政指標組合せ分析表!$BP$51:$DC$51</c:f>
              <c:numCache>
                <c:formatCode>General</c:formatCode>
                <c:ptCount val="40"/>
                <c:pt idx="0">
                  <c:v>40.1</c:v>
                </c:pt>
                <c:pt idx="1">
                  <c:v>0</c:v>
                </c:pt>
                <c:pt idx="2">
                  <c:v>0</c:v>
                </c:pt>
                <c:pt idx="3">
                  <c:v>0</c:v>
                </c:pt>
                <c:pt idx="4">
                  <c:v>0</c:v>
                </c:pt>
                <c:pt idx="5">
                  <c:v>0</c:v>
                </c:pt>
                <c:pt idx="6">
                  <c:v>0</c:v>
                </c:pt>
                <c:pt idx="7">
                  <c:v>0</c:v>
                </c:pt>
                <c:pt idx="8">
                  <c:v>34.5</c:v>
                </c:pt>
                <c:pt idx="9">
                  <c:v>0</c:v>
                </c:pt>
                <c:pt idx="10">
                  <c:v>0</c:v>
                </c:pt>
                <c:pt idx="11">
                  <c:v>0</c:v>
                </c:pt>
                <c:pt idx="12">
                  <c:v>0</c:v>
                </c:pt>
                <c:pt idx="13">
                  <c:v>0</c:v>
                </c:pt>
                <c:pt idx="14">
                  <c:v>0</c:v>
                </c:pt>
                <c:pt idx="15">
                  <c:v>0</c:v>
                </c:pt>
                <c:pt idx="16">
                  <c:v>30</c:v>
                </c:pt>
                <c:pt idx="17">
                  <c:v>0</c:v>
                </c:pt>
                <c:pt idx="18">
                  <c:v>0</c:v>
                </c:pt>
                <c:pt idx="19">
                  <c:v>0</c:v>
                </c:pt>
                <c:pt idx="20">
                  <c:v>0</c:v>
                </c:pt>
                <c:pt idx="21">
                  <c:v>0</c:v>
                </c:pt>
                <c:pt idx="22">
                  <c:v>0</c:v>
                </c:pt>
                <c:pt idx="23">
                  <c:v>0</c:v>
                </c:pt>
                <c:pt idx="24">
                  <c:v>21.7</c:v>
                </c:pt>
                <c:pt idx="25">
                  <c:v>0</c:v>
                </c:pt>
                <c:pt idx="26">
                  <c:v>0</c:v>
                </c:pt>
                <c:pt idx="27">
                  <c:v>0</c:v>
                </c:pt>
                <c:pt idx="28">
                  <c:v>0</c:v>
                </c:pt>
                <c:pt idx="29">
                  <c:v>0</c:v>
                </c:pt>
                <c:pt idx="30">
                  <c:v>0</c:v>
                </c:pt>
                <c:pt idx="31">
                  <c:v>0</c:v>
                </c:pt>
                <c:pt idx="32">
                  <c:v>0.3</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09-DA18-4AD9-A1B5-458B1B72A5F4}"/>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2716914358970029E-2"/>
                  <c:y val="-6.4739042105865174E-2"/>
                </c:manualLayout>
              </c:layout>
              <c:tx>
                <c:strRef>
                  <c:f>[1]公会計指標分析・財政指標組合せ分析表!$BP$50</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A18-4AD9-A1B5-458B1B72A5F4}"/>
                </c:ext>
                <c:ext xmlns:c15="http://schemas.microsoft.com/office/drawing/2012/chart" uri="{CE6537A1-D6FC-4f65-9D91-7224C49458BB}">
                  <c15:dlblFieldTable>
                    <c15:dlblFTEntry>
                      <c15:txfldGUID>{1A4064A2-142D-42A8-91E9-2CF4A34B5D0A}</c15:txfldGUID>
                      <c15:f>[1]公会計指標分析・財政指標組合せ分析表!$BP$50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A18-4AD9-A1B5-458B1B72A5F4}"/>
                </c:ext>
                <c:ext xmlns:c15="http://schemas.microsoft.com/office/drawing/2012/chart" uri="{CE6537A1-D6FC-4f65-9D91-7224C49458BB}">
                  <c15:dlblFieldTable>
                    <c15:dlblFTEntry>
                      <c15:txfldGUID>{E21C533E-3B4B-46E4-9ABB-B27E9D6FC091}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A18-4AD9-A1B5-458B1B72A5F4}"/>
                </c:ext>
                <c:ext xmlns:c15="http://schemas.microsoft.com/office/drawing/2012/chart" uri="{CE6537A1-D6FC-4f65-9D91-7224C49458BB}">
                  <c15:dlblFieldTable>
                    <c15:dlblFTEntry>
                      <c15:txfldGUID>{41213A76-5383-41F1-9929-EE0B0A66374B}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A18-4AD9-A1B5-458B1B72A5F4}"/>
                </c:ext>
                <c:ext xmlns:c15="http://schemas.microsoft.com/office/drawing/2012/chart" uri="{CE6537A1-D6FC-4f65-9D91-7224C49458BB}">
                  <c15:dlblFieldTable>
                    <c15:dlblFTEntry>
                      <c15:txfldGUID>{A89F239A-E136-4E3C-AEE4-B55066849930}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A18-4AD9-A1B5-458B1B72A5F4}"/>
                </c:ext>
                <c:ext xmlns:c15="http://schemas.microsoft.com/office/drawing/2012/chart" uri="{CE6537A1-D6FC-4f65-9D91-7224C49458BB}">
                  <c15:dlblFieldTable>
                    <c15:dlblFTEntry>
                      <c15:txfldGUID>{B5984A45-0BBA-4FC2-BF40-AFCB179CA6A9}</c15:txfldGUID>
                      <c15:f>#REF!</c15:f>
                      <c15:dlblFieldTableCache>
                        <c:ptCount val="1"/>
                        <c:pt idx="0">
                          <c:v>#REF!</c:v>
                        </c:pt>
                      </c15:dlblFieldTableCache>
                    </c15:dlblFTEntry>
                  </c15:dlblFieldTable>
                  <c15:showDataLabelsRange val="0"/>
                </c:ext>
              </c:extLst>
            </c:dLbl>
            <c:dLbl>
              <c:idx val="8"/>
              <c:layout>
                <c:manualLayout>
                  <c:x val="-4.1444036760836432E-2"/>
                  <c:y val="-6.4739042105865174E-2"/>
                </c:manualLayout>
              </c:layout>
              <c:tx>
                <c:strRef>
                  <c:f>[1]公会計指標分析・財政指標組合せ分析表!$BX$50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A18-4AD9-A1B5-458B1B72A5F4}"/>
                </c:ext>
                <c:ext xmlns:c15="http://schemas.microsoft.com/office/drawing/2012/chart" uri="{CE6537A1-D6FC-4f65-9D91-7224C49458BB}">
                  <c15:dlblFieldTable>
                    <c15:dlblFTEntry>
                      <c15:txfldGUID>{C1A34025-FFB4-4F7D-AA00-A01FF61FE0D4}</c15:txfldGUID>
                      <c15:f>[1]公会計指標分析・財政指標組合せ分析表!$BX$50</c15:f>
                      <c15:dlblFieldTableCache>
                        <c:ptCount val="1"/>
                        <c:pt idx="0">
                          <c:v>R01</c:v>
                        </c:pt>
                      </c15:dlblFieldTableCache>
                    </c15:dlblFTEntry>
                  </c15:dlblFieldTable>
                  <c15:showDataLabelsRange val="0"/>
                </c:ext>
              </c:extLst>
            </c:dLbl>
            <c:dLbl>
              <c:idx val="16"/>
              <c:tx>
                <c:strRef>
                  <c:f>[1]公会計指標分析・財政指標組合せ分析表!$CF$50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A18-4AD9-A1B5-458B1B72A5F4}"/>
                </c:ext>
                <c:ext xmlns:c15="http://schemas.microsoft.com/office/drawing/2012/chart" uri="{CE6537A1-D6FC-4f65-9D91-7224C49458BB}">
                  <c15:dlblFieldTable>
                    <c15:dlblFTEntry>
                      <c15:txfldGUID>{BB5DBB54-2320-4A67-A579-67419ACBDD9A}</c15:txfldGUID>
                      <c15:f>[1]公会計指標分析・財政指標組合せ分析表!$CF$50</c15:f>
                      <c15:dlblFieldTableCache>
                        <c:ptCount val="1"/>
                        <c:pt idx="0">
                          <c:v>R02</c:v>
                        </c:pt>
                      </c15:dlblFieldTableCache>
                    </c15:dlblFTEntry>
                  </c15:dlblFieldTable>
                  <c15:showDataLabelsRange val="0"/>
                </c:ext>
              </c:extLst>
            </c:dLbl>
            <c:dLbl>
              <c:idx val="24"/>
              <c:tx>
                <c:strRef>
                  <c:f>[1]公会計指標分析・財政指標組合せ分析表!$CN$50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A18-4AD9-A1B5-458B1B72A5F4}"/>
                </c:ext>
                <c:ext xmlns:c15="http://schemas.microsoft.com/office/drawing/2012/chart" uri="{CE6537A1-D6FC-4f65-9D91-7224C49458BB}">
                  <c15:dlblFieldTable>
                    <c15:dlblFTEntry>
                      <c15:txfldGUID>{13150640-8335-4B6E-A718-00346E9E6601}</c15:txfldGUID>
                      <c15:f>[1]公会計指標分析・財政指標組合せ分析表!$CN$50</c15:f>
                      <c15:dlblFieldTableCache>
                        <c:ptCount val="1"/>
                        <c:pt idx="0">
                          <c:v>R03</c:v>
                        </c:pt>
                      </c15:dlblFieldTableCache>
                    </c15:dlblFTEntry>
                  </c15:dlblFieldTable>
                  <c15:showDataLabelsRange val="0"/>
                </c:ext>
              </c:extLst>
            </c:dLbl>
            <c:dLbl>
              <c:idx val="32"/>
              <c:tx>
                <c:strRef>
                  <c:f>[1]公会計指標分析・財政指標組合せ分析表!$CV$50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A18-4AD9-A1B5-458B1B72A5F4}"/>
                </c:ext>
                <c:ext xmlns:c15="http://schemas.microsoft.com/office/drawing/2012/chart" uri="{CE6537A1-D6FC-4f65-9D91-7224C49458BB}">
                  <c15:dlblFieldTable>
                    <c15:dlblFTEntry>
                      <c15:txfldGUID>{5EEF9026-9F5C-4AC4-8345-E6285F48788F}</c15:txfldGUID>
                      <c15:f>[1]公会計指標分析・財政指標組合せ分析表!$CV$50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60.8</c:v>
                </c:pt>
                <c:pt idx="1">
                  <c:v>0</c:v>
                </c:pt>
                <c:pt idx="2">
                  <c:v>0</c:v>
                </c:pt>
                <c:pt idx="3">
                  <c:v>0</c:v>
                </c:pt>
                <c:pt idx="4">
                  <c:v>0</c:v>
                </c:pt>
                <c:pt idx="5">
                  <c:v>0</c:v>
                </c:pt>
                <c:pt idx="6">
                  <c:v>0</c:v>
                </c:pt>
                <c:pt idx="7">
                  <c:v>0</c:v>
                </c:pt>
                <c:pt idx="8">
                  <c:v>61</c:v>
                </c:pt>
                <c:pt idx="9">
                  <c:v>0</c:v>
                </c:pt>
                <c:pt idx="10">
                  <c:v>0</c:v>
                </c:pt>
                <c:pt idx="11">
                  <c:v>0</c:v>
                </c:pt>
                <c:pt idx="12">
                  <c:v>0</c:v>
                </c:pt>
                <c:pt idx="13">
                  <c:v>0</c:v>
                </c:pt>
                <c:pt idx="14">
                  <c:v>0</c:v>
                </c:pt>
                <c:pt idx="15">
                  <c:v>0</c:v>
                </c:pt>
                <c:pt idx="16">
                  <c:v>61.7</c:v>
                </c:pt>
                <c:pt idx="17">
                  <c:v>0</c:v>
                </c:pt>
                <c:pt idx="18">
                  <c:v>0</c:v>
                </c:pt>
                <c:pt idx="19">
                  <c:v>0</c:v>
                </c:pt>
                <c:pt idx="20">
                  <c:v>0</c:v>
                </c:pt>
                <c:pt idx="21">
                  <c:v>0</c:v>
                </c:pt>
                <c:pt idx="22">
                  <c:v>0</c:v>
                </c:pt>
                <c:pt idx="23">
                  <c:v>0</c:v>
                </c:pt>
                <c:pt idx="24">
                  <c:v>62.5</c:v>
                </c:pt>
                <c:pt idx="25">
                  <c:v>0</c:v>
                </c:pt>
                <c:pt idx="26">
                  <c:v>0</c:v>
                </c:pt>
                <c:pt idx="27">
                  <c:v>0</c:v>
                </c:pt>
                <c:pt idx="28">
                  <c:v>0</c:v>
                </c:pt>
                <c:pt idx="29">
                  <c:v>0</c:v>
                </c:pt>
                <c:pt idx="30">
                  <c:v>0</c:v>
                </c:pt>
                <c:pt idx="31">
                  <c:v>0</c:v>
                </c:pt>
                <c:pt idx="32">
                  <c:v>65</c:v>
                </c:pt>
                <c:pt idx="33">
                  <c:v>0</c:v>
                </c:pt>
                <c:pt idx="34">
                  <c:v>0</c:v>
                </c:pt>
                <c:pt idx="35">
                  <c:v>0</c:v>
                </c:pt>
                <c:pt idx="36">
                  <c:v>0</c:v>
                </c:pt>
                <c:pt idx="37">
                  <c:v>0</c:v>
                </c:pt>
                <c:pt idx="38">
                  <c:v>0</c:v>
                </c:pt>
                <c:pt idx="39">
                  <c:v>0</c:v>
                </c:pt>
              </c:numCache>
            </c:numRef>
          </c:xVal>
          <c:yVal>
            <c:numRef>
              <c:f>[1]公会計指標分析・財政指標組合せ分析表!$BP$55:$DC$55</c:f>
              <c:numCache>
                <c:formatCode>General</c:formatCode>
                <c:ptCount val="40"/>
                <c:pt idx="0">
                  <c:v>48</c:v>
                </c:pt>
                <c:pt idx="1">
                  <c:v>0</c:v>
                </c:pt>
                <c:pt idx="2">
                  <c:v>0</c:v>
                </c:pt>
                <c:pt idx="3">
                  <c:v>0</c:v>
                </c:pt>
                <c:pt idx="4">
                  <c:v>0</c:v>
                </c:pt>
                <c:pt idx="5">
                  <c:v>0</c:v>
                </c:pt>
                <c:pt idx="6">
                  <c:v>0</c:v>
                </c:pt>
                <c:pt idx="7">
                  <c:v>0</c:v>
                </c:pt>
                <c:pt idx="8">
                  <c:v>49.1</c:v>
                </c:pt>
                <c:pt idx="9">
                  <c:v>0</c:v>
                </c:pt>
                <c:pt idx="10">
                  <c:v>0</c:v>
                </c:pt>
                <c:pt idx="11">
                  <c:v>0</c:v>
                </c:pt>
                <c:pt idx="12">
                  <c:v>0</c:v>
                </c:pt>
                <c:pt idx="13">
                  <c:v>0</c:v>
                </c:pt>
                <c:pt idx="14">
                  <c:v>0</c:v>
                </c:pt>
                <c:pt idx="15">
                  <c:v>0</c:v>
                </c:pt>
                <c:pt idx="16">
                  <c:v>41.5</c:v>
                </c:pt>
                <c:pt idx="17">
                  <c:v>0</c:v>
                </c:pt>
                <c:pt idx="18">
                  <c:v>0</c:v>
                </c:pt>
                <c:pt idx="19">
                  <c:v>0</c:v>
                </c:pt>
                <c:pt idx="20">
                  <c:v>0</c:v>
                </c:pt>
                <c:pt idx="21">
                  <c:v>0</c:v>
                </c:pt>
                <c:pt idx="22">
                  <c:v>0</c:v>
                </c:pt>
                <c:pt idx="23">
                  <c:v>0</c:v>
                </c:pt>
                <c:pt idx="24">
                  <c:v>25.2</c:v>
                </c:pt>
                <c:pt idx="25">
                  <c:v>0</c:v>
                </c:pt>
                <c:pt idx="26">
                  <c:v>0</c:v>
                </c:pt>
                <c:pt idx="27">
                  <c:v>0</c:v>
                </c:pt>
                <c:pt idx="28">
                  <c:v>0</c:v>
                </c:pt>
                <c:pt idx="29">
                  <c:v>0</c:v>
                </c:pt>
                <c:pt idx="30">
                  <c:v>0</c:v>
                </c:pt>
                <c:pt idx="31">
                  <c:v>0</c:v>
                </c:pt>
                <c:pt idx="32">
                  <c:v>15.7</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13-DA18-4AD9-A1B5-458B1B72A5F4}"/>
            </c:ext>
          </c:extLst>
        </c:ser>
        <c:dLbls>
          <c:showLegendKey val="0"/>
          <c:showVal val="1"/>
          <c:showCatName val="0"/>
          <c:showSerName val="0"/>
          <c:showPercent val="0"/>
          <c:showBubbleSize val="0"/>
        </c:dLbls>
        <c:axId val="374624600"/>
        <c:axId val="374629304"/>
      </c:scatterChart>
      <c:valAx>
        <c:axId val="37462460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4629304"/>
        <c:crosses val="autoZero"/>
        <c:crossBetween val="midCat"/>
      </c:valAx>
      <c:valAx>
        <c:axId val="374629304"/>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7462460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287-486B-B246-942126EECCA7}"/>
                </c:ext>
                <c:ext xmlns:c15="http://schemas.microsoft.com/office/drawing/2012/chart" uri="{CE6537A1-D6FC-4f65-9D91-7224C49458BB}">
                  <c15:dlblFieldTable>
                    <c15:dlblFTEntry>
                      <c15:txfldGUID>{886B9DB5-E307-40F2-9533-D60DCF79770C}</c15:txfldGUID>
                      <c15:f>[1]公会計指標分析・財政指標組合せ分析表!$BP$72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287-486B-B246-942126EECCA7}"/>
                </c:ext>
                <c:ext xmlns:c15="http://schemas.microsoft.com/office/drawing/2012/chart" uri="{CE6537A1-D6FC-4f65-9D91-7224C49458BB}">
                  <c15:dlblFieldTable>
                    <c15:dlblFTEntry>
                      <c15:txfldGUID>{23B02F54-3547-421D-98E0-4DB83AD75631}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287-486B-B246-942126EECCA7}"/>
                </c:ext>
                <c:ext xmlns:c15="http://schemas.microsoft.com/office/drawing/2012/chart" uri="{CE6537A1-D6FC-4f65-9D91-7224C49458BB}">
                  <c15:dlblFieldTable>
                    <c15:dlblFTEntry>
                      <c15:txfldGUID>{59E6648C-1358-4351-8F53-CF613C48CC22}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287-486B-B246-942126EECCA7}"/>
                </c:ext>
                <c:ext xmlns:c15="http://schemas.microsoft.com/office/drawing/2012/chart" uri="{CE6537A1-D6FC-4f65-9D91-7224C49458BB}">
                  <c15:dlblFieldTable>
                    <c15:dlblFTEntry>
                      <c15:txfldGUID>{FF417BE7-2DD1-479C-AF23-7D880904FFA5}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287-486B-B246-942126EECCA7}"/>
                </c:ext>
                <c:ext xmlns:c15="http://schemas.microsoft.com/office/drawing/2012/chart" uri="{CE6537A1-D6FC-4f65-9D91-7224C49458BB}">
                  <c15:dlblFieldTable>
                    <c15:dlblFTEntry>
                      <c15:txfldGUID>{B2899907-D36F-40F7-9105-5A10A94F9012}</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287-486B-B246-942126EECCA7}"/>
                </c:ext>
                <c:ext xmlns:c15="http://schemas.microsoft.com/office/drawing/2012/chart" uri="{CE6537A1-D6FC-4f65-9D91-7224C49458BB}">
                  <c15:dlblFieldTable>
                    <c15:dlblFTEntry>
                      <c15:txfldGUID>{27F9D410-05D9-46B8-87F3-ADDD19867321}</c15:txfldGUID>
                      <c15:f>[1]公会計指標分析・財政指標組合せ分析表!$BX$72</c15:f>
                      <c15:dlblFieldTableCache>
                        <c:ptCount val="1"/>
                        <c:pt idx="0">
                          <c:v>R01</c:v>
                        </c:pt>
                      </c15:dlblFieldTableCache>
                    </c15:dlblFTEntry>
                  </c15:dlblFieldTable>
                  <c15:showDataLabelsRange val="0"/>
                </c:ext>
              </c:extLst>
            </c:dLbl>
            <c:dLbl>
              <c:idx val="16"/>
              <c:tx>
                <c:strRef>
                  <c:f>[1]公会計指標分析・財政指標組合せ分析表!$CF$72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287-486B-B246-942126EECCA7}"/>
                </c:ext>
                <c:ext xmlns:c15="http://schemas.microsoft.com/office/drawing/2012/chart" uri="{CE6537A1-D6FC-4f65-9D91-7224C49458BB}">
                  <c15:dlblFieldTable>
                    <c15:dlblFTEntry>
                      <c15:txfldGUID>{EA54D9C9-8933-4E14-A20F-7945B92993F6}</c15:txfldGUID>
                      <c15:f>[1]公会計指標分析・財政指標組合せ分析表!$CF$72</c15:f>
                      <c15:dlblFieldTableCache>
                        <c:ptCount val="1"/>
                        <c:pt idx="0">
                          <c:v>R02</c:v>
                        </c:pt>
                      </c15:dlblFieldTableCache>
                    </c15:dlblFTEntry>
                  </c15:dlblFieldTable>
                  <c15:showDataLabelsRange val="0"/>
                </c:ext>
              </c:extLst>
            </c:dLbl>
            <c:dLbl>
              <c:idx val="24"/>
              <c:tx>
                <c:strRef>
                  <c:f>[1]公会計指標分析・財政指標組合せ分析表!$CN$72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287-486B-B246-942126EECCA7}"/>
                </c:ext>
                <c:ext xmlns:c15="http://schemas.microsoft.com/office/drawing/2012/chart" uri="{CE6537A1-D6FC-4f65-9D91-7224C49458BB}">
                  <c15:dlblFieldTable>
                    <c15:dlblFTEntry>
                      <c15:txfldGUID>{5E19E873-98D8-4D10-8BA2-B0CDEC9D4CDB}</c15:txfldGUID>
                      <c15:f>[1]公会計指標分析・財政指標組合せ分析表!$CN$72</c15:f>
                      <c15:dlblFieldTableCache>
                        <c:ptCount val="1"/>
                        <c:pt idx="0">
                          <c:v>R03</c:v>
                        </c:pt>
                      </c15:dlblFieldTableCache>
                    </c15:dlblFTEntry>
                  </c15:dlblFieldTable>
                  <c15:showDataLabelsRange val="0"/>
                </c:ext>
              </c:extLst>
            </c:dLbl>
            <c:dLbl>
              <c:idx val="32"/>
              <c:tx>
                <c:strRef>
                  <c:f>[1]公会計指標分析・財政指標組合せ分析表!$CV$72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287-486B-B246-942126EECCA7}"/>
                </c:ext>
                <c:ext xmlns:c15="http://schemas.microsoft.com/office/drawing/2012/chart" uri="{CE6537A1-D6FC-4f65-9D91-7224C49458BB}">
                  <c15:dlblFieldTable>
                    <c15:dlblFTEntry>
                      <c15:txfldGUID>{F6DAE8CD-11BF-4A8D-8597-37D9B0A022D9}</c15:txfldGUID>
                      <c15:f>[1]公会計指標分析・財政指標組合せ分析表!$CV$72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7</c:v>
                </c:pt>
                <c:pt idx="1">
                  <c:v>0</c:v>
                </c:pt>
                <c:pt idx="2">
                  <c:v>0</c:v>
                </c:pt>
                <c:pt idx="3">
                  <c:v>0</c:v>
                </c:pt>
                <c:pt idx="4">
                  <c:v>0</c:v>
                </c:pt>
                <c:pt idx="5">
                  <c:v>0</c:v>
                </c:pt>
                <c:pt idx="6">
                  <c:v>0</c:v>
                </c:pt>
                <c:pt idx="7">
                  <c:v>0</c:v>
                </c:pt>
                <c:pt idx="8">
                  <c:v>7.6</c:v>
                </c:pt>
                <c:pt idx="9">
                  <c:v>0</c:v>
                </c:pt>
                <c:pt idx="10">
                  <c:v>0</c:v>
                </c:pt>
                <c:pt idx="11">
                  <c:v>0</c:v>
                </c:pt>
                <c:pt idx="12">
                  <c:v>0</c:v>
                </c:pt>
                <c:pt idx="13">
                  <c:v>0</c:v>
                </c:pt>
                <c:pt idx="14">
                  <c:v>0</c:v>
                </c:pt>
                <c:pt idx="15">
                  <c:v>0</c:v>
                </c:pt>
                <c:pt idx="16">
                  <c:v>8.1</c:v>
                </c:pt>
                <c:pt idx="17">
                  <c:v>0</c:v>
                </c:pt>
                <c:pt idx="18">
                  <c:v>0</c:v>
                </c:pt>
                <c:pt idx="19">
                  <c:v>0</c:v>
                </c:pt>
                <c:pt idx="20">
                  <c:v>0</c:v>
                </c:pt>
                <c:pt idx="21">
                  <c:v>0</c:v>
                </c:pt>
                <c:pt idx="22">
                  <c:v>0</c:v>
                </c:pt>
                <c:pt idx="23">
                  <c:v>0</c:v>
                </c:pt>
                <c:pt idx="24">
                  <c:v>8.4</c:v>
                </c:pt>
                <c:pt idx="25">
                  <c:v>0</c:v>
                </c:pt>
                <c:pt idx="26">
                  <c:v>0</c:v>
                </c:pt>
                <c:pt idx="27">
                  <c:v>0</c:v>
                </c:pt>
                <c:pt idx="28">
                  <c:v>0</c:v>
                </c:pt>
                <c:pt idx="29">
                  <c:v>0</c:v>
                </c:pt>
                <c:pt idx="30">
                  <c:v>0</c:v>
                </c:pt>
                <c:pt idx="31">
                  <c:v>0</c:v>
                </c:pt>
                <c:pt idx="32">
                  <c:v>8.5</c:v>
                </c:pt>
                <c:pt idx="33">
                  <c:v>0</c:v>
                </c:pt>
                <c:pt idx="34">
                  <c:v>0</c:v>
                </c:pt>
                <c:pt idx="35">
                  <c:v>0</c:v>
                </c:pt>
                <c:pt idx="36">
                  <c:v>0</c:v>
                </c:pt>
                <c:pt idx="37">
                  <c:v>0</c:v>
                </c:pt>
                <c:pt idx="38">
                  <c:v>0</c:v>
                </c:pt>
                <c:pt idx="39">
                  <c:v>0</c:v>
                </c:pt>
              </c:numCache>
            </c:numRef>
          </c:xVal>
          <c:yVal>
            <c:numRef>
              <c:f>[1]公会計指標分析・財政指標組合せ分析表!$BP$73:$DC$73</c:f>
              <c:numCache>
                <c:formatCode>General</c:formatCode>
                <c:ptCount val="40"/>
                <c:pt idx="0">
                  <c:v>40.1</c:v>
                </c:pt>
                <c:pt idx="1">
                  <c:v>0</c:v>
                </c:pt>
                <c:pt idx="2">
                  <c:v>0</c:v>
                </c:pt>
                <c:pt idx="3">
                  <c:v>0</c:v>
                </c:pt>
                <c:pt idx="4">
                  <c:v>0</c:v>
                </c:pt>
                <c:pt idx="5">
                  <c:v>0</c:v>
                </c:pt>
                <c:pt idx="6">
                  <c:v>0</c:v>
                </c:pt>
                <c:pt idx="7">
                  <c:v>0</c:v>
                </c:pt>
                <c:pt idx="8">
                  <c:v>34.5</c:v>
                </c:pt>
                <c:pt idx="9">
                  <c:v>0</c:v>
                </c:pt>
                <c:pt idx="10">
                  <c:v>0</c:v>
                </c:pt>
                <c:pt idx="11">
                  <c:v>0</c:v>
                </c:pt>
                <c:pt idx="12">
                  <c:v>0</c:v>
                </c:pt>
                <c:pt idx="13">
                  <c:v>0</c:v>
                </c:pt>
                <c:pt idx="14">
                  <c:v>0</c:v>
                </c:pt>
                <c:pt idx="15">
                  <c:v>0</c:v>
                </c:pt>
                <c:pt idx="16">
                  <c:v>30</c:v>
                </c:pt>
                <c:pt idx="17">
                  <c:v>0</c:v>
                </c:pt>
                <c:pt idx="18">
                  <c:v>0</c:v>
                </c:pt>
                <c:pt idx="19">
                  <c:v>0</c:v>
                </c:pt>
                <c:pt idx="20">
                  <c:v>0</c:v>
                </c:pt>
                <c:pt idx="21">
                  <c:v>0</c:v>
                </c:pt>
                <c:pt idx="22">
                  <c:v>0</c:v>
                </c:pt>
                <c:pt idx="23">
                  <c:v>0</c:v>
                </c:pt>
                <c:pt idx="24">
                  <c:v>21.7</c:v>
                </c:pt>
                <c:pt idx="25">
                  <c:v>0</c:v>
                </c:pt>
                <c:pt idx="26">
                  <c:v>0</c:v>
                </c:pt>
                <c:pt idx="27">
                  <c:v>0</c:v>
                </c:pt>
                <c:pt idx="28">
                  <c:v>0</c:v>
                </c:pt>
                <c:pt idx="29">
                  <c:v>0</c:v>
                </c:pt>
                <c:pt idx="30">
                  <c:v>0</c:v>
                </c:pt>
                <c:pt idx="31">
                  <c:v>0</c:v>
                </c:pt>
                <c:pt idx="32">
                  <c:v>0.3</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09-C287-486B-B246-942126EECCA7}"/>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3564220186628406E-2"/>
                </c:manualLayout>
              </c:layout>
              <c:tx>
                <c:strRef>
                  <c:f>[1]公会計指標分析・財政指標組合せ分析表!$BP$72</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287-486B-B246-942126EECCA7}"/>
                </c:ext>
                <c:ext xmlns:c15="http://schemas.microsoft.com/office/drawing/2012/chart" uri="{CE6537A1-D6FC-4f65-9D91-7224C49458BB}">
                  <c15:dlblFieldTable>
                    <c15:dlblFTEntry>
                      <c15:txfldGUID>{ED922D35-9575-47D7-AFA4-F1C2A7552FD4}</c15:txfldGUID>
                      <c15:f>[1]公会計指標分析・財政指標組合せ分析表!$BP$72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287-486B-B246-942126EECCA7}"/>
                </c:ext>
                <c:ext xmlns:c15="http://schemas.microsoft.com/office/drawing/2012/chart" uri="{CE6537A1-D6FC-4f65-9D91-7224C49458BB}">
                  <c15:dlblFieldTable>
                    <c15:dlblFTEntry>
                      <c15:txfldGUID>{D69A7AD5-9C3D-4006-B86F-4FD2970E8E5D}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287-486B-B246-942126EECCA7}"/>
                </c:ext>
                <c:ext xmlns:c15="http://schemas.microsoft.com/office/drawing/2012/chart" uri="{CE6537A1-D6FC-4f65-9D91-7224C49458BB}">
                  <c15:dlblFieldTable>
                    <c15:dlblFTEntry>
                      <c15:txfldGUID>{8F364B46-D000-4D6B-863E-6D5C24852794}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287-486B-B246-942126EECCA7}"/>
                </c:ext>
                <c:ext xmlns:c15="http://schemas.microsoft.com/office/drawing/2012/chart" uri="{CE6537A1-D6FC-4f65-9D91-7224C49458BB}">
                  <c15:dlblFieldTable>
                    <c15:dlblFTEntry>
                      <c15:txfldGUID>{B62C9A5E-1006-45DA-945E-EF75DF299D93}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287-486B-B246-942126EECCA7}"/>
                </c:ext>
                <c:ext xmlns:c15="http://schemas.microsoft.com/office/drawing/2012/chart" uri="{CE6537A1-D6FC-4f65-9D91-7224C49458BB}">
                  <c15:dlblFieldTable>
                    <c15:dlblFTEntry>
                      <c15:txfldGUID>{15294BE8-CD0F-4D9D-A432-92E35A6A3558}</c15:txfldGUID>
                      <c15:f>#REF!</c15:f>
                      <c15:dlblFieldTableCache>
                        <c:ptCount val="1"/>
                        <c:pt idx="0">
                          <c:v>#REF!</c:v>
                        </c:pt>
                      </c15:dlblFieldTableCache>
                    </c15:dlblFTEntry>
                  </c15:dlblFieldTable>
                  <c15:showDataLabelsRange val="0"/>
                </c:ext>
              </c:extLst>
            </c:dLbl>
            <c:dLbl>
              <c:idx val="8"/>
              <c:layout>
                <c:manualLayout>
                  <c:x val="0"/>
                  <c:y val="1.3564220186628326E-2"/>
                </c:manualLayout>
              </c:layout>
              <c:tx>
                <c:strRef>
                  <c:f>[1]公会計指標分析・財政指標組合せ分析表!$BX$72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287-486B-B246-942126EECCA7}"/>
                </c:ext>
                <c:ext xmlns:c15="http://schemas.microsoft.com/office/drawing/2012/chart" uri="{CE6537A1-D6FC-4f65-9D91-7224C49458BB}">
                  <c15:dlblFieldTable>
                    <c15:dlblFTEntry>
                      <c15:txfldGUID>{D4DB18AD-15A9-44CE-937E-92767FE957E6}</c15:txfldGUID>
                      <c15:f>[1]公会計指標分析・財政指標組合せ分析表!$BX$72</c15:f>
                      <c15:dlblFieldTableCache>
                        <c:ptCount val="1"/>
                        <c:pt idx="0">
                          <c:v>R01</c:v>
                        </c:pt>
                      </c15:dlblFieldTableCache>
                    </c15:dlblFTEntry>
                  </c15:dlblFieldTable>
                  <c15:showDataLabelsRange val="0"/>
                </c:ext>
              </c:extLst>
            </c:dLbl>
            <c:dLbl>
              <c:idx val="16"/>
              <c:tx>
                <c:strRef>
                  <c:f>[1]公会計指標分析・財政指標組合せ分析表!$CF$72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287-486B-B246-942126EECCA7}"/>
                </c:ext>
                <c:ext xmlns:c15="http://schemas.microsoft.com/office/drawing/2012/chart" uri="{CE6537A1-D6FC-4f65-9D91-7224C49458BB}">
                  <c15:dlblFieldTable>
                    <c15:dlblFTEntry>
                      <c15:txfldGUID>{BFFF4D0D-3322-4DA7-ADE3-D2E27F9E42F9}</c15:txfldGUID>
                      <c15:f>[1]公会計指標分析・財政指標組合せ分析表!$CF$72</c15:f>
                      <c15:dlblFieldTableCache>
                        <c:ptCount val="1"/>
                        <c:pt idx="0">
                          <c:v>R02</c:v>
                        </c:pt>
                      </c15:dlblFieldTableCache>
                    </c15:dlblFTEntry>
                  </c15:dlblFieldTable>
                  <c15:showDataLabelsRange val="0"/>
                </c:ext>
              </c:extLst>
            </c:dLbl>
            <c:dLbl>
              <c:idx val="24"/>
              <c:tx>
                <c:strRef>
                  <c:f>[1]公会計指標分析・財政指標組合せ分析表!$CN$72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287-486B-B246-942126EECCA7}"/>
                </c:ext>
                <c:ext xmlns:c15="http://schemas.microsoft.com/office/drawing/2012/chart" uri="{CE6537A1-D6FC-4f65-9D91-7224C49458BB}">
                  <c15:dlblFieldTable>
                    <c15:dlblFTEntry>
                      <c15:txfldGUID>{670637A0-2347-4FBC-A89B-FB9A9882F878}</c15:txfldGUID>
                      <c15:f>[1]公会計指標分析・財政指標組合せ分析表!$CN$72</c15:f>
                      <c15:dlblFieldTableCache>
                        <c:ptCount val="1"/>
                        <c:pt idx="0">
                          <c:v>R03</c:v>
                        </c:pt>
                      </c15:dlblFieldTableCache>
                    </c15:dlblFTEntry>
                  </c15:dlblFieldTable>
                  <c15:showDataLabelsRange val="0"/>
                </c:ext>
              </c:extLst>
            </c:dLbl>
            <c:dLbl>
              <c:idx val="32"/>
              <c:tx>
                <c:strRef>
                  <c:f>[1]公会計指標分析・財政指標組合せ分析表!$CV$72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287-486B-B246-942126EECCA7}"/>
                </c:ext>
                <c:ext xmlns:c15="http://schemas.microsoft.com/office/drawing/2012/chart" uri="{CE6537A1-D6FC-4f65-9D91-7224C49458BB}">
                  <c15:dlblFieldTable>
                    <c15:dlblFTEntry>
                      <c15:txfldGUID>{E337BF58-D339-4287-8D3C-BD58B3B36839}</c15:txfldGUID>
                      <c15:f>[1]公会計指標分析・財政指標組合せ分析表!$CV$72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9.6</c:v>
                </c:pt>
                <c:pt idx="1">
                  <c:v>0</c:v>
                </c:pt>
                <c:pt idx="2">
                  <c:v>0</c:v>
                </c:pt>
                <c:pt idx="3">
                  <c:v>0</c:v>
                </c:pt>
                <c:pt idx="4">
                  <c:v>0</c:v>
                </c:pt>
                <c:pt idx="5">
                  <c:v>0</c:v>
                </c:pt>
                <c:pt idx="6">
                  <c:v>0</c:v>
                </c:pt>
                <c:pt idx="7">
                  <c:v>0</c:v>
                </c:pt>
                <c:pt idx="8">
                  <c:v>9.5</c:v>
                </c:pt>
                <c:pt idx="9">
                  <c:v>0</c:v>
                </c:pt>
                <c:pt idx="10">
                  <c:v>0</c:v>
                </c:pt>
                <c:pt idx="11">
                  <c:v>0</c:v>
                </c:pt>
                <c:pt idx="12">
                  <c:v>0</c:v>
                </c:pt>
                <c:pt idx="13">
                  <c:v>0</c:v>
                </c:pt>
                <c:pt idx="14">
                  <c:v>0</c:v>
                </c:pt>
                <c:pt idx="15">
                  <c:v>0</c:v>
                </c:pt>
                <c:pt idx="16">
                  <c:v>9.1999999999999993</c:v>
                </c:pt>
                <c:pt idx="17">
                  <c:v>0</c:v>
                </c:pt>
                <c:pt idx="18">
                  <c:v>0</c:v>
                </c:pt>
                <c:pt idx="19">
                  <c:v>0</c:v>
                </c:pt>
                <c:pt idx="20">
                  <c:v>0</c:v>
                </c:pt>
                <c:pt idx="21">
                  <c:v>0</c:v>
                </c:pt>
                <c:pt idx="22">
                  <c:v>0</c:v>
                </c:pt>
                <c:pt idx="23">
                  <c:v>0</c:v>
                </c:pt>
                <c:pt idx="24">
                  <c:v>8.9</c:v>
                </c:pt>
                <c:pt idx="25">
                  <c:v>0</c:v>
                </c:pt>
                <c:pt idx="26">
                  <c:v>0</c:v>
                </c:pt>
                <c:pt idx="27">
                  <c:v>0</c:v>
                </c:pt>
                <c:pt idx="28">
                  <c:v>0</c:v>
                </c:pt>
                <c:pt idx="29">
                  <c:v>0</c:v>
                </c:pt>
                <c:pt idx="30">
                  <c:v>0</c:v>
                </c:pt>
                <c:pt idx="31">
                  <c:v>0</c:v>
                </c:pt>
                <c:pt idx="32">
                  <c:v>8.9</c:v>
                </c:pt>
                <c:pt idx="33">
                  <c:v>0</c:v>
                </c:pt>
                <c:pt idx="34">
                  <c:v>0</c:v>
                </c:pt>
                <c:pt idx="35">
                  <c:v>0</c:v>
                </c:pt>
                <c:pt idx="36">
                  <c:v>0</c:v>
                </c:pt>
                <c:pt idx="37">
                  <c:v>0</c:v>
                </c:pt>
                <c:pt idx="38">
                  <c:v>0</c:v>
                </c:pt>
                <c:pt idx="39">
                  <c:v>0</c:v>
                </c:pt>
              </c:numCache>
            </c:numRef>
          </c:xVal>
          <c:yVal>
            <c:numRef>
              <c:f>[1]公会計指標分析・財政指標組合せ分析表!$BP$77:$DC$77</c:f>
              <c:numCache>
                <c:formatCode>General</c:formatCode>
                <c:ptCount val="40"/>
                <c:pt idx="0">
                  <c:v>48</c:v>
                </c:pt>
                <c:pt idx="1">
                  <c:v>0</c:v>
                </c:pt>
                <c:pt idx="2">
                  <c:v>0</c:v>
                </c:pt>
                <c:pt idx="3">
                  <c:v>0</c:v>
                </c:pt>
                <c:pt idx="4">
                  <c:v>0</c:v>
                </c:pt>
                <c:pt idx="5">
                  <c:v>0</c:v>
                </c:pt>
                <c:pt idx="6">
                  <c:v>0</c:v>
                </c:pt>
                <c:pt idx="7">
                  <c:v>0</c:v>
                </c:pt>
                <c:pt idx="8">
                  <c:v>49.1</c:v>
                </c:pt>
                <c:pt idx="9">
                  <c:v>0</c:v>
                </c:pt>
                <c:pt idx="10">
                  <c:v>0</c:v>
                </c:pt>
                <c:pt idx="11">
                  <c:v>0</c:v>
                </c:pt>
                <c:pt idx="12">
                  <c:v>0</c:v>
                </c:pt>
                <c:pt idx="13">
                  <c:v>0</c:v>
                </c:pt>
                <c:pt idx="14">
                  <c:v>0</c:v>
                </c:pt>
                <c:pt idx="15">
                  <c:v>0</c:v>
                </c:pt>
                <c:pt idx="16">
                  <c:v>41.5</c:v>
                </c:pt>
                <c:pt idx="17">
                  <c:v>0</c:v>
                </c:pt>
                <c:pt idx="18">
                  <c:v>0</c:v>
                </c:pt>
                <c:pt idx="19">
                  <c:v>0</c:v>
                </c:pt>
                <c:pt idx="20">
                  <c:v>0</c:v>
                </c:pt>
                <c:pt idx="21">
                  <c:v>0</c:v>
                </c:pt>
                <c:pt idx="22">
                  <c:v>0</c:v>
                </c:pt>
                <c:pt idx="23">
                  <c:v>0</c:v>
                </c:pt>
                <c:pt idx="24">
                  <c:v>25.2</c:v>
                </c:pt>
                <c:pt idx="25">
                  <c:v>0</c:v>
                </c:pt>
                <c:pt idx="26">
                  <c:v>0</c:v>
                </c:pt>
                <c:pt idx="27">
                  <c:v>0</c:v>
                </c:pt>
                <c:pt idx="28">
                  <c:v>0</c:v>
                </c:pt>
                <c:pt idx="29">
                  <c:v>0</c:v>
                </c:pt>
                <c:pt idx="30">
                  <c:v>0</c:v>
                </c:pt>
                <c:pt idx="31">
                  <c:v>0</c:v>
                </c:pt>
                <c:pt idx="32">
                  <c:v>15.7</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13-C287-486B-B246-942126EECCA7}"/>
            </c:ext>
          </c:extLst>
        </c:ser>
        <c:dLbls>
          <c:showLegendKey val="0"/>
          <c:showVal val="1"/>
          <c:showCatName val="0"/>
          <c:showSerName val="0"/>
          <c:showPercent val="0"/>
          <c:showBubbleSize val="0"/>
        </c:dLbls>
        <c:axId val="374625776"/>
        <c:axId val="374624208"/>
      </c:scatterChart>
      <c:valAx>
        <c:axId val="374625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4624208"/>
        <c:crosses val="autoZero"/>
        <c:crossBetween val="midCat"/>
      </c:valAx>
      <c:valAx>
        <c:axId val="374624208"/>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74625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緊急防災・減災事業債などの防災対策関連を中心に、近年は積極的に地方債を活用した事業展開を行ってきたことから、元利償還金は年々増加傾向にある。交付税措置のある地方債を中心に活用しているため、実質公債費比率の分子は対前年度比で減少した。今後も大型の建設事業の実施に伴い、元利償還金が増加することが見込まれるが、基金の活用等も検討し、地方債だけに頼らない財政運営を行う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将来負担比率は年々改善しているが、令和４年度は対前年度比で△</a:t>
          </a:r>
          <a:r>
            <a:rPr kumimoji="1" lang="en-US" altLang="ja-JP" sz="1400">
              <a:latin typeface="ＭＳ ゴシック" pitchFamily="49" charset="-128"/>
              <a:ea typeface="ＭＳ ゴシック" pitchFamily="49" charset="-128"/>
            </a:rPr>
            <a:t>21.4</a:t>
          </a:r>
          <a:r>
            <a:rPr kumimoji="1" lang="ja-JP" altLang="en-US" sz="1400">
              <a:latin typeface="ＭＳ ゴシック" pitchFamily="49" charset="-128"/>
              <a:ea typeface="ＭＳ ゴシック" pitchFamily="49" charset="-128"/>
            </a:rPr>
            <a:t>ポイントと大幅に減少した。要因として、地方債の新規発行額よりも償還額が上回ったことで地方債現在高が減少したことと、庁舎建設基金へ約</a:t>
          </a:r>
          <a:r>
            <a:rPr kumimoji="1" lang="en-US" altLang="ja-JP" sz="1400">
              <a:latin typeface="ＭＳ ゴシック" pitchFamily="49" charset="-128"/>
              <a:ea typeface="ＭＳ ゴシック" pitchFamily="49" charset="-128"/>
            </a:rPr>
            <a:t>1,000</a:t>
          </a:r>
          <a:r>
            <a:rPr kumimoji="1" lang="ja-JP" altLang="en-US" sz="1400">
              <a:latin typeface="ＭＳ ゴシック" pitchFamily="49" charset="-128"/>
              <a:ea typeface="ＭＳ ゴシック" pitchFamily="49" charset="-128"/>
            </a:rPr>
            <a:t>百万円の積立を行ったことで充当可能基金が大幅に増加したことが挙げられる。しかし、庁舎建設基金については、近い将来で取り崩すことが予定されており、一時的に将来負担比率が減少しているだけであることを鑑み、中長期的な財政収支に基づく将来負担のコントロール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福岡県筑後市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令和４年度は後年度に控える庁舎建替えのため、庁舎建設基金に約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百万円、大規模災害等に備えるため財政調整基金に約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百万円を積み立てた。ふるさと筑後市応援基金については、ふるさと納税寄附額の伸びにより前年度以上の積立を行っている。また、消防車両更新等に備えるため、消防本部消防基金を新たに設置し、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百万円を積み立てた。このほか、ほとんどの基金において利子収入及び運用収入分の積立を行ったところである。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その使途に沿った活用に向け適正に積立・取崩しを行う方針である。このうち公共施設建設基金については、公共施設マネジメントの考え方に基づき、施設の長寿命化や更新等の経費に活用できるよう、一部基金設置条例の改正も視野に検討する必要がある。また、今後実質公債費比率の悪化が想定される中、減債基金を用いた繰上償還についても現実的に検討する段階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①庁舎建設基金：市庁舎の建設を行う。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②公共施設建設基金：公共施設の建設を行う。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③ふるさと筑後市応援基金：ふるさと納税によって寄附された寄附金を適正に管理・活用し、寄附目的に沿った事業に活用する。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①庁舎建設基金：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後年度に控える庁舎建替えのため約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百万円を積み立てた。このほか、利子収入及び運用収入（債券運用による売却益等）を積み立てた。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②公共施設建設基金：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利子収入及び運用収入（債券運用による売却益等）を積み立てた。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③ふるさと筑後市応援基金：前年度の積み残し＋令和４年度寄附額＋利子収入分で合計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494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百万円を積み立てた。一方、寄附目的に沿った事業に充当するため、前年度積立額である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①庁舎建設基金：庁舎建替えに備え、財政状況を見ながら積立を行う。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②公共施設建設基金：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公共施設マネジメントの考え方に基づき、施設の長寿命化や更新等の経費に活用できるよう、一部基金設置条例の改正も視野に検討する必要がある。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③ふるさと筑後市応援基金：魅力ある返礼品の充実やより分かりやすい寄附目的の設定等により、基金の原資となるふるさと納税の寄附額増加を目指す。一方で、この財源は制度の在り方や社会情勢により大きく影響を受けることを意識し、経常的な経費への活用は制限するなど、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大規模災害や今般の新型コロナウイルス感染症など不測の事態に備えるため、約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百万円の積立を実施。このほか利子収入及び運用収入（債券運用による売却益等）を積み立てた。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好調な税収等により基金を取り崩す必要はなかったが、今後は物価高騰や義務的経費の増加、老朽化した公共施設の更新など財政状況が悪化する懸念があるため、先を見据えた財政運営を行い、可能な限り現在の水準を維持する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利子収入及び</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運用収入（債券運用による売却益等）を積み立てた。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控える庁舎建替えなどの大型建設事業により、公債費及び実質公債費比率の増加が想定されるため、減債基金を活用した繰上償還も検討する段階にある。例年利子収入等のみの積立を行っているが、繰上償還に向けた積立も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2D2AB4E3-3622-4B06-B8BC-2127729F17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FDB6212E-2D6A-4896-BCD3-8DB1F9C016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 xmlns:a16="http://schemas.microsoft.com/office/drawing/2014/main" id="{F0386617-4ECC-4330-AE7C-219D6C9254B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 xmlns:a16="http://schemas.microsoft.com/office/drawing/2014/main" id="{9FE83730-0D7A-49DC-BF7D-CACE194CB5F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 xmlns:a16="http://schemas.microsoft.com/office/drawing/2014/main" id="{F95833FC-9892-4494-AAB4-2D0C43C68AA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 xmlns:a16="http://schemas.microsoft.com/office/drawing/2014/main" id="{352EB553-E621-4080-A292-DAFA114DE70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 xmlns:a16="http://schemas.microsoft.com/office/drawing/2014/main" id="{B3EAEEFF-775A-4C84-9171-4ABFEAE399A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 xmlns:a16="http://schemas.microsoft.com/office/drawing/2014/main" id="{6F0C8750-BDE2-4798-A8C6-19FFD8E895E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 xmlns:a16="http://schemas.microsoft.com/office/drawing/2014/main" id="{0EB862A1-16BA-4E58-881B-6C111FC6E43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 xmlns:a16="http://schemas.microsoft.com/office/drawing/2014/main" id="{F8218A9C-8E7E-4726-BA0A-1F8540619EB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 xmlns:a16="http://schemas.microsoft.com/office/drawing/2014/main" id="{CD94040D-069C-4EB0-A4CA-34699D8C4D6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 xmlns:a16="http://schemas.microsoft.com/office/drawing/2014/main" id="{975839F4-643E-4A76-9B89-7A54E8A899F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49,403
48,821
41.78
24,129,492
22,639,104
1,322,441
11,239,746
15,419,179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 xmlns:a16="http://schemas.microsoft.com/office/drawing/2014/main" id="{E588399F-7634-42B4-8DC5-85A8DC9A822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 xmlns:a16="http://schemas.microsoft.com/office/drawing/2014/main" id="{F048DE98-CB68-4AAE-B3CB-F9900A813F2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 xmlns:a16="http://schemas.microsoft.com/office/drawing/2014/main" id="{A3059A27-3959-4FAB-8A20-12A8074FE3A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 xmlns:a16="http://schemas.microsoft.com/office/drawing/2014/main" id="{319AB1C0-3965-4BAD-96A4-A24533087EF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 xmlns:a16="http://schemas.microsoft.com/office/drawing/2014/main" id="{62AA3C14-C65C-4466-B3A9-BB891B76326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 xmlns:a16="http://schemas.microsoft.com/office/drawing/2014/main" id="{1C3D396F-40C5-49FB-BDFB-E52A80A6B5D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 xmlns:a16="http://schemas.microsoft.com/office/drawing/2014/main" id="{47000A5A-A10F-4AB0-93B6-F35EA589FC0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 xmlns:a16="http://schemas.microsoft.com/office/drawing/2014/main" id="{6782579E-8E08-4167-B117-4E67B6B80ED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 xmlns:a16="http://schemas.microsoft.com/office/drawing/2014/main" id="{6570763A-7D68-4A46-A212-8A2C48AB896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 xmlns:a16="http://schemas.microsoft.com/office/drawing/2014/main" id="{976A8144-835B-4468-BEF7-C5B6DB44FB5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 xmlns:a16="http://schemas.microsoft.com/office/drawing/2014/main" id="{8C1FB314-8A39-49C6-AE4C-2A857541217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 xmlns:a16="http://schemas.microsoft.com/office/drawing/2014/main" id="{5FB6D953-4D24-450E-B7B1-A52EA621C5E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 xmlns:a16="http://schemas.microsoft.com/office/drawing/2014/main" id="{5E154E9D-CE8A-4267-B36F-60E486AD186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 xmlns:a16="http://schemas.microsoft.com/office/drawing/2014/main" id="{BEBD9B5D-D65B-4131-8685-65C34E2B112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 xmlns:a16="http://schemas.microsoft.com/office/drawing/2014/main" id="{3581229D-0B58-4E9B-A6F9-19FC3EA2992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 xmlns:a16="http://schemas.microsoft.com/office/drawing/2014/main" id="{1E6A4CC3-5021-404C-A3D2-354C1F849EC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 xmlns:a16="http://schemas.microsoft.com/office/drawing/2014/main" id="{C4D45F66-F74F-4229-835B-2639C45225D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 xmlns:a16="http://schemas.microsoft.com/office/drawing/2014/main" id="{CB87B2E5-D41E-4DDA-9AAF-F3467B8BD4D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 xmlns:a16="http://schemas.microsoft.com/office/drawing/2014/main" id="{01A9EF44-FD9C-4D7E-A371-ECA51E29028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 xmlns:a16="http://schemas.microsoft.com/office/drawing/2014/main" id="{5916A923-8BCA-460D-A6E7-4B2E1F811B5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 xmlns:a16="http://schemas.microsoft.com/office/drawing/2014/main" id="{95E18E9D-C1E3-490C-A2EC-66B9334C0A9E}"/>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 xmlns:a16="http://schemas.microsoft.com/office/drawing/2014/main" id="{79800CF4-F277-4D0E-A637-5CF81BC9015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 xmlns:a16="http://schemas.microsoft.com/office/drawing/2014/main" id="{298CB11D-6F61-4141-AA01-66E7D4946B4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 xmlns:a16="http://schemas.microsoft.com/office/drawing/2014/main" id="{64F9FAEC-95A1-496F-BFFA-A8B800050E8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 xmlns:a16="http://schemas.microsoft.com/office/drawing/2014/main" id="{49056D3B-DB66-40B6-A496-3083B7BDDEC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 xmlns:a16="http://schemas.microsoft.com/office/drawing/2014/main" id="{2CEB134B-C3D8-41B7-9010-D97D409E56C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 xmlns:a16="http://schemas.microsoft.com/office/drawing/2014/main" id="{1F32D599-ACBC-4ACB-B82F-EFCD401D950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 xmlns:a16="http://schemas.microsoft.com/office/drawing/2014/main" id="{57246A2B-8262-42E2-BBCF-C3985F913CE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 xmlns:a16="http://schemas.microsoft.com/office/drawing/2014/main" id="{CADE60E5-5262-4C92-B024-3DA6BC203DF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 xmlns:a16="http://schemas.microsoft.com/office/drawing/2014/main" id="{6ACDEA25-729B-4803-B222-3E348B44CCE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 xmlns:a16="http://schemas.microsoft.com/office/drawing/2014/main" id="{C017EB8C-271C-43C1-976D-3FF075360CD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 xmlns:a16="http://schemas.microsoft.com/office/drawing/2014/main" id="{14796E14-6546-48AD-9612-D81382F14A5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 xmlns:a16="http://schemas.microsoft.com/office/drawing/2014/main" id="{5516E87B-46EE-47A1-9215-0256F449061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 xmlns:a16="http://schemas.microsoft.com/office/drawing/2014/main" id="{6CC15BD9-6EAB-45E3-9F69-E55D334BC58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 xmlns:a16="http://schemas.microsoft.com/office/drawing/2014/main" id="{4CE5A717-5A33-42CA-A3A2-0CCE1DC520F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を下回っているが、今後の施設更新に多大な費用が見込まれる。平成28年度に策定した筑後市公共施設等総合管理計画では、令和８年度末までに耐用年数が到来する施設総量の10%削減を目標としており、施設の廃止のみならず統廃合や複合化も含めた検討を行っ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 xmlns:a16="http://schemas.microsoft.com/office/drawing/2014/main" id="{0D9BE3FF-E99F-46ED-B3E5-063710CED77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 xmlns:a16="http://schemas.microsoft.com/office/drawing/2014/main" id="{45B5B541-ABD9-4124-9509-7F8E74EC611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 xmlns:a16="http://schemas.microsoft.com/office/drawing/2014/main" id="{71F18F65-227D-44CE-B87F-279C4F1E9B5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 xmlns:a16="http://schemas.microsoft.com/office/drawing/2014/main" id="{606E21DC-FCF6-4CBD-B680-58CBC78AEDB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 xmlns:a16="http://schemas.microsoft.com/office/drawing/2014/main" id="{FEF1BF95-F0E6-4921-89D6-AE7BD6FD8FD6}"/>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 xmlns:a16="http://schemas.microsoft.com/office/drawing/2014/main" id="{36892743-0E4B-45B5-B562-B066C6346FE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 xmlns:a16="http://schemas.microsoft.com/office/drawing/2014/main" id="{3D8ECC18-66EA-407A-ABF7-EA0A38EE482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 xmlns:a16="http://schemas.microsoft.com/office/drawing/2014/main" id="{7A5B2F32-BCAF-4278-BBB2-CE9BFA9C909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 xmlns:a16="http://schemas.microsoft.com/office/drawing/2014/main" id="{CC3DB138-C67C-4CFC-9F88-4C1A614825F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 xmlns:a16="http://schemas.microsoft.com/office/drawing/2014/main" id="{D7F1CCB2-F52B-4A82-AA96-5D6E7DB7E1BD}"/>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 xmlns:a16="http://schemas.microsoft.com/office/drawing/2014/main" id="{661A8241-E6FD-4323-ACBC-F3273CDFBAC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 xmlns:a16="http://schemas.microsoft.com/office/drawing/2014/main" id="{716EA347-838B-4601-9D0D-2D0749E6EEB3}"/>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 xmlns:a16="http://schemas.microsoft.com/office/drawing/2014/main" id="{EE08CBB8-DDF9-4A9C-B542-5DFE307EEE2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 xmlns:a16="http://schemas.microsoft.com/office/drawing/2014/main" id="{7C157C3F-1B40-4D66-9843-A0A642A52E1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 xmlns:a16="http://schemas.microsoft.com/office/drawing/2014/main" id="{6CFC8BDC-D7D1-4675-A06B-E0B31C3514E9}"/>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 xmlns:a16="http://schemas.microsoft.com/office/drawing/2014/main" id="{5F8FA6DD-4A93-4908-A757-FE9C8A2CC87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5" name="直線コネクタ 64">
          <a:extLst>
            <a:ext uri="{FF2B5EF4-FFF2-40B4-BE49-F238E27FC236}">
              <a16:creationId xmlns="" xmlns:a16="http://schemas.microsoft.com/office/drawing/2014/main" id="{5FEB74D7-4116-43D2-B097-8BDBC025CF22}"/>
            </a:ext>
          </a:extLst>
        </xdr:cNvPr>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66" name="有形固定資産減価償却率最小値テキスト">
          <a:extLst>
            <a:ext uri="{FF2B5EF4-FFF2-40B4-BE49-F238E27FC236}">
              <a16:creationId xmlns="" xmlns:a16="http://schemas.microsoft.com/office/drawing/2014/main" id="{1468EC7F-C740-4BFD-98AD-DD20B6A68031}"/>
            </a:ext>
          </a:extLst>
        </xdr:cNvPr>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67" name="直線コネクタ 66">
          <a:extLst>
            <a:ext uri="{FF2B5EF4-FFF2-40B4-BE49-F238E27FC236}">
              <a16:creationId xmlns="" xmlns:a16="http://schemas.microsoft.com/office/drawing/2014/main" id="{D5826302-58DC-462A-84ED-7805639F7081}"/>
            </a:ext>
          </a:extLst>
        </xdr:cNvPr>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68" name="有形固定資産減価償却率最大値テキスト">
          <a:extLst>
            <a:ext uri="{FF2B5EF4-FFF2-40B4-BE49-F238E27FC236}">
              <a16:creationId xmlns="" xmlns:a16="http://schemas.microsoft.com/office/drawing/2014/main" id="{7652CD68-A52A-40D7-93FD-DD92A0FF6458}"/>
            </a:ext>
          </a:extLst>
        </xdr:cNvPr>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69" name="直線コネクタ 68">
          <a:extLst>
            <a:ext uri="{FF2B5EF4-FFF2-40B4-BE49-F238E27FC236}">
              <a16:creationId xmlns="" xmlns:a16="http://schemas.microsoft.com/office/drawing/2014/main" id="{273040EB-A520-4DC0-8179-A2EAA682F777}"/>
            </a:ext>
          </a:extLst>
        </xdr:cNvPr>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0" name="有形固定資産減価償却率平均値テキスト">
          <a:extLst>
            <a:ext uri="{FF2B5EF4-FFF2-40B4-BE49-F238E27FC236}">
              <a16:creationId xmlns="" xmlns:a16="http://schemas.microsoft.com/office/drawing/2014/main" id="{2FB7E631-4545-4710-910E-F291A58594CF}"/>
            </a:ext>
          </a:extLst>
        </xdr:cNvPr>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a:extLst>
            <a:ext uri="{FF2B5EF4-FFF2-40B4-BE49-F238E27FC236}">
              <a16:creationId xmlns="" xmlns:a16="http://schemas.microsoft.com/office/drawing/2014/main" id="{786DF57F-4240-4326-AF64-1E1E09210142}"/>
            </a:ext>
          </a:extLst>
        </xdr:cNvPr>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2" name="フローチャート: 判断 71">
          <a:extLst>
            <a:ext uri="{FF2B5EF4-FFF2-40B4-BE49-F238E27FC236}">
              <a16:creationId xmlns="" xmlns:a16="http://schemas.microsoft.com/office/drawing/2014/main" id="{C6257E5E-1056-4C0B-B6DE-FD4974DBB154}"/>
            </a:ext>
          </a:extLst>
        </xdr:cNvPr>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3" name="フローチャート: 判断 72">
          <a:extLst>
            <a:ext uri="{FF2B5EF4-FFF2-40B4-BE49-F238E27FC236}">
              <a16:creationId xmlns="" xmlns:a16="http://schemas.microsoft.com/office/drawing/2014/main" id="{27713E53-ABCD-4D1B-B7EE-74568B055642}"/>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 xmlns:a16="http://schemas.microsoft.com/office/drawing/2014/main" id="{976E6F78-F719-4C6B-9C96-DFBE00685928}"/>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 xmlns:a16="http://schemas.microsoft.com/office/drawing/2014/main" id="{4A1B718E-DB8A-44A3-B8DD-EA7A17B2981F}"/>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 xmlns:a16="http://schemas.microsoft.com/office/drawing/2014/main" id="{78FA525A-BBBE-4EB8-8DFF-4088B708E96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 xmlns:a16="http://schemas.microsoft.com/office/drawing/2014/main" id="{6EADEFEE-A1FE-4D63-9E34-6D457309A3A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 xmlns:a16="http://schemas.microsoft.com/office/drawing/2014/main" id="{131B7013-96B8-440A-90A6-A5C8F99CAD2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 xmlns:a16="http://schemas.microsoft.com/office/drawing/2014/main" id="{6A3C6511-EA00-4CCD-8EFB-445F71B206A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 xmlns:a16="http://schemas.microsoft.com/office/drawing/2014/main" id="{F0C58B8A-2F01-47DA-AFC8-D43BE0BF90F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48683</xdr:rowOff>
    </xdr:from>
    <xdr:to>
      <xdr:col>23</xdr:col>
      <xdr:colOff>136525</xdr:colOff>
      <xdr:row>30</xdr:row>
      <xdr:rowOff>150283</xdr:rowOff>
    </xdr:to>
    <xdr:sp macro="" textlink="">
      <xdr:nvSpPr>
        <xdr:cNvPr id="81" name="楕円 80">
          <a:extLst>
            <a:ext uri="{FF2B5EF4-FFF2-40B4-BE49-F238E27FC236}">
              <a16:creationId xmlns="" xmlns:a16="http://schemas.microsoft.com/office/drawing/2014/main" id="{962530A4-B898-491F-B69B-324F2E5CD86C}"/>
            </a:ext>
          </a:extLst>
        </xdr:cNvPr>
        <xdr:cNvSpPr/>
      </xdr:nvSpPr>
      <xdr:spPr>
        <a:xfrm>
          <a:off x="47117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71560</xdr:rowOff>
    </xdr:from>
    <xdr:ext cx="405111" cy="259045"/>
    <xdr:sp macro="" textlink="">
      <xdr:nvSpPr>
        <xdr:cNvPr id="82" name="有形固定資産減価償却率該当値テキスト">
          <a:extLst>
            <a:ext uri="{FF2B5EF4-FFF2-40B4-BE49-F238E27FC236}">
              <a16:creationId xmlns="" xmlns:a16="http://schemas.microsoft.com/office/drawing/2014/main" id="{F89322D3-4299-408B-AF63-960DB54710EA}"/>
            </a:ext>
          </a:extLst>
        </xdr:cNvPr>
        <xdr:cNvSpPr txBox="1"/>
      </xdr:nvSpPr>
      <xdr:spPr>
        <a:xfrm>
          <a:off x="4813300" y="5815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23495</xdr:rowOff>
    </xdr:from>
    <xdr:to>
      <xdr:col>19</xdr:col>
      <xdr:colOff>187325</xdr:colOff>
      <xdr:row>30</xdr:row>
      <xdr:rowOff>125095</xdr:rowOff>
    </xdr:to>
    <xdr:sp macro="" textlink="">
      <xdr:nvSpPr>
        <xdr:cNvPr id="83" name="楕円 82">
          <a:extLst>
            <a:ext uri="{FF2B5EF4-FFF2-40B4-BE49-F238E27FC236}">
              <a16:creationId xmlns="" xmlns:a16="http://schemas.microsoft.com/office/drawing/2014/main" id="{B6121439-3D79-43D4-85FA-30B6401F5B48}"/>
            </a:ext>
          </a:extLst>
        </xdr:cNvPr>
        <xdr:cNvSpPr/>
      </xdr:nvSpPr>
      <xdr:spPr>
        <a:xfrm>
          <a:off x="4000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74295</xdr:rowOff>
    </xdr:from>
    <xdr:to>
      <xdr:col>23</xdr:col>
      <xdr:colOff>85725</xdr:colOff>
      <xdr:row>30</xdr:row>
      <xdr:rowOff>99483</xdr:rowOff>
    </xdr:to>
    <xdr:cxnSp macro="">
      <xdr:nvCxnSpPr>
        <xdr:cNvPr id="84" name="直線コネクタ 83">
          <a:extLst>
            <a:ext uri="{FF2B5EF4-FFF2-40B4-BE49-F238E27FC236}">
              <a16:creationId xmlns="" xmlns:a16="http://schemas.microsoft.com/office/drawing/2014/main" id="{FB59380F-B6BD-428F-B6AB-0FE60C39928D}"/>
            </a:ext>
          </a:extLst>
        </xdr:cNvPr>
        <xdr:cNvCxnSpPr/>
      </xdr:nvCxnSpPr>
      <xdr:spPr>
        <a:xfrm>
          <a:off x="4051300" y="5989320"/>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106</xdr:rowOff>
    </xdr:from>
    <xdr:to>
      <xdr:col>15</xdr:col>
      <xdr:colOff>187325</xdr:colOff>
      <xdr:row>30</xdr:row>
      <xdr:rowOff>101706</xdr:rowOff>
    </xdr:to>
    <xdr:sp macro="" textlink="">
      <xdr:nvSpPr>
        <xdr:cNvPr id="85" name="楕円 84">
          <a:extLst>
            <a:ext uri="{FF2B5EF4-FFF2-40B4-BE49-F238E27FC236}">
              <a16:creationId xmlns="" xmlns:a16="http://schemas.microsoft.com/office/drawing/2014/main" id="{D932FD74-A182-4D99-8B5C-911CF37721F5}"/>
            </a:ext>
          </a:extLst>
        </xdr:cNvPr>
        <xdr:cNvSpPr/>
      </xdr:nvSpPr>
      <xdr:spPr>
        <a:xfrm>
          <a:off x="3238500" y="59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50906</xdr:rowOff>
    </xdr:from>
    <xdr:to>
      <xdr:col>19</xdr:col>
      <xdr:colOff>136525</xdr:colOff>
      <xdr:row>30</xdr:row>
      <xdr:rowOff>74295</xdr:rowOff>
    </xdr:to>
    <xdr:cxnSp macro="">
      <xdr:nvCxnSpPr>
        <xdr:cNvPr id="86" name="直線コネクタ 85">
          <a:extLst>
            <a:ext uri="{FF2B5EF4-FFF2-40B4-BE49-F238E27FC236}">
              <a16:creationId xmlns="" xmlns:a16="http://schemas.microsoft.com/office/drawing/2014/main" id="{6E44E646-FD88-42E4-ABCA-04AA7441ECD8}"/>
            </a:ext>
          </a:extLst>
        </xdr:cNvPr>
        <xdr:cNvCxnSpPr/>
      </xdr:nvCxnSpPr>
      <xdr:spPr>
        <a:xfrm>
          <a:off x="3289300" y="5965931"/>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133773</xdr:rowOff>
    </xdr:from>
    <xdr:to>
      <xdr:col>11</xdr:col>
      <xdr:colOff>187325</xdr:colOff>
      <xdr:row>30</xdr:row>
      <xdr:rowOff>63923</xdr:rowOff>
    </xdr:to>
    <xdr:sp macro="" textlink="">
      <xdr:nvSpPr>
        <xdr:cNvPr id="87" name="楕円 86">
          <a:extLst>
            <a:ext uri="{FF2B5EF4-FFF2-40B4-BE49-F238E27FC236}">
              <a16:creationId xmlns="" xmlns:a16="http://schemas.microsoft.com/office/drawing/2014/main" id="{046256F6-D5BE-463B-87DD-DCFBEC7AB303}"/>
            </a:ext>
          </a:extLst>
        </xdr:cNvPr>
        <xdr:cNvSpPr/>
      </xdr:nvSpPr>
      <xdr:spPr>
        <a:xfrm>
          <a:off x="2476500" y="58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13123</xdr:rowOff>
    </xdr:from>
    <xdr:to>
      <xdr:col>15</xdr:col>
      <xdr:colOff>136525</xdr:colOff>
      <xdr:row>30</xdr:row>
      <xdr:rowOff>50906</xdr:rowOff>
    </xdr:to>
    <xdr:cxnSp macro="">
      <xdr:nvCxnSpPr>
        <xdr:cNvPr id="88" name="直線コネクタ 87">
          <a:extLst>
            <a:ext uri="{FF2B5EF4-FFF2-40B4-BE49-F238E27FC236}">
              <a16:creationId xmlns="" xmlns:a16="http://schemas.microsoft.com/office/drawing/2014/main" id="{DFF19D90-8CD4-45C3-ADA9-84CD3C1CC8D5}"/>
            </a:ext>
          </a:extLst>
        </xdr:cNvPr>
        <xdr:cNvCxnSpPr/>
      </xdr:nvCxnSpPr>
      <xdr:spPr>
        <a:xfrm>
          <a:off x="2527300" y="5928148"/>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101388</xdr:rowOff>
    </xdr:from>
    <xdr:to>
      <xdr:col>7</xdr:col>
      <xdr:colOff>187325</xdr:colOff>
      <xdr:row>30</xdr:row>
      <xdr:rowOff>31538</xdr:rowOff>
    </xdr:to>
    <xdr:sp macro="" textlink="">
      <xdr:nvSpPr>
        <xdr:cNvPr id="89" name="楕円 88">
          <a:extLst>
            <a:ext uri="{FF2B5EF4-FFF2-40B4-BE49-F238E27FC236}">
              <a16:creationId xmlns="" xmlns:a16="http://schemas.microsoft.com/office/drawing/2014/main" id="{17C610E3-BF09-4AB9-8890-DC93B57C6673}"/>
            </a:ext>
          </a:extLst>
        </xdr:cNvPr>
        <xdr:cNvSpPr/>
      </xdr:nvSpPr>
      <xdr:spPr>
        <a:xfrm>
          <a:off x="1714500" y="5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152188</xdr:rowOff>
    </xdr:from>
    <xdr:to>
      <xdr:col>11</xdr:col>
      <xdr:colOff>136525</xdr:colOff>
      <xdr:row>30</xdr:row>
      <xdr:rowOff>13123</xdr:rowOff>
    </xdr:to>
    <xdr:cxnSp macro="">
      <xdr:nvCxnSpPr>
        <xdr:cNvPr id="90" name="直線コネクタ 89">
          <a:extLst>
            <a:ext uri="{FF2B5EF4-FFF2-40B4-BE49-F238E27FC236}">
              <a16:creationId xmlns="" xmlns:a16="http://schemas.microsoft.com/office/drawing/2014/main" id="{F641D0B0-777F-4F8B-BCD3-1B944B7D0080}"/>
            </a:ext>
          </a:extLst>
        </xdr:cNvPr>
        <xdr:cNvCxnSpPr/>
      </xdr:nvCxnSpPr>
      <xdr:spPr>
        <a:xfrm>
          <a:off x="1765300" y="5895763"/>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32931</xdr:rowOff>
    </xdr:from>
    <xdr:ext cx="405111" cy="259045"/>
    <xdr:sp macro="" textlink="">
      <xdr:nvSpPr>
        <xdr:cNvPr id="91" name="n_1aveValue有形固定資産減価償却率">
          <a:extLst>
            <a:ext uri="{FF2B5EF4-FFF2-40B4-BE49-F238E27FC236}">
              <a16:creationId xmlns="" xmlns:a16="http://schemas.microsoft.com/office/drawing/2014/main" id="{94BDC61A-F07A-4AE2-9007-5E1CDCCFE298}"/>
            </a:ext>
          </a:extLst>
        </xdr:cNvPr>
        <xdr:cNvSpPr txBox="1"/>
      </xdr:nvSpPr>
      <xdr:spPr>
        <a:xfrm>
          <a:off x="38360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92" name="n_2aveValue有形固定資産減価償却率">
          <a:extLst>
            <a:ext uri="{FF2B5EF4-FFF2-40B4-BE49-F238E27FC236}">
              <a16:creationId xmlns="" xmlns:a16="http://schemas.microsoft.com/office/drawing/2014/main" id="{A4A27C5D-80DD-4323-B7A5-C0EEF5236F72}"/>
            </a:ext>
          </a:extLst>
        </xdr:cNvPr>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3" name="n_3aveValue有形固定資産減価償却率">
          <a:extLst>
            <a:ext uri="{FF2B5EF4-FFF2-40B4-BE49-F238E27FC236}">
              <a16:creationId xmlns="" xmlns:a16="http://schemas.microsoft.com/office/drawing/2014/main" id="{E8B2373E-7F46-4A7E-8CF6-1BBA932BC4EE}"/>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4" name="n_4aveValue有形固定資産減価償却率">
          <a:extLst>
            <a:ext uri="{FF2B5EF4-FFF2-40B4-BE49-F238E27FC236}">
              <a16:creationId xmlns="" xmlns:a16="http://schemas.microsoft.com/office/drawing/2014/main" id="{EBA21E64-6FE2-4C9F-A559-801FA3043E72}"/>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141622</xdr:rowOff>
    </xdr:from>
    <xdr:ext cx="405111" cy="259045"/>
    <xdr:sp macro="" textlink="">
      <xdr:nvSpPr>
        <xdr:cNvPr id="95" name="n_1mainValue有形固定資産減価償却率">
          <a:extLst>
            <a:ext uri="{FF2B5EF4-FFF2-40B4-BE49-F238E27FC236}">
              <a16:creationId xmlns="" xmlns:a16="http://schemas.microsoft.com/office/drawing/2014/main" id="{6D252EC4-A8E0-4890-AB4E-0E9958197F42}"/>
            </a:ext>
          </a:extLst>
        </xdr:cNvPr>
        <xdr:cNvSpPr txBox="1"/>
      </xdr:nvSpPr>
      <xdr:spPr>
        <a:xfrm>
          <a:off x="38360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118233</xdr:rowOff>
    </xdr:from>
    <xdr:ext cx="405111" cy="259045"/>
    <xdr:sp macro="" textlink="">
      <xdr:nvSpPr>
        <xdr:cNvPr id="96" name="n_2mainValue有形固定資産減価償却率">
          <a:extLst>
            <a:ext uri="{FF2B5EF4-FFF2-40B4-BE49-F238E27FC236}">
              <a16:creationId xmlns="" xmlns:a16="http://schemas.microsoft.com/office/drawing/2014/main" id="{666F3B23-F708-4683-876B-E26B83BE2989}"/>
            </a:ext>
          </a:extLst>
        </xdr:cNvPr>
        <xdr:cNvSpPr txBox="1"/>
      </xdr:nvSpPr>
      <xdr:spPr>
        <a:xfrm>
          <a:off x="3086744" y="569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80450</xdr:rowOff>
    </xdr:from>
    <xdr:ext cx="405111" cy="259045"/>
    <xdr:sp macro="" textlink="">
      <xdr:nvSpPr>
        <xdr:cNvPr id="97" name="n_3mainValue有形固定資産減価償却率">
          <a:extLst>
            <a:ext uri="{FF2B5EF4-FFF2-40B4-BE49-F238E27FC236}">
              <a16:creationId xmlns="" xmlns:a16="http://schemas.microsoft.com/office/drawing/2014/main" id="{57E471F8-92FD-4278-8BC9-2D7CE58B1C66}"/>
            </a:ext>
          </a:extLst>
        </xdr:cNvPr>
        <xdr:cNvSpPr txBox="1"/>
      </xdr:nvSpPr>
      <xdr:spPr>
        <a:xfrm>
          <a:off x="2324744"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48065</xdr:rowOff>
    </xdr:from>
    <xdr:ext cx="405111" cy="259045"/>
    <xdr:sp macro="" textlink="">
      <xdr:nvSpPr>
        <xdr:cNvPr id="98" name="n_4mainValue有形固定資産減価償却率">
          <a:extLst>
            <a:ext uri="{FF2B5EF4-FFF2-40B4-BE49-F238E27FC236}">
              <a16:creationId xmlns="" xmlns:a16="http://schemas.microsoft.com/office/drawing/2014/main" id="{B6E63B60-2546-4D98-957B-E4CAB1FAA70D}"/>
            </a:ext>
          </a:extLst>
        </xdr:cNvPr>
        <xdr:cNvSpPr txBox="1"/>
      </xdr:nvSpPr>
      <xdr:spPr>
        <a:xfrm>
          <a:off x="1562744" y="56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 xmlns:a16="http://schemas.microsoft.com/office/drawing/2014/main" id="{4D61613D-71EE-4A1F-8585-03EDB6F13D7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 xmlns:a16="http://schemas.microsoft.com/office/drawing/2014/main" id="{9FFFA2A7-C8BE-40DD-96E2-CAB989F8586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 xmlns:a16="http://schemas.microsoft.com/office/drawing/2014/main" id="{86992551-5AB5-4F51-B6C2-B4379F19F41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 xmlns:a16="http://schemas.microsoft.com/office/drawing/2014/main" id="{BCE96BCC-B40A-4959-9E19-2CCCF1DBF42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 xmlns:a16="http://schemas.microsoft.com/office/drawing/2014/main" id="{10EE0327-993A-4375-BE02-D0D9EF2F36A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 xmlns:a16="http://schemas.microsoft.com/office/drawing/2014/main" id="{188C2CDE-6FB7-4039-B9BE-2AD5EB40C70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 xmlns:a16="http://schemas.microsoft.com/office/drawing/2014/main" id="{1EF30AA8-5248-425F-A24B-0C50FC83115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 xmlns:a16="http://schemas.microsoft.com/office/drawing/2014/main" id="{AD866DEE-704B-47D3-A667-D1B5D2D1C7F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 xmlns:a16="http://schemas.microsoft.com/office/drawing/2014/main" id="{98EC69E6-1B03-4CF8-A7F8-821048E11B7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 xmlns:a16="http://schemas.microsoft.com/office/drawing/2014/main" id="{A566FCFE-B5A1-4568-BB75-A3D8644E3E7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 xmlns:a16="http://schemas.microsoft.com/office/drawing/2014/main" id="{38349FD5-CE50-45F7-9A73-3C4C0E79185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 xmlns:a16="http://schemas.microsoft.com/office/drawing/2014/main" id="{CF508508-0F7F-401D-B8B3-579B6A6B736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 xmlns:a16="http://schemas.microsoft.com/office/drawing/2014/main" id="{40799CCB-7D44-4614-9D9C-11588FBB925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債務償還比率は類似団体平均を上回っていたが、地方債現在高や公営企業債等繰入見込額の圧縮が進んだことに加え、地方税や地方消費税交付金の継続的な伸びが生じたことや庁舎建設基金等の充当可能財源が増加したことなどから、近年、同比率は低下傾向にあり、令和２年度以降３年連続で類似団体平均を下回った。今後、公共施設の更新や災害対策のためにインフラ整備等が予定されており、地方債現在高の増や充当可能基金の減など債務償還比率の上昇が懸念されることから、引き続き将来負担額の抑制及び経常経費の削減に努め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 xmlns:a16="http://schemas.microsoft.com/office/drawing/2014/main" id="{4D5AEBE5-D5C6-489C-AEBC-9560350034E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 xmlns:a16="http://schemas.microsoft.com/office/drawing/2014/main" id="{2191FD9B-745A-452A-8BC0-4D400ED0D68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 xmlns:a16="http://schemas.microsoft.com/office/drawing/2014/main" id="{85CC49A0-B719-4D27-8B7E-C887DDE5C15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 xmlns:a16="http://schemas.microsoft.com/office/drawing/2014/main" id="{E65E6F2A-4F8D-4739-82E1-1E00327ECC9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 xmlns:a16="http://schemas.microsoft.com/office/drawing/2014/main" id="{120A3C1B-514F-42C4-9A23-AA95D3523B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 xmlns:a16="http://schemas.microsoft.com/office/drawing/2014/main" id="{81889C13-3B73-4538-AE09-B485E623950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 xmlns:a16="http://schemas.microsoft.com/office/drawing/2014/main" id="{250B02CB-FFF9-4A43-AB5F-440B24FAA34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 xmlns:a16="http://schemas.microsoft.com/office/drawing/2014/main" id="{8E5EF35C-28C1-45C1-8990-DBE538F7A65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 xmlns:a16="http://schemas.microsoft.com/office/drawing/2014/main" id="{F399AABA-15D0-4423-B1BA-C9983F8F0B6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 xmlns:a16="http://schemas.microsoft.com/office/drawing/2014/main" id="{8F669FDD-FA8A-4787-9CF5-DB82018D4AF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 xmlns:a16="http://schemas.microsoft.com/office/drawing/2014/main" id="{6AC26C39-3225-477A-B01A-7B3DD587A14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 xmlns:a16="http://schemas.microsoft.com/office/drawing/2014/main" id="{84F64F18-D84D-4F04-A319-1EBD57AEF80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 xmlns:a16="http://schemas.microsoft.com/office/drawing/2014/main" id="{B386ABB4-167D-437C-A7E8-9AE9BD5B915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 xmlns:a16="http://schemas.microsoft.com/office/drawing/2014/main" id="{0F605D06-11C7-48C8-9AC0-D840D084889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 xmlns:a16="http://schemas.microsoft.com/office/drawing/2014/main" id="{4569F177-7A7E-4648-B06A-4F2DBC3078A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27" name="直線コネクタ 126">
          <a:extLst>
            <a:ext uri="{FF2B5EF4-FFF2-40B4-BE49-F238E27FC236}">
              <a16:creationId xmlns="" xmlns:a16="http://schemas.microsoft.com/office/drawing/2014/main" id="{3143CCAB-68A8-495F-A58E-E02AD35627A5}"/>
            </a:ext>
          </a:extLst>
        </xdr:cNvPr>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28" name="債務償還比率最小値テキスト">
          <a:extLst>
            <a:ext uri="{FF2B5EF4-FFF2-40B4-BE49-F238E27FC236}">
              <a16:creationId xmlns="" xmlns:a16="http://schemas.microsoft.com/office/drawing/2014/main" id="{1CA6142B-978A-4C12-9D88-92594EDEBB52}"/>
            </a:ext>
          </a:extLst>
        </xdr:cNvPr>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29" name="直線コネクタ 128">
          <a:extLst>
            <a:ext uri="{FF2B5EF4-FFF2-40B4-BE49-F238E27FC236}">
              <a16:creationId xmlns="" xmlns:a16="http://schemas.microsoft.com/office/drawing/2014/main" id="{75535D66-F4C6-46B0-BE4F-AE555DEDAF3A}"/>
            </a:ext>
          </a:extLst>
        </xdr:cNvPr>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 xmlns:a16="http://schemas.microsoft.com/office/drawing/2014/main" id="{2ECF527F-82B7-426F-B474-26F4643E150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 xmlns:a16="http://schemas.microsoft.com/office/drawing/2014/main" id="{0ADCC264-5EAA-424F-88E3-FE0B27E5C19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162217</xdr:rowOff>
    </xdr:from>
    <xdr:ext cx="469744" cy="259045"/>
    <xdr:sp macro="" textlink="">
      <xdr:nvSpPr>
        <xdr:cNvPr id="132" name="債務償還比率平均値テキスト">
          <a:extLst>
            <a:ext uri="{FF2B5EF4-FFF2-40B4-BE49-F238E27FC236}">
              <a16:creationId xmlns="" xmlns:a16="http://schemas.microsoft.com/office/drawing/2014/main" id="{ECB789BB-E590-44C0-844C-D988011A1386}"/>
            </a:ext>
          </a:extLst>
        </xdr:cNvPr>
        <xdr:cNvSpPr txBox="1"/>
      </xdr:nvSpPr>
      <xdr:spPr>
        <a:xfrm>
          <a:off x="14846300" y="5905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3" name="フローチャート: 判断 132">
          <a:extLst>
            <a:ext uri="{FF2B5EF4-FFF2-40B4-BE49-F238E27FC236}">
              <a16:creationId xmlns="" xmlns:a16="http://schemas.microsoft.com/office/drawing/2014/main" id="{1464BEF2-41F8-46BC-8AD7-D657F4086D0C}"/>
            </a:ext>
          </a:extLst>
        </xdr:cNvPr>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4" name="フローチャート: 判断 133">
          <a:extLst>
            <a:ext uri="{FF2B5EF4-FFF2-40B4-BE49-F238E27FC236}">
              <a16:creationId xmlns="" xmlns:a16="http://schemas.microsoft.com/office/drawing/2014/main" id="{7E03916B-E552-482A-9319-ADC8F3615E35}"/>
            </a:ext>
          </a:extLst>
        </xdr:cNvPr>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35" name="フローチャート: 判断 134">
          <a:extLst>
            <a:ext uri="{FF2B5EF4-FFF2-40B4-BE49-F238E27FC236}">
              <a16:creationId xmlns="" xmlns:a16="http://schemas.microsoft.com/office/drawing/2014/main" id="{201D73C8-EEC7-49DD-875D-AD064F7B8FB3}"/>
            </a:ext>
          </a:extLst>
        </xdr:cNvPr>
        <xdr:cNvSpPr/>
      </xdr:nvSpPr>
      <xdr:spPr>
        <a:xfrm>
          <a:off x="13271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36" name="フローチャート: 判断 135">
          <a:extLst>
            <a:ext uri="{FF2B5EF4-FFF2-40B4-BE49-F238E27FC236}">
              <a16:creationId xmlns="" xmlns:a16="http://schemas.microsoft.com/office/drawing/2014/main" id="{CD79B1A6-EC54-47BA-9B1D-433E964470F7}"/>
            </a:ext>
          </a:extLst>
        </xdr:cNvPr>
        <xdr:cNvSpPr/>
      </xdr:nvSpPr>
      <xdr:spPr>
        <a:xfrm>
          <a:off x="12509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37" name="フローチャート: 判断 136">
          <a:extLst>
            <a:ext uri="{FF2B5EF4-FFF2-40B4-BE49-F238E27FC236}">
              <a16:creationId xmlns="" xmlns:a16="http://schemas.microsoft.com/office/drawing/2014/main" id="{5E087025-84A1-4919-8799-62BA0C9A74B3}"/>
            </a:ext>
          </a:extLst>
        </xdr:cNvPr>
        <xdr:cNvSpPr/>
      </xdr:nvSpPr>
      <xdr:spPr>
        <a:xfrm>
          <a:off x="11747500" y="609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 xmlns:a16="http://schemas.microsoft.com/office/drawing/2014/main" id="{85771BA2-FA08-4651-AB6B-0BAA369F3DF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 xmlns:a16="http://schemas.microsoft.com/office/drawing/2014/main" id="{7BB0ADA9-475C-43A9-B98D-B2F95AD7967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 xmlns:a16="http://schemas.microsoft.com/office/drawing/2014/main" id="{E646EE50-C110-42B9-94C4-A9DC705628F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 xmlns:a16="http://schemas.microsoft.com/office/drawing/2014/main" id="{D97623F2-F8B6-4E49-BB8B-2E0D35B4A31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 xmlns:a16="http://schemas.microsoft.com/office/drawing/2014/main" id="{BF6FC204-963A-4DB0-A078-5E1A0059EBA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64925</xdr:rowOff>
    </xdr:from>
    <xdr:to>
      <xdr:col>76</xdr:col>
      <xdr:colOff>73025</xdr:colOff>
      <xdr:row>29</xdr:row>
      <xdr:rowOff>166525</xdr:rowOff>
    </xdr:to>
    <xdr:sp macro="" textlink="">
      <xdr:nvSpPr>
        <xdr:cNvPr id="143" name="楕円 142">
          <a:extLst>
            <a:ext uri="{FF2B5EF4-FFF2-40B4-BE49-F238E27FC236}">
              <a16:creationId xmlns="" xmlns:a16="http://schemas.microsoft.com/office/drawing/2014/main" id="{D5A55609-1882-4BAB-9EC6-D7AF0CF32FB5}"/>
            </a:ext>
          </a:extLst>
        </xdr:cNvPr>
        <xdr:cNvSpPr/>
      </xdr:nvSpPr>
      <xdr:spPr>
        <a:xfrm>
          <a:off x="14744700" y="58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87802</xdr:rowOff>
    </xdr:from>
    <xdr:ext cx="469744" cy="259045"/>
    <xdr:sp macro="" textlink="">
      <xdr:nvSpPr>
        <xdr:cNvPr id="144" name="債務償還比率該当値テキスト">
          <a:extLst>
            <a:ext uri="{FF2B5EF4-FFF2-40B4-BE49-F238E27FC236}">
              <a16:creationId xmlns="" xmlns:a16="http://schemas.microsoft.com/office/drawing/2014/main" id="{A912F771-C3D3-45C8-9DF6-CC6CDCF2AD37}"/>
            </a:ext>
          </a:extLst>
        </xdr:cNvPr>
        <xdr:cNvSpPr txBox="1"/>
      </xdr:nvSpPr>
      <xdr:spPr>
        <a:xfrm>
          <a:off x="14846300" y="56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106306</xdr:rowOff>
    </xdr:from>
    <xdr:to>
      <xdr:col>72</xdr:col>
      <xdr:colOff>123825</xdr:colOff>
      <xdr:row>30</xdr:row>
      <xdr:rowOff>36456</xdr:rowOff>
    </xdr:to>
    <xdr:sp macro="" textlink="">
      <xdr:nvSpPr>
        <xdr:cNvPr id="145" name="楕円 144">
          <a:extLst>
            <a:ext uri="{FF2B5EF4-FFF2-40B4-BE49-F238E27FC236}">
              <a16:creationId xmlns="" xmlns:a16="http://schemas.microsoft.com/office/drawing/2014/main" id="{4B040050-1D78-4A8E-9486-E2C7C86F4450}"/>
            </a:ext>
          </a:extLst>
        </xdr:cNvPr>
        <xdr:cNvSpPr/>
      </xdr:nvSpPr>
      <xdr:spPr>
        <a:xfrm>
          <a:off x="14033500" y="584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115725</xdr:rowOff>
    </xdr:from>
    <xdr:to>
      <xdr:col>76</xdr:col>
      <xdr:colOff>22225</xdr:colOff>
      <xdr:row>29</xdr:row>
      <xdr:rowOff>157106</xdr:rowOff>
    </xdr:to>
    <xdr:cxnSp macro="">
      <xdr:nvCxnSpPr>
        <xdr:cNvPr id="146" name="直線コネクタ 145">
          <a:extLst>
            <a:ext uri="{FF2B5EF4-FFF2-40B4-BE49-F238E27FC236}">
              <a16:creationId xmlns="" xmlns:a16="http://schemas.microsoft.com/office/drawing/2014/main" id="{EFF5EBE5-0A9E-4175-993C-CFE9E0F13F41}"/>
            </a:ext>
          </a:extLst>
        </xdr:cNvPr>
        <xdr:cNvCxnSpPr/>
      </xdr:nvCxnSpPr>
      <xdr:spPr>
        <a:xfrm flipV="1">
          <a:off x="14084300" y="5859300"/>
          <a:ext cx="711200" cy="4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143080</xdr:rowOff>
    </xdr:from>
    <xdr:to>
      <xdr:col>68</xdr:col>
      <xdr:colOff>123825</xdr:colOff>
      <xdr:row>31</xdr:row>
      <xdr:rowOff>73230</xdr:rowOff>
    </xdr:to>
    <xdr:sp macro="" textlink="">
      <xdr:nvSpPr>
        <xdr:cNvPr id="147" name="楕円 146">
          <a:extLst>
            <a:ext uri="{FF2B5EF4-FFF2-40B4-BE49-F238E27FC236}">
              <a16:creationId xmlns="" xmlns:a16="http://schemas.microsoft.com/office/drawing/2014/main" id="{B1F8E79B-1704-4B4F-8EB0-02498FA3B4AB}"/>
            </a:ext>
          </a:extLst>
        </xdr:cNvPr>
        <xdr:cNvSpPr/>
      </xdr:nvSpPr>
      <xdr:spPr>
        <a:xfrm>
          <a:off x="13271500" y="60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157106</xdr:rowOff>
    </xdr:from>
    <xdr:to>
      <xdr:col>72</xdr:col>
      <xdr:colOff>73025</xdr:colOff>
      <xdr:row>31</xdr:row>
      <xdr:rowOff>22430</xdr:rowOff>
    </xdr:to>
    <xdr:cxnSp macro="">
      <xdr:nvCxnSpPr>
        <xdr:cNvPr id="148" name="直線コネクタ 147">
          <a:extLst>
            <a:ext uri="{FF2B5EF4-FFF2-40B4-BE49-F238E27FC236}">
              <a16:creationId xmlns="" xmlns:a16="http://schemas.microsoft.com/office/drawing/2014/main" id="{F54FDE91-6144-4B47-96BD-9709B00B2FD5}"/>
            </a:ext>
          </a:extLst>
        </xdr:cNvPr>
        <xdr:cNvCxnSpPr/>
      </xdr:nvCxnSpPr>
      <xdr:spPr>
        <a:xfrm flipV="1">
          <a:off x="13322300" y="5900681"/>
          <a:ext cx="762000" cy="20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82938</xdr:rowOff>
    </xdr:from>
    <xdr:to>
      <xdr:col>64</xdr:col>
      <xdr:colOff>123825</xdr:colOff>
      <xdr:row>32</xdr:row>
      <xdr:rowOff>13088</xdr:rowOff>
    </xdr:to>
    <xdr:sp macro="" textlink="">
      <xdr:nvSpPr>
        <xdr:cNvPr id="149" name="楕円 148">
          <a:extLst>
            <a:ext uri="{FF2B5EF4-FFF2-40B4-BE49-F238E27FC236}">
              <a16:creationId xmlns="" xmlns:a16="http://schemas.microsoft.com/office/drawing/2014/main" id="{5DD00042-D112-4A6B-90A5-7E8166A2338D}"/>
            </a:ext>
          </a:extLst>
        </xdr:cNvPr>
        <xdr:cNvSpPr/>
      </xdr:nvSpPr>
      <xdr:spPr>
        <a:xfrm>
          <a:off x="12509500" y="61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22430</xdr:rowOff>
    </xdr:from>
    <xdr:to>
      <xdr:col>68</xdr:col>
      <xdr:colOff>73025</xdr:colOff>
      <xdr:row>31</xdr:row>
      <xdr:rowOff>133738</xdr:rowOff>
    </xdr:to>
    <xdr:cxnSp macro="">
      <xdr:nvCxnSpPr>
        <xdr:cNvPr id="150" name="直線コネクタ 149">
          <a:extLst>
            <a:ext uri="{FF2B5EF4-FFF2-40B4-BE49-F238E27FC236}">
              <a16:creationId xmlns="" xmlns:a16="http://schemas.microsoft.com/office/drawing/2014/main" id="{036F0133-3EFC-492A-822A-D1CC01AB85E4}"/>
            </a:ext>
          </a:extLst>
        </xdr:cNvPr>
        <xdr:cNvCxnSpPr/>
      </xdr:nvCxnSpPr>
      <xdr:spPr>
        <a:xfrm flipV="1">
          <a:off x="12560300" y="6108905"/>
          <a:ext cx="762000" cy="11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39638</xdr:rowOff>
    </xdr:from>
    <xdr:to>
      <xdr:col>60</xdr:col>
      <xdr:colOff>123825</xdr:colOff>
      <xdr:row>31</xdr:row>
      <xdr:rowOff>141238</xdr:rowOff>
    </xdr:to>
    <xdr:sp macro="" textlink="">
      <xdr:nvSpPr>
        <xdr:cNvPr id="151" name="楕円 150">
          <a:extLst>
            <a:ext uri="{FF2B5EF4-FFF2-40B4-BE49-F238E27FC236}">
              <a16:creationId xmlns="" xmlns:a16="http://schemas.microsoft.com/office/drawing/2014/main" id="{C70078ED-D009-4466-A565-C472155BB410}"/>
            </a:ext>
          </a:extLst>
        </xdr:cNvPr>
        <xdr:cNvSpPr/>
      </xdr:nvSpPr>
      <xdr:spPr>
        <a:xfrm>
          <a:off x="11747500" y="612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90438</xdr:rowOff>
    </xdr:from>
    <xdr:to>
      <xdr:col>64</xdr:col>
      <xdr:colOff>73025</xdr:colOff>
      <xdr:row>31</xdr:row>
      <xdr:rowOff>133738</xdr:rowOff>
    </xdr:to>
    <xdr:cxnSp macro="">
      <xdr:nvCxnSpPr>
        <xdr:cNvPr id="152" name="直線コネクタ 151">
          <a:extLst>
            <a:ext uri="{FF2B5EF4-FFF2-40B4-BE49-F238E27FC236}">
              <a16:creationId xmlns="" xmlns:a16="http://schemas.microsoft.com/office/drawing/2014/main" id="{3619D521-7BD0-4F16-9B18-D4E8E2C720C6}"/>
            </a:ext>
          </a:extLst>
        </xdr:cNvPr>
        <xdr:cNvCxnSpPr/>
      </xdr:nvCxnSpPr>
      <xdr:spPr>
        <a:xfrm>
          <a:off x="11798300" y="6176913"/>
          <a:ext cx="762000" cy="4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68124</xdr:rowOff>
    </xdr:from>
    <xdr:ext cx="469744" cy="259045"/>
    <xdr:sp macro="" textlink="">
      <xdr:nvSpPr>
        <xdr:cNvPr id="153" name="n_1aveValue債務償還比率">
          <a:extLst>
            <a:ext uri="{FF2B5EF4-FFF2-40B4-BE49-F238E27FC236}">
              <a16:creationId xmlns="" xmlns:a16="http://schemas.microsoft.com/office/drawing/2014/main" id="{FBB46DD8-78AB-4375-A8B3-0FDA0BE5343E}"/>
            </a:ext>
          </a:extLst>
        </xdr:cNvPr>
        <xdr:cNvSpPr txBox="1"/>
      </xdr:nvSpPr>
      <xdr:spPr>
        <a:xfrm>
          <a:off x="138367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68915</xdr:rowOff>
    </xdr:from>
    <xdr:ext cx="469744" cy="259045"/>
    <xdr:sp macro="" textlink="">
      <xdr:nvSpPr>
        <xdr:cNvPr id="154" name="n_2aveValue債務償還比率">
          <a:extLst>
            <a:ext uri="{FF2B5EF4-FFF2-40B4-BE49-F238E27FC236}">
              <a16:creationId xmlns="" xmlns:a16="http://schemas.microsoft.com/office/drawing/2014/main" id="{7B6B6437-B20A-4FBE-90E6-97EE2C51552F}"/>
            </a:ext>
          </a:extLst>
        </xdr:cNvPr>
        <xdr:cNvSpPr txBox="1"/>
      </xdr:nvSpPr>
      <xdr:spPr>
        <a:xfrm>
          <a:off x="13087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152488</xdr:rowOff>
    </xdr:from>
    <xdr:ext cx="469744" cy="259045"/>
    <xdr:sp macro="" textlink="">
      <xdr:nvSpPr>
        <xdr:cNvPr id="155" name="n_3aveValue債務償還比率">
          <a:extLst>
            <a:ext uri="{FF2B5EF4-FFF2-40B4-BE49-F238E27FC236}">
              <a16:creationId xmlns="" xmlns:a16="http://schemas.microsoft.com/office/drawing/2014/main" id="{5D126365-70EE-4192-B566-CE2C2E930FA8}"/>
            </a:ext>
          </a:extLst>
        </xdr:cNvPr>
        <xdr:cNvSpPr txBox="1"/>
      </xdr:nvSpPr>
      <xdr:spPr>
        <a:xfrm>
          <a:off x="12325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125620</xdr:rowOff>
    </xdr:from>
    <xdr:ext cx="469744" cy="259045"/>
    <xdr:sp macro="" textlink="">
      <xdr:nvSpPr>
        <xdr:cNvPr id="156" name="n_4aveValue債務償還比率">
          <a:extLst>
            <a:ext uri="{FF2B5EF4-FFF2-40B4-BE49-F238E27FC236}">
              <a16:creationId xmlns="" xmlns:a16="http://schemas.microsoft.com/office/drawing/2014/main" id="{961FE0BB-F232-45F5-8EC9-36AF08B897CF}"/>
            </a:ext>
          </a:extLst>
        </xdr:cNvPr>
        <xdr:cNvSpPr txBox="1"/>
      </xdr:nvSpPr>
      <xdr:spPr>
        <a:xfrm>
          <a:off x="11563427" y="58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52983</xdr:rowOff>
    </xdr:from>
    <xdr:ext cx="469744" cy="259045"/>
    <xdr:sp macro="" textlink="">
      <xdr:nvSpPr>
        <xdr:cNvPr id="157" name="n_1mainValue債務償還比率">
          <a:extLst>
            <a:ext uri="{FF2B5EF4-FFF2-40B4-BE49-F238E27FC236}">
              <a16:creationId xmlns="" xmlns:a16="http://schemas.microsoft.com/office/drawing/2014/main" id="{F6ABCBCE-77DF-4F18-A2E2-1E3C8E0A6B2D}"/>
            </a:ext>
          </a:extLst>
        </xdr:cNvPr>
        <xdr:cNvSpPr txBox="1"/>
      </xdr:nvSpPr>
      <xdr:spPr>
        <a:xfrm>
          <a:off x="13836727" y="562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89757</xdr:rowOff>
    </xdr:from>
    <xdr:ext cx="469744" cy="259045"/>
    <xdr:sp macro="" textlink="">
      <xdr:nvSpPr>
        <xdr:cNvPr id="158" name="n_2mainValue債務償還比率">
          <a:extLst>
            <a:ext uri="{FF2B5EF4-FFF2-40B4-BE49-F238E27FC236}">
              <a16:creationId xmlns="" xmlns:a16="http://schemas.microsoft.com/office/drawing/2014/main" id="{22E45F16-331A-48B3-A65B-AE74CF4B8463}"/>
            </a:ext>
          </a:extLst>
        </xdr:cNvPr>
        <xdr:cNvSpPr txBox="1"/>
      </xdr:nvSpPr>
      <xdr:spPr>
        <a:xfrm>
          <a:off x="13087427" y="583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4215</xdr:rowOff>
    </xdr:from>
    <xdr:ext cx="469744" cy="259045"/>
    <xdr:sp macro="" textlink="">
      <xdr:nvSpPr>
        <xdr:cNvPr id="159" name="n_3mainValue債務償還比率">
          <a:extLst>
            <a:ext uri="{FF2B5EF4-FFF2-40B4-BE49-F238E27FC236}">
              <a16:creationId xmlns="" xmlns:a16="http://schemas.microsoft.com/office/drawing/2014/main" id="{AF0E8C74-C1EE-4039-9E0B-818E4187F837}"/>
            </a:ext>
          </a:extLst>
        </xdr:cNvPr>
        <xdr:cNvSpPr txBox="1"/>
      </xdr:nvSpPr>
      <xdr:spPr>
        <a:xfrm>
          <a:off x="12325427" y="626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132365</xdr:rowOff>
    </xdr:from>
    <xdr:ext cx="469744" cy="259045"/>
    <xdr:sp macro="" textlink="">
      <xdr:nvSpPr>
        <xdr:cNvPr id="160" name="n_4mainValue債務償還比率">
          <a:extLst>
            <a:ext uri="{FF2B5EF4-FFF2-40B4-BE49-F238E27FC236}">
              <a16:creationId xmlns="" xmlns:a16="http://schemas.microsoft.com/office/drawing/2014/main" id="{B0BD8DFE-30AC-4096-81A4-0EB65F8D3ED1}"/>
            </a:ext>
          </a:extLst>
        </xdr:cNvPr>
        <xdr:cNvSpPr txBox="1"/>
      </xdr:nvSpPr>
      <xdr:spPr>
        <a:xfrm>
          <a:off x="11563427" y="621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 xmlns:a16="http://schemas.microsoft.com/office/drawing/2014/main" id="{B7377B59-8CE7-4E70-A17B-7834D898196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 xmlns:a16="http://schemas.microsoft.com/office/drawing/2014/main" id="{F6CE3359-D2D2-4D41-9A1B-D087078566F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 xmlns:a16="http://schemas.microsoft.com/office/drawing/2014/main" id="{4548DC35-1638-4816-8168-2EEB29EA32C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 xmlns:a16="http://schemas.microsoft.com/office/drawing/2014/main" id="{98031EFB-6AB4-410B-B071-908B232881B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 xmlns:a16="http://schemas.microsoft.com/office/drawing/2014/main" id="{7EF20F7E-40F7-48DB-826F-5F473DF7106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 xmlns:a16="http://schemas.microsoft.com/office/drawing/2014/main" id="{EBB1FD27-4B52-4764-B78C-2EEBDABA1CC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E5D3214A-5F36-45D0-A2AF-A3A48F1C7A7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92C82C6D-1A3C-49B8-954B-1C0EEFFBF8F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92870D37-CA7B-4FDD-B6C4-8F16C94AAE3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C30975EB-AC99-4952-952E-26ABDD82F4C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DE1BE57A-19ED-4415-99FA-9F9BBAB9E91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F46E8272-77CB-4B7E-A6E2-B1A0C4D4D70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DF58547E-E294-4C1B-A030-33037FCA051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A4DD5FB8-5DE7-4BF7-81C1-683A28766CF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27349C92-7E95-44C2-93E9-D03823E61F5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5E33B091-AD0A-4123-B303-95D4FCCD250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49,403
48,821
41.78
24,129,492
22,639,104
1,322,441
11,239,746
15,419,179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86309A2A-4D2F-4FDE-9E03-7C14BC7DE30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65CD3957-B517-4CC4-96A0-97301C749E3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AF1CF2BE-7DBA-43A1-BA0F-E005A897FB0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29443F37-A4F9-445D-B1CA-2C9862BBDE3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6378CC22-5BF0-41E3-8202-EC0175B4718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8C1087E6-6605-4BB7-9A8C-FB424C89772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3A571E25-3540-4E14-86C1-F651D7ADB7C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5F6B5033-6C31-41C4-ADF3-BB76E528D98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7DCAB78E-33E6-4382-B5F7-8E65D913AAE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8483CC46-C18A-4AA1-A769-6B8AC18861C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777C4A86-C8D4-4E4F-A307-877DAE3CD2F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BD387C60-9241-44EF-96CF-79AABE0D015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C5EB4C4B-BCD0-4732-A316-B15BBCA23D7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B4DC54A8-AD82-41DE-A7C0-04F9764887B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2778F231-133E-41CF-A325-F929FCF15C6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4EC54859-E7D4-41EC-A68B-93D4F18C9D7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E69D4BD8-2EE9-4CF2-91E7-48D9A68F7FF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65182FA6-5D25-48A9-BCEB-3C25C669CEA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6CF2C425-C4E1-481A-8896-C0BC97B8799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92B4A3CE-5451-48CC-BE63-A11736570C6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C4C3D988-DA70-4172-8CD8-988C6A9046E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373B845F-C31F-4ACA-AA59-F021695E631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1AF97FAB-35D6-4DBB-AC44-0D9964B076A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7352F01C-1423-4FDD-A1D0-8B6856C38E5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780F59DB-385B-44B0-A95E-37BA71EB79F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21888796-5786-4FC8-8910-768504AB9F8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887E3299-92BB-423B-AB6D-D150C2251FA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A77255D1-3CEB-41DC-8E43-B1F7B6A4D5B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233686B1-C550-4B9A-80BF-7807F9EDB2B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D7D4A934-1681-4D65-AFBA-E7DF7CFFB14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9E74BCDF-518F-4570-83A2-BF9BA420A5C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8B8F7105-BE93-4506-AB0A-BEAE6DC99CE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2AFCD614-CD84-49C1-9EC4-843DF133FBB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3369EF0A-0E59-4454-9FF0-37474406E19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76A5DA50-DFAD-4408-A337-432362ACF24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FB6FFF42-0279-4ADA-8336-04DC02346A9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D23990B1-9E1C-4724-A018-3CA179A5769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BDB8B2FB-8F8A-4CFF-A34A-D57861E4578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02509D6F-4593-4FDB-927B-0E5AB8BD926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74D1A269-BCAE-42D2-B86B-5C0B047B639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A0AC5AC8-6CA4-4C5E-8CDE-D93F54B28BB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5F0298AC-D9DA-4DBA-A0A2-A7916F58123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034DBAFA-A455-443A-A932-C1BA2DECDF7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433E8D92-C420-4706-A1E7-D6D6B84E5CF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8A088886-56CE-4F16-B166-7D2AF1AFD66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 xmlns:a16="http://schemas.microsoft.com/office/drawing/2014/main" id="{DCDECAA6-E8EC-4DB0-8EC0-2AA87CA20DDE}"/>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 xmlns:a16="http://schemas.microsoft.com/office/drawing/2014/main" id="{E0EB999F-2385-49DE-962F-0E37B0EBF382}"/>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 xmlns:a16="http://schemas.microsoft.com/office/drawing/2014/main" id="{E3E68FED-0209-4F98-AA88-ED4EDF050CBC}"/>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 xmlns:a16="http://schemas.microsoft.com/office/drawing/2014/main" id="{03BABF81-BD6A-48A8-B6DD-B495560794DD}"/>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 xmlns:a16="http://schemas.microsoft.com/office/drawing/2014/main" id="{0942EF1F-3538-479A-B590-E0F0B478BB73}"/>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macro="" textlink="">
      <xdr:nvSpPr>
        <xdr:cNvPr id="62" name="【道路】&#10;有形固定資産減価償却率平均値テキスト">
          <a:extLst>
            <a:ext uri="{FF2B5EF4-FFF2-40B4-BE49-F238E27FC236}">
              <a16:creationId xmlns="" xmlns:a16="http://schemas.microsoft.com/office/drawing/2014/main" id="{FDBB02FB-7C52-45CF-A8BE-F80B3A6D0CAD}"/>
            </a:ext>
          </a:extLst>
        </xdr:cNvPr>
        <xdr:cNvSpPr txBox="1"/>
      </xdr:nvSpPr>
      <xdr:spPr>
        <a:xfrm>
          <a:off x="4673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 xmlns:a16="http://schemas.microsoft.com/office/drawing/2014/main" id="{94DC6D02-7414-4308-AB39-B4EF32C59188}"/>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 xmlns:a16="http://schemas.microsoft.com/office/drawing/2014/main" id="{19B2100B-B15A-46A6-878F-4CBB28642C67}"/>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 xmlns:a16="http://schemas.microsoft.com/office/drawing/2014/main" id="{D49BCCF5-5496-4403-880A-5A5A8CC6DFA1}"/>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 xmlns:a16="http://schemas.microsoft.com/office/drawing/2014/main" id="{CC844D33-93D8-4B03-9911-E60055CCAD01}"/>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 xmlns:a16="http://schemas.microsoft.com/office/drawing/2014/main" id="{CC8B6EC0-F122-44BF-8BFA-F79F9DC2C8BB}"/>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91EF602C-35FE-4125-A502-FB7D4438457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0265D381-1F2F-476F-A2B5-8BF174E2F16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9D06CFBC-A84D-4CF1-8907-4F3F673B840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7DEA19CD-5229-4CBD-BEC4-042C081E329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E791B9A1-0719-43F2-83C4-8F11BAE80E5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107315</xdr:rowOff>
    </xdr:from>
    <xdr:to>
      <xdr:col>24</xdr:col>
      <xdr:colOff>114300</xdr:colOff>
      <xdr:row>37</xdr:row>
      <xdr:rowOff>37465</xdr:rowOff>
    </xdr:to>
    <xdr:sp macro="" textlink="">
      <xdr:nvSpPr>
        <xdr:cNvPr id="73" name="楕円 72">
          <a:extLst>
            <a:ext uri="{FF2B5EF4-FFF2-40B4-BE49-F238E27FC236}">
              <a16:creationId xmlns="" xmlns:a16="http://schemas.microsoft.com/office/drawing/2014/main" id="{59D13CD9-32CA-4BBF-8BE0-EA207F51CCBB}"/>
            </a:ext>
          </a:extLst>
        </xdr:cNvPr>
        <xdr:cNvSpPr/>
      </xdr:nvSpPr>
      <xdr:spPr>
        <a:xfrm>
          <a:off x="45847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130192</xdr:rowOff>
    </xdr:from>
    <xdr:ext cx="405111" cy="259045"/>
    <xdr:sp macro="" textlink="">
      <xdr:nvSpPr>
        <xdr:cNvPr id="74" name="【道路】&#10;有形固定資産減価償却率該当値テキスト">
          <a:extLst>
            <a:ext uri="{FF2B5EF4-FFF2-40B4-BE49-F238E27FC236}">
              <a16:creationId xmlns="" xmlns:a16="http://schemas.microsoft.com/office/drawing/2014/main" id="{38E7039E-F574-44D3-A524-F52C6D582974}"/>
            </a:ext>
          </a:extLst>
        </xdr:cNvPr>
        <xdr:cNvSpPr txBox="1"/>
      </xdr:nvSpPr>
      <xdr:spPr>
        <a:xfrm>
          <a:off x="4673600"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74930</xdr:rowOff>
    </xdr:from>
    <xdr:to>
      <xdr:col>20</xdr:col>
      <xdr:colOff>38100</xdr:colOff>
      <xdr:row>37</xdr:row>
      <xdr:rowOff>5080</xdr:rowOff>
    </xdr:to>
    <xdr:sp macro="" textlink="">
      <xdr:nvSpPr>
        <xdr:cNvPr id="75" name="楕円 74">
          <a:extLst>
            <a:ext uri="{FF2B5EF4-FFF2-40B4-BE49-F238E27FC236}">
              <a16:creationId xmlns="" xmlns:a16="http://schemas.microsoft.com/office/drawing/2014/main" id="{97FAEB85-2C7D-4048-9988-51FDE890581B}"/>
            </a:ext>
          </a:extLst>
        </xdr:cNvPr>
        <xdr:cNvSpPr/>
      </xdr:nvSpPr>
      <xdr:spPr>
        <a:xfrm>
          <a:off x="3746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125730</xdr:rowOff>
    </xdr:from>
    <xdr:to>
      <xdr:col>24</xdr:col>
      <xdr:colOff>63500</xdr:colOff>
      <xdr:row>36</xdr:row>
      <xdr:rowOff>158115</xdr:rowOff>
    </xdr:to>
    <xdr:cxnSp macro="">
      <xdr:nvCxnSpPr>
        <xdr:cNvPr id="76" name="直線コネクタ 75">
          <a:extLst>
            <a:ext uri="{FF2B5EF4-FFF2-40B4-BE49-F238E27FC236}">
              <a16:creationId xmlns="" xmlns:a16="http://schemas.microsoft.com/office/drawing/2014/main" id="{C92F940E-C3BF-4538-907F-001880A51D63}"/>
            </a:ext>
          </a:extLst>
        </xdr:cNvPr>
        <xdr:cNvCxnSpPr/>
      </xdr:nvCxnSpPr>
      <xdr:spPr>
        <a:xfrm>
          <a:off x="3797300" y="629793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42545</xdr:rowOff>
    </xdr:from>
    <xdr:to>
      <xdr:col>15</xdr:col>
      <xdr:colOff>101600</xdr:colOff>
      <xdr:row>36</xdr:row>
      <xdr:rowOff>144145</xdr:rowOff>
    </xdr:to>
    <xdr:sp macro="" textlink="">
      <xdr:nvSpPr>
        <xdr:cNvPr id="77" name="楕円 76">
          <a:extLst>
            <a:ext uri="{FF2B5EF4-FFF2-40B4-BE49-F238E27FC236}">
              <a16:creationId xmlns="" xmlns:a16="http://schemas.microsoft.com/office/drawing/2014/main" id="{4A2F081F-C32A-4489-A5CB-2F9499B1295E}"/>
            </a:ext>
          </a:extLst>
        </xdr:cNvPr>
        <xdr:cNvSpPr/>
      </xdr:nvSpPr>
      <xdr:spPr>
        <a:xfrm>
          <a:off x="28575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93345</xdr:rowOff>
    </xdr:from>
    <xdr:to>
      <xdr:col>19</xdr:col>
      <xdr:colOff>177800</xdr:colOff>
      <xdr:row>36</xdr:row>
      <xdr:rowOff>125730</xdr:rowOff>
    </xdr:to>
    <xdr:cxnSp macro="">
      <xdr:nvCxnSpPr>
        <xdr:cNvPr id="78" name="直線コネクタ 77">
          <a:extLst>
            <a:ext uri="{FF2B5EF4-FFF2-40B4-BE49-F238E27FC236}">
              <a16:creationId xmlns="" xmlns:a16="http://schemas.microsoft.com/office/drawing/2014/main" id="{3D6C102E-BF45-4765-A740-0C2F2723F42D}"/>
            </a:ext>
          </a:extLst>
        </xdr:cNvPr>
        <xdr:cNvCxnSpPr/>
      </xdr:nvCxnSpPr>
      <xdr:spPr>
        <a:xfrm>
          <a:off x="2908300" y="62655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166370</xdr:rowOff>
    </xdr:from>
    <xdr:to>
      <xdr:col>10</xdr:col>
      <xdr:colOff>165100</xdr:colOff>
      <xdr:row>36</xdr:row>
      <xdr:rowOff>96520</xdr:rowOff>
    </xdr:to>
    <xdr:sp macro="" textlink="">
      <xdr:nvSpPr>
        <xdr:cNvPr id="79" name="楕円 78">
          <a:extLst>
            <a:ext uri="{FF2B5EF4-FFF2-40B4-BE49-F238E27FC236}">
              <a16:creationId xmlns="" xmlns:a16="http://schemas.microsoft.com/office/drawing/2014/main" id="{F62AFD82-120D-41B3-AAD7-B69D5A2EB310}"/>
            </a:ext>
          </a:extLst>
        </xdr:cNvPr>
        <xdr:cNvSpPr/>
      </xdr:nvSpPr>
      <xdr:spPr>
        <a:xfrm>
          <a:off x="1968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45720</xdr:rowOff>
    </xdr:from>
    <xdr:to>
      <xdr:col>15</xdr:col>
      <xdr:colOff>50800</xdr:colOff>
      <xdr:row>36</xdr:row>
      <xdr:rowOff>93345</xdr:rowOff>
    </xdr:to>
    <xdr:cxnSp macro="">
      <xdr:nvCxnSpPr>
        <xdr:cNvPr id="80" name="直線コネクタ 79">
          <a:extLst>
            <a:ext uri="{FF2B5EF4-FFF2-40B4-BE49-F238E27FC236}">
              <a16:creationId xmlns="" xmlns:a16="http://schemas.microsoft.com/office/drawing/2014/main" id="{2530A504-7DBD-4C7B-9264-C555F60C34AC}"/>
            </a:ext>
          </a:extLst>
        </xdr:cNvPr>
        <xdr:cNvCxnSpPr/>
      </xdr:nvCxnSpPr>
      <xdr:spPr>
        <a:xfrm>
          <a:off x="2019300" y="62179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135890</xdr:rowOff>
    </xdr:from>
    <xdr:to>
      <xdr:col>6</xdr:col>
      <xdr:colOff>38100</xdr:colOff>
      <xdr:row>36</xdr:row>
      <xdr:rowOff>66040</xdr:rowOff>
    </xdr:to>
    <xdr:sp macro="" textlink="">
      <xdr:nvSpPr>
        <xdr:cNvPr id="81" name="楕円 80">
          <a:extLst>
            <a:ext uri="{FF2B5EF4-FFF2-40B4-BE49-F238E27FC236}">
              <a16:creationId xmlns="" xmlns:a16="http://schemas.microsoft.com/office/drawing/2014/main" id="{BC7EF432-12F8-48AD-9D80-1E2C300237D2}"/>
            </a:ext>
          </a:extLst>
        </xdr:cNvPr>
        <xdr:cNvSpPr/>
      </xdr:nvSpPr>
      <xdr:spPr>
        <a:xfrm>
          <a:off x="1079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15240</xdr:rowOff>
    </xdr:from>
    <xdr:to>
      <xdr:col>10</xdr:col>
      <xdr:colOff>114300</xdr:colOff>
      <xdr:row>36</xdr:row>
      <xdr:rowOff>45720</xdr:rowOff>
    </xdr:to>
    <xdr:cxnSp macro="">
      <xdr:nvCxnSpPr>
        <xdr:cNvPr id="82" name="直線コネクタ 81">
          <a:extLst>
            <a:ext uri="{FF2B5EF4-FFF2-40B4-BE49-F238E27FC236}">
              <a16:creationId xmlns="" xmlns:a16="http://schemas.microsoft.com/office/drawing/2014/main" id="{D0DA9B29-4177-4757-B648-4A4CE44DD3D8}"/>
            </a:ext>
          </a:extLst>
        </xdr:cNvPr>
        <xdr:cNvCxnSpPr/>
      </xdr:nvCxnSpPr>
      <xdr:spPr>
        <a:xfrm>
          <a:off x="1130300" y="6187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 xmlns:a16="http://schemas.microsoft.com/office/drawing/2014/main" id="{0DA6DB5A-4046-48A8-9A40-9ECD49A3DBA2}"/>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4" name="n_2aveValue【道路】&#10;有形固定資産減価償却率">
          <a:extLst>
            <a:ext uri="{FF2B5EF4-FFF2-40B4-BE49-F238E27FC236}">
              <a16:creationId xmlns="" xmlns:a16="http://schemas.microsoft.com/office/drawing/2014/main" id="{C8882536-BA33-47FB-B926-1E78E3971117}"/>
            </a:ext>
          </a:extLst>
        </xdr:cNvPr>
        <xdr:cNvSpPr txBox="1"/>
      </xdr:nvSpPr>
      <xdr:spPr>
        <a:xfrm>
          <a:off x="2705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 xmlns:a16="http://schemas.microsoft.com/office/drawing/2014/main" id="{5A506F71-911C-4BB7-85C5-17276C23DB0B}"/>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6" name="n_4aveValue【道路】&#10;有形固定資産減価償却率">
          <a:extLst>
            <a:ext uri="{FF2B5EF4-FFF2-40B4-BE49-F238E27FC236}">
              <a16:creationId xmlns="" xmlns:a16="http://schemas.microsoft.com/office/drawing/2014/main" id="{94A64703-D01F-4926-9C2F-09EA27ACC4FE}"/>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21607</xdr:rowOff>
    </xdr:from>
    <xdr:ext cx="405111" cy="259045"/>
    <xdr:sp macro="" textlink="">
      <xdr:nvSpPr>
        <xdr:cNvPr id="87" name="n_1mainValue【道路】&#10;有形固定資産減価償却率">
          <a:extLst>
            <a:ext uri="{FF2B5EF4-FFF2-40B4-BE49-F238E27FC236}">
              <a16:creationId xmlns="" xmlns:a16="http://schemas.microsoft.com/office/drawing/2014/main" id="{036D6C01-65A0-45A9-9B57-E293BB813CA3}"/>
            </a:ext>
          </a:extLst>
        </xdr:cNvPr>
        <xdr:cNvSpPr txBox="1"/>
      </xdr:nvSpPr>
      <xdr:spPr>
        <a:xfrm>
          <a:off x="3582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160672</xdr:rowOff>
    </xdr:from>
    <xdr:ext cx="405111" cy="259045"/>
    <xdr:sp macro="" textlink="">
      <xdr:nvSpPr>
        <xdr:cNvPr id="88" name="n_2mainValue【道路】&#10;有形固定資産減価償却率">
          <a:extLst>
            <a:ext uri="{FF2B5EF4-FFF2-40B4-BE49-F238E27FC236}">
              <a16:creationId xmlns="" xmlns:a16="http://schemas.microsoft.com/office/drawing/2014/main" id="{25ACDB43-8B6C-4A32-80FC-F6CD5434AE4F}"/>
            </a:ext>
          </a:extLst>
        </xdr:cNvPr>
        <xdr:cNvSpPr txBox="1"/>
      </xdr:nvSpPr>
      <xdr:spPr>
        <a:xfrm>
          <a:off x="2705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113047</xdr:rowOff>
    </xdr:from>
    <xdr:ext cx="405111" cy="259045"/>
    <xdr:sp macro="" textlink="">
      <xdr:nvSpPr>
        <xdr:cNvPr id="89" name="n_3mainValue【道路】&#10;有形固定資産減価償却率">
          <a:extLst>
            <a:ext uri="{FF2B5EF4-FFF2-40B4-BE49-F238E27FC236}">
              <a16:creationId xmlns="" xmlns:a16="http://schemas.microsoft.com/office/drawing/2014/main" id="{B9704FF5-CBFB-4654-A433-BC16F4D6ED19}"/>
            </a:ext>
          </a:extLst>
        </xdr:cNvPr>
        <xdr:cNvSpPr txBox="1"/>
      </xdr:nvSpPr>
      <xdr:spPr>
        <a:xfrm>
          <a:off x="1816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82567</xdr:rowOff>
    </xdr:from>
    <xdr:ext cx="405111" cy="259045"/>
    <xdr:sp macro="" textlink="">
      <xdr:nvSpPr>
        <xdr:cNvPr id="90" name="n_4mainValue【道路】&#10;有形固定資産減価償却率">
          <a:extLst>
            <a:ext uri="{FF2B5EF4-FFF2-40B4-BE49-F238E27FC236}">
              <a16:creationId xmlns="" xmlns:a16="http://schemas.microsoft.com/office/drawing/2014/main" id="{FD471D76-A6B6-48D3-A2A4-52A7250C0A67}"/>
            </a:ext>
          </a:extLst>
        </xdr:cNvPr>
        <xdr:cNvSpPr txBox="1"/>
      </xdr:nvSpPr>
      <xdr:spPr>
        <a:xfrm>
          <a:off x="9277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 xmlns:a16="http://schemas.microsoft.com/office/drawing/2014/main" id="{48864842-6B97-4BE6-9023-357C2173895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 xmlns:a16="http://schemas.microsoft.com/office/drawing/2014/main" id="{2A400B87-948D-4935-9447-7A54368AE18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 xmlns:a16="http://schemas.microsoft.com/office/drawing/2014/main" id="{7AD748F7-0B6D-4C14-82AE-FD3D15F26B1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 xmlns:a16="http://schemas.microsoft.com/office/drawing/2014/main" id="{74B5B526-B68C-4D6B-8DB9-C2B72A0CBB4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 xmlns:a16="http://schemas.microsoft.com/office/drawing/2014/main" id="{DF756F3F-D9AC-41A2-BA22-5C8B14F4D91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 xmlns:a16="http://schemas.microsoft.com/office/drawing/2014/main" id="{F351CFCF-50CE-4ADF-BE23-44854E9A4A2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 xmlns:a16="http://schemas.microsoft.com/office/drawing/2014/main" id="{45903FF4-D63A-40A3-AACB-F05C74C6D07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 xmlns:a16="http://schemas.microsoft.com/office/drawing/2014/main" id="{23D9BC13-D8C8-4780-A442-4B9F9FF5B87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 xmlns:a16="http://schemas.microsoft.com/office/drawing/2014/main" id="{8B5E7F17-24B5-4F02-B952-32C2D79E999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 xmlns:a16="http://schemas.microsoft.com/office/drawing/2014/main" id="{FDE87750-B5FE-4FD7-97D9-BD2E8AD401C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 xmlns:a16="http://schemas.microsoft.com/office/drawing/2014/main" id="{41026EC6-0A0B-469A-8056-B14A1D4381F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 xmlns:a16="http://schemas.microsoft.com/office/drawing/2014/main" id="{85841F84-36B6-4AA5-BC00-A3779CDACF4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 xmlns:a16="http://schemas.microsoft.com/office/drawing/2014/main" id="{40D8618B-3BFA-45AD-8C71-09A2B39DD65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 xmlns:a16="http://schemas.microsoft.com/office/drawing/2014/main" id="{D897600F-EE16-4859-9932-EF71BC9A791D}"/>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 xmlns:a16="http://schemas.microsoft.com/office/drawing/2014/main" id="{419A5472-28CF-4FF3-B45F-214706C2EE4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 xmlns:a16="http://schemas.microsoft.com/office/drawing/2014/main" id="{73393054-D0AC-4AF8-B054-42BC0C5DF909}"/>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 xmlns:a16="http://schemas.microsoft.com/office/drawing/2014/main" id="{B902D3F1-FE42-405B-8D20-AD232AA37EA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 xmlns:a16="http://schemas.microsoft.com/office/drawing/2014/main" id="{010E2F7C-1684-4C3B-BDF3-B31C133EE18D}"/>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 xmlns:a16="http://schemas.microsoft.com/office/drawing/2014/main" id="{2FF7AEB3-4237-4FE2-8DA5-B8FBFBD9B02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 xmlns:a16="http://schemas.microsoft.com/office/drawing/2014/main" id="{73A245BD-2C52-4E54-B879-503F1EE79E3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 xmlns:a16="http://schemas.microsoft.com/office/drawing/2014/main" id="{EAE7FC06-4842-41A2-B44A-35FCD27DDD5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 xmlns:a16="http://schemas.microsoft.com/office/drawing/2014/main" id="{3F65B209-F48B-42EB-8ECD-AF11A46917A5}"/>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 xmlns:a16="http://schemas.microsoft.com/office/drawing/2014/main" id="{C1DBD950-FC2A-437C-A10E-FD2A6271E5AE}"/>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 xmlns:a16="http://schemas.microsoft.com/office/drawing/2014/main" id="{A836D2B6-EEFD-433A-ABD3-0C39CDFC14E6}"/>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 xmlns:a16="http://schemas.microsoft.com/office/drawing/2014/main" id="{4BDCBCCC-E8E4-4D51-8F0F-CA03E9DFA987}"/>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 xmlns:a16="http://schemas.microsoft.com/office/drawing/2014/main" id="{FEC089F0-28DB-4D95-AB36-AFF74DA67B95}"/>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15029</xdr:rowOff>
    </xdr:from>
    <xdr:ext cx="534377" cy="259045"/>
    <xdr:sp macro="" textlink="">
      <xdr:nvSpPr>
        <xdr:cNvPr id="117" name="【道路】&#10;一人当たり延長平均値テキスト">
          <a:extLst>
            <a:ext uri="{FF2B5EF4-FFF2-40B4-BE49-F238E27FC236}">
              <a16:creationId xmlns="" xmlns:a16="http://schemas.microsoft.com/office/drawing/2014/main" id="{381B2BE4-04DE-4E78-8907-9EDB63E30916}"/>
            </a:ext>
          </a:extLst>
        </xdr:cNvPr>
        <xdr:cNvSpPr txBox="1"/>
      </xdr:nvSpPr>
      <xdr:spPr>
        <a:xfrm>
          <a:off x="10515600" y="6701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 xmlns:a16="http://schemas.microsoft.com/office/drawing/2014/main" id="{A975FE0A-4DF4-48EF-B086-120AB3D94F5B}"/>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 xmlns:a16="http://schemas.microsoft.com/office/drawing/2014/main" id="{C4B1B44A-CBB5-4CB6-9279-8E455BA02951}"/>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 xmlns:a16="http://schemas.microsoft.com/office/drawing/2014/main" id="{1EDAE420-C1DD-4042-9196-5080E02F25AA}"/>
            </a:ext>
          </a:extLst>
        </xdr:cNvPr>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 xmlns:a16="http://schemas.microsoft.com/office/drawing/2014/main" id="{8AB69800-3364-40B1-A015-FD484F8B4BFA}"/>
            </a:ext>
          </a:extLst>
        </xdr:cNvPr>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 xmlns:a16="http://schemas.microsoft.com/office/drawing/2014/main" id="{563A46A3-B5EB-4EF0-AF7B-55A0CDA43C40}"/>
            </a:ext>
          </a:extLst>
        </xdr:cNvPr>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 xmlns:a16="http://schemas.microsoft.com/office/drawing/2014/main" id="{17CD3004-2BDF-4E25-A7EE-15F371C2F1E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 xmlns:a16="http://schemas.microsoft.com/office/drawing/2014/main" id="{7745471A-D063-45CC-9410-2B7315CC0D3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A1538725-0C4F-4A3C-BD55-25F84D247F6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91762DDE-8A0D-4589-9FA4-B31D397D195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F817CEB0-3B37-4FD0-AE08-6F6EEE9DE5F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165715</xdr:rowOff>
    </xdr:from>
    <xdr:to>
      <xdr:col>55</xdr:col>
      <xdr:colOff>50800</xdr:colOff>
      <xdr:row>41</xdr:row>
      <xdr:rowOff>95865</xdr:rowOff>
    </xdr:to>
    <xdr:sp macro="" textlink="">
      <xdr:nvSpPr>
        <xdr:cNvPr id="128" name="楕円 127">
          <a:extLst>
            <a:ext uri="{FF2B5EF4-FFF2-40B4-BE49-F238E27FC236}">
              <a16:creationId xmlns="" xmlns:a16="http://schemas.microsoft.com/office/drawing/2014/main" id="{C588B07C-972C-4005-9DFC-DCF83651C972}"/>
            </a:ext>
          </a:extLst>
        </xdr:cNvPr>
        <xdr:cNvSpPr/>
      </xdr:nvSpPr>
      <xdr:spPr>
        <a:xfrm>
          <a:off x="10426700" y="70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80642</xdr:rowOff>
    </xdr:from>
    <xdr:ext cx="469744" cy="259045"/>
    <xdr:sp macro="" textlink="">
      <xdr:nvSpPr>
        <xdr:cNvPr id="129" name="【道路】&#10;一人当たり延長該当値テキスト">
          <a:extLst>
            <a:ext uri="{FF2B5EF4-FFF2-40B4-BE49-F238E27FC236}">
              <a16:creationId xmlns="" xmlns:a16="http://schemas.microsoft.com/office/drawing/2014/main" id="{6A286185-2826-4103-A7A5-4286E8074684}"/>
            </a:ext>
          </a:extLst>
        </xdr:cNvPr>
        <xdr:cNvSpPr txBox="1"/>
      </xdr:nvSpPr>
      <xdr:spPr>
        <a:xfrm>
          <a:off x="10515600" y="693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165825</xdr:rowOff>
    </xdr:from>
    <xdr:to>
      <xdr:col>50</xdr:col>
      <xdr:colOff>165100</xdr:colOff>
      <xdr:row>41</xdr:row>
      <xdr:rowOff>95975</xdr:rowOff>
    </xdr:to>
    <xdr:sp macro="" textlink="">
      <xdr:nvSpPr>
        <xdr:cNvPr id="130" name="楕円 129">
          <a:extLst>
            <a:ext uri="{FF2B5EF4-FFF2-40B4-BE49-F238E27FC236}">
              <a16:creationId xmlns="" xmlns:a16="http://schemas.microsoft.com/office/drawing/2014/main" id="{17768BE5-7848-4CF1-B9D3-50E9EE2A4816}"/>
            </a:ext>
          </a:extLst>
        </xdr:cNvPr>
        <xdr:cNvSpPr/>
      </xdr:nvSpPr>
      <xdr:spPr>
        <a:xfrm>
          <a:off x="9588500" y="702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45065</xdr:rowOff>
    </xdr:from>
    <xdr:to>
      <xdr:col>55</xdr:col>
      <xdr:colOff>0</xdr:colOff>
      <xdr:row>41</xdr:row>
      <xdr:rowOff>45175</xdr:rowOff>
    </xdr:to>
    <xdr:cxnSp macro="">
      <xdr:nvCxnSpPr>
        <xdr:cNvPr id="131" name="直線コネクタ 130">
          <a:extLst>
            <a:ext uri="{FF2B5EF4-FFF2-40B4-BE49-F238E27FC236}">
              <a16:creationId xmlns="" xmlns:a16="http://schemas.microsoft.com/office/drawing/2014/main" id="{8C8C12AB-7DA9-4136-8360-2B6C8D4EB897}"/>
            </a:ext>
          </a:extLst>
        </xdr:cNvPr>
        <xdr:cNvCxnSpPr/>
      </xdr:nvCxnSpPr>
      <xdr:spPr>
        <a:xfrm flipV="1">
          <a:off x="9639300" y="7074515"/>
          <a:ext cx="8382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165989</xdr:rowOff>
    </xdr:from>
    <xdr:to>
      <xdr:col>46</xdr:col>
      <xdr:colOff>38100</xdr:colOff>
      <xdr:row>41</xdr:row>
      <xdr:rowOff>96139</xdr:rowOff>
    </xdr:to>
    <xdr:sp macro="" textlink="">
      <xdr:nvSpPr>
        <xdr:cNvPr id="132" name="楕円 131">
          <a:extLst>
            <a:ext uri="{FF2B5EF4-FFF2-40B4-BE49-F238E27FC236}">
              <a16:creationId xmlns="" xmlns:a16="http://schemas.microsoft.com/office/drawing/2014/main" id="{DD7D7635-60E3-48B4-96A7-A125BA15B65B}"/>
            </a:ext>
          </a:extLst>
        </xdr:cNvPr>
        <xdr:cNvSpPr/>
      </xdr:nvSpPr>
      <xdr:spPr>
        <a:xfrm>
          <a:off x="8699500" y="702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45175</xdr:rowOff>
    </xdr:from>
    <xdr:to>
      <xdr:col>50</xdr:col>
      <xdr:colOff>114300</xdr:colOff>
      <xdr:row>41</xdr:row>
      <xdr:rowOff>45339</xdr:rowOff>
    </xdr:to>
    <xdr:cxnSp macro="">
      <xdr:nvCxnSpPr>
        <xdr:cNvPr id="133" name="直線コネクタ 132">
          <a:extLst>
            <a:ext uri="{FF2B5EF4-FFF2-40B4-BE49-F238E27FC236}">
              <a16:creationId xmlns="" xmlns:a16="http://schemas.microsoft.com/office/drawing/2014/main" id="{4076F0C8-1FDB-42A8-909B-FBD64BA431A2}"/>
            </a:ext>
          </a:extLst>
        </xdr:cNvPr>
        <xdr:cNvCxnSpPr/>
      </xdr:nvCxnSpPr>
      <xdr:spPr>
        <a:xfrm flipV="1">
          <a:off x="8750300" y="7074625"/>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165989</xdr:rowOff>
    </xdr:from>
    <xdr:to>
      <xdr:col>41</xdr:col>
      <xdr:colOff>101600</xdr:colOff>
      <xdr:row>41</xdr:row>
      <xdr:rowOff>96139</xdr:rowOff>
    </xdr:to>
    <xdr:sp macro="" textlink="">
      <xdr:nvSpPr>
        <xdr:cNvPr id="134" name="楕円 133">
          <a:extLst>
            <a:ext uri="{FF2B5EF4-FFF2-40B4-BE49-F238E27FC236}">
              <a16:creationId xmlns="" xmlns:a16="http://schemas.microsoft.com/office/drawing/2014/main" id="{AE8A1342-9574-4C05-B6E7-34037C0AA1E6}"/>
            </a:ext>
          </a:extLst>
        </xdr:cNvPr>
        <xdr:cNvSpPr/>
      </xdr:nvSpPr>
      <xdr:spPr>
        <a:xfrm>
          <a:off x="7810500" y="702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45339</xdr:rowOff>
    </xdr:from>
    <xdr:to>
      <xdr:col>45</xdr:col>
      <xdr:colOff>177800</xdr:colOff>
      <xdr:row>41</xdr:row>
      <xdr:rowOff>45339</xdr:rowOff>
    </xdr:to>
    <xdr:cxnSp macro="">
      <xdr:nvCxnSpPr>
        <xdr:cNvPr id="135" name="直線コネクタ 134">
          <a:extLst>
            <a:ext uri="{FF2B5EF4-FFF2-40B4-BE49-F238E27FC236}">
              <a16:creationId xmlns="" xmlns:a16="http://schemas.microsoft.com/office/drawing/2014/main" id="{F4569949-A566-452B-9346-18F26BDCD2B1}"/>
            </a:ext>
          </a:extLst>
        </xdr:cNvPr>
        <xdr:cNvCxnSpPr/>
      </xdr:nvCxnSpPr>
      <xdr:spPr>
        <a:xfrm>
          <a:off x="7861300" y="7074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165669</xdr:rowOff>
    </xdr:from>
    <xdr:to>
      <xdr:col>36</xdr:col>
      <xdr:colOff>165100</xdr:colOff>
      <xdr:row>41</xdr:row>
      <xdr:rowOff>95819</xdr:rowOff>
    </xdr:to>
    <xdr:sp macro="" textlink="">
      <xdr:nvSpPr>
        <xdr:cNvPr id="136" name="楕円 135">
          <a:extLst>
            <a:ext uri="{FF2B5EF4-FFF2-40B4-BE49-F238E27FC236}">
              <a16:creationId xmlns="" xmlns:a16="http://schemas.microsoft.com/office/drawing/2014/main" id="{1C5EA3C6-4446-4BF0-8F66-19F17170E9E0}"/>
            </a:ext>
          </a:extLst>
        </xdr:cNvPr>
        <xdr:cNvSpPr/>
      </xdr:nvSpPr>
      <xdr:spPr>
        <a:xfrm>
          <a:off x="6921500" y="702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45019</xdr:rowOff>
    </xdr:from>
    <xdr:to>
      <xdr:col>41</xdr:col>
      <xdr:colOff>50800</xdr:colOff>
      <xdr:row>41</xdr:row>
      <xdr:rowOff>45339</xdr:rowOff>
    </xdr:to>
    <xdr:cxnSp macro="">
      <xdr:nvCxnSpPr>
        <xdr:cNvPr id="137" name="直線コネクタ 136">
          <a:extLst>
            <a:ext uri="{FF2B5EF4-FFF2-40B4-BE49-F238E27FC236}">
              <a16:creationId xmlns="" xmlns:a16="http://schemas.microsoft.com/office/drawing/2014/main" id="{BADC3972-A373-45CE-A036-D59915E4EF7A}"/>
            </a:ext>
          </a:extLst>
        </xdr:cNvPr>
        <xdr:cNvCxnSpPr/>
      </xdr:nvCxnSpPr>
      <xdr:spPr>
        <a:xfrm>
          <a:off x="6972300" y="7074469"/>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116872</xdr:rowOff>
    </xdr:from>
    <xdr:ext cx="534377" cy="259045"/>
    <xdr:sp macro="" textlink="">
      <xdr:nvSpPr>
        <xdr:cNvPr id="138" name="n_1aveValue【道路】&#10;一人当たり延長">
          <a:extLst>
            <a:ext uri="{FF2B5EF4-FFF2-40B4-BE49-F238E27FC236}">
              <a16:creationId xmlns="" xmlns:a16="http://schemas.microsoft.com/office/drawing/2014/main" id="{350DE08F-E487-4EDB-ACB4-98AB58C7D8F8}"/>
            </a:ext>
          </a:extLst>
        </xdr:cNvPr>
        <xdr:cNvSpPr txBox="1"/>
      </xdr:nvSpPr>
      <xdr:spPr>
        <a:xfrm>
          <a:off x="9359411" y="66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132883</xdr:rowOff>
    </xdr:from>
    <xdr:ext cx="534377" cy="259045"/>
    <xdr:sp macro="" textlink="">
      <xdr:nvSpPr>
        <xdr:cNvPr id="139" name="n_2aveValue【道路】&#10;一人当たり延長">
          <a:extLst>
            <a:ext uri="{FF2B5EF4-FFF2-40B4-BE49-F238E27FC236}">
              <a16:creationId xmlns="" xmlns:a16="http://schemas.microsoft.com/office/drawing/2014/main" id="{F77C8756-4809-42C2-8CF3-E99613B85D99}"/>
            </a:ext>
          </a:extLst>
        </xdr:cNvPr>
        <xdr:cNvSpPr txBox="1"/>
      </xdr:nvSpPr>
      <xdr:spPr>
        <a:xfrm>
          <a:off x="8483111" y="664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137017</xdr:rowOff>
    </xdr:from>
    <xdr:ext cx="534377" cy="259045"/>
    <xdr:sp macro="" textlink="">
      <xdr:nvSpPr>
        <xdr:cNvPr id="140" name="n_3aveValue【道路】&#10;一人当たり延長">
          <a:extLst>
            <a:ext uri="{FF2B5EF4-FFF2-40B4-BE49-F238E27FC236}">
              <a16:creationId xmlns="" xmlns:a16="http://schemas.microsoft.com/office/drawing/2014/main" id="{59C6B5AE-0CEA-4BDA-9E32-0E02FA462249}"/>
            </a:ext>
          </a:extLst>
        </xdr:cNvPr>
        <xdr:cNvSpPr txBox="1"/>
      </xdr:nvSpPr>
      <xdr:spPr>
        <a:xfrm>
          <a:off x="7594111" y="665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143902</xdr:rowOff>
    </xdr:from>
    <xdr:ext cx="534377" cy="259045"/>
    <xdr:sp macro="" textlink="">
      <xdr:nvSpPr>
        <xdr:cNvPr id="141" name="n_4aveValue【道路】&#10;一人当たり延長">
          <a:extLst>
            <a:ext uri="{FF2B5EF4-FFF2-40B4-BE49-F238E27FC236}">
              <a16:creationId xmlns="" xmlns:a16="http://schemas.microsoft.com/office/drawing/2014/main" id="{518DE862-D4B5-467A-AEF2-CADDD56248E1}"/>
            </a:ext>
          </a:extLst>
        </xdr:cNvPr>
        <xdr:cNvSpPr txBox="1"/>
      </xdr:nvSpPr>
      <xdr:spPr>
        <a:xfrm>
          <a:off x="6705111" y="665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87102</xdr:rowOff>
    </xdr:from>
    <xdr:ext cx="469744" cy="259045"/>
    <xdr:sp macro="" textlink="">
      <xdr:nvSpPr>
        <xdr:cNvPr id="142" name="n_1mainValue【道路】&#10;一人当たり延長">
          <a:extLst>
            <a:ext uri="{FF2B5EF4-FFF2-40B4-BE49-F238E27FC236}">
              <a16:creationId xmlns="" xmlns:a16="http://schemas.microsoft.com/office/drawing/2014/main" id="{3C1779B4-AB8A-47D6-8A7A-1BDEF1817F9F}"/>
            </a:ext>
          </a:extLst>
        </xdr:cNvPr>
        <xdr:cNvSpPr txBox="1"/>
      </xdr:nvSpPr>
      <xdr:spPr>
        <a:xfrm>
          <a:off x="9391727" y="711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87266</xdr:rowOff>
    </xdr:from>
    <xdr:ext cx="469744" cy="259045"/>
    <xdr:sp macro="" textlink="">
      <xdr:nvSpPr>
        <xdr:cNvPr id="143" name="n_2mainValue【道路】&#10;一人当たり延長">
          <a:extLst>
            <a:ext uri="{FF2B5EF4-FFF2-40B4-BE49-F238E27FC236}">
              <a16:creationId xmlns="" xmlns:a16="http://schemas.microsoft.com/office/drawing/2014/main" id="{027CFDED-43F5-42E3-9F8C-D5CA25DF5D91}"/>
            </a:ext>
          </a:extLst>
        </xdr:cNvPr>
        <xdr:cNvSpPr txBox="1"/>
      </xdr:nvSpPr>
      <xdr:spPr>
        <a:xfrm>
          <a:off x="8515427" y="711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87266</xdr:rowOff>
    </xdr:from>
    <xdr:ext cx="469744" cy="259045"/>
    <xdr:sp macro="" textlink="">
      <xdr:nvSpPr>
        <xdr:cNvPr id="144" name="n_3mainValue【道路】&#10;一人当たり延長">
          <a:extLst>
            <a:ext uri="{FF2B5EF4-FFF2-40B4-BE49-F238E27FC236}">
              <a16:creationId xmlns="" xmlns:a16="http://schemas.microsoft.com/office/drawing/2014/main" id="{929C8742-13D2-4675-9A9B-04F9FC8B5CAB}"/>
            </a:ext>
          </a:extLst>
        </xdr:cNvPr>
        <xdr:cNvSpPr txBox="1"/>
      </xdr:nvSpPr>
      <xdr:spPr>
        <a:xfrm>
          <a:off x="7626427" y="711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86946</xdr:rowOff>
    </xdr:from>
    <xdr:ext cx="469744" cy="259045"/>
    <xdr:sp macro="" textlink="">
      <xdr:nvSpPr>
        <xdr:cNvPr id="145" name="n_4mainValue【道路】&#10;一人当たり延長">
          <a:extLst>
            <a:ext uri="{FF2B5EF4-FFF2-40B4-BE49-F238E27FC236}">
              <a16:creationId xmlns="" xmlns:a16="http://schemas.microsoft.com/office/drawing/2014/main" id="{28B5F4E3-8578-4476-B5CE-7351A90202D1}"/>
            </a:ext>
          </a:extLst>
        </xdr:cNvPr>
        <xdr:cNvSpPr txBox="1"/>
      </xdr:nvSpPr>
      <xdr:spPr>
        <a:xfrm>
          <a:off x="6737427" y="711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 xmlns:a16="http://schemas.microsoft.com/office/drawing/2014/main" id="{91412C23-47AA-430D-9D00-777553F6E91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 xmlns:a16="http://schemas.microsoft.com/office/drawing/2014/main" id="{DA959733-E852-4158-B610-F6CCC1CC168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 xmlns:a16="http://schemas.microsoft.com/office/drawing/2014/main" id="{A96A1A50-0658-4326-9F6E-64805B59BB6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 xmlns:a16="http://schemas.microsoft.com/office/drawing/2014/main" id="{579D99EC-EAA6-407E-BD7D-C94FBE48E97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 xmlns:a16="http://schemas.microsoft.com/office/drawing/2014/main" id="{6DEAEB80-EB20-4312-B8A4-2ADF8AA1A40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 xmlns:a16="http://schemas.microsoft.com/office/drawing/2014/main" id="{45B63C27-2437-46E9-9311-BE0A7640C9C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 xmlns:a16="http://schemas.microsoft.com/office/drawing/2014/main" id="{AAC91B98-9470-46A6-8B10-E3B59841F64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 xmlns:a16="http://schemas.microsoft.com/office/drawing/2014/main" id="{0F4284F4-32FE-4DE3-8F44-88396E6F954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 xmlns:a16="http://schemas.microsoft.com/office/drawing/2014/main" id="{96F3C265-34F4-4640-9FF3-51590355F62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 xmlns:a16="http://schemas.microsoft.com/office/drawing/2014/main" id="{C0488985-C865-480E-8EC9-1D8BD0EC029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 xmlns:a16="http://schemas.microsoft.com/office/drawing/2014/main" id="{7A47CD63-709C-44BB-A7B9-E7A5EF1685A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 xmlns:a16="http://schemas.microsoft.com/office/drawing/2014/main" id="{51D976F1-3E39-4511-BCA7-2FE0361C917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 xmlns:a16="http://schemas.microsoft.com/office/drawing/2014/main" id="{333A6A83-9DB2-41EB-8A20-921561EBD13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 xmlns:a16="http://schemas.microsoft.com/office/drawing/2014/main" id="{DF2984BC-42A1-409E-B46D-103331A5DC6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 xmlns:a16="http://schemas.microsoft.com/office/drawing/2014/main" id="{2EA0BA99-89F4-4227-8E2E-45EF2268AA1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 xmlns:a16="http://schemas.microsoft.com/office/drawing/2014/main" id="{2BE96361-46FC-4317-9F7D-C93A763B1B8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 xmlns:a16="http://schemas.microsoft.com/office/drawing/2014/main" id="{5126CC24-123E-4B99-A670-24488986E9E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 xmlns:a16="http://schemas.microsoft.com/office/drawing/2014/main" id="{D2E7794D-CF61-4096-8F34-5DF631EFA72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 xmlns:a16="http://schemas.microsoft.com/office/drawing/2014/main" id="{0AA707DE-9C82-443D-9D2F-2A01D725916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 xmlns:a16="http://schemas.microsoft.com/office/drawing/2014/main" id="{3A8FD5D9-1208-4AB9-856B-DED4324F735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 xmlns:a16="http://schemas.microsoft.com/office/drawing/2014/main" id="{6F99F9FC-B6E6-45FE-9863-704C712563C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 xmlns:a16="http://schemas.microsoft.com/office/drawing/2014/main" id="{C343AC7C-8B4C-4368-A70C-D280CCB09B5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 xmlns:a16="http://schemas.microsoft.com/office/drawing/2014/main" id="{23F706F4-05A7-469D-B772-5383C7CDD71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 xmlns:a16="http://schemas.microsoft.com/office/drawing/2014/main" id="{0AEADC20-63EF-4D9A-BBD3-6315511AD4C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 xmlns:a16="http://schemas.microsoft.com/office/drawing/2014/main" id="{DCCE0A60-6A87-46DE-9BD6-600A71D53E9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 xmlns:a16="http://schemas.microsoft.com/office/drawing/2014/main" id="{CC5E150A-C9EC-4906-9DBF-7BD3B7D8DA3D}"/>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 xmlns:a16="http://schemas.microsoft.com/office/drawing/2014/main" id="{AFA968C7-C8DA-4D94-BED2-D376D5A98704}"/>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 xmlns:a16="http://schemas.microsoft.com/office/drawing/2014/main" id="{7C716D1F-7281-47C9-A9C0-789A41894B38}"/>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 xmlns:a16="http://schemas.microsoft.com/office/drawing/2014/main" id="{AEBD624B-D56B-48F4-AF9B-C6A2E6EECE62}"/>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 xmlns:a16="http://schemas.microsoft.com/office/drawing/2014/main" id="{4C314BC0-99D0-49D7-8642-9273062ACC72}"/>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149696</xdr:rowOff>
    </xdr:from>
    <xdr:ext cx="405111" cy="259045"/>
    <xdr:sp macro="" textlink="">
      <xdr:nvSpPr>
        <xdr:cNvPr id="176" name="【橋りょう・トンネル】&#10;有形固定資産減価償却率平均値テキスト">
          <a:extLst>
            <a:ext uri="{FF2B5EF4-FFF2-40B4-BE49-F238E27FC236}">
              <a16:creationId xmlns="" xmlns:a16="http://schemas.microsoft.com/office/drawing/2014/main" id="{A92EE0DB-AADE-4B88-B55F-531B2716B6F4}"/>
            </a:ext>
          </a:extLst>
        </xdr:cNvPr>
        <xdr:cNvSpPr txBox="1"/>
      </xdr:nvSpPr>
      <xdr:spPr>
        <a:xfrm>
          <a:off x="4673600" y="1043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 xmlns:a16="http://schemas.microsoft.com/office/drawing/2014/main" id="{028C8CD8-3081-46EB-8072-E6594587D590}"/>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 xmlns:a16="http://schemas.microsoft.com/office/drawing/2014/main" id="{FF658597-C75E-4079-ADE0-85802D125821}"/>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 xmlns:a16="http://schemas.microsoft.com/office/drawing/2014/main" id="{9A55155F-23F7-4CCF-9D84-47071005EA78}"/>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 xmlns:a16="http://schemas.microsoft.com/office/drawing/2014/main" id="{8E97CD8C-A4F0-4D7F-A203-DE3652FB0B6A}"/>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 xmlns:a16="http://schemas.microsoft.com/office/drawing/2014/main" id="{02DAC37B-C396-468D-B1FA-8CF7E6C10AD8}"/>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 xmlns:a16="http://schemas.microsoft.com/office/drawing/2014/main" id="{1122C5C7-250F-4631-9031-744EBFDB850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 xmlns:a16="http://schemas.microsoft.com/office/drawing/2014/main" id="{72C22659-7EE3-4B0C-911C-DF18D308D85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E37963E0-2B03-4A73-AE06-FAE6921E8C3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76B076DC-48D0-490A-971F-4BFD4D281E1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21C55B6F-A03C-47E0-98EA-C964447988D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135346</xdr:rowOff>
    </xdr:from>
    <xdr:to>
      <xdr:col>24</xdr:col>
      <xdr:colOff>114300</xdr:colOff>
      <xdr:row>60</xdr:row>
      <xdr:rowOff>65496</xdr:rowOff>
    </xdr:to>
    <xdr:sp macro="" textlink="">
      <xdr:nvSpPr>
        <xdr:cNvPr id="187" name="楕円 186">
          <a:extLst>
            <a:ext uri="{FF2B5EF4-FFF2-40B4-BE49-F238E27FC236}">
              <a16:creationId xmlns="" xmlns:a16="http://schemas.microsoft.com/office/drawing/2014/main" id="{0E88CE29-0ACB-4699-A8C7-489E17A22621}"/>
            </a:ext>
          </a:extLst>
        </xdr:cNvPr>
        <xdr:cNvSpPr/>
      </xdr:nvSpPr>
      <xdr:spPr>
        <a:xfrm>
          <a:off x="45847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158223</xdr:rowOff>
    </xdr:from>
    <xdr:ext cx="405111" cy="259045"/>
    <xdr:sp macro="" textlink="">
      <xdr:nvSpPr>
        <xdr:cNvPr id="188" name="【橋りょう・トンネル】&#10;有形固定資産減価償却率該当値テキスト">
          <a:extLst>
            <a:ext uri="{FF2B5EF4-FFF2-40B4-BE49-F238E27FC236}">
              <a16:creationId xmlns="" xmlns:a16="http://schemas.microsoft.com/office/drawing/2014/main" id="{5EA0D982-C1F8-47FA-BDDA-39873E3403CF}"/>
            </a:ext>
          </a:extLst>
        </xdr:cNvPr>
        <xdr:cNvSpPr txBox="1"/>
      </xdr:nvSpPr>
      <xdr:spPr>
        <a:xfrm>
          <a:off x="4673600" y="1010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109220</xdr:rowOff>
    </xdr:from>
    <xdr:to>
      <xdr:col>20</xdr:col>
      <xdr:colOff>38100</xdr:colOff>
      <xdr:row>60</xdr:row>
      <xdr:rowOff>39370</xdr:rowOff>
    </xdr:to>
    <xdr:sp macro="" textlink="">
      <xdr:nvSpPr>
        <xdr:cNvPr id="189" name="楕円 188">
          <a:extLst>
            <a:ext uri="{FF2B5EF4-FFF2-40B4-BE49-F238E27FC236}">
              <a16:creationId xmlns="" xmlns:a16="http://schemas.microsoft.com/office/drawing/2014/main" id="{7BAD6874-1E2A-4B28-8D58-26F82E885302}"/>
            </a:ext>
          </a:extLst>
        </xdr:cNvPr>
        <xdr:cNvSpPr/>
      </xdr:nvSpPr>
      <xdr:spPr>
        <a:xfrm>
          <a:off x="3746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160020</xdr:rowOff>
    </xdr:from>
    <xdr:to>
      <xdr:col>24</xdr:col>
      <xdr:colOff>63500</xdr:colOff>
      <xdr:row>60</xdr:row>
      <xdr:rowOff>14696</xdr:rowOff>
    </xdr:to>
    <xdr:cxnSp macro="">
      <xdr:nvCxnSpPr>
        <xdr:cNvPr id="190" name="直線コネクタ 189">
          <a:extLst>
            <a:ext uri="{FF2B5EF4-FFF2-40B4-BE49-F238E27FC236}">
              <a16:creationId xmlns="" xmlns:a16="http://schemas.microsoft.com/office/drawing/2014/main" id="{FA470717-9037-4BE3-9D26-E7C1EF3F5166}"/>
            </a:ext>
          </a:extLst>
        </xdr:cNvPr>
        <xdr:cNvCxnSpPr/>
      </xdr:nvCxnSpPr>
      <xdr:spPr>
        <a:xfrm>
          <a:off x="3797300" y="1027557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83094</xdr:rowOff>
    </xdr:from>
    <xdr:to>
      <xdr:col>15</xdr:col>
      <xdr:colOff>101600</xdr:colOff>
      <xdr:row>60</xdr:row>
      <xdr:rowOff>13244</xdr:rowOff>
    </xdr:to>
    <xdr:sp macro="" textlink="">
      <xdr:nvSpPr>
        <xdr:cNvPr id="191" name="楕円 190">
          <a:extLst>
            <a:ext uri="{FF2B5EF4-FFF2-40B4-BE49-F238E27FC236}">
              <a16:creationId xmlns="" xmlns:a16="http://schemas.microsoft.com/office/drawing/2014/main" id="{F8F88B3B-2B14-44F7-AE11-FA999F2C00DC}"/>
            </a:ext>
          </a:extLst>
        </xdr:cNvPr>
        <xdr:cNvSpPr/>
      </xdr:nvSpPr>
      <xdr:spPr>
        <a:xfrm>
          <a:off x="2857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133894</xdr:rowOff>
    </xdr:from>
    <xdr:to>
      <xdr:col>19</xdr:col>
      <xdr:colOff>177800</xdr:colOff>
      <xdr:row>59</xdr:row>
      <xdr:rowOff>160020</xdr:rowOff>
    </xdr:to>
    <xdr:cxnSp macro="">
      <xdr:nvCxnSpPr>
        <xdr:cNvPr id="192" name="直線コネクタ 191">
          <a:extLst>
            <a:ext uri="{FF2B5EF4-FFF2-40B4-BE49-F238E27FC236}">
              <a16:creationId xmlns="" xmlns:a16="http://schemas.microsoft.com/office/drawing/2014/main" id="{4D199615-CBF6-4A63-AD01-F0D90B95CED9}"/>
            </a:ext>
          </a:extLst>
        </xdr:cNvPr>
        <xdr:cNvCxnSpPr/>
      </xdr:nvCxnSpPr>
      <xdr:spPr>
        <a:xfrm>
          <a:off x="2908300" y="1024944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93" name="楕円 192">
          <a:extLst>
            <a:ext uri="{FF2B5EF4-FFF2-40B4-BE49-F238E27FC236}">
              <a16:creationId xmlns="" xmlns:a16="http://schemas.microsoft.com/office/drawing/2014/main" id="{334878E8-B54E-4FCE-95B9-A5F654C0D0D4}"/>
            </a:ext>
          </a:extLst>
        </xdr:cNvPr>
        <xdr:cNvSpPr/>
      </xdr:nvSpPr>
      <xdr:spPr>
        <a:xfrm>
          <a:off x="1968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106135</xdr:rowOff>
    </xdr:from>
    <xdr:to>
      <xdr:col>15</xdr:col>
      <xdr:colOff>50800</xdr:colOff>
      <xdr:row>59</xdr:row>
      <xdr:rowOff>133894</xdr:rowOff>
    </xdr:to>
    <xdr:cxnSp macro="">
      <xdr:nvCxnSpPr>
        <xdr:cNvPr id="194" name="直線コネクタ 193">
          <a:extLst>
            <a:ext uri="{FF2B5EF4-FFF2-40B4-BE49-F238E27FC236}">
              <a16:creationId xmlns="" xmlns:a16="http://schemas.microsoft.com/office/drawing/2014/main" id="{F8937D1A-9813-47B3-94CA-4917E8CAD2EE}"/>
            </a:ext>
          </a:extLst>
        </xdr:cNvPr>
        <xdr:cNvCxnSpPr/>
      </xdr:nvCxnSpPr>
      <xdr:spPr>
        <a:xfrm>
          <a:off x="2019300" y="1022168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27577</xdr:rowOff>
    </xdr:from>
    <xdr:to>
      <xdr:col>6</xdr:col>
      <xdr:colOff>38100</xdr:colOff>
      <xdr:row>59</xdr:row>
      <xdr:rowOff>129177</xdr:rowOff>
    </xdr:to>
    <xdr:sp macro="" textlink="">
      <xdr:nvSpPr>
        <xdr:cNvPr id="195" name="楕円 194">
          <a:extLst>
            <a:ext uri="{FF2B5EF4-FFF2-40B4-BE49-F238E27FC236}">
              <a16:creationId xmlns="" xmlns:a16="http://schemas.microsoft.com/office/drawing/2014/main" id="{94E6125C-2259-4A18-B827-10F4F4CFD99F}"/>
            </a:ext>
          </a:extLst>
        </xdr:cNvPr>
        <xdr:cNvSpPr/>
      </xdr:nvSpPr>
      <xdr:spPr>
        <a:xfrm>
          <a:off x="10795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78377</xdr:rowOff>
    </xdr:from>
    <xdr:to>
      <xdr:col>10</xdr:col>
      <xdr:colOff>114300</xdr:colOff>
      <xdr:row>59</xdr:row>
      <xdr:rowOff>106135</xdr:rowOff>
    </xdr:to>
    <xdr:cxnSp macro="">
      <xdr:nvCxnSpPr>
        <xdr:cNvPr id="196" name="直線コネクタ 195">
          <a:extLst>
            <a:ext uri="{FF2B5EF4-FFF2-40B4-BE49-F238E27FC236}">
              <a16:creationId xmlns="" xmlns:a16="http://schemas.microsoft.com/office/drawing/2014/main" id="{46D8095E-7236-4F1D-9330-FBE7EDC57F5D}"/>
            </a:ext>
          </a:extLst>
        </xdr:cNvPr>
        <xdr:cNvCxnSpPr/>
      </xdr:nvCxnSpPr>
      <xdr:spPr>
        <a:xfrm>
          <a:off x="1130300" y="101939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69686</xdr:rowOff>
    </xdr:from>
    <xdr:ext cx="405111" cy="259045"/>
    <xdr:sp macro="" textlink="">
      <xdr:nvSpPr>
        <xdr:cNvPr id="197" name="n_1aveValue【橋りょう・トンネル】&#10;有形固定資産減価償却率">
          <a:extLst>
            <a:ext uri="{FF2B5EF4-FFF2-40B4-BE49-F238E27FC236}">
              <a16:creationId xmlns="" xmlns:a16="http://schemas.microsoft.com/office/drawing/2014/main" id="{3F5273B2-39DC-4016-87B1-C6D5DE5B8328}"/>
            </a:ext>
          </a:extLst>
        </xdr:cNvPr>
        <xdr:cNvSpPr txBox="1"/>
      </xdr:nvSpPr>
      <xdr:spPr>
        <a:xfrm>
          <a:off x="35820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198" name="n_2aveValue【橋りょう・トンネル】&#10;有形固定資産減価償却率">
          <a:extLst>
            <a:ext uri="{FF2B5EF4-FFF2-40B4-BE49-F238E27FC236}">
              <a16:creationId xmlns="" xmlns:a16="http://schemas.microsoft.com/office/drawing/2014/main" id="{DDCD78BD-A3BA-4F7E-93F1-E72BF860419D}"/>
            </a:ext>
          </a:extLst>
        </xdr:cNvPr>
        <xdr:cNvSpPr txBox="1"/>
      </xdr:nvSpPr>
      <xdr:spPr>
        <a:xfrm>
          <a:off x="2705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199" name="n_3aveValue【橋りょう・トンネル】&#10;有形固定資産減価償却率">
          <a:extLst>
            <a:ext uri="{FF2B5EF4-FFF2-40B4-BE49-F238E27FC236}">
              <a16:creationId xmlns="" xmlns:a16="http://schemas.microsoft.com/office/drawing/2014/main" id="{7942D727-829E-4738-B078-07ECF17DE88B}"/>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0" name="n_4aveValue【橋りょう・トンネル】&#10;有形固定資産減価償却率">
          <a:extLst>
            <a:ext uri="{FF2B5EF4-FFF2-40B4-BE49-F238E27FC236}">
              <a16:creationId xmlns="" xmlns:a16="http://schemas.microsoft.com/office/drawing/2014/main" id="{0A0E1EEE-EB99-4FCF-83CB-BA468212BEF0}"/>
            </a:ext>
          </a:extLst>
        </xdr:cNvPr>
        <xdr:cNvSpPr txBox="1"/>
      </xdr:nvSpPr>
      <xdr:spPr>
        <a:xfrm>
          <a:off x="927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55897</xdr:rowOff>
    </xdr:from>
    <xdr:ext cx="405111" cy="259045"/>
    <xdr:sp macro="" textlink="">
      <xdr:nvSpPr>
        <xdr:cNvPr id="201" name="n_1mainValue【橋りょう・トンネル】&#10;有形固定資産減価償却率">
          <a:extLst>
            <a:ext uri="{FF2B5EF4-FFF2-40B4-BE49-F238E27FC236}">
              <a16:creationId xmlns="" xmlns:a16="http://schemas.microsoft.com/office/drawing/2014/main" id="{C25950C8-3388-4E36-8BA8-3116E331CB24}"/>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29771</xdr:rowOff>
    </xdr:from>
    <xdr:ext cx="405111" cy="259045"/>
    <xdr:sp macro="" textlink="">
      <xdr:nvSpPr>
        <xdr:cNvPr id="202" name="n_2mainValue【橋りょう・トンネル】&#10;有形固定資産減価償却率">
          <a:extLst>
            <a:ext uri="{FF2B5EF4-FFF2-40B4-BE49-F238E27FC236}">
              <a16:creationId xmlns="" xmlns:a16="http://schemas.microsoft.com/office/drawing/2014/main" id="{C7B437A5-EC06-4417-AABD-B809CD302F29}"/>
            </a:ext>
          </a:extLst>
        </xdr:cNvPr>
        <xdr:cNvSpPr txBox="1"/>
      </xdr:nvSpPr>
      <xdr:spPr>
        <a:xfrm>
          <a:off x="2705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203" name="n_3mainValue【橋りょう・トンネル】&#10;有形固定資産減価償却率">
          <a:extLst>
            <a:ext uri="{FF2B5EF4-FFF2-40B4-BE49-F238E27FC236}">
              <a16:creationId xmlns="" xmlns:a16="http://schemas.microsoft.com/office/drawing/2014/main" id="{6C9DC39F-73E0-4EE2-902C-49C326A422D3}"/>
            </a:ext>
          </a:extLst>
        </xdr:cNvPr>
        <xdr:cNvSpPr txBox="1"/>
      </xdr:nvSpPr>
      <xdr:spPr>
        <a:xfrm>
          <a:off x="1816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145704</xdr:rowOff>
    </xdr:from>
    <xdr:ext cx="405111" cy="259045"/>
    <xdr:sp macro="" textlink="">
      <xdr:nvSpPr>
        <xdr:cNvPr id="204" name="n_4mainValue【橋りょう・トンネル】&#10;有形固定資産減価償却率">
          <a:extLst>
            <a:ext uri="{FF2B5EF4-FFF2-40B4-BE49-F238E27FC236}">
              <a16:creationId xmlns="" xmlns:a16="http://schemas.microsoft.com/office/drawing/2014/main" id="{F3475738-2F84-472D-8ABD-F8A8EFE30004}"/>
            </a:ext>
          </a:extLst>
        </xdr:cNvPr>
        <xdr:cNvSpPr txBox="1"/>
      </xdr:nvSpPr>
      <xdr:spPr>
        <a:xfrm>
          <a:off x="927744" y="99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 xmlns:a16="http://schemas.microsoft.com/office/drawing/2014/main" id="{64C7851E-B6AC-42B5-95E6-040D08F6AB5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 xmlns:a16="http://schemas.microsoft.com/office/drawing/2014/main" id="{27E52F71-304C-423A-88EE-56C52DDD179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 xmlns:a16="http://schemas.microsoft.com/office/drawing/2014/main" id="{DF33EA9B-B857-46CF-BD49-BC88DCE67F6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 xmlns:a16="http://schemas.microsoft.com/office/drawing/2014/main" id="{044C5475-6A11-49AF-B7C7-33D68544CF3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 xmlns:a16="http://schemas.microsoft.com/office/drawing/2014/main" id="{0D548126-AD91-4BDF-BD45-2B700BE0B6B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 xmlns:a16="http://schemas.microsoft.com/office/drawing/2014/main" id="{AE0E4BD4-E82A-4FAD-90A2-5D14B8E6915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 xmlns:a16="http://schemas.microsoft.com/office/drawing/2014/main" id="{3013C5BD-FB30-438F-BAC9-886BECBC205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 xmlns:a16="http://schemas.microsoft.com/office/drawing/2014/main" id="{A2216D4B-3A61-41F9-98EF-D24523D88D2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 xmlns:a16="http://schemas.microsoft.com/office/drawing/2014/main" id="{CDD03E49-C83D-44B1-B0A9-9DCD453AAE6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 xmlns:a16="http://schemas.microsoft.com/office/drawing/2014/main" id="{C04E6020-1EF6-4349-BFFF-60887BA6FF6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 xmlns:a16="http://schemas.microsoft.com/office/drawing/2014/main" id="{7CE81854-6EB8-4995-81FF-5FDD04F1FF8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 xmlns:a16="http://schemas.microsoft.com/office/drawing/2014/main" id="{634DCAFE-F77D-4421-911A-8552E5A3504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 xmlns:a16="http://schemas.microsoft.com/office/drawing/2014/main" id="{993F9B75-75F2-447A-B003-572F7706367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 xmlns:a16="http://schemas.microsoft.com/office/drawing/2014/main" id="{0F544F12-B22A-4731-BC6B-AFCBBCE6F41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 xmlns:a16="http://schemas.microsoft.com/office/drawing/2014/main" id="{7D5CC5EC-EE8F-4AEF-8AD5-991970EB05A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 xmlns:a16="http://schemas.microsoft.com/office/drawing/2014/main" id="{16AC16FC-47DA-457A-A428-1FCA0088251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 xmlns:a16="http://schemas.microsoft.com/office/drawing/2014/main" id="{284AFBFC-7F6D-4CCD-9AA3-519F211F0A5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 xmlns:a16="http://schemas.microsoft.com/office/drawing/2014/main" id="{DBDEB986-9716-4912-A86E-7272086603B9}"/>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 xmlns:a16="http://schemas.microsoft.com/office/drawing/2014/main" id="{6F7F1DC0-1EEA-41F7-8B1D-7B02F567375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 xmlns:a16="http://schemas.microsoft.com/office/drawing/2014/main" id="{D666C845-AA35-49EE-8A70-9634B508BA8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 xmlns:a16="http://schemas.microsoft.com/office/drawing/2014/main" id="{F650C361-E4A2-43AE-B586-1EB059FE18D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 xmlns:a16="http://schemas.microsoft.com/office/drawing/2014/main" id="{A627BFEA-8936-4934-81D2-C23EDB55050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 xmlns:a16="http://schemas.microsoft.com/office/drawing/2014/main" id="{3AE6604C-BA63-47EA-AC14-F47AFFF758B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 xmlns:a16="http://schemas.microsoft.com/office/drawing/2014/main" id="{9516182F-7DBB-463A-A190-132B2D77FAC7}"/>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 xmlns:a16="http://schemas.microsoft.com/office/drawing/2014/main" id="{63788963-E320-4D0E-A5C1-175FAB0458EA}"/>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 xmlns:a16="http://schemas.microsoft.com/office/drawing/2014/main" id="{78A85371-EA0E-4708-8553-951F159AE9F7}"/>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 xmlns:a16="http://schemas.microsoft.com/office/drawing/2014/main" id="{1EA2398E-0890-4B3E-9F3E-CACA3E1568E2}"/>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 xmlns:a16="http://schemas.microsoft.com/office/drawing/2014/main" id="{45D77F1D-3EAB-45A0-9659-7BADE633FDA7}"/>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 xmlns:a16="http://schemas.microsoft.com/office/drawing/2014/main" id="{56129805-0110-447D-96D6-BDDA6A093BC9}"/>
            </a:ext>
          </a:extLst>
        </xdr:cNvPr>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 xmlns:a16="http://schemas.microsoft.com/office/drawing/2014/main" id="{DF932D51-6888-41EB-BDD5-1445AAB5D877}"/>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 xmlns:a16="http://schemas.microsoft.com/office/drawing/2014/main" id="{0B25DDF9-F0E7-4AE2-836D-BDA6C8AF8213}"/>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 xmlns:a16="http://schemas.microsoft.com/office/drawing/2014/main" id="{06516FB2-2F86-44D2-81A2-C7F85A83393D}"/>
            </a:ext>
          </a:extLst>
        </xdr:cNvPr>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 xmlns:a16="http://schemas.microsoft.com/office/drawing/2014/main" id="{4E75E00D-87AB-4DE3-8A63-812525FEC6F2}"/>
            </a:ext>
          </a:extLst>
        </xdr:cNvPr>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 xmlns:a16="http://schemas.microsoft.com/office/drawing/2014/main" id="{CB59690B-3EDE-478B-B1E2-3DC3047B04AD}"/>
            </a:ext>
          </a:extLst>
        </xdr:cNvPr>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 xmlns:a16="http://schemas.microsoft.com/office/drawing/2014/main" id="{847B41B8-711B-4F2F-BFE7-0D2165F291E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 xmlns:a16="http://schemas.microsoft.com/office/drawing/2014/main" id="{0FE22BCA-9212-4B55-9FE0-135614404B6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17EC2789-180A-4F58-9174-8FAE6DB4949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284FEA4B-E9D0-4DF1-8A17-FAEF8DCC9FD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3D76669D-3703-4759-8FF7-72F67FA76A9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26274</xdr:rowOff>
    </xdr:from>
    <xdr:to>
      <xdr:col>55</xdr:col>
      <xdr:colOff>50800</xdr:colOff>
      <xdr:row>63</xdr:row>
      <xdr:rowOff>127874</xdr:rowOff>
    </xdr:to>
    <xdr:sp macro="" textlink="">
      <xdr:nvSpPr>
        <xdr:cNvPr id="244" name="楕円 243">
          <a:extLst>
            <a:ext uri="{FF2B5EF4-FFF2-40B4-BE49-F238E27FC236}">
              <a16:creationId xmlns="" xmlns:a16="http://schemas.microsoft.com/office/drawing/2014/main" id="{03CA2432-0D4B-4EDD-8CE8-62FEE22EA022}"/>
            </a:ext>
          </a:extLst>
        </xdr:cNvPr>
        <xdr:cNvSpPr/>
      </xdr:nvSpPr>
      <xdr:spPr>
        <a:xfrm>
          <a:off x="10426700" y="108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4701</xdr:rowOff>
    </xdr:from>
    <xdr:ext cx="599010" cy="259045"/>
    <xdr:sp macro="" textlink="">
      <xdr:nvSpPr>
        <xdr:cNvPr id="245" name="【橋りょう・トンネル】&#10;一人当たり有形固定資産（償却資産）額該当値テキスト">
          <a:extLst>
            <a:ext uri="{FF2B5EF4-FFF2-40B4-BE49-F238E27FC236}">
              <a16:creationId xmlns="" xmlns:a16="http://schemas.microsoft.com/office/drawing/2014/main" id="{D25CA90B-F877-442A-8D5C-1B5243672071}"/>
            </a:ext>
          </a:extLst>
        </xdr:cNvPr>
        <xdr:cNvSpPr txBox="1"/>
      </xdr:nvSpPr>
      <xdr:spPr>
        <a:xfrm>
          <a:off x="10515600" y="1080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25984</xdr:rowOff>
    </xdr:from>
    <xdr:to>
      <xdr:col>50</xdr:col>
      <xdr:colOff>165100</xdr:colOff>
      <xdr:row>63</xdr:row>
      <xdr:rowOff>127584</xdr:rowOff>
    </xdr:to>
    <xdr:sp macro="" textlink="">
      <xdr:nvSpPr>
        <xdr:cNvPr id="246" name="楕円 245">
          <a:extLst>
            <a:ext uri="{FF2B5EF4-FFF2-40B4-BE49-F238E27FC236}">
              <a16:creationId xmlns="" xmlns:a16="http://schemas.microsoft.com/office/drawing/2014/main" id="{ABD0A312-78A2-4182-AE0E-511F6F0AE4A8}"/>
            </a:ext>
          </a:extLst>
        </xdr:cNvPr>
        <xdr:cNvSpPr/>
      </xdr:nvSpPr>
      <xdr:spPr>
        <a:xfrm>
          <a:off x="9588500" y="1082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76784</xdr:rowOff>
    </xdr:from>
    <xdr:to>
      <xdr:col>55</xdr:col>
      <xdr:colOff>0</xdr:colOff>
      <xdr:row>63</xdr:row>
      <xdr:rowOff>77074</xdr:rowOff>
    </xdr:to>
    <xdr:cxnSp macro="">
      <xdr:nvCxnSpPr>
        <xdr:cNvPr id="247" name="直線コネクタ 246">
          <a:extLst>
            <a:ext uri="{FF2B5EF4-FFF2-40B4-BE49-F238E27FC236}">
              <a16:creationId xmlns="" xmlns:a16="http://schemas.microsoft.com/office/drawing/2014/main" id="{0BB45802-692B-459B-BA57-E80B8B2F7E8E}"/>
            </a:ext>
          </a:extLst>
        </xdr:cNvPr>
        <xdr:cNvCxnSpPr/>
      </xdr:nvCxnSpPr>
      <xdr:spPr>
        <a:xfrm>
          <a:off x="9639300" y="10878134"/>
          <a:ext cx="8382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26970</xdr:rowOff>
    </xdr:from>
    <xdr:to>
      <xdr:col>46</xdr:col>
      <xdr:colOff>38100</xdr:colOff>
      <xdr:row>63</xdr:row>
      <xdr:rowOff>128570</xdr:rowOff>
    </xdr:to>
    <xdr:sp macro="" textlink="">
      <xdr:nvSpPr>
        <xdr:cNvPr id="248" name="楕円 247">
          <a:extLst>
            <a:ext uri="{FF2B5EF4-FFF2-40B4-BE49-F238E27FC236}">
              <a16:creationId xmlns="" xmlns:a16="http://schemas.microsoft.com/office/drawing/2014/main" id="{D4AB2D7E-57BA-4B4C-B8BD-43C6DDE124DF}"/>
            </a:ext>
          </a:extLst>
        </xdr:cNvPr>
        <xdr:cNvSpPr/>
      </xdr:nvSpPr>
      <xdr:spPr>
        <a:xfrm>
          <a:off x="8699500" y="108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76784</xdr:rowOff>
    </xdr:from>
    <xdr:to>
      <xdr:col>50</xdr:col>
      <xdr:colOff>114300</xdr:colOff>
      <xdr:row>63</xdr:row>
      <xdr:rowOff>77770</xdr:rowOff>
    </xdr:to>
    <xdr:cxnSp macro="">
      <xdr:nvCxnSpPr>
        <xdr:cNvPr id="249" name="直線コネクタ 248">
          <a:extLst>
            <a:ext uri="{FF2B5EF4-FFF2-40B4-BE49-F238E27FC236}">
              <a16:creationId xmlns="" xmlns:a16="http://schemas.microsoft.com/office/drawing/2014/main" id="{06376E0C-20AC-4778-B2A3-42D0F08181E1}"/>
            </a:ext>
          </a:extLst>
        </xdr:cNvPr>
        <xdr:cNvCxnSpPr/>
      </xdr:nvCxnSpPr>
      <xdr:spPr>
        <a:xfrm flipV="1">
          <a:off x="8750300" y="10878134"/>
          <a:ext cx="889000" cy="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26925</xdr:rowOff>
    </xdr:from>
    <xdr:to>
      <xdr:col>41</xdr:col>
      <xdr:colOff>101600</xdr:colOff>
      <xdr:row>63</xdr:row>
      <xdr:rowOff>128525</xdr:rowOff>
    </xdr:to>
    <xdr:sp macro="" textlink="">
      <xdr:nvSpPr>
        <xdr:cNvPr id="250" name="楕円 249">
          <a:extLst>
            <a:ext uri="{FF2B5EF4-FFF2-40B4-BE49-F238E27FC236}">
              <a16:creationId xmlns="" xmlns:a16="http://schemas.microsoft.com/office/drawing/2014/main" id="{3A1F0B69-BE6C-4219-B2F1-B7DD7776C433}"/>
            </a:ext>
          </a:extLst>
        </xdr:cNvPr>
        <xdr:cNvSpPr/>
      </xdr:nvSpPr>
      <xdr:spPr>
        <a:xfrm>
          <a:off x="7810500" y="1082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77725</xdr:rowOff>
    </xdr:from>
    <xdr:to>
      <xdr:col>45</xdr:col>
      <xdr:colOff>177800</xdr:colOff>
      <xdr:row>63</xdr:row>
      <xdr:rowOff>77770</xdr:rowOff>
    </xdr:to>
    <xdr:cxnSp macro="">
      <xdr:nvCxnSpPr>
        <xdr:cNvPr id="251" name="直線コネクタ 250">
          <a:extLst>
            <a:ext uri="{FF2B5EF4-FFF2-40B4-BE49-F238E27FC236}">
              <a16:creationId xmlns="" xmlns:a16="http://schemas.microsoft.com/office/drawing/2014/main" id="{17C35FB7-68DB-41B9-AC8C-66E858CEE71A}"/>
            </a:ext>
          </a:extLst>
        </xdr:cNvPr>
        <xdr:cNvCxnSpPr/>
      </xdr:nvCxnSpPr>
      <xdr:spPr>
        <a:xfrm>
          <a:off x="7861300" y="10879075"/>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26230</xdr:rowOff>
    </xdr:from>
    <xdr:to>
      <xdr:col>36</xdr:col>
      <xdr:colOff>165100</xdr:colOff>
      <xdr:row>63</xdr:row>
      <xdr:rowOff>127830</xdr:rowOff>
    </xdr:to>
    <xdr:sp macro="" textlink="">
      <xdr:nvSpPr>
        <xdr:cNvPr id="252" name="楕円 251">
          <a:extLst>
            <a:ext uri="{FF2B5EF4-FFF2-40B4-BE49-F238E27FC236}">
              <a16:creationId xmlns="" xmlns:a16="http://schemas.microsoft.com/office/drawing/2014/main" id="{E1B21FE8-C34B-4E74-AB7C-509B257E1E58}"/>
            </a:ext>
          </a:extLst>
        </xdr:cNvPr>
        <xdr:cNvSpPr/>
      </xdr:nvSpPr>
      <xdr:spPr>
        <a:xfrm>
          <a:off x="6921500" y="1082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77030</xdr:rowOff>
    </xdr:from>
    <xdr:to>
      <xdr:col>41</xdr:col>
      <xdr:colOff>50800</xdr:colOff>
      <xdr:row>63</xdr:row>
      <xdr:rowOff>77725</xdr:rowOff>
    </xdr:to>
    <xdr:cxnSp macro="">
      <xdr:nvCxnSpPr>
        <xdr:cNvPr id="253" name="直線コネクタ 252">
          <a:extLst>
            <a:ext uri="{FF2B5EF4-FFF2-40B4-BE49-F238E27FC236}">
              <a16:creationId xmlns="" xmlns:a16="http://schemas.microsoft.com/office/drawing/2014/main" id="{92250485-8089-443B-BD40-2791DD831CD8}"/>
            </a:ext>
          </a:extLst>
        </xdr:cNvPr>
        <xdr:cNvCxnSpPr/>
      </xdr:nvCxnSpPr>
      <xdr:spPr>
        <a:xfrm>
          <a:off x="6972300" y="10878380"/>
          <a:ext cx="889000" cy="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 xmlns:a16="http://schemas.microsoft.com/office/drawing/2014/main" id="{E3BEE41E-5FCD-44EF-834C-D052A21AEEA1}"/>
            </a:ext>
          </a:extLst>
        </xdr:cNvPr>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5" name="n_2aveValue【橋りょう・トンネル】&#10;一人当たり有形固定資産（償却資産）額">
          <a:extLst>
            <a:ext uri="{FF2B5EF4-FFF2-40B4-BE49-F238E27FC236}">
              <a16:creationId xmlns="" xmlns:a16="http://schemas.microsoft.com/office/drawing/2014/main" id="{DF8E7B51-2137-4271-84F9-35FE23F6352A}"/>
            </a:ext>
          </a:extLst>
        </xdr:cNvPr>
        <xdr:cNvSpPr txBox="1"/>
      </xdr:nvSpPr>
      <xdr:spPr>
        <a:xfrm>
          <a:off x="84507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37583</xdr:rowOff>
    </xdr:from>
    <xdr:ext cx="599010" cy="259045"/>
    <xdr:sp macro="" textlink="">
      <xdr:nvSpPr>
        <xdr:cNvPr id="256" name="n_3aveValue【橋りょう・トンネル】&#10;一人当たり有形固定資産（償却資産）額">
          <a:extLst>
            <a:ext uri="{FF2B5EF4-FFF2-40B4-BE49-F238E27FC236}">
              <a16:creationId xmlns="" xmlns:a16="http://schemas.microsoft.com/office/drawing/2014/main" id="{AABBD55D-CFE3-43A9-A1F2-7E7DD1785B76}"/>
            </a:ext>
          </a:extLst>
        </xdr:cNvPr>
        <xdr:cNvSpPr txBox="1"/>
      </xdr:nvSpPr>
      <xdr:spPr>
        <a:xfrm>
          <a:off x="7561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macro="" textlink="">
      <xdr:nvSpPr>
        <xdr:cNvPr id="257" name="n_4aveValue【橋りょう・トンネル】&#10;一人当たり有形固定資産（償却資産）額">
          <a:extLst>
            <a:ext uri="{FF2B5EF4-FFF2-40B4-BE49-F238E27FC236}">
              <a16:creationId xmlns="" xmlns:a16="http://schemas.microsoft.com/office/drawing/2014/main" id="{E30854C0-BCB9-4D8B-BEC6-0AFB75315216}"/>
            </a:ext>
          </a:extLst>
        </xdr:cNvPr>
        <xdr:cNvSpPr txBox="1"/>
      </xdr:nvSpPr>
      <xdr:spPr>
        <a:xfrm>
          <a:off x="6672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118711</xdr:rowOff>
    </xdr:from>
    <xdr:ext cx="599010" cy="259045"/>
    <xdr:sp macro="" textlink="">
      <xdr:nvSpPr>
        <xdr:cNvPr id="258" name="n_1mainValue【橋りょう・トンネル】&#10;一人当たり有形固定資産（償却資産）額">
          <a:extLst>
            <a:ext uri="{FF2B5EF4-FFF2-40B4-BE49-F238E27FC236}">
              <a16:creationId xmlns="" xmlns:a16="http://schemas.microsoft.com/office/drawing/2014/main" id="{6B7B8D7D-20FA-4BA3-8F02-9A515CBA70AC}"/>
            </a:ext>
          </a:extLst>
        </xdr:cNvPr>
        <xdr:cNvSpPr txBox="1"/>
      </xdr:nvSpPr>
      <xdr:spPr>
        <a:xfrm>
          <a:off x="9327095" y="10920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119697</xdr:rowOff>
    </xdr:from>
    <xdr:ext cx="599010" cy="259045"/>
    <xdr:sp macro="" textlink="">
      <xdr:nvSpPr>
        <xdr:cNvPr id="259" name="n_2mainValue【橋りょう・トンネル】&#10;一人当たり有形固定資産（償却資産）額">
          <a:extLst>
            <a:ext uri="{FF2B5EF4-FFF2-40B4-BE49-F238E27FC236}">
              <a16:creationId xmlns="" xmlns:a16="http://schemas.microsoft.com/office/drawing/2014/main" id="{F421BBD0-F858-4E14-BD1B-8FF4A45F97EF}"/>
            </a:ext>
          </a:extLst>
        </xdr:cNvPr>
        <xdr:cNvSpPr txBox="1"/>
      </xdr:nvSpPr>
      <xdr:spPr>
        <a:xfrm>
          <a:off x="8450795" y="10921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119652</xdr:rowOff>
    </xdr:from>
    <xdr:ext cx="599010" cy="259045"/>
    <xdr:sp macro="" textlink="">
      <xdr:nvSpPr>
        <xdr:cNvPr id="260" name="n_3mainValue【橋りょう・トンネル】&#10;一人当たり有形固定資産（償却資産）額">
          <a:extLst>
            <a:ext uri="{FF2B5EF4-FFF2-40B4-BE49-F238E27FC236}">
              <a16:creationId xmlns="" xmlns:a16="http://schemas.microsoft.com/office/drawing/2014/main" id="{72B25827-7140-453D-82C9-2CC120E2FA23}"/>
            </a:ext>
          </a:extLst>
        </xdr:cNvPr>
        <xdr:cNvSpPr txBox="1"/>
      </xdr:nvSpPr>
      <xdr:spPr>
        <a:xfrm>
          <a:off x="7561795" y="1092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118957</xdr:rowOff>
    </xdr:from>
    <xdr:ext cx="599010" cy="259045"/>
    <xdr:sp macro="" textlink="">
      <xdr:nvSpPr>
        <xdr:cNvPr id="261" name="n_4mainValue【橋りょう・トンネル】&#10;一人当たり有形固定資産（償却資産）額">
          <a:extLst>
            <a:ext uri="{FF2B5EF4-FFF2-40B4-BE49-F238E27FC236}">
              <a16:creationId xmlns="" xmlns:a16="http://schemas.microsoft.com/office/drawing/2014/main" id="{76823B2F-4187-470F-9587-EE8C7877C812}"/>
            </a:ext>
          </a:extLst>
        </xdr:cNvPr>
        <xdr:cNvSpPr txBox="1"/>
      </xdr:nvSpPr>
      <xdr:spPr>
        <a:xfrm>
          <a:off x="6672795" y="10920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 xmlns:a16="http://schemas.microsoft.com/office/drawing/2014/main" id="{554115C4-863B-48AE-95CB-98291BEF2BA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 xmlns:a16="http://schemas.microsoft.com/office/drawing/2014/main" id="{05ED108D-51A3-40B8-AF0E-60FE784F7FF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 xmlns:a16="http://schemas.microsoft.com/office/drawing/2014/main" id="{9C73F391-80BC-46D3-B303-09B1F0AB5CA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 xmlns:a16="http://schemas.microsoft.com/office/drawing/2014/main" id="{232DC92E-83D0-4B22-9BE8-2CEBD6FE605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 xmlns:a16="http://schemas.microsoft.com/office/drawing/2014/main" id="{0CEDFF9D-04ED-4CC1-9268-A7E6E170425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 xmlns:a16="http://schemas.microsoft.com/office/drawing/2014/main" id="{61AE82D0-6084-4CAC-A9FD-F429980BED8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 xmlns:a16="http://schemas.microsoft.com/office/drawing/2014/main" id="{0F286348-4551-4241-AF60-8455977CB47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 xmlns:a16="http://schemas.microsoft.com/office/drawing/2014/main" id="{C1BB3BE5-7BC0-44FD-AC45-EC4EC5B47CB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 xmlns:a16="http://schemas.microsoft.com/office/drawing/2014/main" id="{5D0DBCFB-E51F-46C4-8D32-F45E7C1947E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 xmlns:a16="http://schemas.microsoft.com/office/drawing/2014/main" id="{60EFA093-8F5F-4104-88CE-6EB528D99D7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 xmlns:a16="http://schemas.microsoft.com/office/drawing/2014/main" id="{B9AE6AD2-0BD6-4802-A691-B9D542D7A2B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 xmlns:a16="http://schemas.microsoft.com/office/drawing/2014/main" id="{278AA15E-262B-47F6-857A-F4F0B3E47A6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 xmlns:a16="http://schemas.microsoft.com/office/drawing/2014/main" id="{7647359B-13BE-4F55-ADBE-5A2D7EFD13F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 xmlns:a16="http://schemas.microsoft.com/office/drawing/2014/main" id="{5C5FB395-714D-44B5-A586-BA27D5DB70B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 xmlns:a16="http://schemas.microsoft.com/office/drawing/2014/main" id="{E548F8B0-4085-42AA-9FA1-439642A3CC6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 xmlns:a16="http://schemas.microsoft.com/office/drawing/2014/main" id="{7EDE4978-1C03-482B-A333-CF65293F70A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 xmlns:a16="http://schemas.microsoft.com/office/drawing/2014/main" id="{FB050924-A74C-477A-A55B-52E7B7445AA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 xmlns:a16="http://schemas.microsoft.com/office/drawing/2014/main" id="{61BEE46D-C600-4CF7-9D4B-5C355B6CB24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 xmlns:a16="http://schemas.microsoft.com/office/drawing/2014/main" id="{C62518F3-77B6-4F31-9FE5-86AC068CDC1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 xmlns:a16="http://schemas.microsoft.com/office/drawing/2014/main" id="{11D735C8-62DE-47FD-A64E-B32362CA9C4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 xmlns:a16="http://schemas.microsoft.com/office/drawing/2014/main" id="{6AACF54B-0B85-451F-81E6-52470279F49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 xmlns:a16="http://schemas.microsoft.com/office/drawing/2014/main" id="{43E18C05-2481-4250-92BE-81D11C7EE6F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 xmlns:a16="http://schemas.microsoft.com/office/drawing/2014/main" id="{F0DAEC5B-9B72-4835-AA08-18415F7ABA2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 xmlns:a16="http://schemas.microsoft.com/office/drawing/2014/main" id="{C7DFA7F9-77AF-4456-812E-B134DBED679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 xmlns:a16="http://schemas.microsoft.com/office/drawing/2014/main" id="{2F869045-ED73-4E89-90D6-14130A4DF124}"/>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 xmlns:a16="http://schemas.microsoft.com/office/drawing/2014/main" id="{B2491D6E-1707-4711-B04D-EC06AFE933F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 xmlns:a16="http://schemas.microsoft.com/office/drawing/2014/main" id="{FB0E1D64-A8F5-4938-8C8B-175EEF01773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 xmlns:a16="http://schemas.microsoft.com/office/drawing/2014/main" id="{FD6C2C4E-1075-4598-A0E7-EE719502E07A}"/>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 xmlns:a16="http://schemas.microsoft.com/office/drawing/2014/main" id="{E2D3BB0D-418C-41B2-A554-7DD9A09DC101}"/>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291" name="【公営住宅】&#10;有形固定資産減価償却率平均値テキスト">
          <a:extLst>
            <a:ext uri="{FF2B5EF4-FFF2-40B4-BE49-F238E27FC236}">
              <a16:creationId xmlns="" xmlns:a16="http://schemas.microsoft.com/office/drawing/2014/main" id="{99E3977C-94EC-4375-A51D-3525BCAB05D5}"/>
            </a:ext>
          </a:extLst>
        </xdr:cNvPr>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 xmlns:a16="http://schemas.microsoft.com/office/drawing/2014/main" id="{D85B2646-9782-4BA6-A626-3D1447192954}"/>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 xmlns:a16="http://schemas.microsoft.com/office/drawing/2014/main" id="{12C2A53A-70CB-42D7-814B-01383986A257}"/>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 xmlns:a16="http://schemas.microsoft.com/office/drawing/2014/main" id="{60AA84E5-3591-4E88-BC94-C11EB97DAB74}"/>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 xmlns:a16="http://schemas.microsoft.com/office/drawing/2014/main" id="{555C60CD-FD61-4D1D-814A-81EAE5168F5A}"/>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 xmlns:a16="http://schemas.microsoft.com/office/drawing/2014/main" id="{D62437C1-AEE7-4201-BE7B-45A10C0B2EB2}"/>
            </a:ext>
          </a:extLst>
        </xdr:cNvPr>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 xmlns:a16="http://schemas.microsoft.com/office/drawing/2014/main" id="{E1EC3D60-4497-473D-97F5-C3477B1E4A7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 xmlns:a16="http://schemas.microsoft.com/office/drawing/2014/main" id="{175DC914-BFA9-4B4E-A16C-CD687449AEA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 xmlns:a16="http://schemas.microsoft.com/office/drawing/2014/main" id="{C963741D-194E-4340-8A33-5610C3B1F4B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0BE6015E-E879-4373-B7D0-185BB22CA12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F7708FAF-7A1B-41BE-AA92-B009D609457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69214</xdr:rowOff>
    </xdr:from>
    <xdr:to>
      <xdr:col>24</xdr:col>
      <xdr:colOff>114300</xdr:colOff>
      <xdr:row>81</xdr:row>
      <xdr:rowOff>170814</xdr:rowOff>
    </xdr:to>
    <xdr:sp macro="" textlink="">
      <xdr:nvSpPr>
        <xdr:cNvPr id="302" name="楕円 301">
          <a:extLst>
            <a:ext uri="{FF2B5EF4-FFF2-40B4-BE49-F238E27FC236}">
              <a16:creationId xmlns="" xmlns:a16="http://schemas.microsoft.com/office/drawing/2014/main" id="{BB9310D3-E5F2-4A3F-86D4-65317A47D3C0}"/>
            </a:ext>
          </a:extLst>
        </xdr:cNvPr>
        <xdr:cNvSpPr/>
      </xdr:nvSpPr>
      <xdr:spPr>
        <a:xfrm>
          <a:off x="45847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92091</xdr:rowOff>
    </xdr:from>
    <xdr:ext cx="405111" cy="259045"/>
    <xdr:sp macro="" textlink="">
      <xdr:nvSpPr>
        <xdr:cNvPr id="303" name="【公営住宅】&#10;有形固定資産減価償却率該当値テキスト">
          <a:extLst>
            <a:ext uri="{FF2B5EF4-FFF2-40B4-BE49-F238E27FC236}">
              <a16:creationId xmlns="" xmlns:a16="http://schemas.microsoft.com/office/drawing/2014/main" id="{09E4F516-1FD6-4B96-904C-9C2040A3EEA9}"/>
            </a:ext>
          </a:extLst>
        </xdr:cNvPr>
        <xdr:cNvSpPr txBox="1"/>
      </xdr:nvSpPr>
      <xdr:spPr>
        <a:xfrm>
          <a:off x="4673600"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27305</xdr:rowOff>
    </xdr:from>
    <xdr:to>
      <xdr:col>20</xdr:col>
      <xdr:colOff>38100</xdr:colOff>
      <xdr:row>81</xdr:row>
      <xdr:rowOff>128905</xdr:rowOff>
    </xdr:to>
    <xdr:sp macro="" textlink="">
      <xdr:nvSpPr>
        <xdr:cNvPr id="304" name="楕円 303">
          <a:extLst>
            <a:ext uri="{FF2B5EF4-FFF2-40B4-BE49-F238E27FC236}">
              <a16:creationId xmlns="" xmlns:a16="http://schemas.microsoft.com/office/drawing/2014/main" id="{71564C77-E2C4-419B-B1E7-039E3278E43E}"/>
            </a:ext>
          </a:extLst>
        </xdr:cNvPr>
        <xdr:cNvSpPr/>
      </xdr:nvSpPr>
      <xdr:spPr>
        <a:xfrm>
          <a:off x="3746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78105</xdr:rowOff>
    </xdr:from>
    <xdr:to>
      <xdr:col>24</xdr:col>
      <xdr:colOff>63500</xdr:colOff>
      <xdr:row>81</xdr:row>
      <xdr:rowOff>120014</xdr:rowOff>
    </xdr:to>
    <xdr:cxnSp macro="">
      <xdr:nvCxnSpPr>
        <xdr:cNvPr id="305" name="直線コネクタ 304">
          <a:extLst>
            <a:ext uri="{FF2B5EF4-FFF2-40B4-BE49-F238E27FC236}">
              <a16:creationId xmlns="" xmlns:a16="http://schemas.microsoft.com/office/drawing/2014/main" id="{3FDCF9CB-EEFD-45B2-ADF5-F5C3CFC05EFE}"/>
            </a:ext>
          </a:extLst>
        </xdr:cNvPr>
        <xdr:cNvCxnSpPr/>
      </xdr:nvCxnSpPr>
      <xdr:spPr>
        <a:xfrm>
          <a:off x="3797300" y="1396555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164464</xdr:rowOff>
    </xdr:from>
    <xdr:to>
      <xdr:col>15</xdr:col>
      <xdr:colOff>101600</xdr:colOff>
      <xdr:row>81</xdr:row>
      <xdr:rowOff>94614</xdr:rowOff>
    </xdr:to>
    <xdr:sp macro="" textlink="">
      <xdr:nvSpPr>
        <xdr:cNvPr id="306" name="楕円 305">
          <a:extLst>
            <a:ext uri="{FF2B5EF4-FFF2-40B4-BE49-F238E27FC236}">
              <a16:creationId xmlns="" xmlns:a16="http://schemas.microsoft.com/office/drawing/2014/main" id="{F510664A-9B68-4FFF-A235-445B0502B369}"/>
            </a:ext>
          </a:extLst>
        </xdr:cNvPr>
        <xdr:cNvSpPr/>
      </xdr:nvSpPr>
      <xdr:spPr>
        <a:xfrm>
          <a:off x="2857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43814</xdr:rowOff>
    </xdr:from>
    <xdr:to>
      <xdr:col>19</xdr:col>
      <xdr:colOff>177800</xdr:colOff>
      <xdr:row>81</xdr:row>
      <xdr:rowOff>78105</xdr:rowOff>
    </xdr:to>
    <xdr:cxnSp macro="">
      <xdr:nvCxnSpPr>
        <xdr:cNvPr id="307" name="直線コネクタ 306">
          <a:extLst>
            <a:ext uri="{FF2B5EF4-FFF2-40B4-BE49-F238E27FC236}">
              <a16:creationId xmlns="" xmlns:a16="http://schemas.microsoft.com/office/drawing/2014/main" id="{8571E028-F3ED-4753-8E6B-56AE1D9B1BAB}"/>
            </a:ext>
          </a:extLst>
        </xdr:cNvPr>
        <xdr:cNvCxnSpPr/>
      </xdr:nvCxnSpPr>
      <xdr:spPr>
        <a:xfrm>
          <a:off x="2908300" y="139312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122555</xdr:rowOff>
    </xdr:from>
    <xdr:to>
      <xdr:col>10</xdr:col>
      <xdr:colOff>165100</xdr:colOff>
      <xdr:row>81</xdr:row>
      <xdr:rowOff>52705</xdr:rowOff>
    </xdr:to>
    <xdr:sp macro="" textlink="">
      <xdr:nvSpPr>
        <xdr:cNvPr id="308" name="楕円 307">
          <a:extLst>
            <a:ext uri="{FF2B5EF4-FFF2-40B4-BE49-F238E27FC236}">
              <a16:creationId xmlns="" xmlns:a16="http://schemas.microsoft.com/office/drawing/2014/main" id="{69A6B2C2-B687-41DE-BE2B-38D30DFFDB8B}"/>
            </a:ext>
          </a:extLst>
        </xdr:cNvPr>
        <xdr:cNvSpPr/>
      </xdr:nvSpPr>
      <xdr:spPr>
        <a:xfrm>
          <a:off x="1968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1905</xdr:rowOff>
    </xdr:from>
    <xdr:to>
      <xdr:col>15</xdr:col>
      <xdr:colOff>50800</xdr:colOff>
      <xdr:row>81</xdr:row>
      <xdr:rowOff>43814</xdr:rowOff>
    </xdr:to>
    <xdr:cxnSp macro="">
      <xdr:nvCxnSpPr>
        <xdr:cNvPr id="309" name="直線コネクタ 308">
          <a:extLst>
            <a:ext uri="{FF2B5EF4-FFF2-40B4-BE49-F238E27FC236}">
              <a16:creationId xmlns="" xmlns:a16="http://schemas.microsoft.com/office/drawing/2014/main" id="{6E2B3D6F-27E4-4B4D-BD24-D2374063414B}"/>
            </a:ext>
          </a:extLst>
        </xdr:cNvPr>
        <xdr:cNvCxnSpPr/>
      </xdr:nvCxnSpPr>
      <xdr:spPr>
        <a:xfrm>
          <a:off x="2019300" y="138893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86361</xdr:rowOff>
    </xdr:from>
    <xdr:to>
      <xdr:col>6</xdr:col>
      <xdr:colOff>38100</xdr:colOff>
      <xdr:row>81</xdr:row>
      <xdr:rowOff>16511</xdr:rowOff>
    </xdr:to>
    <xdr:sp macro="" textlink="">
      <xdr:nvSpPr>
        <xdr:cNvPr id="310" name="楕円 309">
          <a:extLst>
            <a:ext uri="{FF2B5EF4-FFF2-40B4-BE49-F238E27FC236}">
              <a16:creationId xmlns="" xmlns:a16="http://schemas.microsoft.com/office/drawing/2014/main" id="{2B88A634-AB3B-4CCF-8547-D70A313CDC26}"/>
            </a:ext>
          </a:extLst>
        </xdr:cNvPr>
        <xdr:cNvSpPr/>
      </xdr:nvSpPr>
      <xdr:spPr>
        <a:xfrm>
          <a:off x="1079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137161</xdr:rowOff>
    </xdr:from>
    <xdr:to>
      <xdr:col>10</xdr:col>
      <xdr:colOff>114300</xdr:colOff>
      <xdr:row>81</xdr:row>
      <xdr:rowOff>1905</xdr:rowOff>
    </xdr:to>
    <xdr:cxnSp macro="">
      <xdr:nvCxnSpPr>
        <xdr:cNvPr id="311" name="直線コネクタ 310">
          <a:extLst>
            <a:ext uri="{FF2B5EF4-FFF2-40B4-BE49-F238E27FC236}">
              <a16:creationId xmlns="" xmlns:a16="http://schemas.microsoft.com/office/drawing/2014/main" id="{10533DFE-3476-4E5B-B1B1-C9EDF2703E9D}"/>
            </a:ext>
          </a:extLst>
        </xdr:cNvPr>
        <xdr:cNvCxnSpPr/>
      </xdr:nvCxnSpPr>
      <xdr:spPr>
        <a:xfrm>
          <a:off x="1130300" y="138531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312" name="n_1aveValue【公営住宅】&#10;有形固定資産減価償却率">
          <a:extLst>
            <a:ext uri="{FF2B5EF4-FFF2-40B4-BE49-F238E27FC236}">
              <a16:creationId xmlns="" xmlns:a16="http://schemas.microsoft.com/office/drawing/2014/main" id="{A5E960BB-DC0B-4FDF-8405-E6247BA1DACD}"/>
            </a:ext>
          </a:extLst>
        </xdr:cNvPr>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13" name="n_2aveValue【公営住宅】&#10;有形固定資産減価償却率">
          <a:extLst>
            <a:ext uri="{FF2B5EF4-FFF2-40B4-BE49-F238E27FC236}">
              <a16:creationId xmlns="" xmlns:a16="http://schemas.microsoft.com/office/drawing/2014/main" id="{C9C8D26C-4378-4E34-BA89-3D8338A5B715}"/>
            </a:ext>
          </a:extLst>
        </xdr:cNvPr>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314" name="n_3aveValue【公営住宅】&#10;有形固定資産減価償却率">
          <a:extLst>
            <a:ext uri="{FF2B5EF4-FFF2-40B4-BE49-F238E27FC236}">
              <a16:creationId xmlns="" xmlns:a16="http://schemas.microsoft.com/office/drawing/2014/main" id="{CFBC148B-ADC9-47D7-BBC9-A31FCBCA040D}"/>
            </a:ext>
          </a:extLst>
        </xdr:cNvPr>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26688</xdr:rowOff>
    </xdr:from>
    <xdr:ext cx="405111" cy="259045"/>
    <xdr:sp macro="" textlink="">
      <xdr:nvSpPr>
        <xdr:cNvPr id="315" name="n_4aveValue【公営住宅】&#10;有形固定資産減価償却率">
          <a:extLst>
            <a:ext uri="{FF2B5EF4-FFF2-40B4-BE49-F238E27FC236}">
              <a16:creationId xmlns="" xmlns:a16="http://schemas.microsoft.com/office/drawing/2014/main" id="{0B01D1CB-ED6F-4076-B0B5-EA7118F3BCB1}"/>
            </a:ext>
          </a:extLst>
        </xdr:cNvPr>
        <xdr:cNvSpPr txBox="1"/>
      </xdr:nvSpPr>
      <xdr:spPr>
        <a:xfrm>
          <a:off x="927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145432</xdr:rowOff>
    </xdr:from>
    <xdr:ext cx="405111" cy="259045"/>
    <xdr:sp macro="" textlink="">
      <xdr:nvSpPr>
        <xdr:cNvPr id="316" name="n_1mainValue【公営住宅】&#10;有形固定資産減価償却率">
          <a:extLst>
            <a:ext uri="{FF2B5EF4-FFF2-40B4-BE49-F238E27FC236}">
              <a16:creationId xmlns="" xmlns:a16="http://schemas.microsoft.com/office/drawing/2014/main" id="{DCAB004C-71F7-4305-B228-5C0B78AA1AF9}"/>
            </a:ext>
          </a:extLst>
        </xdr:cNvPr>
        <xdr:cNvSpPr txBox="1"/>
      </xdr:nvSpPr>
      <xdr:spPr>
        <a:xfrm>
          <a:off x="35820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111141</xdr:rowOff>
    </xdr:from>
    <xdr:ext cx="405111" cy="259045"/>
    <xdr:sp macro="" textlink="">
      <xdr:nvSpPr>
        <xdr:cNvPr id="317" name="n_2mainValue【公営住宅】&#10;有形固定資産減価償却率">
          <a:extLst>
            <a:ext uri="{FF2B5EF4-FFF2-40B4-BE49-F238E27FC236}">
              <a16:creationId xmlns="" xmlns:a16="http://schemas.microsoft.com/office/drawing/2014/main" id="{63F42128-07C1-4FD9-9AF2-365C326507F7}"/>
            </a:ext>
          </a:extLst>
        </xdr:cNvPr>
        <xdr:cNvSpPr txBox="1"/>
      </xdr:nvSpPr>
      <xdr:spPr>
        <a:xfrm>
          <a:off x="2705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69232</xdr:rowOff>
    </xdr:from>
    <xdr:ext cx="405111" cy="259045"/>
    <xdr:sp macro="" textlink="">
      <xdr:nvSpPr>
        <xdr:cNvPr id="318" name="n_3mainValue【公営住宅】&#10;有形固定資産減価償却率">
          <a:extLst>
            <a:ext uri="{FF2B5EF4-FFF2-40B4-BE49-F238E27FC236}">
              <a16:creationId xmlns="" xmlns:a16="http://schemas.microsoft.com/office/drawing/2014/main" id="{20F31ADB-ECB6-401E-AEAF-2AC8014450D4}"/>
            </a:ext>
          </a:extLst>
        </xdr:cNvPr>
        <xdr:cNvSpPr txBox="1"/>
      </xdr:nvSpPr>
      <xdr:spPr>
        <a:xfrm>
          <a:off x="1816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33038</xdr:rowOff>
    </xdr:from>
    <xdr:ext cx="405111" cy="259045"/>
    <xdr:sp macro="" textlink="">
      <xdr:nvSpPr>
        <xdr:cNvPr id="319" name="n_4mainValue【公営住宅】&#10;有形固定資産減価償却率">
          <a:extLst>
            <a:ext uri="{FF2B5EF4-FFF2-40B4-BE49-F238E27FC236}">
              <a16:creationId xmlns="" xmlns:a16="http://schemas.microsoft.com/office/drawing/2014/main" id="{932188E8-D9BC-40D5-B124-9214B5FC4C73}"/>
            </a:ext>
          </a:extLst>
        </xdr:cNvPr>
        <xdr:cNvSpPr txBox="1"/>
      </xdr:nvSpPr>
      <xdr:spPr>
        <a:xfrm>
          <a:off x="927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 xmlns:a16="http://schemas.microsoft.com/office/drawing/2014/main" id="{015AAA37-B82B-4337-BB36-0103C762A91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 xmlns:a16="http://schemas.microsoft.com/office/drawing/2014/main" id="{2006F599-036E-4ED4-AFC8-76E69574C9B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 xmlns:a16="http://schemas.microsoft.com/office/drawing/2014/main" id="{99A1903C-A00C-4A97-BF53-B8C5F77A2D4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 xmlns:a16="http://schemas.microsoft.com/office/drawing/2014/main" id="{89C16031-F7E2-4D15-B6BE-3FD913597D6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 xmlns:a16="http://schemas.microsoft.com/office/drawing/2014/main" id="{2EF6202B-BCF8-46CE-9BA7-C16543D038B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 xmlns:a16="http://schemas.microsoft.com/office/drawing/2014/main" id="{EA8B2262-D5A0-44CC-B792-13B3A6D3E59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 xmlns:a16="http://schemas.microsoft.com/office/drawing/2014/main" id="{2F9E1BB4-9ED0-4C75-9F65-DAA9D64DBC5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 xmlns:a16="http://schemas.microsoft.com/office/drawing/2014/main" id="{3D1560CF-7EF0-4052-996C-28950F2E797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 xmlns:a16="http://schemas.microsoft.com/office/drawing/2014/main" id="{76FEED22-6BFF-4518-93BA-B7D99707C1B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 xmlns:a16="http://schemas.microsoft.com/office/drawing/2014/main" id="{2269366F-3E96-4E03-B4D0-7F3E9434922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 xmlns:a16="http://schemas.microsoft.com/office/drawing/2014/main" id="{57B504BD-21CE-4591-894F-70B14676E45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 xmlns:a16="http://schemas.microsoft.com/office/drawing/2014/main" id="{94D4B7D3-278D-4328-BEEB-00A22C84C4B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 xmlns:a16="http://schemas.microsoft.com/office/drawing/2014/main" id="{81BF81FF-C7FB-485D-A248-7C8F1773EFA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 xmlns:a16="http://schemas.microsoft.com/office/drawing/2014/main" id="{A37B834F-9C0A-4095-AF18-37B9ED0CEB3C}"/>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 xmlns:a16="http://schemas.microsoft.com/office/drawing/2014/main" id="{CBFA0655-152E-4E82-9F02-0738131D6EE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 xmlns:a16="http://schemas.microsoft.com/office/drawing/2014/main" id="{99E869CF-0464-4E39-B7AB-87454DAC60E7}"/>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 xmlns:a16="http://schemas.microsoft.com/office/drawing/2014/main" id="{EC84D497-CF1E-4443-A726-E27C430FAEE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 xmlns:a16="http://schemas.microsoft.com/office/drawing/2014/main" id="{CFFDCB3F-455D-4DC0-82D3-C3F563CF4182}"/>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 xmlns:a16="http://schemas.microsoft.com/office/drawing/2014/main" id="{02EFE403-5DD4-4437-B1B7-31B51E3D4B1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 xmlns:a16="http://schemas.microsoft.com/office/drawing/2014/main" id="{F404BC06-8D63-4054-841D-FB75429CD82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 xmlns:a16="http://schemas.microsoft.com/office/drawing/2014/main" id="{5E159B9E-EEF5-485D-A3EA-97D4B82E6F2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 xmlns:a16="http://schemas.microsoft.com/office/drawing/2014/main" id="{3D34C4D8-03BD-4C0C-84DF-3D4B8071AAF0}"/>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 xmlns:a16="http://schemas.microsoft.com/office/drawing/2014/main" id="{E4AEE23A-A592-4CF1-A22A-838666D188F1}"/>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 xmlns:a16="http://schemas.microsoft.com/office/drawing/2014/main" id="{4107478A-0CA0-4A17-BAF6-6D80D1AD3B3D}"/>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 xmlns:a16="http://schemas.microsoft.com/office/drawing/2014/main" id="{96471682-E2F9-4779-A3BE-8CD49E1C403F}"/>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 xmlns:a16="http://schemas.microsoft.com/office/drawing/2014/main" id="{8E57C900-19A4-4906-AED1-7B345509741E}"/>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123426</xdr:rowOff>
    </xdr:from>
    <xdr:ext cx="469744" cy="259045"/>
    <xdr:sp macro="" textlink="">
      <xdr:nvSpPr>
        <xdr:cNvPr id="346" name="【公営住宅】&#10;一人当たり面積平均値テキスト">
          <a:extLst>
            <a:ext uri="{FF2B5EF4-FFF2-40B4-BE49-F238E27FC236}">
              <a16:creationId xmlns="" xmlns:a16="http://schemas.microsoft.com/office/drawing/2014/main" id="{C578541B-1A31-408F-8D9D-6E4797DB2A79}"/>
            </a:ext>
          </a:extLst>
        </xdr:cNvPr>
        <xdr:cNvSpPr txBox="1"/>
      </xdr:nvSpPr>
      <xdr:spPr>
        <a:xfrm>
          <a:off x="10515600" y="14525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 xmlns:a16="http://schemas.microsoft.com/office/drawing/2014/main" id="{3F7211C0-FE34-4B38-B25C-88A8CA08CB7A}"/>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 xmlns:a16="http://schemas.microsoft.com/office/drawing/2014/main" id="{FE8E76A5-2491-4F86-8683-58262B21184E}"/>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 xmlns:a16="http://schemas.microsoft.com/office/drawing/2014/main" id="{6F647076-DA30-46AB-9535-B443C5FB7825}"/>
            </a:ext>
          </a:extLst>
        </xdr:cNvPr>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 xmlns:a16="http://schemas.microsoft.com/office/drawing/2014/main" id="{C825ECC9-1313-4681-8235-B98AEEC9C827}"/>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 xmlns:a16="http://schemas.microsoft.com/office/drawing/2014/main" id="{FAEB562E-39A9-4E71-9242-6DB354E723EF}"/>
            </a:ext>
          </a:extLst>
        </xdr:cNvPr>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 xmlns:a16="http://schemas.microsoft.com/office/drawing/2014/main" id="{5AE384C3-55D1-42A8-80DA-0782BBAC9BA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 xmlns:a16="http://schemas.microsoft.com/office/drawing/2014/main" id="{E5AA8023-EEB4-4134-BD8B-6BAA671A171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 xmlns:a16="http://schemas.microsoft.com/office/drawing/2014/main" id="{AAE1B972-0679-4170-A870-1AAB5907BF9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 xmlns:a16="http://schemas.microsoft.com/office/drawing/2014/main" id="{82B8803B-ACBF-4874-9B88-FADBE1C2289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AF06E746-8002-4001-AEC7-2D33D9D84A3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128758</xdr:rowOff>
    </xdr:from>
    <xdr:to>
      <xdr:col>55</xdr:col>
      <xdr:colOff>50800</xdr:colOff>
      <xdr:row>86</xdr:row>
      <xdr:rowOff>58908</xdr:rowOff>
    </xdr:to>
    <xdr:sp macro="" textlink="">
      <xdr:nvSpPr>
        <xdr:cNvPr id="357" name="楕円 356">
          <a:extLst>
            <a:ext uri="{FF2B5EF4-FFF2-40B4-BE49-F238E27FC236}">
              <a16:creationId xmlns="" xmlns:a16="http://schemas.microsoft.com/office/drawing/2014/main" id="{4FCB0F80-5E31-43EF-99BB-294FC8204572}"/>
            </a:ext>
          </a:extLst>
        </xdr:cNvPr>
        <xdr:cNvSpPr/>
      </xdr:nvSpPr>
      <xdr:spPr>
        <a:xfrm>
          <a:off x="10426700" y="1470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78976</xdr:rowOff>
    </xdr:from>
    <xdr:ext cx="469744" cy="259045"/>
    <xdr:sp macro="" textlink="">
      <xdr:nvSpPr>
        <xdr:cNvPr id="358" name="【公営住宅】&#10;一人当たり面積該当値テキスト">
          <a:extLst>
            <a:ext uri="{FF2B5EF4-FFF2-40B4-BE49-F238E27FC236}">
              <a16:creationId xmlns="" xmlns:a16="http://schemas.microsoft.com/office/drawing/2014/main" id="{006E2072-BF39-49B1-9F82-63BA2DE5AE78}"/>
            </a:ext>
          </a:extLst>
        </xdr:cNvPr>
        <xdr:cNvSpPr txBox="1"/>
      </xdr:nvSpPr>
      <xdr:spPr>
        <a:xfrm>
          <a:off x="10515600" y="1465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128712</xdr:rowOff>
    </xdr:from>
    <xdr:to>
      <xdr:col>50</xdr:col>
      <xdr:colOff>165100</xdr:colOff>
      <xdr:row>86</xdr:row>
      <xdr:rowOff>58862</xdr:rowOff>
    </xdr:to>
    <xdr:sp macro="" textlink="">
      <xdr:nvSpPr>
        <xdr:cNvPr id="359" name="楕円 358">
          <a:extLst>
            <a:ext uri="{FF2B5EF4-FFF2-40B4-BE49-F238E27FC236}">
              <a16:creationId xmlns="" xmlns:a16="http://schemas.microsoft.com/office/drawing/2014/main" id="{8F63332A-D095-432E-A1A0-81EC271CD060}"/>
            </a:ext>
          </a:extLst>
        </xdr:cNvPr>
        <xdr:cNvSpPr/>
      </xdr:nvSpPr>
      <xdr:spPr>
        <a:xfrm>
          <a:off x="9588500" y="1470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8062</xdr:rowOff>
    </xdr:from>
    <xdr:to>
      <xdr:col>55</xdr:col>
      <xdr:colOff>0</xdr:colOff>
      <xdr:row>86</xdr:row>
      <xdr:rowOff>8108</xdr:rowOff>
    </xdr:to>
    <xdr:cxnSp macro="">
      <xdr:nvCxnSpPr>
        <xdr:cNvPr id="360" name="直線コネクタ 359">
          <a:extLst>
            <a:ext uri="{FF2B5EF4-FFF2-40B4-BE49-F238E27FC236}">
              <a16:creationId xmlns="" xmlns:a16="http://schemas.microsoft.com/office/drawing/2014/main" id="{EC8F28A4-E054-406A-AA07-3366743A1CB5}"/>
            </a:ext>
          </a:extLst>
        </xdr:cNvPr>
        <xdr:cNvCxnSpPr/>
      </xdr:nvCxnSpPr>
      <xdr:spPr>
        <a:xfrm>
          <a:off x="9639300" y="14752762"/>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128254</xdr:rowOff>
    </xdr:from>
    <xdr:to>
      <xdr:col>46</xdr:col>
      <xdr:colOff>38100</xdr:colOff>
      <xdr:row>86</xdr:row>
      <xdr:rowOff>58404</xdr:rowOff>
    </xdr:to>
    <xdr:sp macro="" textlink="">
      <xdr:nvSpPr>
        <xdr:cNvPr id="361" name="楕円 360">
          <a:extLst>
            <a:ext uri="{FF2B5EF4-FFF2-40B4-BE49-F238E27FC236}">
              <a16:creationId xmlns="" xmlns:a16="http://schemas.microsoft.com/office/drawing/2014/main" id="{200C6F19-704D-4223-BFAA-01D380BF4BE0}"/>
            </a:ext>
          </a:extLst>
        </xdr:cNvPr>
        <xdr:cNvSpPr/>
      </xdr:nvSpPr>
      <xdr:spPr>
        <a:xfrm>
          <a:off x="8699500" y="147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7604</xdr:rowOff>
    </xdr:from>
    <xdr:to>
      <xdr:col>50</xdr:col>
      <xdr:colOff>114300</xdr:colOff>
      <xdr:row>86</xdr:row>
      <xdr:rowOff>8062</xdr:rowOff>
    </xdr:to>
    <xdr:cxnSp macro="">
      <xdr:nvCxnSpPr>
        <xdr:cNvPr id="362" name="直線コネクタ 361">
          <a:extLst>
            <a:ext uri="{FF2B5EF4-FFF2-40B4-BE49-F238E27FC236}">
              <a16:creationId xmlns="" xmlns:a16="http://schemas.microsoft.com/office/drawing/2014/main" id="{387CAC36-6C2B-434F-BD8E-83FBA4BA660F}"/>
            </a:ext>
          </a:extLst>
        </xdr:cNvPr>
        <xdr:cNvCxnSpPr/>
      </xdr:nvCxnSpPr>
      <xdr:spPr>
        <a:xfrm>
          <a:off x="8750300" y="1475230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128894</xdr:rowOff>
    </xdr:from>
    <xdr:to>
      <xdr:col>41</xdr:col>
      <xdr:colOff>101600</xdr:colOff>
      <xdr:row>86</xdr:row>
      <xdr:rowOff>59044</xdr:rowOff>
    </xdr:to>
    <xdr:sp macro="" textlink="">
      <xdr:nvSpPr>
        <xdr:cNvPr id="363" name="楕円 362">
          <a:extLst>
            <a:ext uri="{FF2B5EF4-FFF2-40B4-BE49-F238E27FC236}">
              <a16:creationId xmlns="" xmlns:a16="http://schemas.microsoft.com/office/drawing/2014/main" id="{CA41059A-EB1B-4D00-8680-130772F9090C}"/>
            </a:ext>
          </a:extLst>
        </xdr:cNvPr>
        <xdr:cNvSpPr/>
      </xdr:nvSpPr>
      <xdr:spPr>
        <a:xfrm>
          <a:off x="7810500" y="1470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7604</xdr:rowOff>
    </xdr:from>
    <xdr:to>
      <xdr:col>45</xdr:col>
      <xdr:colOff>177800</xdr:colOff>
      <xdr:row>86</xdr:row>
      <xdr:rowOff>8244</xdr:rowOff>
    </xdr:to>
    <xdr:cxnSp macro="">
      <xdr:nvCxnSpPr>
        <xdr:cNvPr id="364" name="直線コネクタ 363">
          <a:extLst>
            <a:ext uri="{FF2B5EF4-FFF2-40B4-BE49-F238E27FC236}">
              <a16:creationId xmlns="" xmlns:a16="http://schemas.microsoft.com/office/drawing/2014/main" id="{A031A9EF-E6D6-40E8-9966-BC3AA74EF0B3}"/>
            </a:ext>
          </a:extLst>
        </xdr:cNvPr>
        <xdr:cNvCxnSpPr/>
      </xdr:nvCxnSpPr>
      <xdr:spPr>
        <a:xfrm flipV="1">
          <a:off x="7861300" y="14752304"/>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128392</xdr:rowOff>
    </xdr:from>
    <xdr:to>
      <xdr:col>36</xdr:col>
      <xdr:colOff>165100</xdr:colOff>
      <xdr:row>86</xdr:row>
      <xdr:rowOff>58542</xdr:rowOff>
    </xdr:to>
    <xdr:sp macro="" textlink="">
      <xdr:nvSpPr>
        <xdr:cNvPr id="365" name="楕円 364">
          <a:extLst>
            <a:ext uri="{FF2B5EF4-FFF2-40B4-BE49-F238E27FC236}">
              <a16:creationId xmlns="" xmlns:a16="http://schemas.microsoft.com/office/drawing/2014/main" id="{830D2FBD-5368-4CAA-97C7-076B147D92D8}"/>
            </a:ext>
          </a:extLst>
        </xdr:cNvPr>
        <xdr:cNvSpPr/>
      </xdr:nvSpPr>
      <xdr:spPr>
        <a:xfrm>
          <a:off x="6921500" y="1470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7742</xdr:rowOff>
    </xdr:from>
    <xdr:to>
      <xdr:col>41</xdr:col>
      <xdr:colOff>50800</xdr:colOff>
      <xdr:row>86</xdr:row>
      <xdr:rowOff>8244</xdr:rowOff>
    </xdr:to>
    <xdr:cxnSp macro="">
      <xdr:nvCxnSpPr>
        <xdr:cNvPr id="366" name="直線コネクタ 365">
          <a:extLst>
            <a:ext uri="{FF2B5EF4-FFF2-40B4-BE49-F238E27FC236}">
              <a16:creationId xmlns="" xmlns:a16="http://schemas.microsoft.com/office/drawing/2014/main" id="{E375EFE2-CE5B-4D8F-BA23-AFD3621DEB2F}"/>
            </a:ext>
          </a:extLst>
        </xdr:cNvPr>
        <xdr:cNvCxnSpPr/>
      </xdr:nvCxnSpPr>
      <xdr:spPr>
        <a:xfrm>
          <a:off x="6972300" y="14752442"/>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47271</xdr:rowOff>
    </xdr:from>
    <xdr:ext cx="469744" cy="259045"/>
    <xdr:sp macro="" textlink="">
      <xdr:nvSpPr>
        <xdr:cNvPr id="367" name="n_1aveValue【公営住宅】&#10;一人当たり面積">
          <a:extLst>
            <a:ext uri="{FF2B5EF4-FFF2-40B4-BE49-F238E27FC236}">
              <a16:creationId xmlns="" xmlns:a16="http://schemas.microsoft.com/office/drawing/2014/main" id="{B9E9BB7A-564C-4749-B2B5-BAA4652C83BE}"/>
            </a:ext>
          </a:extLst>
        </xdr:cNvPr>
        <xdr:cNvSpPr txBox="1"/>
      </xdr:nvSpPr>
      <xdr:spPr>
        <a:xfrm>
          <a:off x="9391727" y="1444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48643</xdr:rowOff>
    </xdr:from>
    <xdr:ext cx="469744" cy="259045"/>
    <xdr:sp macro="" textlink="">
      <xdr:nvSpPr>
        <xdr:cNvPr id="368" name="n_2aveValue【公営住宅】&#10;一人当たり面積">
          <a:extLst>
            <a:ext uri="{FF2B5EF4-FFF2-40B4-BE49-F238E27FC236}">
              <a16:creationId xmlns="" xmlns:a16="http://schemas.microsoft.com/office/drawing/2014/main" id="{9EEA3ED0-5A6A-42B1-9237-DB4BEA3E0353}"/>
            </a:ext>
          </a:extLst>
        </xdr:cNvPr>
        <xdr:cNvSpPr txBox="1"/>
      </xdr:nvSpPr>
      <xdr:spPr>
        <a:xfrm>
          <a:off x="8515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47134</xdr:rowOff>
    </xdr:from>
    <xdr:ext cx="469744" cy="259045"/>
    <xdr:sp macro="" textlink="">
      <xdr:nvSpPr>
        <xdr:cNvPr id="369" name="n_3aveValue【公営住宅】&#10;一人当たり面積">
          <a:extLst>
            <a:ext uri="{FF2B5EF4-FFF2-40B4-BE49-F238E27FC236}">
              <a16:creationId xmlns="" xmlns:a16="http://schemas.microsoft.com/office/drawing/2014/main" id="{05ED24F0-322B-4020-9262-0A123097058B}"/>
            </a:ext>
          </a:extLst>
        </xdr:cNvPr>
        <xdr:cNvSpPr txBox="1"/>
      </xdr:nvSpPr>
      <xdr:spPr>
        <a:xfrm>
          <a:off x="7626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48505</xdr:rowOff>
    </xdr:from>
    <xdr:ext cx="469744" cy="259045"/>
    <xdr:sp macro="" textlink="">
      <xdr:nvSpPr>
        <xdr:cNvPr id="370" name="n_4aveValue【公営住宅】&#10;一人当たり面積">
          <a:extLst>
            <a:ext uri="{FF2B5EF4-FFF2-40B4-BE49-F238E27FC236}">
              <a16:creationId xmlns="" xmlns:a16="http://schemas.microsoft.com/office/drawing/2014/main" id="{DB3C90FF-6E4A-475D-9537-E214AB73D3C1}"/>
            </a:ext>
          </a:extLst>
        </xdr:cNvPr>
        <xdr:cNvSpPr txBox="1"/>
      </xdr:nvSpPr>
      <xdr:spPr>
        <a:xfrm>
          <a:off x="6737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49989</xdr:rowOff>
    </xdr:from>
    <xdr:ext cx="469744" cy="259045"/>
    <xdr:sp macro="" textlink="">
      <xdr:nvSpPr>
        <xdr:cNvPr id="371" name="n_1mainValue【公営住宅】&#10;一人当たり面積">
          <a:extLst>
            <a:ext uri="{FF2B5EF4-FFF2-40B4-BE49-F238E27FC236}">
              <a16:creationId xmlns="" xmlns:a16="http://schemas.microsoft.com/office/drawing/2014/main" id="{A2CDB5F4-42D6-42ED-BF73-13FA0851A231}"/>
            </a:ext>
          </a:extLst>
        </xdr:cNvPr>
        <xdr:cNvSpPr txBox="1"/>
      </xdr:nvSpPr>
      <xdr:spPr>
        <a:xfrm>
          <a:off x="9391727" y="1479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49531</xdr:rowOff>
    </xdr:from>
    <xdr:ext cx="469744" cy="259045"/>
    <xdr:sp macro="" textlink="">
      <xdr:nvSpPr>
        <xdr:cNvPr id="372" name="n_2mainValue【公営住宅】&#10;一人当たり面積">
          <a:extLst>
            <a:ext uri="{FF2B5EF4-FFF2-40B4-BE49-F238E27FC236}">
              <a16:creationId xmlns="" xmlns:a16="http://schemas.microsoft.com/office/drawing/2014/main" id="{724CEBD1-7C2B-4654-98DF-24504048635E}"/>
            </a:ext>
          </a:extLst>
        </xdr:cNvPr>
        <xdr:cNvSpPr txBox="1"/>
      </xdr:nvSpPr>
      <xdr:spPr>
        <a:xfrm>
          <a:off x="8515427" y="1479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50171</xdr:rowOff>
    </xdr:from>
    <xdr:ext cx="469744" cy="259045"/>
    <xdr:sp macro="" textlink="">
      <xdr:nvSpPr>
        <xdr:cNvPr id="373" name="n_3mainValue【公営住宅】&#10;一人当たり面積">
          <a:extLst>
            <a:ext uri="{FF2B5EF4-FFF2-40B4-BE49-F238E27FC236}">
              <a16:creationId xmlns="" xmlns:a16="http://schemas.microsoft.com/office/drawing/2014/main" id="{69B2E384-EDB0-4CDE-BA8F-7BFB037D952F}"/>
            </a:ext>
          </a:extLst>
        </xdr:cNvPr>
        <xdr:cNvSpPr txBox="1"/>
      </xdr:nvSpPr>
      <xdr:spPr>
        <a:xfrm>
          <a:off x="7626427" y="1479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49669</xdr:rowOff>
    </xdr:from>
    <xdr:ext cx="469744" cy="259045"/>
    <xdr:sp macro="" textlink="">
      <xdr:nvSpPr>
        <xdr:cNvPr id="374" name="n_4mainValue【公営住宅】&#10;一人当たり面積">
          <a:extLst>
            <a:ext uri="{FF2B5EF4-FFF2-40B4-BE49-F238E27FC236}">
              <a16:creationId xmlns="" xmlns:a16="http://schemas.microsoft.com/office/drawing/2014/main" id="{6D2E4970-4644-4446-A76D-27611B88068A}"/>
            </a:ext>
          </a:extLst>
        </xdr:cNvPr>
        <xdr:cNvSpPr txBox="1"/>
      </xdr:nvSpPr>
      <xdr:spPr>
        <a:xfrm>
          <a:off x="6737427" y="1479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 xmlns:a16="http://schemas.microsoft.com/office/drawing/2014/main" id="{1A4D338B-8BF2-46DF-9D91-AA43B583B05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 xmlns:a16="http://schemas.microsoft.com/office/drawing/2014/main" id="{51096E3A-A9A4-4F03-9A6F-E1DEEF980CB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 xmlns:a16="http://schemas.microsoft.com/office/drawing/2014/main" id="{4F054EB2-BF42-4D87-9AFE-0C98B83EC3A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 xmlns:a16="http://schemas.microsoft.com/office/drawing/2014/main" id="{10A34908-95C8-41A1-9D15-780E619DC43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 xmlns:a16="http://schemas.microsoft.com/office/drawing/2014/main" id="{16FF5C06-643A-4EBF-8854-AAFC96D4431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 xmlns:a16="http://schemas.microsoft.com/office/drawing/2014/main" id="{729B5C3E-6044-42A2-916F-B586D64393C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 xmlns:a16="http://schemas.microsoft.com/office/drawing/2014/main" id="{8EFE1813-2145-48DC-AE82-90A9A5BB129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 xmlns:a16="http://schemas.microsoft.com/office/drawing/2014/main" id="{75F58008-E472-47AC-857B-737362D5C05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 xmlns:a16="http://schemas.microsoft.com/office/drawing/2014/main" id="{6EE64C99-55D5-4C6B-8D69-231729F5162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 xmlns:a16="http://schemas.microsoft.com/office/drawing/2014/main" id="{3CC88CAF-F495-48B6-91E0-6AB70E9726B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 xmlns:a16="http://schemas.microsoft.com/office/drawing/2014/main" id="{3DC1249D-0061-4423-917B-89A9530A21B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 xmlns:a16="http://schemas.microsoft.com/office/drawing/2014/main" id="{F227D486-CDE8-4ED2-9FD8-7D7888D3428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 xmlns:a16="http://schemas.microsoft.com/office/drawing/2014/main" id="{7DD802C6-79DB-4A89-91FB-88940B30427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 xmlns:a16="http://schemas.microsoft.com/office/drawing/2014/main" id="{2DE6B0C0-22B4-42E0-8C66-E18FC08982B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 xmlns:a16="http://schemas.microsoft.com/office/drawing/2014/main" id="{AD792826-35B5-4EE9-BA10-DECDD60AE93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 xmlns:a16="http://schemas.microsoft.com/office/drawing/2014/main" id="{E1E782C9-0BEE-453A-ACF8-71F43AF1C3B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 xmlns:a16="http://schemas.microsoft.com/office/drawing/2014/main" id="{456AE299-91C9-4692-849F-14F595E0D78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 xmlns:a16="http://schemas.microsoft.com/office/drawing/2014/main" id="{85A8D034-645A-42BD-9B2A-E33CC085CD3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 xmlns:a16="http://schemas.microsoft.com/office/drawing/2014/main" id="{2E7D9DDB-5FDD-489C-9C1A-87E0B81C548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 xmlns:a16="http://schemas.microsoft.com/office/drawing/2014/main" id="{6D692427-ACA2-41A7-A56C-782E2B5A7BD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 xmlns:a16="http://schemas.microsoft.com/office/drawing/2014/main" id="{87BC5DCE-72B4-4BCD-A6D2-79E7F4F4770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 xmlns:a16="http://schemas.microsoft.com/office/drawing/2014/main" id="{8B346A04-4352-45BF-B291-44B831E06FF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 xmlns:a16="http://schemas.microsoft.com/office/drawing/2014/main" id="{EEBA48C1-D676-4F96-ADA8-7E9FEF69A65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 xmlns:a16="http://schemas.microsoft.com/office/drawing/2014/main" id="{E2A14749-4BFA-4C37-ADA7-E0F8291DF5A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 xmlns:a16="http://schemas.microsoft.com/office/drawing/2014/main" id="{97B896A5-257C-4B83-B90D-E9248B5F114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 xmlns:a16="http://schemas.microsoft.com/office/drawing/2014/main" id="{403991A7-4B02-450F-BF77-68FB5636C46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 xmlns:a16="http://schemas.microsoft.com/office/drawing/2014/main" id="{36AF1629-FE24-49B1-A159-4DDEBA1F27D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 xmlns:a16="http://schemas.microsoft.com/office/drawing/2014/main" id="{3391F290-E26C-4768-9A61-20847FEB2B3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 xmlns:a16="http://schemas.microsoft.com/office/drawing/2014/main" id="{DE690483-CA81-47CF-B1F7-25D271AFB56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 xmlns:a16="http://schemas.microsoft.com/office/drawing/2014/main" id="{CD8DD16B-2F63-401E-B510-21F83CBFD4E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 xmlns:a16="http://schemas.microsoft.com/office/drawing/2014/main" id="{167024A9-F06C-4ADE-982D-58A80D5F950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 xmlns:a16="http://schemas.microsoft.com/office/drawing/2014/main" id="{82CDE5DE-0A65-409E-B0C9-E1674BF31C3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 xmlns:a16="http://schemas.microsoft.com/office/drawing/2014/main" id="{2891280F-582D-42B1-AB8E-4F200D2C718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 xmlns:a16="http://schemas.microsoft.com/office/drawing/2014/main" id="{CBDC7CBF-1C1E-49A7-8B92-A13669DF816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 xmlns:a16="http://schemas.microsoft.com/office/drawing/2014/main" id="{129A6347-5BF7-452B-8C3A-F314654CF54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 xmlns:a16="http://schemas.microsoft.com/office/drawing/2014/main" id="{E4D23C2B-9F11-4ED9-AC0E-9F0FCA549B7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a:extLst>
            <a:ext uri="{FF2B5EF4-FFF2-40B4-BE49-F238E27FC236}">
              <a16:creationId xmlns="" xmlns:a16="http://schemas.microsoft.com/office/drawing/2014/main" id="{56C1DDC3-D79C-44ED-A3FC-5E2B7C54710A}"/>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 xmlns:a16="http://schemas.microsoft.com/office/drawing/2014/main" id="{E01CB3F7-89C0-4A64-80A8-0A6AA8EE4D7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 xmlns:a16="http://schemas.microsoft.com/office/drawing/2014/main" id="{F6B9E7CC-AC69-4DCE-A960-4CA96460563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113030</xdr:rowOff>
    </xdr:from>
    <xdr:to>
      <xdr:col>85</xdr:col>
      <xdr:colOff>126364</xdr:colOff>
      <xdr:row>40</xdr:row>
      <xdr:rowOff>127000</xdr:rowOff>
    </xdr:to>
    <xdr:cxnSp macro="">
      <xdr:nvCxnSpPr>
        <xdr:cNvPr id="414" name="直線コネクタ 413">
          <a:extLst>
            <a:ext uri="{FF2B5EF4-FFF2-40B4-BE49-F238E27FC236}">
              <a16:creationId xmlns="" xmlns:a16="http://schemas.microsoft.com/office/drawing/2014/main" id="{764D4BFD-018C-4675-9450-38260061E107}"/>
            </a:ext>
          </a:extLst>
        </xdr:cNvPr>
        <xdr:cNvCxnSpPr/>
      </xdr:nvCxnSpPr>
      <xdr:spPr>
        <a:xfrm flipV="1">
          <a:off x="16318864" y="5770880"/>
          <a:ext cx="0" cy="121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5" name="【認定こども園・幼稚園・保育所】&#10;有形固定資産減価償却率最小値テキスト">
          <a:extLst>
            <a:ext uri="{FF2B5EF4-FFF2-40B4-BE49-F238E27FC236}">
              <a16:creationId xmlns="" xmlns:a16="http://schemas.microsoft.com/office/drawing/2014/main" id="{EB0286AB-E1FA-494B-A3B2-2FBD989BAE3B}"/>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a:extLst>
            <a:ext uri="{FF2B5EF4-FFF2-40B4-BE49-F238E27FC236}">
              <a16:creationId xmlns="" xmlns:a16="http://schemas.microsoft.com/office/drawing/2014/main" id="{E4538E11-94C1-4620-9460-0EDC6A030283}"/>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59707</xdr:rowOff>
    </xdr:from>
    <xdr:ext cx="340478" cy="259045"/>
    <xdr:sp macro="" textlink="">
      <xdr:nvSpPr>
        <xdr:cNvPr id="417" name="【認定こども園・幼稚園・保育所】&#10;有形固定資産減価償却率最大値テキスト">
          <a:extLst>
            <a:ext uri="{FF2B5EF4-FFF2-40B4-BE49-F238E27FC236}">
              <a16:creationId xmlns="" xmlns:a16="http://schemas.microsoft.com/office/drawing/2014/main" id="{C35E04C1-CF40-4834-B6AF-3095B5A38AC2}"/>
            </a:ext>
          </a:extLst>
        </xdr:cNvPr>
        <xdr:cNvSpPr txBox="1"/>
      </xdr:nvSpPr>
      <xdr:spPr>
        <a:xfrm>
          <a:off x="16357600" y="55461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113030</xdr:rowOff>
    </xdr:from>
    <xdr:to>
      <xdr:col>86</xdr:col>
      <xdr:colOff>25400</xdr:colOff>
      <xdr:row>33</xdr:row>
      <xdr:rowOff>113030</xdr:rowOff>
    </xdr:to>
    <xdr:cxnSp macro="">
      <xdr:nvCxnSpPr>
        <xdr:cNvPr id="418" name="直線コネクタ 417">
          <a:extLst>
            <a:ext uri="{FF2B5EF4-FFF2-40B4-BE49-F238E27FC236}">
              <a16:creationId xmlns="" xmlns:a16="http://schemas.microsoft.com/office/drawing/2014/main" id="{904C0A57-1BB1-4DEE-B592-24FC5E8E8697}"/>
            </a:ext>
          </a:extLst>
        </xdr:cNvPr>
        <xdr:cNvCxnSpPr/>
      </xdr:nvCxnSpPr>
      <xdr:spPr>
        <a:xfrm>
          <a:off x="16230600" y="577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16527</xdr:rowOff>
    </xdr:from>
    <xdr:ext cx="405111" cy="259045"/>
    <xdr:sp macro="" textlink="">
      <xdr:nvSpPr>
        <xdr:cNvPr id="419" name="【認定こども園・幼稚園・保育所】&#10;有形固定資産減価償却率平均値テキスト">
          <a:extLst>
            <a:ext uri="{FF2B5EF4-FFF2-40B4-BE49-F238E27FC236}">
              <a16:creationId xmlns="" xmlns:a16="http://schemas.microsoft.com/office/drawing/2014/main" id="{C5A1F16F-145F-411B-935C-B456EE75640B}"/>
            </a:ext>
          </a:extLst>
        </xdr:cNvPr>
        <xdr:cNvSpPr txBox="1"/>
      </xdr:nvSpPr>
      <xdr:spPr>
        <a:xfrm>
          <a:off x="16357600" y="6360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38100</xdr:rowOff>
    </xdr:from>
    <xdr:to>
      <xdr:col>85</xdr:col>
      <xdr:colOff>177800</xdr:colOff>
      <xdr:row>37</xdr:row>
      <xdr:rowOff>139700</xdr:rowOff>
    </xdr:to>
    <xdr:sp macro="" textlink="">
      <xdr:nvSpPr>
        <xdr:cNvPr id="420" name="フローチャート: 判断 419">
          <a:extLst>
            <a:ext uri="{FF2B5EF4-FFF2-40B4-BE49-F238E27FC236}">
              <a16:creationId xmlns="" xmlns:a16="http://schemas.microsoft.com/office/drawing/2014/main" id="{84F5AF5B-A756-4140-9436-A9E66BE74935}"/>
            </a:ext>
          </a:extLst>
        </xdr:cNvPr>
        <xdr:cNvSpPr/>
      </xdr:nvSpPr>
      <xdr:spPr>
        <a:xfrm>
          <a:off x="162687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27940</xdr:rowOff>
    </xdr:from>
    <xdr:to>
      <xdr:col>81</xdr:col>
      <xdr:colOff>101600</xdr:colOff>
      <xdr:row>37</xdr:row>
      <xdr:rowOff>129540</xdr:rowOff>
    </xdr:to>
    <xdr:sp macro="" textlink="">
      <xdr:nvSpPr>
        <xdr:cNvPr id="421" name="フローチャート: 判断 420">
          <a:extLst>
            <a:ext uri="{FF2B5EF4-FFF2-40B4-BE49-F238E27FC236}">
              <a16:creationId xmlns="" xmlns:a16="http://schemas.microsoft.com/office/drawing/2014/main" id="{771D64E1-806C-4602-9389-4EA134113D47}"/>
            </a:ext>
          </a:extLst>
        </xdr:cNvPr>
        <xdr:cNvSpPr/>
      </xdr:nvSpPr>
      <xdr:spPr>
        <a:xfrm>
          <a:off x="154305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422" name="フローチャート: 判断 421">
          <a:extLst>
            <a:ext uri="{FF2B5EF4-FFF2-40B4-BE49-F238E27FC236}">
              <a16:creationId xmlns="" xmlns:a16="http://schemas.microsoft.com/office/drawing/2014/main" id="{6AF219C7-5AC0-4183-9FBC-4A235BB99D6C}"/>
            </a:ext>
          </a:extLst>
        </xdr:cNvPr>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60960</xdr:rowOff>
    </xdr:from>
    <xdr:to>
      <xdr:col>72</xdr:col>
      <xdr:colOff>38100</xdr:colOff>
      <xdr:row>37</xdr:row>
      <xdr:rowOff>162560</xdr:rowOff>
    </xdr:to>
    <xdr:sp macro="" textlink="">
      <xdr:nvSpPr>
        <xdr:cNvPr id="423" name="フローチャート: 判断 422">
          <a:extLst>
            <a:ext uri="{FF2B5EF4-FFF2-40B4-BE49-F238E27FC236}">
              <a16:creationId xmlns="" xmlns:a16="http://schemas.microsoft.com/office/drawing/2014/main" id="{F27C43BB-0AE8-4D6E-A934-6FEE46FDCF72}"/>
            </a:ext>
          </a:extLst>
        </xdr:cNvPr>
        <xdr:cNvSpPr/>
      </xdr:nvSpPr>
      <xdr:spPr>
        <a:xfrm>
          <a:off x="13652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39370</xdr:rowOff>
    </xdr:from>
    <xdr:to>
      <xdr:col>67</xdr:col>
      <xdr:colOff>101600</xdr:colOff>
      <xdr:row>37</xdr:row>
      <xdr:rowOff>140970</xdr:rowOff>
    </xdr:to>
    <xdr:sp macro="" textlink="">
      <xdr:nvSpPr>
        <xdr:cNvPr id="424" name="フローチャート: 判断 423">
          <a:extLst>
            <a:ext uri="{FF2B5EF4-FFF2-40B4-BE49-F238E27FC236}">
              <a16:creationId xmlns="" xmlns:a16="http://schemas.microsoft.com/office/drawing/2014/main" id="{84EFE31A-BD55-442C-BED8-930C9C415381}"/>
            </a:ext>
          </a:extLst>
        </xdr:cNvPr>
        <xdr:cNvSpPr/>
      </xdr:nvSpPr>
      <xdr:spPr>
        <a:xfrm>
          <a:off x="12763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 xmlns:a16="http://schemas.microsoft.com/office/drawing/2014/main" id="{770D7286-078A-47FA-9F56-7E5815C1B84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 xmlns:a16="http://schemas.microsoft.com/office/drawing/2014/main" id="{7C264B4B-F11A-4E0C-AE38-0000C4EF8D9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 xmlns:a16="http://schemas.microsoft.com/office/drawing/2014/main" id="{35225117-BCCC-4449-939E-E76F6197185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 xmlns:a16="http://schemas.microsoft.com/office/drawing/2014/main" id="{76BB19CA-F641-45D2-AA12-C98AC9041B7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 xmlns:a16="http://schemas.microsoft.com/office/drawing/2014/main" id="{385F75CC-684D-40FD-A018-BF0CD420C1F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62230</xdr:rowOff>
    </xdr:from>
    <xdr:to>
      <xdr:col>85</xdr:col>
      <xdr:colOff>177800</xdr:colOff>
      <xdr:row>33</xdr:row>
      <xdr:rowOff>163830</xdr:rowOff>
    </xdr:to>
    <xdr:sp macro="" textlink="">
      <xdr:nvSpPr>
        <xdr:cNvPr id="430" name="楕円 429">
          <a:extLst>
            <a:ext uri="{FF2B5EF4-FFF2-40B4-BE49-F238E27FC236}">
              <a16:creationId xmlns="" xmlns:a16="http://schemas.microsoft.com/office/drawing/2014/main" id="{7CD1BE32-304E-4E16-89A4-5E66D2F75D50}"/>
            </a:ext>
          </a:extLst>
        </xdr:cNvPr>
        <xdr:cNvSpPr/>
      </xdr:nvSpPr>
      <xdr:spPr>
        <a:xfrm>
          <a:off x="16268700" y="57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15257</xdr:rowOff>
    </xdr:from>
    <xdr:ext cx="340478" cy="259045"/>
    <xdr:sp macro="" textlink="">
      <xdr:nvSpPr>
        <xdr:cNvPr id="431" name="【認定こども園・幼稚園・保育所】&#10;有形固定資産減価償却率該当値テキスト">
          <a:extLst>
            <a:ext uri="{FF2B5EF4-FFF2-40B4-BE49-F238E27FC236}">
              <a16:creationId xmlns="" xmlns:a16="http://schemas.microsoft.com/office/drawing/2014/main" id="{BDABC9C2-EA08-4887-B205-3B18D7D95F2C}"/>
            </a:ext>
          </a:extLst>
        </xdr:cNvPr>
        <xdr:cNvSpPr txBox="1"/>
      </xdr:nvSpPr>
      <xdr:spPr>
        <a:xfrm>
          <a:off x="16357600" y="56731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6350</xdr:rowOff>
    </xdr:from>
    <xdr:to>
      <xdr:col>81</xdr:col>
      <xdr:colOff>101600</xdr:colOff>
      <xdr:row>33</xdr:row>
      <xdr:rowOff>107950</xdr:rowOff>
    </xdr:to>
    <xdr:sp macro="" textlink="">
      <xdr:nvSpPr>
        <xdr:cNvPr id="432" name="楕円 431">
          <a:extLst>
            <a:ext uri="{FF2B5EF4-FFF2-40B4-BE49-F238E27FC236}">
              <a16:creationId xmlns="" xmlns:a16="http://schemas.microsoft.com/office/drawing/2014/main" id="{8A9CD555-AF41-413C-B144-DB96904B0E26}"/>
            </a:ext>
          </a:extLst>
        </xdr:cNvPr>
        <xdr:cNvSpPr/>
      </xdr:nvSpPr>
      <xdr:spPr>
        <a:xfrm>
          <a:off x="15430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57150</xdr:rowOff>
    </xdr:from>
    <xdr:to>
      <xdr:col>85</xdr:col>
      <xdr:colOff>127000</xdr:colOff>
      <xdr:row>33</xdr:row>
      <xdr:rowOff>113030</xdr:rowOff>
    </xdr:to>
    <xdr:cxnSp macro="">
      <xdr:nvCxnSpPr>
        <xdr:cNvPr id="433" name="直線コネクタ 432">
          <a:extLst>
            <a:ext uri="{FF2B5EF4-FFF2-40B4-BE49-F238E27FC236}">
              <a16:creationId xmlns="" xmlns:a16="http://schemas.microsoft.com/office/drawing/2014/main" id="{B9BF0514-27C6-43AE-A63E-63A8FCB7C7E4}"/>
            </a:ext>
          </a:extLst>
        </xdr:cNvPr>
        <xdr:cNvCxnSpPr/>
      </xdr:nvCxnSpPr>
      <xdr:spPr>
        <a:xfrm>
          <a:off x="15481300" y="5715000"/>
          <a:ext cx="8382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22860</xdr:rowOff>
    </xdr:from>
    <xdr:to>
      <xdr:col>76</xdr:col>
      <xdr:colOff>165100</xdr:colOff>
      <xdr:row>39</xdr:row>
      <xdr:rowOff>124460</xdr:rowOff>
    </xdr:to>
    <xdr:sp macro="" textlink="">
      <xdr:nvSpPr>
        <xdr:cNvPr id="434" name="楕円 433">
          <a:extLst>
            <a:ext uri="{FF2B5EF4-FFF2-40B4-BE49-F238E27FC236}">
              <a16:creationId xmlns="" xmlns:a16="http://schemas.microsoft.com/office/drawing/2014/main" id="{F4D20D41-8D83-4DA2-8303-9294E970AF48}"/>
            </a:ext>
          </a:extLst>
        </xdr:cNvPr>
        <xdr:cNvSpPr/>
      </xdr:nvSpPr>
      <xdr:spPr>
        <a:xfrm>
          <a:off x="14541500" y="670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57150</xdr:rowOff>
    </xdr:from>
    <xdr:to>
      <xdr:col>81</xdr:col>
      <xdr:colOff>50800</xdr:colOff>
      <xdr:row>39</xdr:row>
      <xdr:rowOff>73660</xdr:rowOff>
    </xdr:to>
    <xdr:cxnSp macro="">
      <xdr:nvCxnSpPr>
        <xdr:cNvPr id="435" name="直線コネクタ 434">
          <a:extLst>
            <a:ext uri="{FF2B5EF4-FFF2-40B4-BE49-F238E27FC236}">
              <a16:creationId xmlns="" xmlns:a16="http://schemas.microsoft.com/office/drawing/2014/main" id="{FF14231E-328D-49DB-8D87-FC5146A54B37}"/>
            </a:ext>
          </a:extLst>
        </xdr:cNvPr>
        <xdr:cNvCxnSpPr/>
      </xdr:nvCxnSpPr>
      <xdr:spPr>
        <a:xfrm flipV="1">
          <a:off x="14592300" y="5715000"/>
          <a:ext cx="889000" cy="104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8890</xdr:rowOff>
    </xdr:from>
    <xdr:to>
      <xdr:col>72</xdr:col>
      <xdr:colOff>38100</xdr:colOff>
      <xdr:row>39</xdr:row>
      <xdr:rowOff>110490</xdr:rowOff>
    </xdr:to>
    <xdr:sp macro="" textlink="">
      <xdr:nvSpPr>
        <xdr:cNvPr id="436" name="楕円 435">
          <a:extLst>
            <a:ext uri="{FF2B5EF4-FFF2-40B4-BE49-F238E27FC236}">
              <a16:creationId xmlns="" xmlns:a16="http://schemas.microsoft.com/office/drawing/2014/main" id="{07EE3868-587C-4B82-9E9F-2874C0CE08D5}"/>
            </a:ext>
          </a:extLst>
        </xdr:cNvPr>
        <xdr:cNvSpPr/>
      </xdr:nvSpPr>
      <xdr:spPr>
        <a:xfrm>
          <a:off x="136525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59690</xdr:rowOff>
    </xdr:from>
    <xdr:to>
      <xdr:col>76</xdr:col>
      <xdr:colOff>114300</xdr:colOff>
      <xdr:row>39</xdr:row>
      <xdr:rowOff>73660</xdr:rowOff>
    </xdr:to>
    <xdr:cxnSp macro="">
      <xdr:nvCxnSpPr>
        <xdr:cNvPr id="437" name="直線コネクタ 436">
          <a:extLst>
            <a:ext uri="{FF2B5EF4-FFF2-40B4-BE49-F238E27FC236}">
              <a16:creationId xmlns="" xmlns:a16="http://schemas.microsoft.com/office/drawing/2014/main" id="{D8DAFD5E-C06F-4A0B-8BDE-5503556029E6}"/>
            </a:ext>
          </a:extLst>
        </xdr:cNvPr>
        <xdr:cNvCxnSpPr/>
      </xdr:nvCxnSpPr>
      <xdr:spPr>
        <a:xfrm>
          <a:off x="13703300" y="674624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153670</xdr:rowOff>
    </xdr:from>
    <xdr:to>
      <xdr:col>67</xdr:col>
      <xdr:colOff>101600</xdr:colOff>
      <xdr:row>39</xdr:row>
      <xdr:rowOff>83820</xdr:rowOff>
    </xdr:to>
    <xdr:sp macro="" textlink="">
      <xdr:nvSpPr>
        <xdr:cNvPr id="438" name="楕円 437">
          <a:extLst>
            <a:ext uri="{FF2B5EF4-FFF2-40B4-BE49-F238E27FC236}">
              <a16:creationId xmlns="" xmlns:a16="http://schemas.microsoft.com/office/drawing/2014/main" id="{C2E5B1E2-C5A4-466D-A422-0ED33D13CDEF}"/>
            </a:ext>
          </a:extLst>
        </xdr:cNvPr>
        <xdr:cNvSpPr/>
      </xdr:nvSpPr>
      <xdr:spPr>
        <a:xfrm>
          <a:off x="12763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33020</xdr:rowOff>
    </xdr:from>
    <xdr:to>
      <xdr:col>71</xdr:col>
      <xdr:colOff>177800</xdr:colOff>
      <xdr:row>39</xdr:row>
      <xdr:rowOff>59690</xdr:rowOff>
    </xdr:to>
    <xdr:cxnSp macro="">
      <xdr:nvCxnSpPr>
        <xdr:cNvPr id="439" name="直線コネクタ 438">
          <a:extLst>
            <a:ext uri="{FF2B5EF4-FFF2-40B4-BE49-F238E27FC236}">
              <a16:creationId xmlns="" xmlns:a16="http://schemas.microsoft.com/office/drawing/2014/main" id="{9E8F5537-9F49-40AD-903C-F3087A09581E}"/>
            </a:ext>
          </a:extLst>
        </xdr:cNvPr>
        <xdr:cNvCxnSpPr/>
      </xdr:nvCxnSpPr>
      <xdr:spPr>
        <a:xfrm>
          <a:off x="12814300" y="67195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120667</xdr:rowOff>
    </xdr:from>
    <xdr:ext cx="405111" cy="259045"/>
    <xdr:sp macro="" textlink="">
      <xdr:nvSpPr>
        <xdr:cNvPr id="440" name="n_1aveValue【認定こども園・幼稚園・保育所】&#10;有形固定資産減価償却率">
          <a:extLst>
            <a:ext uri="{FF2B5EF4-FFF2-40B4-BE49-F238E27FC236}">
              <a16:creationId xmlns="" xmlns:a16="http://schemas.microsoft.com/office/drawing/2014/main" id="{D2A5DBD4-B9E7-4E39-A943-C23A1A95356D}"/>
            </a:ext>
          </a:extLst>
        </xdr:cNvPr>
        <xdr:cNvSpPr txBox="1"/>
      </xdr:nvSpPr>
      <xdr:spPr>
        <a:xfrm>
          <a:off x="152660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441" name="n_2aveValue【認定こども園・幼稚園・保育所】&#10;有形固定資産減価償却率">
          <a:extLst>
            <a:ext uri="{FF2B5EF4-FFF2-40B4-BE49-F238E27FC236}">
              <a16:creationId xmlns="" xmlns:a16="http://schemas.microsoft.com/office/drawing/2014/main" id="{FB74E682-5F07-47E2-B560-0F58E3A20B39}"/>
            </a:ext>
          </a:extLst>
        </xdr:cNvPr>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7637</xdr:rowOff>
    </xdr:from>
    <xdr:ext cx="405111" cy="259045"/>
    <xdr:sp macro="" textlink="">
      <xdr:nvSpPr>
        <xdr:cNvPr id="442" name="n_3aveValue【認定こども園・幼稚園・保育所】&#10;有形固定資産減価償却率">
          <a:extLst>
            <a:ext uri="{FF2B5EF4-FFF2-40B4-BE49-F238E27FC236}">
              <a16:creationId xmlns="" xmlns:a16="http://schemas.microsoft.com/office/drawing/2014/main" id="{EF7F6EF9-0F3B-46CE-A067-F32982A407D9}"/>
            </a:ext>
          </a:extLst>
        </xdr:cNvPr>
        <xdr:cNvSpPr txBox="1"/>
      </xdr:nvSpPr>
      <xdr:spPr>
        <a:xfrm>
          <a:off x="13500744"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157497</xdr:rowOff>
    </xdr:from>
    <xdr:ext cx="405111" cy="259045"/>
    <xdr:sp macro="" textlink="">
      <xdr:nvSpPr>
        <xdr:cNvPr id="443" name="n_4aveValue【認定こども園・幼稚園・保育所】&#10;有形固定資産減価償却率">
          <a:extLst>
            <a:ext uri="{FF2B5EF4-FFF2-40B4-BE49-F238E27FC236}">
              <a16:creationId xmlns="" xmlns:a16="http://schemas.microsoft.com/office/drawing/2014/main" id="{EC82CE5D-DB05-47E6-9CA3-A4C709B8D28D}"/>
            </a:ext>
          </a:extLst>
        </xdr:cNvPr>
        <xdr:cNvSpPr txBox="1"/>
      </xdr:nvSpPr>
      <xdr:spPr>
        <a:xfrm>
          <a:off x="12611744" y="6158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31</xdr:row>
      <xdr:rowOff>124477</xdr:rowOff>
    </xdr:from>
    <xdr:ext cx="340478" cy="259045"/>
    <xdr:sp macro="" textlink="">
      <xdr:nvSpPr>
        <xdr:cNvPr id="444" name="n_1mainValue【認定こども園・幼稚園・保育所】&#10;有形固定資産減価償却率">
          <a:extLst>
            <a:ext uri="{FF2B5EF4-FFF2-40B4-BE49-F238E27FC236}">
              <a16:creationId xmlns="" xmlns:a16="http://schemas.microsoft.com/office/drawing/2014/main" id="{5E23453C-E5F6-42BF-8762-6C3EB473480F}"/>
            </a:ext>
          </a:extLst>
        </xdr:cNvPr>
        <xdr:cNvSpPr txBox="1"/>
      </xdr:nvSpPr>
      <xdr:spPr>
        <a:xfrm>
          <a:off x="152983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115587</xdr:rowOff>
    </xdr:from>
    <xdr:ext cx="405111" cy="259045"/>
    <xdr:sp macro="" textlink="">
      <xdr:nvSpPr>
        <xdr:cNvPr id="445" name="n_2mainValue【認定こども園・幼稚園・保育所】&#10;有形固定資産減価償却率">
          <a:extLst>
            <a:ext uri="{FF2B5EF4-FFF2-40B4-BE49-F238E27FC236}">
              <a16:creationId xmlns="" xmlns:a16="http://schemas.microsoft.com/office/drawing/2014/main" id="{CA109150-E7D7-4542-96DC-16E1441D67E8}"/>
            </a:ext>
          </a:extLst>
        </xdr:cNvPr>
        <xdr:cNvSpPr txBox="1"/>
      </xdr:nvSpPr>
      <xdr:spPr>
        <a:xfrm>
          <a:off x="14389744" y="680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101617</xdr:rowOff>
    </xdr:from>
    <xdr:ext cx="405111" cy="259045"/>
    <xdr:sp macro="" textlink="">
      <xdr:nvSpPr>
        <xdr:cNvPr id="446" name="n_3mainValue【認定こども園・幼稚園・保育所】&#10;有形固定資産減価償却率">
          <a:extLst>
            <a:ext uri="{FF2B5EF4-FFF2-40B4-BE49-F238E27FC236}">
              <a16:creationId xmlns="" xmlns:a16="http://schemas.microsoft.com/office/drawing/2014/main" id="{AA55D3DD-1B78-4759-99AE-F1AE24FE7F73}"/>
            </a:ext>
          </a:extLst>
        </xdr:cNvPr>
        <xdr:cNvSpPr txBox="1"/>
      </xdr:nvSpPr>
      <xdr:spPr>
        <a:xfrm>
          <a:off x="13500744" y="6788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74947</xdr:rowOff>
    </xdr:from>
    <xdr:ext cx="405111" cy="259045"/>
    <xdr:sp macro="" textlink="">
      <xdr:nvSpPr>
        <xdr:cNvPr id="447" name="n_4mainValue【認定こども園・幼稚園・保育所】&#10;有形固定資産減価償却率">
          <a:extLst>
            <a:ext uri="{FF2B5EF4-FFF2-40B4-BE49-F238E27FC236}">
              <a16:creationId xmlns="" xmlns:a16="http://schemas.microsoft.com/office/drawing/2014/main" id="{CC023737-C403-4909-BDAA-6E9FA0E08864}"/>
            </a:ext>
          </a:extLst>
        </xdr:cNvPr>
        <xdr:cNvSpPr txBox="1"/>
      </xdr:nvSpPr>
      <xdr:spPr>
        <a:xfrm>
          <a:off x="12611744" y="6761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 xmlns:a16="http://schemas.microsoft.com/office/drawing/2014/main" id="{EF479E88-2CD3-4777-BDF4-7C712C7B6E3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 xmlns:a16="http://schemas.microsoft.com/office/drawing/2014/main" id="{8D29682A-3D33-4AEF-A006-05D277CA5B6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 xmlns:a16="http://schemas.microsoft.com/office/drawing/2014/main" id="{5CBBCB71-DD40-412A-BB22-82652FDEFE0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 xmlns:a16="http://schemas.microsoft.com/office/drawing/2014/main" id="{46324D5E-6DFF-4BBF-BE02-33E5E117F46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 xmlns:a16="http://schemas.microsoft.com/office/drawing/2014/main" id="{B6815EA4-2151-4B7A-BB95-360AF8E2221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 xmlns:a16="http://schemas.microsoft.com/office/drawing/2014/main" id="{D90D17CB-A277-4C81-8D3E-F72F2E86C30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 xmlns:a16="http://schemas.microsoft.com/office/drawing/2014/main" id="{045DCAE9-05E9-422B-A925-C4420F4DC07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 xmlns:a16="http://schemas.microsoft.com/office/drawing/2014/main" id="{A0417C56-1031-4DB6-B39A-EDDA671F76F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 xmlns:a16="http://schemas.microsoft.com/office/drawing/2014/main" id="{28C77096-49CC-41E0-8AEB-516C28A953E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 xmlns:a16="http://schemas.microsoft.com/office/drawing/2014/main" id="{99659D9C-4C0C-42B6-9FF5-399CF51E69F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 xmlns:a16="http://schemas.microsoft.com/office/drawing/2014/main" id="{200564BC-376E-4AEA-B871-2D08D763FE2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 xmlns:a16="http://schemas.microsoft.com/office/drawing/2014/main" id="{FAD23F0A-6477-4B03-81F2-4357738A4FD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 xmlns:a16="http://schemas.microsoft.com/office/drawing/2014/main" id="{FEFD5CA3-5913-4DB5-926D-586AC05D609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 xmlns:a16="http://schemas.microsoft.com/office/drawing/2014/main" id="{62720124-1AEC-4268-AC6D-7C44F5D7A23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 xmlns:a16="http://schemas.microsoft.com/office/drawing/2014/main" id="{C226F6F1-D3A4-4566-8A18-0EED2F85CB7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 xmlns:a16="http://schemas.microsoft.com/office/drawing/2014/main" id="{61E3482C-61A8-4EE0-B018-945440423B1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 xmlns:a16="http://schemas.microsoft.com/office/drawing/2014/main" id="{4281044A-07ED-4929-B695-0F999C2E7C9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 xmlns:a16="http://schemas.microsoft.com/office/drawing/2014/main" id="{40C741A4-652B-4748-ACF2-C2400D9D8A4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 xmlns:a16="http://schemas.microsoft.com/office/drawing/2014/main" id="{5D85506F-B0FD-4170-AA50-8F67FC96336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 xmlns:a16="http://schemas.microsoft.com/office/drawing/2014/main" id="{2D93A111-651B-4A91-989D-9C902F421A0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 xmlns:a16="http://schemas.microsoft.com/office/drawing/2014/main" id="{76940A0F-9727-4F40-8F85-90FD4D616E1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469" name="直線コネクタ 468">
          <a:extLst>
            <a:ext uri="{FF2B5EF4-FFF2-40B4-BE49-F238E27FC236}">
              <a16:creationId xmlns="" xmlns:a16="http://schemas.microsoft.com/office/drawing/2014/main" id="{5EE2BA77-C93B-4367-9D1C-18120EDC31C8}"/>
            </a:ext>
          </a:extLst>
        </xdr:cNvPr>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0" name="【認定こども園・幼稚園・保育所】&#10;一人当たり面積最小値テキスト">
          <a:extLst>
            <a:ext uri="{FF2B5EF4-FFF2-40B4-BE49-F238E27FC236}">
              <a16:creationId xmlns="" xmlns:a16="http://schemas.microsoft.com/office/drawing/2014/main" id="{2D86DF66-766A-4003-9487-9E79070B9877}"/>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1" name="直線コネクタ 470">
          <a:extLst>
            <a:ext uri="{FF2B5EF4-FFF2-40B4-BE49-F238E27FC236}">
              <a16:creationId xmlns="" xmlns:a16="http://schemas.microsoft.com/office/drawing/2014/main" id="{5BD45CC0-8BE9-4765-8EF0-C64DB20099AF}"/>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72" name="【認定こども園・幼稚園・保育所】&#10;一人当たり面積最大値テキスト">
          <a:extLst>
            <a:ext uri="{FF2B5EF4-FFF2-40B4-BE49-F238E27FC236}">
              <a16:creationId xmlns="" xmlns:a16="http://schemas.microsoft.com/office/drawing/2014/main" id="{733C9087-A4C2-446E-ABA2-14570938F924}"/>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73" name="直線コネクタ 472">
          <a:extLst>
            <a:ext uri="{FF2B5EF4-FFF2-40B4-BE49-F238E27FC236}">
              <a16:creationId xmlns="" xmlns:a16="http://schemas.microsoft.com/office/drawing/2014/main" id="{9F4F144F-44F6-4397-9D9E-899057F8D1EC}"/>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474" name="【認定こども園・幼稚園・保育所】&#10;一人当たり面積平均値テキスト">
          <a:extLst>
            <a:ext uri="{FF2B5EF4-FFF2-40B4-BE49-F238E27FC236}">
              <a16:creationId xmlns="" xmlns:a16="http://schemas.microsoft.com/office/drawing/2014/main" id="{C1BBCA4B-2127-4EC7-8A83-6622095F02B5}"/>
            </a:ext>
          </a:extLst>
        </xdr:cNvPr>
        <xdr:cNvSpPr txBox="1"/>
      </xdr:nvSpPr>
      <xdr:spPr>
        <a:xfrm>
          <a:off x="22199600" y="651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475" name="フローチャート: 判断 474">
          <a:extLst>
            <a:ext uri="{FF2B5EF4-FFF2-40B4-BE49-F238E27FC236}">
              <a16:creationId xmlns="" xmlns:a16="http://schemas.microsoft.com/office/drawing/2014/main" id="{868ABAA0-1EEA-4C95-A027-AAD8E2B2AC73}"/>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476" name="フローチャート: 判断 475">
          <a:extLst>
            <a:ext uri="{FF2B5EF4-FFF2-40B4-BE49-F238E27FC236}">
              <a16:creationId xmlns="" xmlns:a16="http://schemas.microsoft.com/office/drawing/2014/main" id="{A9D63045-6909-47FF-B8B6-28C6EE2028B8}"/>
            </a:ext>
          </a:extLst>
        </xdr:cNvPr>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477" name="フローチャート: 判断 476">
          <a:extLst>
            <a:ext uri="{FF2B5EF4-FFF2-40B4-BE49-F238E27FC236}">
              <a16:creationId xmlns="" xmlns:a16="http://schemas.microsoft.com/office/drawing/2014/main" id="{1F3CD2A8-5B65-4B65-9858-6D5432371166}"/>
            </a:ext>
          </a:extLst>
        </xdr:cNvPr>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478" name="フローチャート: 判断 477">
          <a:extLst>
            <a:ext uri="{FF2B5EF4-FFF2-40B4-BE49-F238E27FC236}">
              <a16:creationId xmlns="" xmlns:a16="http://schemas.microsoft.com/office/drawing/2014/main" id="{B785CFB0-9CED-4B68-8344-B73B1F7FDCCB}"/>
            </a:ext>
          </a:extLst>
        </xdr:cNvPr>
        <xdr:cNvSpPr/>
      </xdr:nvSpPr>
      <xdr:spPr>
        <a:xfrm>
          <a:off x="19494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479" name="フローチャート: 判断 478">
          <a:extLst>
            <a:ext uri="{FF2B5EF4-FFF2-40B4-BE49-F238E27FC236}">
              <a16:creationId xmlns="" xmlns:a16="http://schemas.microsoft.com/office/drawing/2014/main" id="{5A1B6E7A-26B3-486B-ADE7-D18DDAAF9814}"/>
            </a:ext>
          </a:extLst>
        </xdr:cNvPr>
        <xdr:cNvSpPr/>
      </xdr:nvSpPr>
      <xdr:spPr>
        <a:xfrm>
          <a:off x="18605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 xmlns:a16="http://schemas.microsoft.com/office/drawing/2014/main" id="{478191F6-6E0E-4DF2-B895-B5B3800504C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 xmlns:a16="http://schemas.microsoft.com/office/drawing/2014/main" id="{79D8B91E-97F6-4451-BE92-7CBEAFF06EE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 xmlns:a16="http://schemas.microsoft.com/office/drawing/2014/main" id="{6B035363-18DB-4F29-83EA-4F2C025E2F7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 xmlns:a16="http://schemas.microsoft.com/office/drawing/2014/main" id="{AC458191-AA6B-4D14-8059-DB5358E7EEC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 xmlns:a16="http://schemas.microsoft.com/office/drawing/2014/main" id="{E6263EED-CEEE-494D-836F-D4D8E4C7C11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9398</xdr:rowOff>
    </xdr:from>
    <xdr:to>
      <xdr:col>116</xdr:col>
      <xdr:colOff>114300</xdr:colOff>
      <xdr:row>41</xdr:row>
      <xdr:rowOff>110998</xdr:rowOff>
    </xdr:to>
    <xdr:sp macro="" textlink="">
      <xdr:nvSpPr>
        <xdr:cNvPr id="485" name="楕円 484">
          <a:extLst>
            <a:ext uri="{FF2B5EF4-FFF2-40B4-BE49-F238E27FC236}">
              <a16:creationId xmlns="" xmlns:a16="http://schemas.microsoft.com/office/drawing/2014/main" id="{859EFDB7-E339-40F9-BE27-71599438C042}"/>
            </a:ext>
          </a:extLst>
        </xdr:cNvPr>
        <xdr:cNvSpPr/>
      </xdr:nvSpPr>
      <xdr:spPr>
        <a:xfrm>
          <a:off x="221107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95775</xdr:rowOff>
    </xdr:from>
    <xdr:ext cx="469744" cy="259045"/>
    <xdr:sp macro="" textlink="">
      <xdr:nvSpPr>
        <xdr:cNvPr id="486" name="【認定こども園・幼稚園・保育所】&#10;一人当たり面積該当値テキスト">
          <a:extLst>
            <a:ext uri="{FF2B5EF4-FFF2-40B4-BE49-F238E27FC236}">
              <a16:creationId xmlns="" xmlns:a16="http://schemas.microsoft.com/office/drawing/2014/main" id="{2D2189E0-9C98-419E-B5DD-A914B154C867}"/>
            </a:ext>
          </a:extLst>
        </xdr:cNvPr>
        <xdr:cNvSpPr txBox="1"/>
      </xdr:nvSpPr>
      <xdr:spPr>
        <a:xfrm>
          <a:off x="22199600" y="695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9398</xdr:rowOff>
    </xdr:from>
    <xdr:to>
      <xdr:col>112</xdr:col>
      <xdr:colOff>38100</xdr:colOff>
      <xdr:row>41</xdr:row>
      <xdr:rowOff>110998</xdr:rowOff>
    </xdr:to>
    <xdr:sp macro="" textlink="">
      <xdr:nvSpPr>
        <xdr:cNvPr id="487" name="楕円 486">
          <a:extLst>
            <a:ext uri="{FF2B5EF4-FFF2-40B4-BE49-F238E27FC236}">
              <a16:creationId xmlns="" xmlns:a16="http://schemas.microsoft.com/office/drawing/2014/main" id="{3EEEEFE1-406E-41E1-A1AC-F1E1E27C5CD9}"/>
            </a:ext>
          </a:extLst>
        </xdr:cNvPr>
        <xdr:cNvSpPr/>
      </xdr:nvSpPr>
      <xdr:spPr>
        <a:xfrm>
          <a:off x="21272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60198</xdr:rowOff>
    </xdr:from>
    <xdr:to>
      <xdr:col>116</xdr:col>
      <xdr:colOff>63500</xdr:colOff>
      <xdr:row>41</xdr:row>
      <xdr:rowOff>60198</xdr:rowOff>
    </xdr:to>
    <xdr:cxnSp macro="">
      <xdr:nvCxnSpPr>
        <xdr:cNvPr id="488" name="直線コネクタ 487">
          <a:extLst>
            <a:ext uri="{FF2B5EF4-FFF2-40B4-BE49-F238E27FC236}">
              <a16:creationId xmlns="" xmlns:a16="http://schemas.microsoft.com/office/drawing/2014/main" id="{2D52493E-9FC0-43E8-9299-5990B9396891}"/>
            </a:ext>
          </a:extLst>
        </xdr:cNvPr>
        <xdr:cNvCxnSpPr/>
      </xdr:nvCxnSpPr>
      <xdr:spPr>
        <a:xfrm>
          <a:off x="21323300" y="7089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57404</xdr:rowOff>
    </xdr:from>
    <xdr:to>
      <xdr:col>107</xdr:col>
      <xdr:colOff>101600</xdr:colOff>
      <xdr:row>41</xdr:row>
      <xdr:rowOff>159004</xdr:rowOff>
    </xdr:to>
    <xdr:sp macro="" textlink="">
      <xdr:nvSpPr>
        <xdr:cNvPr id="489" name="楕円 488">
          <a:extLst>
            <a:ext uri="{FF2B5EF4-FFF2-40B4-BE49-F238E27FC236}">
              <a16:creationId xmlns="" xmlns:a16="http://schemas.microsoft.com/office/drawing/2014/main" id="{FAB49226-6717-4F0E-867B-185E9ED88239}"/>
            </a:ext>
          </a:extLst>
        </xdr:cNvPr>
        <xdr:cNvSpPr/>
      </xdr:nvSpPr>
      <xdr:spPr>
        <a:xfrm>
          <a:off x="203835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60198</xdr:rowOff>
    </xdr:from>
    <xdr:to>
      <xdr:col>111</xdr:col>
      <xdr:colOff>177800</xdr:colOff>
      <xdr:row>41</xdr:row>
      <xdr:rowOff>108204</xdr:rowOff>
    </xdr:to>
    <xdr:cxnSp macro="">
      <xdr:nvCxnSpPr>
        <xdr:cNvPr id="490" name="直線コネクタ 489">
          <a:extLst>
            <a:ext uri="{FF2B5EF4-FFF2-40B4-BE49-F238E27FC236}">
              <a16:creationId xmlns="" xmlns:a16="http://schemas.microsoft.com/office/drawing/2014/main" id="{3C7E098C-DD2A-49EC-8B02-297C29CF2635}"/>
            </a:ext>
          </a:extLst>
        </xdr:cNvPr>
        <xdr:cNvCxnSpPr/>
      </xdr:nvCxnSpPr>
      <xdr:spPr>
        <a:xfrm flipV="1">
          <a:off x="20434300" y="708964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57404</xdr:rowOff>
    </xdr:from>
    <xdr:to>
      <xdr:col>102</xdr:col>
      <xdr:colOff>165100</xdr:colOff>
      <xdr:row>41</xdr:row>
      <xdr:rowOff>159004</xdr:rowOff>
    </xdr:to>
    <xdr:sp macro="" textlink="">
      <xdr:nvSpPr>
        <xdr:cNvPr id="491" name="楕円 490">
          <a:extLst>
            <a:ext uri="{FF2B5EF4-FFF2-40B4-BE49-F238E27FC236}">
              <a16:creationId xmlns="" xmlns:a16="http://schemas.microsoft.com/office/drawing/2014/main" id="{BDF7D473-ACFA-4EA7-BAB6-76F577121255}"/>
            </a:ext>
          </a:extLst>
        </xdr:cNvPr>
        <xdr:cNvSpPr/>
      </xdr:nvSpPr>
      <xdr:spPr>
        <a:xfrm>
          <a:off x="194945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108204</xdr:rowOff>
    </xdr:from>
    <xdr:to>
      <xdr:col>107</xdr:col>
      <xdr:colOff>50800</xdr:colOff>
      <xdr:row>41</xdr:row>
      <xdr:rowOff>108204</xdr:rowOff>
    </xdr:to>
    <xdr:cxnSp macro="">
      <xdr:nvCxnSpPr>
        <xdr:cNvPr id="492" name="直線コネクタ 491">
          <a:extLst>
            <a:ext uri="{FF2B5EF4-FFF2-40B4-BE49-F238E27FC236}">
              <a16:creationId xmlns="" xmlns:a16="http://schemas.microsoft.com/office/drawing/2014/main" id="{4D188735-0B09-45F2-B53E-59B24A9A6F6D}"/>
            </a:ext>
          </a:extLst>
        </xdr:cNvPr>
        <xdr:cNvCxnSpPr/>
      </xdr:nvCxnSpPr>
      <xdr:spPr>
        <a:xfrm>
          <a:off x="19545300" y="7137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57404</xdr:rowOff>
    </xdr:from>
    <xdr:to>
      <xdr:col>98</xdr:col>
      <xdr:colOff>38100</xdr:colOff>
      <xdr:row>41</xdr:row>
      <xdr:rowOff>159004</xdr:rowOff>
    </xdr:to>
    <xdr:sp macro="" textlink="">
      <xdr:nvSpPr>
        <xdr:cNvPr id="493" name="楕円 492">
          <a:extLst>
            <a:ext uri="{FF2B5EF4-FFF2-40B4-BE49-F238E27FC236}">
              <a16:creationId xmlns="" xmlns:a16="http://schemas.microsoft.com/office/drawing/2014/main" id="{87DCD97C-C1BC-4DDD-9780-14380D209FC5}"/>
            </a:ext>
          </a:extLst>
        </xdr:cNvPr>
        <xdr:cNvSpPr/>
      </xdr:nvSpPr>
      <xdr:spPr>
        <a:xfrm>
          <a:off x="186055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108204</xdr:rowOff>
    </xdr:from>
    <xdr:to>
      <xdr:col>102</xdr:col>
      <xdr:colOff>114300</xdr:colOff>
      <xdr:row>41</xdr:row>
      <xdr:rowOff>108204</xdr:rowOff>
    </xdr:to>
    <xdr:cxnSp macro="">
      <xdr:nvCxnSpPr>
        <xdr:cNvPr id="494" name="直線コネクタ 493">
          <a:extLst>
            <a:ext uri="{FF2B5EF4-FFF2-40B4-BE49-F238E27FC236}">
              <a16:creationId xmlns="" xmlns:a16="http://schemas.microsoft.com/office/drawing/2014/main" id="{0F1F2917-2C3A-4F2B-85B8-B9F9AD40253E}"/>
            </a:ext>
          </a:extLst>
        </xdr:cNvPr>
        <xdr:cNvCxnSpPr/>
      </xdr:nvCxnSpPr>
      <xdr:spPr>
        <a:xfrm>
          <a:off x="18656300" y="7137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100093</xdr:rowOff>
    </xdr:from>
    <xdr:ext cx="469744" cy="259045"/>
    <xdr:sp macro="" textlink="">
      <xdr:nvSpPr>
        <xdr:cNvPr id="495" name="n_1aveValue【認定こども園・幼稚園・保育所】&#10;一人当たり面積">
          <a:extLst>
            <a:ext uri="{FF2B5EF4-FFF2-40B4-BE49-F238E27FC236}">
              <a16:creationId xmlns="" xmlns:a16="http://schemas.microsoft.com/office/drawing/2014/main" id="{813EF918-9FB5-44FA-9CDC-08ED059239B6}"/>
            </a:ext>
          </a:extLst>
        </xdr:cNvPr>
        <xdr:cNvSpPr txBox="1"/>
      </xdr:nvSpPr>
      <xdr:spPr>
        <a:xfrm>
          <a:off x="210757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118381</xdr:rowOff>
    </xdr:from>
    <xdr:ext cx="469744" cy="259045"/>
    <xdr:sp macro="" textlink="">
      <xdr:nvSpPr>
        <xdr:cNvPr id="496" name="n_2aveValue【認定こども園・幼稚園・保育所】&#10;一人当たり面積">
          <a:extLst>
            <a:ext uri="{FF2B5EF4-FFF2-40B4-BE49-F238E27FC236}">
              <a16:creationId xmlns="" xmlns:a16="http://schemas.microsoft.com/office/drawing/2014/main" id="{84591561-3C74-447A-8772-BAA0919D89C9}"/>
            </a:ext>
          </a:extLst>
        </xdr:cNvPr>
        <xdr:cNvSpPr txBox="1"/>
      </xdr:nvSpPr>
      <xdr:spPr>
        <a:xfrm>
          <a:off x="20199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129811</xdr:rowOff>
    </xdr:from>
    <xdr:ext cx="469744" cy="259045"/>
    <xdr:sp macro="" textlink="">
      <xdr:nvSpPr>
        <xdr:cNvPr id="497" name="n_3aveValue【認定こども園・幼稚園・保育所】&#10;一人当たり面積">
          <a:extLst>
            <a:ext uri="{FF2B5EF4-FFF2-40B4-BE49-F238E27FC236}">
              <a16:creationId xmlns="" xmlns:a16="http://schemas.microsoft.com/office/drawing/2014/main" id="{2EAD2846-A4B6-49E9-B613-14C1005CD1CC}"/>
            </a:ext>
          </a:extLst>
        </xdr:cNvPr>
        <xdr:cNvSpPr txBox="1"/>
      </xdr:nvSpPr>
      <xdr:spPr>
        <a:xfrm>
          <a:off x="19310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125239</xdr:rowOff>
    </xdr:from>
    <xdr:ext cx="469744" cy="259045"/>
    <xdr:sp macro="" textlink="">
      <xdr:nvSpPr>
        <xdr:cNvPr id="498" name="n_4aveValue【認定こども園・幼稚園・保育所】&#10;一人当たり面積">
          <a:extLst>
            <a:ext uri="{FF2B5EF4-FFF2-40B4-BE49-F238E27FC236}">
              <a16:creationId xmlns="" xmlns:a16="http://schemas.microsoft.com/office/drawing/2014/main" id="{DF0ABD7C-3695-408B-9DA1-055095ED43D1}"/>
            </a:ext>
          </a:extLst>
        </xdr:cNvPr>
        <xdr:cNvSpPr txBox="1"/>
      </xdr:nvSpPr>
      <xdr:spPr>
        <a:xfrm>
          <a:off x="18421427" y="646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102125</xdr:rowOff>
    </xdr:from>
    <xdr:ext cx="469744" cy="259045"/>
    <xdr:sp macro="" textlink="">
      <xdr:nvSpPr>
        <xdr:cNvPr id="499" name="n_1mainValue【認定こども園・幼稚園・保育所】&#10;一人当たり面積">
          <a:extLst>
            <a:ext uri="{FF2B5EF4-FFF2-40B4-BE49-F238E27FC236}">
              <a16:creationId xmlns="" xmlns:a16="http://schemas.microsoft.com/office/drawing/2014/main" id="{B5710E6D-5425-490D-8D42-B0B58A5954C3}"/>
            </a:ext>
          </a:extLst>
        </xdr:cNvPr>
        <xdr:cNvSpPr txBox="1"/>
      </xdr:nvSpPr>
      <xdr:spPr>
        <a:xfrm>
          <a:off x="210757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150131</xdr:rowOff>
    </xdr:from>
    <xdr:ext cx="469744" cy="259045"/>
    <xdr:sp macro="" textlink="">
      <xdr:nvSpPr>
        <xdr:cNvPr id="500" name="n_2mainValue【認定こども園・幼稚園・保育所】&#10;一人当たり面積">
          <a:extLst>
            <a:ext uri="{FF2B5EF4-FFF2-40B4-BE49-F238E27FC236}">
              <a16:creationId xmlns="" xmlns:a16="http://schemas.microsoft.com/office/drawing/2014/main" id="{BDB141B1-241C-481B-9B6F-E0780A7ED6CB}"/>
            </a:ext>
          </a:extLst>
        </xdr:cNvPr>
        <xdr:cNvSpPr txBox="1"/>
      </xdr:nvSpPr>
      <xdr:spPr>
        <a:xfrm>
          <a:off x="20199427" y="717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150131</xdr:rowOff>
    </xdr:from>
    <xdr:ext cx="469744" cy="259045"/>
    <xdr:sp macro="" textlink="">
      <xdr:nvSpPr>
        <xdr:cNvPr id="501" name="n_3mainValue【認定こども園・幼稚園・保育所】&#10;一人当たり面積">
          <a:extLst>
            <a:ext uri="{FF2B5EF4-FFF2-40B4-BE49-F238E27FC236}">
              <a16:creationId xmlns="" xmlns:a16="http://schemas.microsoft.com/office/drawing/2014/main" id="{11950691-D886-4182-9EF0-762D405393E2}"/>
            </a:ext>
          </a:extLst>
        </xdr:cNvPr>
        <xdr:cNvSpPr txBox="1"/>
      </xdr:nvSpPr>
      <xdr:spPr>
        <a:xfrm>
          <a:off x="19310427" y="717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150131</xdr:rowOff>
    </xdr:from>
    <xdr:ext cx="469744" cy="259045"/>
    <xdr:sp macro="" textlink="">
      <xdr:nvSpPr>
        <xdr:cNvPr id="502" name="n_4mainValue【認定こども園・幼稚園・保育所】&#10;一人当たり面積">
          <a:extLst>
            <a:ext uri="{FF2B5EF4-FFF2-40B4-BE49-F238E27FC236}">
              <a16:creationId xmlns="" xmlns:a16="http://schemas.microsoft.com/office/drawing/2014/main" id="{62DCBBA9-9E39-4DA5-921B-2A5FF0EC5561}"/>
            </a:ext>
          </a:extLst>
        </xdr:cNvPr>
        <xdr:cNvSpPr txBox="1"/>
      </xdr:nvSpPr>
      <xdr:spPr>
        <a:xfrm>
          <a:off x="18421427" y="717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 xmlns:a16="http://schemas.microsoft.com/office/drawing/2014/main" id="{E38EB6B1-50C6-4369-B3AB-90CD17C13A3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 xmlns:a16="http://schemas.microsoft.com/office/drawing/2014/main" id="{E85B2C89-3F27-444D-9D5D-6F218759477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 xmlns:a16="http://schemas.microsoft.com/office/drawing/2014/main" id="{1EC13758-3D3C-4172-8D96-2F618C5B19C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 xmlns:a16="http://schemas.microsoft.com/office/drawing/2014/main" id="{58647827-6C51-4E93-A719-50D08C073C1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 xmlns:a16="http://schemas.microsoft.com/office/drawing/2014/main" id="{97470535-885C-4A47-AE1C-77A7B837E9F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 xmlns:a16="http://schemas.microsoft.com/office/drawing/2014/main" id="{45695470-2F71-4425-8ADE-388B5CCD45A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 xmlns:a16="http://schemas.microsoft.com/office/drawing/2014/main" id="{79C575DD-6DC7-44A9-9044-17DFB9D393F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 xmlns:a16="http://schemas.microsoft.com/office/drawing/2014/main" id="{DECD4FF1-6836-4A08-8D4D-9C9D14AF6AC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 xmlns:a16="http://schemas.microsoft.com/office/drawing/2014/main" id="{27CB67E6-0B8C-4316-9374-FEBB016645F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 xmlns:a16="http://schemas.microsoft.com/office/drawing/2014/main" id="{2AF8BEB4-2A98-4018-90D5-061E221202F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 xmlns:a16="http://schemas.microsoft.com/office/drawing/2014/main" id="{BE3A26E5-6B96-4705-8603-1B0A9CAA266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4" name="直線コネクタ 513">
          <a:extLst>
            <a:ext uri="{FF2B5EF4-FFF2-40B4-BE49-F238E27FC236}">
              <a16:creationId xmlns="" xmlns:a16="http://schemas.microsoft.com/office/drawing/2014/main" id="{D7CD32B0-1106-4293-863F-ED2EA33F5E9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5" name="テキスト ボックス 514">
          <a:extLst>
            <a:ext uri="{FF2B5EF4-FFF2-40B4-BE49-F238E27FC236}">
              <a16:creationId xmlns="" xmlns:a16="http://schemas.microsoft.com/office/drawing/2014/main" id="{FB7F4DF2-BBFC-47D7-B885-A30D845D7BDD}"/>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6" name="直線コネクタ 515">
          <a:extLst>
            <a:ext uri="{FF2B5EF4-FFF2-40B4-BE49-F238E27FC236}">
              <a16:creationId xmlns="" xmlns:a16="http://schemas.microsoft.com/office/drawing/2014/main" id="{520948B4-E51C-4891-B09B-FB8EEB56241B}"/>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7" name="テキスト ボックス 516">
          <a:extLst>
            <a:ext uri="{FF2B5EF4-FFF2-40B4-BE49-F238E27FC236}">
              <a16:creationId xmlns="" xmlns:a16="http://schemas.microsoft.com/office/drawing/2014/main" id="{8D0B07B9-FE3D-4AD0-B6A3-6C8E3007B535}"/>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8" name="直線コネクタ 517">
          <a:extLst>
            <a:ext uri="{FF2B5EF4-FFF2-40B4-BE49-F238E27FC236}">
              <a16:creationId xmlns="" xmlns:a16="http://schemas.microsoft.com/office/drawing/2014/main" id="{B0AA8811-F996-49F7-A0BD-4A476FC1C21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9" name="テキスト ボックス 518">
          <a:extLst>
            <a:ext uri="{FF2B5EF4-FFF2-40B4-BE49-F238E27FC236}">
              <a16:creationId xmlns="" xmlns:a16="http://schemas.microsoft.com/office/drawing/2014/main" id="{0DA0903B-9564-46D0-9893-6DA0FAD036C5}"/>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0" name="直線コネクタ 519">
          <a:extLst>
            <a:ext uri="{FF2B5EF4-FFF2-40B4-BE49-F238E27FC236}">
              <a16:creationId xmlns="" xmlns:a16="http://schemas.microsoft.com/office/drawing/2014/main" id="{7F029236-28C9-4E7F-A783-70E5CBE82F26}"/>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1" name="テキスト ボックス 520">
          <a:extLst>
            <a:ext uri="{FF2B5EF4-FFF2-40B4-BE49-F238E27FC236}">
              <a16:creationId xmlns="" xmlns:a16="http://schemas.microsoft.com/office/drawing/2014/main" id="{0CDB597D-41FA-490D-BA94-4F4ECF3D481A}"/>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 xmlns:a16="http://schemas.microsoft.com/office/drawing/2014/main" id="{958C7C4D-E5D1-45D8-9D56-2AF730E22FE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a:extLst>
            <a:ext uri="{FF2B5EF4-FFF2-40B4-BE49-F238E27FC236}">
              <a16:creationId xmlns="" xmlns:a16="http://schemas.microsoft.com/office/drawing/2014/main" id="{0AC0A7F2-D881-4733-A77A-00D0D5BE15B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 xmlns:a16="http://schemas.microsoft.com/office/drawing/2014/main" id="{3A7ED386-835E-4F5D-883A-9B07BD305F2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525" name="直線コネクタ 524">
          <a:extLst>
            <a:ext uri="{FF2B5EF4-FFF2-40B4-BE49-F238E27FC236}">
              <a16:creationId xmlns="" xmlns:a16="http://schemas.microsoft.com/office/drawing/2014/main" id="{BE06FC19-4644-47B3-BC64-A91F55FAB2EA}"/>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526" name="【学校施設】&#10;有形固定資産減価償却率最小値テキスト">
          <a:extLst>
            <a:ext uri="{FF2B5EF4-FFF2-40B4-BE49-F238E27FC236}">
              <a16:creationId xmlns="" xmlns:a16="http://schemas.microsoft.com/office/drawing/2014/main" id="{C6D75121-D82B-47BB-99E4-135CE31A411A}"/>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527" name="直線コネクタ 526">
          <a:extLst>
            <a:ext uri="{FF2B5EF4-FFF2-40B4-BE49-F238E27FC236}">
              <a16:creationId xmlns="" xmlns:a16="http://schemas.microsoft.com/office/drawing/2014/main" id="{58ADB888-9785-431D-A3C3-19E33ADE62AA}"/>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28" name="【学校施設】&#10;有形固定資産減価償却率最大値テキスト">
          <a:extLst>
            <a:ext uri="{FF2B5EF4-FFF2-40B4-BE49-F238E27FC236}">
              <a16:creationId xmlns="" xmlns:a16="http://schemas.microsoft.com/office/drawing/2014/main" id="{83081CDD-B2BA-4A0D-8125-AD0E0E6AB017}"/>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29" name="直線コネクタ 528">
          <a:extLst>
            <a:ext uri="{FF2B5EF4-FFF2-40B4-BE49-F238E27FC236}">
              <a16:creationId xmlns="" xmlns:a16="http://schemas.microsoft.com/office/drawing/2014/main" id="{18E47138-E23A-4AB6-9B2D-23FCC2AA589C}"/>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530" name="【学校施設】&#10;有形固定資産減価償却率平均値テキスト">
          <a:extLst>
            <a:ext uri="{FF2B5EF4-FFF2-40B4-BE49-F238E27FC236}">
              <a16:creationId xmlns="" xmlns:a16="http://schemas.microsoft.com/office/drawing/2014/main" id="{7ABFB350-B77C-4644-AAD4-27A547A296D4}"/>
            </a:ext>
          </a:extLst>
        </xdr:cNvPr>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31" name="フローチャート: 判断 530">
          <a:extLst>
            <a:ext uri="{FF2B5EF4-FFF2-40B4-BE49-F238E27FC236}">
              <a16:creationId xmlns="" xmlns:a16="http://schemas.microsoft.com/office/drawing/2014/main" id="{66F2D71E-A40F-4828-A3C8-5BA43DB87667}"/>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2" name="フローチャート: 判断 531">
          <a:extLst>
            <a:ext uri="{FF2B5EF4-FFF2-40B4-BE49-F238E27FC236}">
              <a16:creationId xmlns="" xmlns:a16="http://schemas.microsoft.com/office/drawing/2014/main" id="{D2091E99-1497-4017-B830-6E0B28256D68}"/>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533" name="フローチャート: 判断 532">
          <a:extLst>
            <a:ext uri="{FF2B5EF4-FFF2-40B4-BE49-F238E27FC236}">
              <a16:creationId xmlns="" xmlns:a16="http://schemas.microsoft.com/office/drawing/2014/main" id="{C55D6116-0F3F-4AD5-A699-C8B84F8B0F96}"/>
            </a:ext>
          </a:extLst>
        </xdr:cNvPr>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534" name="フローチャート: 判断 533">
          <a:extLst>
            <a:ext uri="{FF2B5EF4-FFF2-40B4-BE49-F238E27FC236}">
              <a16:creationId xmlns="" xmlns:a16="http://schemas.microsoft.com/office/drawing/2014/main" id="{05C4B198-E299-41AF-A22A-EC2D686E2D61}"/>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535" name="フローチャート: 判断 534">
          <a:extLst>
            <a:ext uri="{FF2B5EF4-FFF2-40B4-BE49-F238E27FC236}">
              <a16:creationId xmlns="" xmlns:a16="http://schemas.microsoft.com/office/drawing/2014/main" id="{645F512B-14E7-48B1-99B1-E051448D2805}"/>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 xmlns:a16="http://schemas.microsoft.com/office/drawing/2014/main" id="{A87B90F8-DCEA-42F0-B17B-0007D7AF3E7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 xmlns:a16="http://schemas.microsoft.com/office/drawing/2014/main" id="{0E3ABA5B-E479-43ED-9DC5-AF005326251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 xmlns:a16="http://schemas.microsoft.com/office/drawing/2014/main" id="{5BE91155-96FA-4197-BEF4-9E99B738C3E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 xmlns:a16="http://schemas.microsoft.com/office/drawing/2014/main" id="{08F2F088-4FB6-4073-8714-4B0DDDAA0AF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 xmlns:a16="http://schemas.microsoft.com/office/drawing/2014/main" id="{4ABDFC32-E032-4E40-BA9D-8BB42B0417F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541" name="楕円 540">
          <a:extLst>
            <a:ext uri="{FF2B5EF4-FFF2-40B4-BE49-F238E27FC236}">
              <a16:creationId xmlns="" xmlns:a16="http://schemas.microsoft.com/office/drawing/2014/main" id="{49BCE68A-A8A8-4099-9D95-761CD1197E48}"/>
            </a:ext>
          </a:extLst>
        </xdr:cNvPr>
        <xdr:cNvSpPr/>
      </xdr:nvSpPr>
      <xdr:spPr>
        <a:xfrm>
          <a:off x="162687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153941</xdr:rowOff>
    </xdr:from>
    <xdr:ext cx="405111" cy="259045"/>
    <xdr:sp macro="" textlink="">
      <xdr:nvSpPr>
        <xdr:cNvPr id="542" name="【学校施設】&#10;有形固定資産減価償却率該当値テキスト">
          <a:extLst>
            <a:ext uri="{FF2B5EF4-FFF2-40B4-BE49-F238E27FC236}">
              <a16:creationId xmlns="" xmlns:a16="http://schemas.microsoft.com/office/drawing/2014/main" id="{D129D8F1-39FC-40D5-8433-434CF7137901}"/>
            </a:ext>
          </a:extLst>
        </xdr:cNvPr>
        <xdr:cNvSpPr txBox="1"/>
      </xdr:nvSpPr>
      <xdr:spPr>
        <a:xfrm>
          <a:off x="16357600" y="1026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15494</xdr:rowOff>
    </xdr:from>
    <xdr:to>
      <xdr:col>81</xdr:col>
      <xdr:colOff>101600</xdr:colOff>
      <xdr:row>60</xdr:row>
      <xdr:rowOff>117094</xdr:rowOff>
    </xdr:to>
    <xdr:sp macro="" textlink="">
      <xdr:nvSpPr>
        <xdr:cNvPr id="543" name="楕円 542">
          <a:extLst>
            <a:ext uri="{FF2B5EF4-FFF2-40B4-BE49-F238E27FC236}">
              <a16:creationId xmlns="" xmlns:a16="http://schemas.microsoft.com/office/drawing/2014/main" id="{88670267-84C1-4DAC-883E-0061EE2E9523}"/>
            </a:ext>
          </a:extLst>
        </xdr:cNvPr>
        <xdr:cNvSpPr/>
      </xdr:nvSpPr>
      <xdr:spPr>
        <a:xfrm>
          <a:off x="15430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54864</xdr:rowOff>
    </xdr:from>
    <xdr:to>
      <xdr:col>85</xdr:col>
      <xdr:colOff>127000</xdr:colOff>
      <xdr:row>60</xdr:row>
      <xdr:rowOff>66294</xdr:rowOff>
    </xdr:to>
    <xdr:cxnSp macro="">
      <xdr:nvCxnSpPr>
        <xdr:cNvPr id="544" name="直線コネクタ 543">
          <a:extLst>
            <a:ext uri="{FF2B5EF4-FFF2-40B4-BE49-F238E27FC236}">
              <a16:creationId xmlns="" xmlns:a16="http://schemas.microsoft.com/office/drawing/2014/main" id="{0A8A8615-62C3-4E6C-9B51-3F194D3EA355}"/>
            </a:ext>
          </a:extLst>
        </xdr:cNvPr>
        <xdr:cNvCxnSpPr/>
      </xdr:nvCxnSpPr>
      <xdr:spPr>
        <a:xfrm flipV="1">
          <a:off x="15481300" y="1034186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150368</xdr:rowOff>
    </xdr:from>
    <xdr:to>
      <xdr:col>76</xdr:col>
      <xdr:colOff>165100</xdr:colOff>
      <xdr:row>60</xdr:row>
      <xdr:rowOff>80518</xdr:rowOff>
    </xdr:to>
    <xdr:sp macro="" textlink="">
      <xdr:nvSpPr>
        <xdr:cNvPr id="545" name="楕円 544">
          <a:extLst>
            <a:ext uri="{FF2B5EF4-FFF2-40B4-BE49-F238E27FC236}">
              <a16:creationId xmlns="" xmlns:a16="http://schemas.microsoft.com/office/drawing/2014/main" id="{4E5B1A34-52BC-4FE7-B07A-0C2E40BE2FFF}"/>
            </a:ext>
          </a:extLst>
        </xdr:cNvPr>
        <xdr:cNvSpPr/>
      </xdr:nvSpPr>
      <xdr:spPr>
        <a:xfrm>
          <a:off x="14541500" y="102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29718</xdr:rowOff>
    </xdr:from>
    <xdr:to>
      <xdr:col>81</xdr:col>
      <xdr:colOff>50800</xdr:colOff>
      <xdr:row>60</xdr:row>
      <xdr:rowOff>66294</xdr:rowOff>
    </xdr:to>
    <xdr:cxnSp macro="">
      <xdr:nvCxnSpPr>
        <xdr:cNvPr id="546" name="直線コネクタ 545">
          <a:extLst>
            <a:ext uri="{FF2B5EF4-FFF2-40B4-BE49-F238E27FC236}">
              <a16:creationId xmlns="" xmlns:a16="http://schemas.microsoft.com/office/drawing/2014/main" id="{23D6B02B-ED37-4F09-8BEF-E936A92B40E6}"/>
            </a:ext>
          </a:extLst>
        </xdr:cNvPr>
        <xdr:cNvCxnSpPr/>
      </xdr:nvCxnSpPr>
      <xdr:spPr>
        <a:xfrm>
          <a:off x="14592300" y="1031671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122936</xdr:rowOff>
    </xdr:from>
    <xdr:to>
      <xdr:col>72</xdr:col>
      <xdr:colOff>38100</xdr:colOff>
      <xdr:row>60</xdr:row>
      <xdr:rowOff>53086</xdr:rowOff>
    </xdr:to>
    <xdr:sp macro="" textlink="">
      <xdr:nvSpPr>
        <xdr:cNvPr id="547" name="楕円 546">
          <a:extLst>
            <a:ext uri="{FF2B5EF4-FFF2-40B4-BE49-F238E27FC236}">
              <a16:creationId xmlns="" xmlns:a16="http://schemas.microsoft.com/office/drawing/2014/main" id="{6C76388C-1489-45D5-8216-44689AF5A3AA}"/>
            </a:ext>
          </a:extLst>
        </xdr:cNvPr>
        <xdr:cNvSpPr/>
      </xdr:nvSpPr>
      <xdr:spPr>
        <a:xfrm>
          <a:off x="136525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2286</xdr:rowOff>
    </xdr:from>
    <xdr:to>
      <xdr:col>76</xdr:col>
      <xdr:colOff>114300</xdr:colOff>
      <xdr:row>60</xdr:row>
      <xdr:rowOff>29718</xdr:rowOff>
    </xdr:to>
    <xdr:cxnSp macro="">
      <xdr:nvCxnSpPr>
        <xdr:cNvPr id="548" name="直線コネクタ 547">
          <a:extLst>
            <a:ext uri="{FF2B5EF4-FFF2-40B4-BE49-F238E27FC236}">
              <a16:creationId xmlns="" xmlns:a16="http://schemas.microsoft.com/office/drawing/2014/main" id="{01452ADF-2964-46A1-BBA2-9E49EA456DC8}"/>
            </a:ext>
          </a:extLst>
        </xdr:cNvPr>
        <xdr:cNvCxnSpPr/>
      </xdr:nvCxnSpPr>
      <xdr:spPr>
        <a:xfrm>
          <a:off x="13703300" y="1028928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74930</xdr:rowOff>
    </xdr:from>
    <xdr:to>
      <xdr:col>67</xdr:col>
      <xdr:colOff>101600</xdr:colOff>
      <xdr:row>60</xdr:row>
      <xdr:rowOff>5080</xdr:rowOff>
    </xdr:to>
    <xdr:sp macro="" textlink="">
      <xdr:nvSpPr>
        <xdr:cNvPr id="549" name="楕円 548">
          <a:extLst>
            <a:ext uri="{FF2B5EF4-FFF2-40B4-BE49-F238E27FC236}">
              <a16:creationId xmlns="" xmlns:a16="http://schemas.microsoft.com/office/drawing/2014/main" id="{5D682D2F-BFE8-4A09-BCD7-975AB662D45B}"/>
            </a:ext>
          </a:extLst>
        </xdr:cNvPr>
        <xdr:cNvSpPr/>
      </xdr:nvSpPr>
      <xdr:spPr>
        <a:xfrm>
          <a:off x="12763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125730</xdr:rowOff>
    </xdr:from>
    <xdr:to>
      <xdr:col>71</xdr:col>
      <xdr:colOff>177800</xdr:colOff>
      <xdr:row>60</xdr:row>
      <xdr:rowOff>2286</xdr:rowOff>
    </xdr:to>
    <xdr:cxnSp macro="">
      <xdr:nvCxnSpPr>
        <xdr:cNvPr id="550" name="直線コネクタ 549">
          <a:extLst>
            <a:ext uri="{FF2B5EF4-FFF2-40B4-BE49-F238E27FC236}">
              <a16:creationId xmlns="" xmlns:a16="http://schemas.microsoft.com/office/drawing/2014/main" id="{8FCD7E75-DEEB-4013-A377-09647C650315}"/>
            </a:ext>
          </a:extLst>
        </xdr:cNvPr>
        <xdr:cNvCxnSpPr/>
      </xdr:nvCxnSpPr>
      <xdr:spPr>
        <a:xfrm>
          <a:off x="12814300" y="1024128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551" name="n_1aveValue【学校施設】&#10;有形固定資産減価償却率">
          <a:extLst>
            <a:ext uri="{FF2B5EF4-FFF2-40B4-BE49-F238E27FC236}">
              <a16:creationId xmlns="" xmlns:a16="http://schemas.microsoft.com/office/drawing/2014/main" id="{FB034BB4-641A-477F-B58A-1FCCBD44C2C0}"/>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58183</xdr:rowOff>
    </xdr:from>
    <xdr:ext cx="405111" cy="259045"/>
    <xdr:sp macro="" textlink="">
      <xdr:nvSpPr>
        <xdr:cNvPr id="552" name="n_2aveValue【学校施設】&#10;有形固定資産減価償却率">
          <a:extLst>
            <a:ext uri="{FF2B5EF4-FFF2-40B4-BE49-F238E27FC236}">
              <a16:creationId xmlns="" xmlns:a16="http://schemas.microsoft.com/office/drawing/2014/main" id="{55CF9E81-D7A3-4BBF-A8A3-8E45C0B0557A}"/>
            </a:ext>
          </a:extLst>
        </xdr:cNvPr>
        <xdr:cNvSpPr txBox="1"/>
      </xdr:nvSpPr>
      <xdr:spPr>
        <a:xfrm>
          <a:off x="14389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macro="" textlink="">
      <xdr:nvSpPr>
        <xdr:cNvPr id="553" name="n_3aveValue【学校施設】&#10;有形固定資産減価償却率">
          <a:extLst>
            <a:ext uri="{FF2B5EF4-FFF2-40B4-BE49-F238E27FC236}">
              <a16:creationId xmlns="" xmlns:a16="http://schemas.microsoft.com/office/drawing/2014/main" id="{EB625090-F56A-4BC9-9B5D-59F28896EB33}"/>
            </a:ext>
          </a:extLst>
        </xdr:cNvPr>
        <xdr:cNvSpPr txBox="1"/>
      </xdr:nvSpPr>
      <xdr:spPr>
        <a:xfrm>
          <a:off x="13500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554" name="n_4aveValue【学校施設】&#10;有形固定資産減価償却率">
          <a:extLst>
            <a:ext uri="{FF2B5EF4-FFF2-40B4-BE49-F238E27FC236}">
              <a16:creationId xmlns="" xmlns:a16="http://schemas.microsoft.com/office/drawing/2014/main" id="{CEDC2C8E-7FBF-4012-AF15-C8D8DBECF50F}"/>
            </a:ext>
          </a:extLst>
        </xdr:cNvPr>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108221</xdr:rowOff>
    </xdr:from>
    <xdr:ext cx="405111" cy="259045"/>
    <xdr:sp macro="" textlink="">
      <xdr:nvSpPr>
        <xdr:cNvPr id="555" name="n_1mainValue【学校施設】&#10;有形固定資産減価償却率">
          <a:extLst>
            <a:ext uri="{FF2B5EF4-FFF2-40B4-BE49-F238E27FC236}">
              <a16:creationId xmlns="" xmlns:a16="http://schemas.microsoft.com/office/drawing/2014/main" id="{5FD7D8D5-EC32-4267-B735-81E002DE44B3}"/>
            </a:ext>
          </a:extLst>
        </xdr:cNvPr>
        <xdr:cNvSpPr txBox="1"/>
      </xdr:nvSpPr>
      <xdr:spPr>
        <a:xfrm>
          <a:off x="15266044" y="1039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71645</xdr:rowOff>
    </xdr:from>
    <xdr:ext cx="405111" cy="259045"/>
    <xdr:sp macro="" textlink="">
      <xdr:nvSpPr>
        <xdr:cNvPr id="556" name="n_2mainValue【学校施設】&#10;有形固定資産減価償却率">
          <a:extLst>
            <a:ext uri="{FF2B5EF4-FFF2-40B4-BE49-F238E27FC236}">
              <a16:creationId xmlns="" xmlns:a16="http://schemas.microsoft.com/office/drawing/2014/main" id="{4FB6E24C-5994-450D-92A8-18F451520538}"/>
            </a:ext>
          </a:extLst>
        </xdr:cNvPr>
        <xdr:cNvSpPr txBox="1"/>
      </xdr:nvSpPr>
      <xdr:spPr>
        <a:xfrm>
          <a:off x="14389744"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44213</xdr:rowOff>
    </xdr:from>
    <xdr:ext cx="405111" cy="259045"/>
    <xdr:sp macro="" textlink="">
      <xdr:nvSpPr>
        <xdr:cNvPr id="557" name="n_3mainValue【学校施設】&#10;有形固定資産減価償却率">
          <a:extLst>
            <a:ext uri="{FF2B5EF4-FFF2-40B4-BE49-F238E27FC236}">
              <a16:creationId xmlns="" xmlns:a16="http://schemas.microsoft.com/office/drawing/2014/main" id="{539CF251-F3AF-4D15-9C4F-62C2AD3D849B}"/>
            </a:ext>
          </a:extLst>
        </xdr:cNvPr>
        <xdr:cNvSpPr txBox="1"/>
      </xdr:nvSpPr>
      <xdr:spPr>
        <a:xfrm>
          <a:off x="13500744" y="1033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167657</xdr:rowOff>
    </xdr:from>
    <xdr:ext cx="405111" cy="259045"/>
    <xdr:sp macro="" textlink="">
      <xdr:nvSpPr>
        <xdr:cNvPr id="558" name="n_4mainValue【学校施設】&#10;有形固定資産減価償却率">
          <a:extLst>
            <a:ext uri="{FF2B5EF4-FFF2-40B4-BE49-F238E27FC236}">
              <a16:creationId xmlns="" xmlns:a16="http://schemas.microsoft.com/office/drawing/2014/main" id="{1F6AB149-1CEC-4669-A414-DA78D85D87CF}"/>
            </a:ext>
          </a:extLst>
        </xdr:cNvPr>
        <xdr:cNvSpPr txBox="1"/>
      </xdr:nvSpPr>
      <xdr:spPr>
        <a:xfrm>
          <a:off x="12611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 xmlns:a16="http://schemas.microsoft.com/office/drawing/2014/main" id="{572E5797-6C05-4C26-9A47-101ADFDD464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 xmlns:a16="http://schemas.microsoft.com/office/drawing/2014/main" id="{28A22295-4298-4549-9B13-D99E681FD42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 xmlns:a16="http://schemas.microsoft.com/office/drawing/2014/main" id="{6FC0BAC3-98F0-4E6E-AD4E-2C7D0B1DC53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 xmlns:a16="http://schemas.microsoft.com/office/drawing/2014/main" id="{D76B4CAD-07BF-4E0D-9ED0-290DE06F045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 xmlns:a16="http://schemas.microsoft.com/office/drawing/2014/main" id="{E7941E43-3A3B-4B20-94F4-AB0BD9B9257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 xmlns:a16="http://schemas.microsoft.com/office/drawing/2014/main" id="{819AFFA7-7504-4322-A9BF-74B91C3D1C1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 xmlns:a16="http://schemas.microsoft.com/office/drawing/2014/main" id="{542C3649-EF59-408C-B243-7C6C0963E20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 xmlns:a16="http://schemas.microsoft.com/office/drawing/2014/main" id="{081897BC-A8DF-42B7-AD61-B2E3BF4083E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 xmlns:a16="http://schemas.microsoft.com/office/drawing/2014/main" id="{C28D950C-E7CC-46FA-9CA4-78C861D3DA0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 xmlns:a16="http://schemas.microsoft.com/office/drawing/2014/main" id="{AC185961-9159-4B54-9501-A4F03BDAD2A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9" name="直線コネクタ 568">
          <a:extLst>
            <a:ext uri="{FF2B5EF4-FFF2-40B4-BE49-F238E27FC236}">
              <a16:creationId xmlns="" xmlns:a16="http://schemas.microsoft.com/office/drawing/2014/main" id="{8AFD38A8-51E3-49A4-BCFB-7A849495D8B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0" name="テキスト ボックス 569">
          <a:extLst>
            <a:ext uri="{FF2B5EF4-FFF2-40B4-BE49-F238E27FC236}">
              <a16:creationId xmlns="" xmlns:a16="http://schemas.microsoft.com/office/drawing/2014/main" id="{9D5F48C2-7352-43DF-9A8F-DD593BDB04C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1" name="直線コネクタ 570">
          <a:extLst>
            <a:ext uri="{FF2B5EF4-FFF2-40B4-BE49-F238E27FC236}">
              <a16:creationId xmlns="" xmlns:a16="http://schemas.microsoft.com/office/drawing/2014/main" id="{8DE98E76-D3D2-432D-9466-D7E35CDFE42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2" name="テキスト ボックス 571">
          <a:extLst>
            <a:ext uri="{FF2B5EF4-FFF2-40B4-BE49-F238E27FC236}">
              <a16:creationId xmlns="" xmlns:a16="http://schemas.microsoft.com/office/drawing/2014/main" id="{E6F283FA-4D60-42BD-BD23-E2501F86BC2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 xmlns:a16="http://schemas.microsoft.com/office/drawing/2014/main" id="{3D77ECE9-3D57-4817-A39F-AEA3F3D42EF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 xmlns:a16="http://schemas.microsoft.com/office/drawing/2014/main" id="{69DF074B-55A0-4FAF-92BD-C438C88EA21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5" name="直線コネクタ 574">
          <a:extLst>
            <a:ext uri="{FF2B5EF4-FFF2-40B4-BE49-F238E27FC236}">
              <a16:creationId xmlns="" xmlns:a16="http://schemas.microsoft.com/office/drawing/2014/main" id="{12A0BF73-7EFE-4FB7-B51F-B6288C03BAC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6" name="テキスト ボックス 575">
          <a:extLst>
            <a:ext uri="{FF2B5EF4-FFF2-40B4-BE49-F238E27FC236}">
              <a16:creationId xmlns="" xmlns:a16="http://schemas.microsoft.com/office/drawing/2014/main" id="{8E714C0C-6629-43DD-BB84-B3ACA6F4F87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7" name="直線コネクタ 576">
          <a:extLst>
            <a:ext uri="{FF2B5EF4-FFF2-40B4-BE49-F238E27FC236}">
              <a16:creationId xmlns="" xmlns:a16="http://schemas.microsoft.com/office/drawing/2014/main" id="{3885D8A5-01C4-415D-823A-53EDBA93685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8" name="テキスト ボックス 577">
          <a:extLst>
            <a:ext uri="{FF2B5EF4-FFF2-40B4-BE49-F238E27FC236}">
              <a16:creationId xmlns="" xmlns:a16="http://schemas.microsoft.com/office/drawing/2014/main" id="{3ED02A6C-B271-4666-BBF9-2CDBAAA77E4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 xmlns:a16="http://schemas.microsoft.com/office/drawing/2014/main" id="{8BDA830F-19C3-4B0F-841A-157FC443FE8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0" name="テキスト ボックス 579">
          <a:extLst>
            <a:ext uri="{FF2B5EF4-FFF2-40B4-BE49-F238E27FC236}">
              <a16:creationId xmlns="" xmlns:a16="http://schemas.microsoft.com/office/drawing/2014/main" id="{6F6F076B-7897-4B10-A54D-0FF9D2005F5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a:extLst>
            <a:ext uri="{FF2B5EF4-FFF2-40B4-BE49-F238E27FC236}">
              <a16:creationId xmlns="" xmlns:a16="http://schemas.microsoft.com/office/drawing/2014/main" id="{D55E6AB8-EE09-40D6-BDC7-6D2A89D9EC7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582" name="直線コネクタ 581">
          <a:extLst>
            <a:ext uri="{FF2B5EF4-FFF2-40B4-BE49-F238E27FC236}">
              <a16:creationId xmlns="" xmlns:a16="http://schemas.microsoft.com/office/drawing/2014/main" id="{18E4E320-BE15-42E3-8B01-67C330285A12}"/>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583" name="【学校施設】&#10;一人当たり面積最小値テキスト">
          <a:extLst>
            <a:ext uri="{FF2B5EF4-FFF2-40B4-BE49-F238E27FC236}">
              <a16:creationId xmlns="" xmlns:a16="http://schemas.microsoft.com/office/drawing/2014/main" id="{13A96B45-F087-4139-9BEA-67C48830E1DF}"/>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584" name="直線コネクタ 583">
          <a:extLst>
            <a:ext uri="{FF2B5EF4-FFF2-40B4-BE49-F238E27FC236}">
              <a16:creationId xmlns="" xmlns:a16="http://schemas.microsoft.com/office/drawing/2014/main" id="{371CE007-136E-4277-8964-DAD9AD8468F9}"/>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585" name="【学校施設】&#10;一人当たり面積最大値テキスト">
          <a:extLst>
            <a:ext uri="{FF2B5EF4-FFF2-40B4-BE49-F238E27FC236}">
              <a16:creationId xmlns="" xmlns:a16="http://schemas.microsoft.com/office/drawing/2014/main" id="{75E2708A-49B4-44D6-B072-29FBD965F34E}"/>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586" name="直線コネクタ 585">
          <a:extLst>
            <a:ext uri="{FF2B5EF4-FFF2-40B4-BE49-F238E27FC236}">
              <a16:creationId xmlns="" xmlns:a16="http://schemas.microsoft.com/office/drawing/2014/main" id="{FF917E3F-1C35-4E07-8A1E-FCDF676C79A4}"/>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118762</xdr:rowOff>
    </xdr:from>
    <xdr:ext cx="469744" cy="259045"/>
    <xdr:sp macro="" textlink="">
      <xdr:nvSpPr>
        <xdr:cNvPr id="587" name="【学校施設】&#10;一人当たり面積平均値テキスト">
          <a:extLst>
            <a:ext uri="{FF2B5EF4-FFF2-40B4-BE49-F238E27FC236}">
              <a16:creationId xmlns="" xmlns:a16="http://schemas.microsoft.com/office/drawing/2014/main" id="{07E42937-4C87-4A2F-BB40-7D6504CE1538}"/>
            </a:ext>
          </a:extLst>
        </xdr:cNvPr>
        <xdr:cNvSpPr txBox="1"/>
      </xdr:nvSpPr>
      <xdr:spPr>
        <a:xfrm>
          <a:off x="22199600" y="10405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588" name="フローチャート: 判断 587">
          <a:extLst>
            <a:ext uri="{FF2B5EF4-FFF2-40B4-BE49-F238E27FC236}">
              <a16:creationId xmlns="" xmlns:a16="http://schemas.microsoft.com/office/drawing/2014/main" id="{7942FF5F-5549-40C9-AFBF-EBC56A358928}"/>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589" name="フローチャート: 判断 588">
          <a:extLst>
            <a:ext uri="{FF2B5EF4-FFF2-40B4-BE49-F238E27FC236}">
              <a16:creationId xmlns="" xmlns:a16="http://schemas.microsoft.com/office/drawing/2014/main" id="{B99FADB2-99DC-4776-8130-37CC17260DC5}"/>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590" name="フローチャート: 判断 589">
          <a:extLst>
            <a:ext uri="{FF2B5EF4-FFF2-40B4-BE49-F238E27FC236}">
              <a16:creationId xmlns="" xmlns:a16="http://schemas.microsoft.com/office/drawing/2014/main" id="{F301BAB4-EB3F-4D02-A1A8-D7D9EF1B6C8C}"/>
            </a:ext>
          </a:extLst>
        </xdr:cNvPr>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591" name="フローチャート: 判断 590">
          <a:extLst>
            <a:ext uri="{FF2B5EF4-FFF2-40B4-BE49-F238E27FC236}">
              <a16:creationId xmlns="" xmlns:a16="http://schemas.microsoft.com/office/drawing/2014/main" id="{18BC9704-C0DD-4B2E-9AE6-36A1E06C8413}"/>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592" name="フローチャート: 判断 591">
          <a:extLst>
            <a:ext uri="{FF2B5EF4-FFF2-40B4-BE49-F238E27FC236}">
              <a16:creationId xmlns="" xmlns:a16="http://schemas.microsoft.com/office/drawing/2014/main" id="{EBFDAA95-4155-410A-84F6-37B579AF954C}"/>
            </a:ext>
          </a:extLst>
        </xdr:cNvPr>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 xmlns:a16="http://schemas.microsoft.com/office/drawing/2014/main" id="{FFD9C439-A375-40CE-AC93-098F1735CC5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 xmlns:a16="http://schemas.microsoft.com/office/drawing/2014/main" id="{4C354969-A6D7-4B33-9AAB-CD045BF6CE8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 xmlns:a16="http://schemas.microsoft.com/office/drawing/2014/main" id="{BC2DADC9-56C5-4D2D-B049-9562340F74D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 xmlns:a16="http://schemas.microsoft.com/office/drawing/2014/main" id="{8F6A7848-EE65-4EAE-829C-2DD7A2082B3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 xmlns:a16="http://schemas.microsoft.com/office/drawing/2014/main" id="{CF7059A2-B68F-4F9B-B717-FAC9DC3CF94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79502</xdr:rowOff>
    </xdr:from>
    <xdr:to>
      <xdr:col>116</xdr:col>
      <xdr:colOff>114300</xdr:colOff>
      <xdr:row>63</xdr:row>
      <xdr:rowOff>9652</xdr:rowOff>
    </xdr:to>
    <xdr:sp macro="" textlink="">
      <xdr:nvSpPr>
        <xdr:cNvPr id="598" name="楕円 597">
          <a:extLst>
            <a:ext uri="{FF2B5EF4-FFF2-40B4-BE49-F238E27FC236}">
              <a16:creationId xmlns="" xmlns:a16="http://schemas.microsoft.com/office/drawing/2014/main" id="{875CA843-F0E6-41BB-95F9-444F92193D48}"/>
            </a:ext>
          </a:extLst>
        </xdr:cNvPr>
        <xdr:cNvSpPr/>
      </xdr:nvSpPr>
      <xdr:spPr>
        <a:xfrm>
          <a:off x="22110700" y="107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165879</xdr:rowOff>
    </xdr:from>
    <xdr:ext cx="469744" cy="259045"/>
    <xdr:sp macro="" textlink="">
      <xdr:nvSpPr>
        <xdr:cNvPr id="599" name="【学校施設】&#10;一人当たり面積該当値テキスト">
          <a:extLst>
            <a:ext uri="{FF2B5EF4-FFF2-40B4-BE49-F238E27FC236}">
              <a16:creationId xmlns="" xmlns:a16="http://schemas.microsoft.com/office/drawing/2014/main" id="{593E3E0A-F80E-4B20-A8BF-FCDC4B7DA064}"/>
            </a:ext>
          </a:extLst>
        </xdr:cNvPr>
        <xdr:cNvSpPr txBox="1"/>
      </xdr:nvSpPr>
      <xdr:spPr>
        <a:xfrm>
          <a:off x="22199600" y="1062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81026</xdr:rowOff>
    </xdr:from>
    <xdr:to>
      <xdr:col>112</xdr:col>
      <xdr:colOff>38100</xdr:colOff>
      <xdr:row>63</xdr:row>
      <xdr:rowOff>11176</xdr:rowOff>
    </xdr:to>
    <xdr:sp macro="" textlink="">
      <xdr:nvSpPr>
        <xdr:cNvPr id="600" name="楕円 599">
          <a:extLst>
            <a:ext uri="{FF2B5EF4-FFF2-40B4-BE49-F238E27FC236}">
              <a16:creationId xmlns="" xmlns:a16="http://schemas.microsoft.com/office/drawing/2014/main" id="{1B5200CA-893E-4AFE-AFBD-CF2D8CF0101D}"/>
            </a:ext>
          </a:extLst>
        </xdr:cNvPr>
        <xdr:cNvSpPr/>
      </xdr:nvSpPr>
      <xdr:spPr>
        <a:xfrm>
          <a:off x="21272500" y="107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130302</xdr:rowOff>
    </xdr:from>
    <xdr:to>
      <xdr:col>116</xdr:col>
      <xdr:colOff>63500</xdr:colOff>
      <xdr:row>62</xdr:row>
      <xdr:rowOff>131826</xdr:rowOff>
    </xdr:to>
    <xdr:cxnSp macro="">
      <xdr:nvCxnSpPr>
        <xdr:cNvPr id="601" name="直線コネクタ 600">
          <a:extLst>
            <a:ext uri="{FF2B5EF4-FFF2-40B4-BE49-F238E27FC236}">
              <a16:creationId xmlns="" xmlns:a16="http://schemas.microsoft.com/office/drawing/2014/main" id="{71334983-47FF-48C3-90E9-3075C0410C19}"/>
            </a:ext>
          </a:extLst>
        </xdr:cNvPr>
        <xdr:cNvCxnSpPr/>
      </xdr:nvCxnSpPr>
      <xdr:spPr>
        <a:xfrm flipV="1">
          <a:off x="21323300" y="1076020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81597</xdr:rowOff>
    </xdr:from>
    <xdr:to>
      <xdr:col>107</xdr:col>
      <xdr:colOff>101600</xdr:colOff>
      <xdr:row>63</xdr:row>
      <xdr:rowOff>11747</xdr:rowOff>
    </xdr:to>
    <xdr:sp macro="" textlink="">
      <xdr:nvSpPr>
        <xdr:cNvPr id="602" name="楕円 601">
          <a:extLst>
            <a:ext uri="{FF2B5EF4-FFF2-40B4-BE49-F238E27FC236}">
              <a16:creationId xmlns="" xmlns:a16="http://schemas.microsoft.com/office/drawing/2014/main" id="{93B254DB-7744-468F-971D-D7FEDC78CA15}"/>
            </a:ext>
          </a:extLst>
        </xdr:cNvPr>
        <xdr:cNvSpPr/>
      </xdr:nvSpPr>
      <xdr:spPr>
        <a:xfrm>
          <a:off x="20383500" y="1071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131826</xdr:rowOff>
    </xdr:from>
    <xdr:to>
      <xdr:col>111</xdr:col>
      <xdr:colOff>177800</xdr:colOff>
      <xdr:row>62</xdr:row>
      <xdr:rowOff>132397</xdr:rowOff>
    </xdr:to>
    <xdr:cxnSp macro="">
      <xdr:nvCxnSpPr>
        <xdr:cNvPr id="603" name="直線コネクタ 602">
          <a:extLst>
            <a:ext uri="{FF2B5EF4-FFF2-40B4-BE49-F238E27FC236}">
              <a16:creationId xmlns="" xmlns:a16="http://schemas.microsoft.com/office/drawing/2014/main" id="{CD6CE9FD-5B89-40AB-8B95-AB09A1209C96}"/>
            </a:ext>
          </a:extLst>
        </xdr:cNvPr>
        <xdr:cNvCxnSpPr/>
      </xdr:nvCxnSpPr>
      <xdr:spPr>
        <a:xfrm flipV="1">
          <a:off x="20434300" y="10761726"/>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72072</xdr:rowOff>
    </xdr:from>
    <xdr:to>
      <xdr:col>102</xdr:col>
      <xdr:colOff>165100</xdr:colOff>
      <xdr:row>63</xdr:row>
      <xdr:rowOff>2222</xdr:rowOff>
    </xdr:to>
    <xdr:sp macro="" textlink="">
      <xdr:nvSpPr>
        <xdr:cNvPr id="604" name="楕円 603">
          <a:extLst>
            <a:ext uri="{FF2B5EF4-FFF2-40B4-BE49-F238E27FC236}">
              <a16:creationId xmlns="" xmlns:a16="http://schemas.microsoft.com/office/drawing/2014/main" id="{EEBC9CF8-E1BC-42E2-B172-B11DE57254CC}"/>
            </a:ext>
          </a:extLst>
        </xdr:cNvPr>
        <xdr:cNvSpPr/>
      </xdr:nvSpPr>
      <xdr:spPr>
        <a:xfrm>
          <a:off x="194945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122872</xdr:rowOff>
    </xdr:from>
    <xdr:to>
      <xdr:col>107</xdr:col>
      <xdr:colOff>50800</xdr:colOff>
      <xdr:row>62</xdr:row>
      <xdr:rowOff>132397</xdr:rowOff>
    </xdr:to>
    <xdr:cxnSp macro="">
      <xdr:nvCxnSpPr>
        <xdr:cNvPr id="605" name="直線コネクタ 604">
          <a:extLst>
            <a:ext uri="{FF2B5EF4-FFF2-40B4-BE49-F238E27FC236}">
              <a16:creationId xmlns="" xmlns:a16="http://schemas.microsoft.com/office/drawing/2014/main" id="{94FB86E6-A55B-4C76-B081-B1AAE7FA44CE}"/>
            </a:ext>
          </a:extLst>
        </xdr:cNvPr>
        <xdr:cNvCxnSpPr/>
      </xdr:nvCxnSpPr>
      <xdr:spPr>
        <a:xfrm>
          <a:off x="19545300" y="1075277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70739</xdr:rowOff>
    </xdr:from>
    <xdr:to>
      <xdr:col>98</xdr:col>
      <xdr:colOff>38100</xdr:colOff>
      <xdr:row>63</xdr:row>
      <xdr:rowOff>889</xdr:rowOff>
    </xdr:to>
    <xdr:sp macro="" textlink="">
      <xdr:nvSpPr>
        <xdr:cNvPr id="606" name="楕円 605">
          <a:extLst>
            <a:ext uri="{FF2B5EF4-FFF2-40B4-BE49-F238E27FC236}">
              <a16:creationId xmlns="" xmlns:a16="http://schemas.microsoft.com/office/drawing/2014/main" id="{6EA5D12D-1B33-4B86-9D29-E86DBC93E961}"/>
            </a:ext>
          </a:extLst>
        </xdr:cNvPr>
        <xdr:cNvSpPr/>
      </xdr:nvSpPr>
      <xdr:spPr>
        <a:xfrm>
          <a:off x="18605500" y="1070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121539</xdr:rowOff>
    </xdr:from>
    <xdr:to>
      <xdr:col>102</xdr:col>
      <xdr:colOff>114300</xdr:colOff>
      <xdr:row>62</xdr:row>
      <xdr:rowOff>122872</xdr:rowOff>
    </xdr:to>
    <xdr:cxnSp macro="">
      <xdr:nvCxnSpPr>
        <xdr:cNvPr id="607" name="直線コネクタ 606">
          <a:extLst>
            <a:ext uri="{FF2B5EF4-FFF2-40B4-BE49-F238E27FC236}">
              <a16:creationId xmlns="" xmlns:a16="http://schemas.microsoft.com/office/drawing/2014/main" id="{C9798287-8197-4FF2-8DDD-81B0D1F5886E}"/>
            </a:ext>
          </a:extLst>
        </xdr:cNvPr>
        <xdr:cNvCxnSpPr/>
      </xdr:nvCxnSpPr>
      <xdr:spPr>
        <a:xfrm>
          <a:off x="18656300" y="10751439"/>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45420</xdr:rowOff>
    </xdr:from>
    <xdr:ext cx="469744" cy="259045"/>
    <xdr:sp macro="" textlink="">
      <xdr:nvSpPr>
        <xdr:cNvPr id="608" name="n_1aveValue【学校施設】&#10;一人当たり面積">
          <a:extLst>
            <a:ext uri="{FF2B5EF4-FFF2-40B4-BE49-F238E27FC236}">
              <a16:creationId xmlns="" xmlns:a16="http://schemas.microsoft.com/office/drawing/2014/main" id="{B3127C03-39F3-4F61-9069-48678A14A42F}"/>
            </a:ext>
          </a:extLst>
        </xdr:cNvPr>
        <xdr:cNvSpPr txBox="1"/>
      </xdr:nvSpPr>
      <xdr:spPr>
        <a:xfrm>
          <a:off x="21075727" y="1033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45800</xdr:rowOff>
    </xdr:from>
    <xdr:ext cx="469744" cy="259045"/>
    <xdr:sp macro="" textlink="">
      <xdr:nvSpPr>
        <xdr:cNvPr id="609" name="n_2aveValue【学校施設】&#10;一人当たり面積">
          <a:extLst>
            <a:ext uri="{FF2B5EF4-FFF2-40B4-BE49-F238E27FC236}">
              <a16:creationId xmlns="" xmlns:a16="http://schemas.microsoft.com/office/drawing/2014/main" id="{49A376ED-078D-4416-BF15-2C40A2460221}"/>
            </a:ext>
          </a:extLst>
        </xdr:cNvPr>
        <xdr:cNvSpPr txBox="1"/>
      </xdr:nvSpPr>
      <xdr:spPr>
        <a:xfrm>
          <a:off x="201994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610" name="n_3aveValue【学校施設】&#10;一人当たり面積">
          <a:extLst>
            <a:ext uri="{FF2B5EF4-FFF2-40B4-BE49-F238E27FC236}">
              <a16:creationId xmlns="" xmlns:a16="http://schemas.microsoft.com/office/drawing/2014/main" id="{0E5CEFE2-263F-43B1-8B70-E07915D38460}"/>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55707</xdr:rowOff>
    </xdr:from>
    <xdr:ext cx="469744" cy="259045"/>
    <xdr:sp macro="" textlink="">
      <xdr:nvSpPr>
        <xdr:cNvPr id="611" name="n_4aveValue【学校施設】&#10;一人当たり面積">
          <a:extLst>
            <a:ext uri="{FF2B5EF4-FFF2-40B4-BE49-F238E27FC236}">
              <a16:creationId xmlns="" xmlns:a16="http://schemas.microsoft.com/office/drawing/2014/main" id="{730DC7FC-CF56-41C3-8508-5811195013E1}"/>
            </a:ext>
          </a:extLst>
        </xdr:cNvPr>
        <xdr:cNvSpPr txBox="1"/>
      </xdr:nvSpPr>
      <xdr:spPr>
        <a:xfrm>
          <a:off x="18421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2303</xdr:rowOff>
    </xdr:from>
    <xdr:ext cx="469744" cy="259045"/>
    <xdr:sp macro="" textlink="">
      <xdr:nvSpPr>
        <xdr:cNvPr id="612" name="n_1mainValue【学校施設】&#10;一人当たり面積">
          <a:extLst>
            <a:ext uri="{FF2B5EF4-FFF2-40B4-BE49-F238E27FC236}">
              <a16:creationId xmlns="" xmlns:a16="http://schemas.microsoft.com/office/drawing/2014/main" id="{EB0C4737-CCE4-4376-845E-9199F334F6C5}"/>
            </a:ext>
          </a:extLst>
        </xdr:cNvPr>
        <xdr:cNvSpPr txBox="1"/>
      </xdr:nvSpPr>
      <xdr:spPr>
        <a:xfrm>
          <a:off x="21075727" y="108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2874</xdr:rowOff>
    </xdr:from>
    <xdr:ext cx="469744" cy="259045"/>
    <xdr:sp macro="" textlink="">
      <xdr:nvSpPr>
        <xdr:cNvPr id="613" name="n_2mainValue【学校施設】&#10;一人当たり面積">
          <a:extLst>
            <a:ext uri="{FF2B5EF4-FFF2-40B4-BE49-F238E27FC236}">
              <a16:creationId xmlns="" xmlns:a16="http://schemas.microsoft.com/office/drawing/2014/main" id="{D5A3B2EA-72E0-46D4-B1D3-E916EDF09386}"/>
            </a:ext>
          </a:extLst>
        </xdr:cNvPr>
        <xdr:cNvSpPr txBox="1"/>
      </xdr:nvSpPr>
      <xdr:spPr>
        <a:xfrm>
          <a:off x="20199427" y="1080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164799</xdr:rowOff>
    </xdr:from>
    <xdr:ext cx="469744" cy="259045"/>
    <xdr:sp macro="" textlink="">
      <xdr:nvSpPr>
        <xdr:cNvPr id="614" name="n_3mainValue【学校施設】&#10;一人当たり面積">
          <a:extLst>
            <a:ext uri="{FF2B5EF4-FFF2-40B4-BE49-F238E27FC236}">
              <a16:creationId xmlns="" xmlns:a16="http://schemas.microsoft.com/office/drawing/2014/main" id="{0EADAF5D-5FD8-453E-BDE1-7D945DBFE195}"/>
            </a:ext>
          </a:extLst>
        </xdr:cNvPr>
        <xdr:cNvSpPr txBox="1"/>
      </xdr:nvSpPr>
      <xdr:spPr>
        <a:xfrm>
          <a:off x="19310427" y="1079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163466</xdr:rowOff>
    </xdr:from>
    <xdr:ext cx="469744" cy="259045"/>
    <xdr:sp macro="" textlink="">
      <xdr:nvSpPr>
        <xdr:cNvPr id="615" name="n_4mainValue【学校施設】&#10;一人当たり面積">
          <a:extLst>
            <a:ext uri="{FF2B5EF4-FFF2-40B4-BE49-F238E27FC236}">
              <a16:creationId xmlns="" xmlns:a16="http://schemas.microsoft.com/office/drawing/2014/main" id="{ABCC3E68-CE6A-42BA-BB6D-B7E0279D7858}"/>
            </a:ext>
          </a:extLst>
        </xdr:cNvPr>
        <xdr:cNvSpPr txBox="1"/>
      </xdr:nvSpPr>
      <xdr:spPr>
        <a:xfrm>
          <a:off x="18421427" y="1079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 xmlns:a16="http://schemas.microsoft.com/office/drawing/2014/main" id="{4A022529-768E-432D-8FAB-B0875A0A813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 xmlns:a16="http://schemas.microsoft.com/office/drawing/2014/main" id="{37741B0C-DA33-47AE-89A1-4E50F0F6271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 xmlns:a16="http://schemas.microsoft.com/office/drawing/2014/main" id="{37ADBFD7-5C1B-4CB7-B8B6-EBACE1D6B1E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 xmlns:a16="http://schemas.microsoft.com/office/drawing/2014/main" id="{1779EFCF-DC02-4F7D-916B-7A61FE52C57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 xmlns:a16="http://schemas.microsoft.com/office/drawing/2014/main" id="{746AEEBF-7F2B-4BE2-AA1E-53D321D4918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 xmlns:a16="http://schemas.microsoft.com/office/drawing/2014/main" id="{42987E8B-59C0-4E3B-855F-79F7C11A7B6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 xmlns:a16="http://schemas.microsoft.com/office/drawing/2014/main" id="{035CDF4B-B661-4040-BD67-5DE86DB6646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 xmlns:a16="http://schemas.microsoft.com/office/drawing/2014/main" id="{8B253516-CE86-4F7B-86DC-70F4786A516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a:extLst>
            <a:ext uri="{FF2B5EF4-FFF2-40B4-BE49-F238E27FC236}">
              <a16:creationId xmlns="" xmlns:a16="http://schemas.microsoft.com/office/drawing/2014/main" id="{8BA10744-F1BE-4A52-A04C-85511879497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a:extLst>
            <a:ext uri="{FF2B5EF4-FFF2-40B4-BE49-F238E27FC236}">
              <a16:creationId xmlns="" xmlns:a16="http://schemas.microsoft.com/office/drawing/2014/main" id="{5F4EA3C1-C973-48B6-87A1-8BCF6CA7042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a:extLst>
            <a:ext uri="{FF2B5EF4-FFF2-40B4-BE49-F238E27FC236}">
              <a16:creationId xmlns="" xmlns:a16="http://schemas.microsoft.com/office/drawing/2014/main" id="{54C95F35-129C-4F0B-B645-1385AF76078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a:extLst>
            <a:ext uri="{FF2B5EF4-FFF2-40B4-BE49-F238E27FC236}">
              <a16:creationId xmlns="" xmlns:a16="http://schemas.microsoft.com/office/drawing/2014/main" id="{CE6C4FF2-7408-43D4-9B6C-8ECA1D76164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a:extLst>
            <a:ext uri="{FF2B5EF4-FFF2-40B4-BE49-F238E27FC236}">
              <a16:creationId xmlns="" xmlns:a16="http://schemas.microsoft.com/office/drawing/2014/main" id="{7B74C509-2491-4552-A2B6-E35E90C7542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a:extLst>
            <a:ext uri="{FF2B5EF4-FFF2-40B4-BE49-F238E27FC236}">
              <a16:creationId xmlns="" xmlns:a16="http://schemas.microsoft.com/office/drawing/2014/main" id="{B172CDA3-A8C6-4861-AEAA-4665E2EC05C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a:extLst>
            <a:ext uri="{FF2B5EF4-FFF2-40B4-BE49-F238E27FC236}">
              <a16:creationId xmlns="" xmlns:a16="http://schemas.microsoft.com/office/drawing/2014/main" id="{B3E9F2F5-BF99-4EA5-BFA9-0B8A7BE91C1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a:extLst>
            <a:ext uri="{FF2B5EF4-FFF2-40B4-BE49-F238E27FC236}">
              <a16:creationId xmlns="" xmlns:a16="http://schemas.microsoft.com/office/drawing/2014/main" id="{213BA56F-38FC-43A9-8EF4-EDE8DBCA2A3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a:extLst>
            <a:ext uri="{FF2B5EF4-FFF2-40B4-BE49-F238E27FC236}">
              <a16:creationId xmlns="" xmlns:a16="http://schemas.microsoft.com/office/drawing/2014/main" id="{1D6E1835-B86A-4A18-B2AE-02E61966FAD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a:extLst>
            <a:ext uri="{FF2B5EF4-FFF2-40B4-BE49-F238E27FC236}">
              <a16:creationId xmlns="" xmlns:a16="http://schemas.microsoft.com/office/drawing/2014/main" id="{E61682E3-62B4-4A2E-9F03-9AFC660AD08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a:extLst>
            <a:ext uri="{FF2B5EF4-FFF2-40B4-BE49-F238E27FC236}">
              <a16:creationId xmlns="" xmlns:a16="http://schemas.microsoft.com/office/drawing/2014/main" id="{9E059749-B807-4BAB-B89D-4112DB66223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a:extLst>
            <a:ext uri="{FF2B5EF4-FFF2-40B4-BE49-F238E27FC236}">
              <a16:creationId xmlns="" xmlns:a16="http://schemas.microsoft.com/office/drawing/2014/main" id="{B2CC2A91-CB32-48C3-A317-FF081FF7494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a:extLst>
            <a:ext uri="{FF2B5EF4-FFF2-40B4-BE49-F238E27FC236}">
              <a16:creationId xmlns="" xmlns:a16="http://schemas.microsoft.com/office/drawing/2014/main" id="{9E1715E4-241D-4BA1-A884-7FD8642305A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a:extLst>
            <a:ext uri="{FF2B5EF4-FFF2-40B4-BE49-F238E27FC236}">
              <a16:creationId xmlns="" xmlns:a16="http://schemas.microsoft.com/office/drawing/2014/main" id="{45C4059C-9F09-4907-AC72-345A505F97F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a:extLst>
            <a:ext uri="{FF2B5EF4-FFF2-40B4-BE49-F238E27FC236}">
              <a16:creationId xmlns="" xmlns:a16="http://schemas.microsoft.com/office/drawing/2014/main" id="{154ABDE6-74D5-4D3F-8F60-8BB0E7A8A35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a:extLst>
            <a:ext uri="{FF2B5EF4-FFF2-40B4-BE49-F238E27FC236}">
              <a16:creationId xmlns="" xmlns:a16="http://schemas.microsoft.com/office/drawing/2014/main" id="{6DCB5351-C3C5-407B-BD74-D145B14B091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a:extLst>
            <a:ext uri="{FF2B5EF4-FFF2-40B4-BE49-F238E27FC236}">
              <a16:creationId xmlns="" xmlns:a16="http://schemas.microsoft.com/office/drawing/2014/main" id="{6588D419-B5BA-465D-A075-CAB661DB1EB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a:extLst>
            <a:ext uri="{FF2B5EF4-FFF2-40B4-BE49-F238E27FC236}">
              <a16:creationId xmlns="" xmlns:a16="http://schemas.microsoft.com/office/drawing/2014/main" id="{69F4E91E-847F-4846-82BD-4D91D20BBC4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a:extLst>
            <a:ext uri="{FF2B5EF4-FFF2-40B4-BE49-F238E27FC236}">
              <a16:creationId xmlns="" xmlns:a16="http://schemas.microsoft.com/office/drawing/2014/main" id="{66169EE4-FBAD-40FE-8EBA-C30D50B17EB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3" name="直線コネクタ 642">
          <a:extLst>
            <a:ext uri="{FF2B5EF4-FFF2-40B4-BE49-F238E27FC236}">
              <a16:creationId xmlns="" xmlns:a16="http://schemas.microsoft.com/office/drawing/2014/main" id="{1377DC5E-9209-40F4-BCF1-5AA90658937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4" name="テキスト ボックス 643">
          <a:extLst>
            <a:ext uri="{FF2B5EF4-FFF2-40B4-BE49-F238E27FC236}">
              <a16:creationId xmlns="" xmlns:a16="http://schemas.microsoft.com/office/drawing/2014/main" id="{200A77DB-119F-486E-A89A-9B36C78C6FF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5" name="直線コネクタ 644">
          <a:extLst>
            <a:ext uri="{FF2B5EF4-FFF2-40B4-BE49-F238E27FC236}">
              <a16:creationId xmlns="" xmlns:a16="http://schemas.microsoft.com/office/drawing/2014/main" id="{EA8E3DC8-360D-44E5-8613-7A248E8114D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6" name="テキスト ボックス 645">
          <a:extLst>
            <a:ext uri="{FF2B5EF4-FFF2-40B4-BE49-F238E27FC236}">
              <a16:creationId xmlns="" xmlns:a16="http://schemas.microsoft.com/office/drawing/2014/main" id="{BDD9AA07-A825-40A9-8124-01052B2D000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7" name="直線コネクタ 646">
          <a:extLst>
            <a:ext uri="{FF2B5EF4-FFF2-40B4-BE49-F238E27FC236}">
              <a16:creationId xmlns="" xmlns:a16="http://schemas.microsoft.com/office/drawing/2014/main" id="{C3AA2CF2-673E-4DEE-BF9A-06F9892483F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8" name="テキスト ボックス 647">
          <a:extLst>
            <a:ext uri="{FF2B5EF4-FFF2-40B4-BE49-F238E27FC236}">
              <a16:creationId xmlns="" xmlns:a16="http://schemas.microsoft.com/office/drawing/2014/main" id="{CBB7398D-E929-46BD-9A16-9BC6689CB99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9" name="直線コネクタ 648">
          <a:extLst>
            <a:ext uri="{FF2B5EF4-FFF2-40B4-BE49-F238E27FC236}">
              <a16:creationId xmlns="" xmlns:a16="http://schemas.microsoft.com/office/drawing/2014/main" id="{49CE4C34-3FAE-4C34-8CE2-66278B432F8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0" name="テキスト ボックス 649">
          <a:extLst>
            <a:ext uri="{FF2B5EF4-FFF2-40B4-BE49-F238E27FC236}">
              <a16:creationId xmlns="" xmlns:a16="http://schemas.microsoft.com/office/drawing/2014/main" id="{DA7C295E-DA59-4F45-B251-6538DFD125A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1" name="直線コネクタ 650">
          <a:extLst>
            <a:ext uri="{FF2B5EF4-FFF2-40B4-BE49-F238E27FC236}">
              <a16:creationId xmlns="" xmlns:a16="http://schemas.microsoft.com/office/drawing/2014/main" id="{4594D609-F030-4516-968F-32D5C9177AC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2" name="テキスト ボックス 651">
          <a:extLst>
            <a:ext uri="{FF2B5EF4-FFF2-40B4-BE49-F238E27FC236}">
              <a16:creationId xmlns="" xmlns:a16="http://schemas.microsoft.com/office/drawing/2014/main" id="{023506B0-6F7C-4112-9B44-68201E851D3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3" name="直線コネクタ 652">
          <a:extLst>
            <a:ext uri="{FF2B5EF4-FFF2-40B4-BE49-F238E27FC236}">
              <a16:creationId xmlns="" xmlns:a16="http://schemas.microsoft.com/office/drawing/2014/main" id="{9F6C727F-66A1-4B95-9D3F-40599F8F124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4" name="テキスト ボックス 653">
          <a:extLst>
            <a:ext uri="{FF2B5EF4-FFF2-40B4-BE49-F238E27FC236}">
              <a16:creationId xmlns="" xmlns:a16="http://schemas.microsoft.com/office/drawing/2014/main" id="{5E15DF45-D913-42AA-81E4-78FE88D94B1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5" name="【公民館】&#10;有形固定資産減価償却率グラフ枠">
          <a:extLst>
            <a:ext uri="{FF2B5EF4-FFF2-40B4-BE49-F238E27FC236}">
              <a16:creationId xmlns="" xmlns:a16="http://schemas.microsoft.com/office/drawing/2014/main" id="{870223B5-8D7B-4120-9EBC-B565709CC11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656" name="直線コネクタ 655">
          <a:extLst>
            <a:ext uri="{FF2B5EF4-FFF2-40B4-BE49-F238E27FC236}">
              <a16:creationId xmlns="" xmlns:a16="http://schemas.microsoft.com/office/drawing/2014/main" id="{8656A54A-B2EB-4635-B631-C6A0F655F888}"/>
            </a:ext>
          </a:extLst>
        </xdr:cNvPr>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57" name="【公民館】&#10;有形固定資産減価償却率最小値テキスト">
          <a:extLst>
            <a:ext uri="{FF2B5EF4-FFF2-40B4-BE49-F238E27FC236}">
              <a16:creationId xmlns="" xmlns:a16="http://schemas.microsoft.com/office/drawing/2014/main" id="{075A1491-A908-4F5C-A6AC-17AFAC2FB2E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58" name="直線コネクタ 657">
          <a:extLst>
            <a:ext uri="{FF2B5EF4-FFF2-40B4-BE49-F238E27FC236}">
              <a16:creationId xmlns="" xmlns:a16="http://schemas.microsoft.com/office/drawing/2014/main" id="{952B200D-D392-4FBE-A48A-C4E30C5C153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659" name="【公民館】&#10;有形固定資産減価償却率最大値テキスト">
          <a:extLst>
            <a:ext uri="{FF2B5EF4-FFF2-40B4-BE49-F238E27FC236}">
              <a16:creationId xmlns="" xmlns:a16="http://schemas.microsoft.com/office/drawing/2014/main" id="{523AF9A9-5DB9-4BEF-A739-94FC1D09F753}"/>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660" name="直線コネクタ 659">
          <a:extLst>
            <a:ext uri="{FF2B5EF4-FFF2-40B4-BE49-F238E27FC236}">
              <a16:creationId xmlns="" xmlns:a16="http://schemas.microsoft.com/office/drawing/2014/main" id="{FBF1DE9E-CA3D-4EC6-BADB-4B6C7F74FD75}"/>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91457</xdr:rowOff>
    </xdr:from>
    <xdr:ext cx="405111" cy="259045"/>
    <xdr:sp macro="" textlink="">
      <xdr:nvSpPr>
        <xdr:cNvPr id="661" name="【公民館】&#10;有形固定資産減価償却率平均値テキスト">
          <a:extLst>
            <a:ext uri="{FF2B5EF4-FFF2-40B4-BE49-F238E27FC236}">
              <a16:creationId xmlns="" xmlns:a16="http://schemas.microsoft.com/office/drawing/2014/main" id="{6A36F152-7710-420B-A664-D86AC71B7D49}"/>
            </a:ext>
          </a:extLst>
        </xdr:cNvPr>
        <xdr:cNvSpPr txBox="1"/>
      </xdr:nvSpPr>
      <xdr:spPr>
        <a:xfrm>
          <a:off x="16357600" y="1792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662" name="フローチャート: 判断 661">
          <a:extLst>
            <a:ext uri="{FF2B5EF4-FFF2-40B4-BE49-F238E27FC236}">
              <a16:creationId xmlns="" xmlns:a16="http://schemas.microsoft.com/office/drawing/2014/main" id="{27BCB6E1-D61A-4405-916B-45928471AF49}"/>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663" name="フローチャート: 判断 662">
          <a:extLst>
            <a:ext uri="{FF2B5EF4-FFF2-40B4-BE49-F238E27FC236}">
              <a16:creationId xmlns="" xmlns:a16="http://schemas.microsoft.com/office/drawing/2014/main" id="{902F55F6-8A29-48F1-9941-DF0086076E58}"/>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664" name="フローチャート: 判断 663">
          <a:extLst>
            <a:ext uri="{FF2B5EF4-FFF2-40B4-BE49-F238E27FC236}">
              <a16:creationId xmlns="" xmlns:a16="http://schemas.microsoft.com/office/drawing/2014/main" id="{5BDB4C38-7F07-4D07-A1AE-0B3A8EC7ADB7}"/>
            </a:ext>
          </a:extLst>
        </xdr:cNvPr>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665" name="フローチャート: 判断 664">
          <a:extLst>
            <a:ext uri="{FF2B5EF4-FFF2-40B4-BE49-F238E27FC236}">
              <a16:creationId xmlns="" xmlns:a16="http://schemas.microsoft.com/office/drawing/2014/main" id="{6F8B70DE-676F-4BF0-8EA0-4D98BA57B68E}"/>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666" name="フローチャート: 判断 665">
          <a:extLst>
            <a:ext uri="{FF2B5EF4-FFF2-40B4-BE49-F238E27FC236}">
              <a16:creationId xmlns="" xmlns:a16="http://schemas.microsoft.com/office/drawing/2014/main" id="{A7449E72-5713-4C9B-A11C-751972154725}"/>
            </a:ext>
          </a:extLst>
        </xdr:cNvPr>
        <xdr:cNvSpPr/>
      </xdr:nvSpPr>
      <xdr:spPr>
        <a:xfrm>
          <a:off x="12763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7" name="テキスト ボックス 666">
          <a:extLst>
            <a:ext uri="{FF2B5EF4-FFF2-40B4-BE49-F238E27FC236}">
              <a16:creationId xmlns="" xmlns:a16="http://schemas.microsoft.com/office/drawing/2014/main" id="{CF66F174-9DF2-4100-8DD4-ACFF7AC4440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8" name="テキスト ボックス 667">
          <a:extLst>
            <a:ext uri="{FF2B5EF4-FFF2-40B4-BE49-F238E27FC236}">
              <a16:creationId xmlns="" xmlns:a16="http://schemas.microsoft.com/office/drawing/2014/main" id="{5D620513-3420-4BCD-82BC-6802BCC0A3B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9" name="テキスト ボックス 668">
          <a:extLst>
            <a:ext uri="{FF2B5EF4-FFF2-40B4-BE49-F238E27FC236}">
              <a16:creationId xmlns="" xmlns:a16="http://schemas.microsoft.com/office/drawing/2014/main" id="{39875C15-E158-4DE1-9687-1AF34CE257C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0" name="テキスト ボックス 669">
          <a:extLst>
            <a:ext uri="{FF2B5EF4-FFF2-40B4-BE49-F238E27FC236}">
              <a16:creationId xmlns="" xmlns:a16="http://schemas.microsoft.com/office/drawing/2014/main" id="{AAD62475-A785-4F26-BA43-BA90ED1E584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1" name="テキスト ボックス 670">
          <a:extLst>
            <a:ext uri="{FF2B5EF4-FFF2-40B4-BE49-F238E27FC236}">
              <a16:creationId xmlns="" xmlns:a16="http://schemas.microsoft.com/office/drawing/2014/main" id="{2FDC6E5E-D140-4287-B3B0-34BC049945E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107314</xdr:rowOff>
    </xdr:from>
    <xdr:to>
      <xdr:col>85</xdr:col>
      <xdr:colOff>177800</xdr:colOff>
      <xdr:row>103</xdr:row>
      <xdr:rowOff>37464</xdr:rowOff>
    </xdr:to>
    <xdr:sp macro="" textlink="">
      <xdr:nvSpPr>
        <xdr:cNvPr id="672" name="楕円 671">
          <a:extLst>
            <a:ext uri="{FF2B5EF4-FFF2-40B4-BE49-F238E27FC236}">
              <a16:creationId xmlns="" xmlns:a16="http://schemas.microsoft.com/office/drawing/2014/main" id="{4B91B9E4-9C4D-41E0-BB4A-4170EBC16389}"/>
            </a:ext>
          </a:extLst>
        </xdr:cNvPr>
        <xdr:cNvSpPr/>
      </xdr:nvSpPr>
      <xdr:spPr>
        <a:xfrm>
          <a:off x="16268700" y="1759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130191</xdr:rowOff>
    </xdr:from>
    <xdr:ext cx="405111" cy="259045"/>
    <xdr:sp macro="" textlink="">
      <xdr:nvSpPr>
        <xdr:cNvPr id="673" name="【公民館】&#10;有形固定資産減価償却率該当値テキスト">
          <a:extLst>
            <a:ext uri="{FF2B5EF4-FFF2-40B4-BE49-F238E27FC236}">
              <a16:creationId xmlns="" xmlns:a16="http://schemas.microsoft.com/office/drawing/2014/main" id="{A1734C39-E4BA-4D35-92C9-4A52946A0CD9}"/>
            </a:ext>
          </a:extLst>
        </xdr:cNvPr>
        <xdr:cNvSpPr txBox="1"/>
      </xdr:nvSpPr>
      <xdr:spPr>
        <a:xfrm>
          <a:off x="16357600" y="1744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38736</xdr:rowOff>
    </xdr:from>
    <xdr:to>
      <xdr:col>81</xdr:col>
      <xdr:colOff>101600</xdr:colOff>
      <xdr:row>102</xdr:row>
      <xdr:rowOff>140336</xdr:rowOff>
    </xdr:to>
    <xdr:sp macro="" textlink="">
      <xdr:nvSpPr>
        <xdr:cNvPr id="674" name="楕円 673">
          <a:extLst>
            <a:ext uri="{FF2B5EF4-FFF2-40B4-BE49-F238E27FC236}">
              <a16:creationId xmlns="" xmlns:a16="http://schemas.microsoft.com/office/drawing/2014/main" id="{E7E5A033-0347-4C35-8DC3-7B51E7C7BDE5}"/>
            </a:ext>
          </a:extLst>
        </xdr:cNvPr>
        <xdr:cNvSpPr/>
      </xdr:nvSpPr>
      <xdr:spPr>
        <a:xfrm>
          <a:off x="15430500" y="175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89536</xdr:rowOff>
    </xdr:from>
    <xdr:to>
      <xdr:col>85</xdr:col>
      <xdr:colOff>127000</xdr:colOff>
      <xdr:row>102</xdr:row>
      <xdr:rowOff>158114</xdr:rowOff>
    </xdr:to>
    <xdr:cxnSp macro="">
      <xdr:nvCxnSpPr>
        <xdr:cNvPr id="675" name="直線コネクタ 674">
          <a:extLst>
            <a:ext uri="{FF2B5EF4-FFF2-40B4-BE49-F238E27FC236}">
              <a16:creationId xmlns="" xmlns:a16="http://schemas.microsoft.com/office/drawing/2014/main" id="{BFE9E464-2278-4D24-A51A-D85D46615D7E}"/>
            </a:ext>
          </a:extLst>
        </xdr:cNvPr>
        <xdr:cNvCxnSpPr/>
      </xdr:nvCxnSpPr>
      <xdr:spPr>
        <a:xfrm>
          <a:off x="15481300" y="17577436"/>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31114</xdr:rowOff>
    </xdr:from>
    <xdr:to>
      <xdr:col>76</xdr:col>
      <xdr:colOff>165100</xdr:colOff>
      <xdr:row>102</xdr:row>
      <xdr:rowOff>132714</xdr:rowOff>
    </xdr:to>
    <xdr:sp macro="" textlink="">
      <xdr:nvSpPr>
        <xdr:cNvPr id="676" name="楕円 675">
          <a:extLst>
            <a:ext uri="{FF2B5EF4-FFF2-40B4-BE49-F238E27FC236}">
              <a16:creationId xmlns="" xmlns:a16="http://schemas.microsoft.com/office/drawing/2014/main" id="{6A2DBDE1-DF26-4437-816D-066B7EBE53B6}"/>
            </a:ext>
          </a:extLst>
        </xdr:cNvPr>
        <xdr:cNvSpPr/>
      </xdr:nvSpPr>
      <xdr:spPr>
        <a:xfrm>
          <a:off x="14541500" y="175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81914</xdr:rowOff>
    </xdr:from>
    <xdr:to>
      <xdr:col>81</xdr:col>
      <xdr:colOff>50800</xdr:colOff>
      <xdr:row>102</xdr:row>
      <xdr:rowOff>89536</xdr:rowOff>
    </xdr:to>
    <xdr:cxnSp macro="">
      <xdr:nvCxnSpPr>
        <xdr:cNvPr id="677" name="直線コネクタ 676">
          <a:extLst>
            <a:ext uri="{FF2B5EF4-FFF2-40B4-BE49-F238E27FC236}">
              <a16:creationId xmlns="" xmlns:a16="http://schemas.microsoft.com/office/drawing/2014/main" id="{11A4FD68-DEF3-4B4D-A949-D3D83A7222DD}"/>
            </a:ext>
          </a:extLst>
        </xdr:cNvPr>
        <xdr:cNvCxnSpPr/>
      </xdr:nvCxnSpPr>
      <xdr:spPr>
        <a:xfrm>
          <a:off x="14592300" y="175698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61595</xdr:rowOff>
    </xdr:from>
    <xdr:to>
      <xdr:col>72</xdr:col>
      <xdr:colOff>38100</xdr:colOff>
      <xdr:row>105</xdr:row>
      <xdr:rowOff>163195</xdr:rowOff>
    </xdr:to>
    <xdr:sp macro="" textlink="">
      <xdr:nvSpPr>
        <xdr:cNvPr id="678" name="楕円 677">
          <a:extLst>
            <a:ext uri="{FF2B5EF4-FFF2-40B4-BE49-F238E27FC236}">
              <a16:creationId xmlns="" xmlns:a16="http://schemas.microsoft.com/office/drawing/2014/main" id="{56076FD1-9C56-436B-B509-0346C84F4C8E}"/>
            </a:ext>
          </a:extLst>
        </xdr:cNvPr>
        <xdr:cNvSpPr/>
      </xdr:nvSpPr>
      <xdr:spPr>
        <a:xfrm>
          <a:off x="13652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81914</xdr:rowOff>
    </xdr:from>
    <xdr:to>
      <xdr:col>76</xdr:col>
      <xdr:colOff>114300</xdr:colOff>
      <xdr:row>105</xdr:row>
      <xdr:rowOff>112395</xdr:rowOff>
    </xdr:to>
    <xdr:cxnSp macro="">
      <xdr:nvCxnSpPr>
        <xdr:cNvPr id="679" name="直線コネクタ 678">
          <a:extLst>
            <a:ext uri="{FF2B5EF4-FFF2-40B4-BE49-F238E27FC236}">
              <a16:creationId xmlns="" xmlns:a16="http://schemas.microsoft.com/office/drawing/2014/main" id="{D4115AAD-F6BE-4619-9034-61D9459B157A}"/>
            </a:ext>
          </a:extLst>
        </xdr:cNvPr>
        <xdr:cNvCxnSpPr/>
      </xdr:nvCxnSpPr>
      <xdr:spPr>
        <a:xfrm flipV="1">
          <a:off x="13703300" y="17569814"/>
          <a:ext cx="889000" cy="5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101600</xdr:rowOff>
    </xdr:from>
    <xdr:to>
      <xdr:col>67</xdr:col>
      <xdr:colOff>101600</xdr:colOff>
      <xdr:row>106</xdr:row>
      <xdr:rowOff>31750</xdr:rowOff>
    </xdr:to>
    <xdr:sp macro="" textlink="">
      <xdr:nvSpPr>
        <xdr:cNvPr id="680" name="楕円 679">
          <a:extLst>
            <a:ext uri="{FF2B5EF4-FFF2-40B4-BE49-F238E27FC236}">
              <a16:creationId xmlns="" xmlns:a16="http://schemas.microsoft.com/office/drawing/2014/main" id="{04D8EA96-2643-4789-9693-1B1031DEEED1}"/>
            </a:ext>
          </a:extLst>
        </xdr:cNvPr>
        <xdr:cNvSpPr/>
      </xdr:nvSpPr>
      <xdr:spPr>
        <a:xfrm>
          <a:off x="12763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112395</xdr:rowOff>
    </xdr:from>
    <xdr:to>
      <xdr:col>71</xdr:col>
      <xdr:colOff>177800</xdr:colOff>
      <xdr:row>105</xdr:row>
      <xdr:rowOff>152400</xdr:rowOff>
    </xdr:to>
    <xdr:cxnSp macro="">
      <xdr:nvCxnSpPr>
        <xdr:cNvPr id="681" name="直線コネクタ 680">
          <a:extLst>
            <a:ext uri="{FF2B5EF4-FFF2-40B4-BE49-F238E27FC236}">
              <a16:creationId xmlns="" xmlns:a16="http://schemas.microsoft.com/office/drawing/2014/main" id="{06BD81A0-CA37-442C-87C6-E91E22820833}"/>
            </a:ext>
          </a:extLst>
        </xdr:cNvPr>
        <xdr:cNvCxnSpPr/>
      </xdr:nvCxnSpPr>
      <xdr:spPr>
        <a:xfrm flipV="1">
          <a:off x="12814300" y="181146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682" name="n_1aveValue【公民館】&#10;有形固定資産減価償却率">
          <a:extLst>
            <a:ext uri="{FF2B5EF4-FFF2-40B4-BE49-F238E27FC236}">
              <a16:creationId xmlns="" xmlns:a16="http://schemas.microsoft.com/office/drawing/2014/main" id="{EB98ED7B-EA86-43BA-B070-82BC5B1F6980}"/>
            </a:ext>
          </a:extLst>
        </xdr:cNvPr>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41927</xdr:rowOff>
    </xdr:from>
    <xdr:ext cx="405111" cy="259045"/>
    <xdr:sp macro="" textlink="">
      <xdr:nvSpPr>
        <xdr:cNvPr id="683" name="n_2aveValue【公民館】&#10;有形固定資産減価償却率">
          <a:extLst>
            <a:ext uri="{FF2B5EF4-FFF2-40B4-BE49-F238E27FC236}">
              <a16:creationId xmlns="" xmlns:a16="http://schemas.microsoft.com/office/drawing/2014/main" id="{7EF25517-8F9F-44D3-86CE-573221569F15}"/>
            </a:ext>
          </a:extLst>
        </xdr:cNvPr>
        <xdr:cNvSpPr txBox="1"/>
      </xdr:nvSpPr>
      <xdr:spPr>
        <a:xfrm>
          <a:off x="14389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684" name="n_3aveValue【公民館】&#10;有形固定資産減価償却率">
          <a:extLst>
            <a:ext uri="{FF2B5EF4-FFF2-40B4-BE49-F238E27FC236}">
              <a16:creationId xmlns="" xmlns:a16="http://schemas.microsoft.com/office/drawing/2014/main" id="{2A06898B-63CC-4F0C-B93A-E2EE1E47473D}"/>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685" name="n_4aveValue【公民館】&#10;有形固定資産減価償却率">
          <a:extLst>
            <a:ext uri="{FF2B5EF4-FFF2-40B4-BE49-F238E27FC236}">
              <a16:creationId xmlns="" xmlns:a16="http://schemas.microsoft.com/office/drawing/2014/main" id="{B3045964-4719-4546-92B5-4B3AA57A6ACD}"/>
            </a:ext>
          </a:extLst>
        </xdr:cNvPr>
        <xdr:cNvSpPr txBox="1"/>
      </xdr:nvSpPr>
      <xdr:spPr>
        <a:xfrm>
          <a:off x="12611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156863</xdr:rowOff>
    </xdr:from>
    <xdr:ext cx="405111" cy="259045"/>
    <xdr:sp macro="" textlink="">
      <xdr:nvSpPr>
        <xdr:cNvPr id="686" name="n_1mainValue【公民館】&#10;有形固定資産減価償却率">
          <a:extLst>
            <a:ext uri="{FF2B5EF4-FFF2-40B4-BE49-F238E27FC236}">
              <a16:creationId xmlns="" xmlns:a16="http://schemas.microsoft.com/office/drawing/2014/main" id="{8668DA24-D44C-4050-BC16-DD9A58000974}"/>
            </a:ext>
          </a:extLst>
        </xdr:cNvPr>
        <xdr:cNvSpPr txBox="1"/>
      </xdr:nvSpPr>
      <xdr:spPr>
        <a:xfrm>
          <a:off x="15266044" y="1730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149241</xdr:rowOff>
    </xdr:from>
    <xdr:ext cx="405111" cy="259045"/>
    <xdr:sp macro="" textlink="">
      <xdr:nvSpPr>
        <xdr:cNvPr id="687" name="n_2mainValue【公民館】&#10;有形固定資産減価償却率">
          <a:extLst>
            <a:ext uri="{FF2B5EF4-FFF2-40B4-BE49-F238E27FC236}">
              <a16:creationId xmlns="" xmlns:a16="http://schemas.microsoft.com/office/drawing/2014/main" id="{7ADEEEDA-FC7A-4922-8488-B3D848817DDE}"/>
            </a:ext>
          </a:extLst>
        </xdr:cNvPr>
        <xdr:cNvSpPr txBox="1"/>
      </xdr:nvSpPr>
      <xdr:spPr>
        <a:xfrm>
          <a:off x="14389744" y="1729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154322</xdr:rowOff>
    </xdr:from>
    <xdr:ext cx="405111" cy="259045"/>
    <xdr:sp macro="" textlink="">
      <xdr:nvSpPr>
        <xdr:cNvPr id="688" name="n_3mainValue【公民館】&#10;有形固定資産減価償却率">
          <a:extLst>
            <a:ext uri="{FF2B5EF4-FFF2-40B4-BE49-F238E27FC236}">
              <a16:creationId xmlns="" xmlns:a16="http://schemas.microsoft.com/office/drawing/2014/main" id="{EE0A916D-4BC4-4B45-B853-923F2F243FD5}"/>
            </a:ext>
          </a:extLst>
        </xdr:cNvPr>
        <xdr:cNvSpPr txBox="1"/>
      </xdr:nvSpPr>
      <xdr:spPr>
        <a:xfrm>
          <a:off x="13500744"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22877</xdr:rowOff>
    </xdr:from>
    <xdr:ext cx="405111" cy="259045"/>
    <xdr:sp macro="" textlink="">
      <xdr:nvSpPr>
        <xdr:cNvPr id="689" name="n_4mainValue【公民館】&#10;有形固定資産減価償却率">
          <a:extLst>
            <a:ext uri="{FF2B5EF4-FFF2-40B4-BE49-F238E27FC236}">
              <a16:creationId xmlns="" xmlns:a16="http://schemas.microsoft.com/office/drawing/2014/main" id="{902D6C9A-BFD2-49F1-8280-A0AC24147239}"/>
            </a:ext>
          </a:extLst>
        </xdr:cNvPr>
        <xdr:cNvSpPr txBox="1"/>
      </xdr:nvSpPr>
      <xdr:spPr>
        <a:xfrm>
          <a:off x="12611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0" name="正方形/長方形 689">
          <a:extLst>
            <a:ext uri="{FF2B5EF4-FFF2-40B4-BE49-F238E27FC236}">
              <a16:creationId xmlns="" xmlns:a16="http://schemas.microsoft.com/office/drawing/2014/main" id="{799DBE64-2178-4A10-9C38-0EA0D7BA40B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1" name="正方形/長方形 690">
          <a:extLst>
            <a:ext uri="{FF2B5EF4-FFF2-40B4-BE49-F238E27FC236}">
              <a16:creationId xmlns="" xmlns:a16="http://schemas.microsoft.com/office/drawing/2014/main" id="{55476CFB-B0D1-4D58-A092-2C0D4B17BDB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2" name="正方形/長方形 691">
          <a:extLst>
            <a:ext uri="{FF2B5EF4-FFF2-40B4-BE49-F238E27FC236}">
              <a16:creationId xmlns="" xmlns:a16="http://schemas.microsoft.com/office/drawing/2014/main" id="{9D3949E3-F7F3-4C7A-BF5F-21DF1B5DB04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3" name="正方形/長方形 692">
          <a:extLst>
            <a:ext uri="{FF2B5EF4-FFF2-40B4-BE49-F238E27FC236}">
              <a16:creationId xmlns="" xmlns:a16="http://schemas.microsoft.com/office/drawing/2014/main" id="{BD9F26EB-C5EF-4671-AD02-AF016D5730E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4" name="正方形/長方形 693">
          <a:extLst>
            <a:ext uri="{FF2B5EF4-FFF2-40B4-BE49-F238E27FC236}">
              <a16:creationId xmlns="" xmlns:a16="http://schemas.microsoft.com/office/drawing/2014/main" id="{60A33824-C270-4E20-8AAE-FC9CCDF0E57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5" name="正方形/長方形 694">
          <a:extLst>
            <a:ext uri="{FF2B5EF4-FFF2-40B4-BE49-F238E27FC236}">
              <a16:creationId xmlns="" xmlns:a16="http://schemas.microsoft.com/office/drawing/2014/main" id="{F743FB7D-D42F-4E52-993D-ECFCC589F59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6" name="正方形/長方形 695">
          <a:extLst>
            <a:ext uri="{FF2B5EF4-FFF2-40B4-BE49-F238E27FC236}">
              <a16:creationId xmlns="" xmlns:a16="http://schemas.microsoft.com/office/drawing/2014/main" id="{5B7147C6-0FE1-4B38-AC78-7FC8DEA9AE3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7" name="正方形/長方形 696">
          <a:extLst>
            <a:ext uri="{FF2B5EF4-FFF2-40B4-BE49-F238E27FC236}">
              <a16:creationId xmlns="" xmlns:a16="http://schemas.microsoft.com/office/drawing/2014/main" id="{138BD1AB-9903-434A-9982-F3F4EE9F975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8" name="テキスト ボックス 697">
          <a:extLst>
            <a:ext uri="{FF2B5EF4-FFF2-40B4-BE49-F238E27FC236}">
              <a16:creationId xmlns="" xmlns:a16="http://schemas.microsoft.com/office/drawing/2014/main" id="{7A35DB60-F74A-4C31-9C64-2D0DE11EAA7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9" name="直線コネクタ 698">
          <a:extLst>
            <a:ext uri="{FF2B5EF4-FFF2-40B4-BE49-F238E27FC236}">
              <a16:creationId xmlns="" xmlns:a16="http://schemas.microsoft.com/office/drawing/2014/main" id="{38274257-7637-4915-8A31-CFB3B37E490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0" name="直線コネクタ 699">
          <a:extLst>
            <a:ext uri="{FF2B5EF4-FFF2-40B4-BE49-F238E27FC236}">
              <a16:creationId xmlns="" xmlns:a16="http://schemas.microsoft.com/office/drawing/2014/main" id="{CBF3A852-2743-4619-85C2-4DF40196C88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1" name="テキスト ボックス 700">
          <a:extLst>
            <a:ext uri="{FF2B5EF4-FFF2-40B4-BE49-F238E27FC236}">
              <a16:creationId xmlns="" xmlns:a16="http://schemas.microsoft.com/office/drawing/2014/main" id="{66B7542E-88E6-4409-9660-BAC23FCAC31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2" name="直線コネクタ 701">
          <a:extLst>
            <a:ext uri="{FF2B5EF4-FFF2-40B4-BE49-F238E27FC236}">
              <a16:creationId xmlns="" xmlns:a16="http://schemas.microsoft.com/office/drawing/2014/main" id="{91300BD7-9BBC-4952-AE92-9B4BC41198F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3" name="テキスト ボックス 702">
          <a:extLst>
            <a:ext uri="{FF2B5EF4-FFF2-40B4-BE49-F238E27FC236}">
              <a16:creationId xmlns="" xmlns:a16="http://schemas.microsoft.com/office/drawing/2014/main" id="{5995DF19-D9A5-40B1-802F-A0C1605C8BD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4" name="直線コネクタ 703">
          <a:extLst>
            <a:ext uri="{FF2B5EF4-FFF2-40B4-BE49-F238E27FC236}">
              <a16:creationId xmlns="" xmlns:a16="http://schemas.microsoft.com/office/drawing/2014/main" id="{8F45394E-CB51-4685-9106-895D4A96794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5" name="テキスト ボックス 704">
          <a:extLst>
            <a:ext uri="{FF2B5EF4-FFF2-40B4-BE49-F238E27FC236}">
              <a16:creationId xmlns="" xmlns:a16="http://schemas.microsoft.com/office/drawing/2014/main" id="{F807CF80-359D-4AE1-9761-649D7A7C242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6" name="直線コネクタ 705">
          <a:extLst>
            <a:ext uri="{FF2B5EF4-FFF2-40B4-BE49-F238E27FC236}">
              <a16:creationId xmlns="" xmlns:a16="http://schemas.microsoft.com/office/drawing/2014/main" id="{6BEE3AF1-7977-4C3F-AED2-DCC3AD1462C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7" name="テキスト ボックス 706">
          <a:extLst>
            <a:ext uri="{FF2B5EF4-FFF2-40B4-BE49-F238E27FC236}">
              <a16:creationId xmlns="" xmlns:a16="http://schemas.microsoft.com/office/drawing/2014/main" id="{B77F96BD-E833-4F3C-BF2F-F9863E8FDCB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8" name="直線コネクタ 707">
          <a:extLst>
            <a:ext uri="{FF2B5EF4-FFF2-40B4-BE49-F238E27FC236}">
              <a16:creationId xmlns="" xmlns:a16="http://schemas.microsoft.com/office/drawing/2014/main" id="{54663143-E9E7-4359-87DB-513751F697F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9" name="テキスト ボックス 708">
          <a:extLst>
            <a:ext uri="{FF2B5EF4-FFF2-40B4-BE49-F238E27FC236}">
              <a16:creationId xmlns="" xmlns:a16="http://schemas.microsoft.com/office/drawing/2014/main" id="{51D2E8B0-2FF1-4ADA-9CAC-06322DDC295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0" name="直線コネクタ 709">
          <a:extLst>
            <a:ext uri="{FF2B5EF4-FFF2-40B4-BE49-F238E27FC236}">
              <a16:creationId xmlns="" xmlns:a16="http://schemas.microsoft.com/office/drawing/2014/main" id="{7A9E3142-24D3-4237-8707-C5629AAFFB8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1" name="テキスト ボックス 710">
          <a:extLst>
            <a:ext uri="{FF2B5EF4-FFF2-40B4-BE49-F238E27FC236}">
              <a16:creationId xmlns="" xmlns:a16="http://schemas.microsoft.com/office/drawing/2014/main" id="{ECE0E8DC-F66D-4D9B-A1B5-298CED2A850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 xmlns:a16="http://schemas.microsoft.com/office/drawing/2014/main" id="{8C2FCD99-7235-4D8A-984D-DD5A2B9F130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a:extLst>
            <a:ext uri="{FF2B5EF4-FFF2-40B4-BE49-F238E27FC236}">
              <a16:creationId xmlns="" xmlns:a16="http://schemas.microsoft.com/office/drawing/2014/main" id="{5805581D-01C1-478E-9C2A-FDCBE1C1063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a:extLst>
            <a:ext uri="{FF2B5EF4-FFF2-40B4-BE49-F238E27FC236}">
              <a16:creationId xmlns="" xmlns:a16="http://schemas.microsoft.com/office/drawing/2014/main" id="{9AC02047-1B8B-48DA-941E-208619F71BD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715" name="直線コネクタ 714">
          <a:extLst>
            <a:ext uri="{FF2B5EF4-FFF2-40B4-BE49-F238E27FC236}">
              <a16:creationId xmlns="" xmlns:a16="http://schemas.microsoft.com/office/drawing/2014/main" id="{A24EA83F-82BF-4E66-8D54-F62705FFDFC7}"/>
            </a:ext>
          </a:extLst>
        </xdr:cNvPr>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16" name="【公民館】&#10;一人当たり面積最小値テキスト">
          <a:extLst>
            <a:ext uri="{FF2B5EF4-FFF2-40B4-BE49-F238E27FC236}">
              <a16:creationId xmlns="" xmlns:a16="http://schemas.microsoft.com/office/drawing/2014/main" id="{1881172A-B41E-4E1D-A869-4589C7B62C07}"/>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17" name="直線コネクタ 716">
          <a:extLst>
            <a:ext uri="{FF2B5EF4-FFF2-40B4-BE49-F238E27FC236}">
              <a16:creationId xmlns="" xmlns:a16="http://schemas.microsoft.com/office/drawing/2014/main" id="{BF1FD6C4-671D-4D69-9B2A-D18CC86C856B}"/>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718" name="【公民館】&#10;一人当たり面積最大値テキスト">
          <a:extLst>
            <a:ext uri="{FF2B5EF4-FFF2-40B4-BE49-F238E27FC236}">
              <a16:creationId xmlns="" xmlns:a16="http://schemas.microsoft.com/office/drawing/2014/main" id="{A29612D6-A170-4ADA-A888-E831D3099F9F}"/>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719" name="直線コネクタ 718">
          <a:extLst>
            <a:ext uri="{FF2B5EF4-FFF2-40B4-BE49-F238E27FC236}">
              <a16:creationId xmlns="" xmlns:a16="http://schemas.microsoft.com/office/drawing/2014/main" id="{33EB4F37-DAD5-4099-B68A-D3527C53399A}"/>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720" name="【公民館】&#10;一人当たり面積平均値テキスト">
          <a:extLst>
            <a:ext uri="{FF2B5EF4-FFF2-40B4-BE49-F238E27FC236}">
              <a16:creationId xmlns="" xmlns:a16="http://schemas.microsoft.com/office/drawing/2014/main" id="{404ED921-BA5E-4311-955A-BDE5BD6C7C81}"/>
            </a:ext>
          </a:extLst>
        </xdr:cNvPr>
        <xdr:cNvSpPr txBox="1"/>
      </xdr:nvSpPr>
      <xdr:spPr>
        <a:xfrm>
          <a:off x="22199600" y="18184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721" name="フローチャート: 判断 720">
          <a:extLst>
            <a:ext uri="{FF2B5EF4-FFF2-40B4-BE49-F238E27FC236}">
              <a16:creationId xmlns="" xmlns:a16="http://schemas.microsoft.com/office/drawing/2014/main" id="{13612FED-13A6-4ACD-BEC6-D785B3C1E63E}"/>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722" name="フローチャート: 判断 721">
          <a:extLst>
            <a:ext uri="{FF2B5EF4-FFF2-40B4-BE49-F238E27FC236}">
              <a16:creationId xmlns="" xmlns:a16="http://schemas.microsoft.com/office/drawing/2014/main" id="{F34544B7-2956-4E5E-A6AF-DD7109B0C4C9}"/>
            </a:ext>
          </a:extLst>
        </xdr:cNvPr>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723" name="フローチャート: 判断 722">
          <a:extLst>
            <a:ext uri="{FF2B5EF4-FFF2-40B4-BE49-F238E27FC236}">
              <a16:creationId xmlns="" xmlns:a16="http://schemas.microsoft.com/office/drawing/2014/main" id="{2F14EAFD-1220-43AF-8AD7-31AE544F5CE9}"/>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724" name="フローチャート: 判断 723">
          <a:extLst>
            <a:ext uri="{FF2B5EF4-FFF2-40B4-BE49-F238E27FC236}">
              <a16:creationId xmlns="" xmlns:a16="http://schemas.microsoft.com/office/drawing/2014/main" id="{A9F584F1-4392-4EB8-AA50-1534A39073A0}"/>
            </a:ext>
          </a:extLst>
        </xdr:cNvPr>
        <xdr:cNvSpPr/>
      </xdr:nvSpPr>
      <xdr:spPr>
        <a:xfrm>
          <a:off x="19494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725" name="フローチャート: 判断 724">
          <a:extLst>
            <a:ext uri="{FF2B5EF4-FFF2-40B4-BE49-F238E27FC236}">
              <a16:creationId xmlns="" xmlns:a16="http://schemas.microsoft.com/office/drawing/2014/main" id="{02844A8A-FEB8-43B9-B65F-16AA424FF053}"/>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 xmlns:a16="http://schemas.microsoft.com/office/drawing/2014/main" id="{0EA60A57-8E2E-40E2-8830-C61A09B9A80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 xmlns:a16="http://schemas.microsoft.com/office/drawing/2014/main" id="{370AE7E4-F274-4BCD-86A3-931C5ED0CBC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 xmlns:a16="http://schemas.microsoft.com/office/drawing/2014/main" id="{F071E948-86F7-45CA-9285-3FA68E641A4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 xmlns:a16="http://schemas.microsoft.com/office/drawing/2014/main" id="{BD85FCAA-991C-45A7-B209-0A82C78CBCE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 xmlns:a16="http://schemas.microsoft.com/office/drawing/2014/main" id="{2CA42F11-287B-49CB-B9C4-4C473934A3E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147864</xdr:rowOff>
    </xdr:from>
    <xdr:to>
      <xdr:col>116</xdr:col>
      <xdr:colOff>114300</xdr:colOff>
      <xdr:row>108</xdr:row>
      <xdr:rowOff>78014</xdr:rowOff>
    </xdr:to>
    <xdr:sp macro="" textlink="">
      <xdr:nvSpPr>
        <xdr:cNvPr id="731" name="楕円 730">
          <a:extLst>
            <a:ext uri="{FF2B5EF4-FFF2-40B4-BE49-F238E27FC236}">
              <a16:creationId xmlns="" xmlns:a16="http://schemas.microsoft.com/office/drawing/2014/main" id="{029346B7-F993-4C1C-8A3B-748603EC8F1B}"/>
            </a:ext>
          </a:extLst>
        </xdr:cNvPr>
        <xdr:cNvSpPr/>
      </xdr:nvSpPr>
      <xdr:spPr>
        <a:xfrm>
          <a:off x="221107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126291</xdr:rowOff>
    </xdr:from>
    <xdr:ext cx="469744" cy="259045"/>
    <xdr:sp macro="" textlink="">
      <xdr:nvSpPr>
        <xdr:cNvPr id="732" name="【公民館】&#10;一人当たり面積該当値テキスト">
          <a:extLst>
            <a:ext uri="{FF2B5EF4-FFF2-40B4-BE49-F238E27FC236}">
              <a16:creationId xmlns="" xmlns:a16="http://schemas.microsoft.com/office/drawing/2014/main" id="{F4CD5BEB-6611-47FA-9829-1704FD6B5460}"/>
            </a:ext>
          </a:extLst>
        </xdr:cNvPr>
        <xdr:cNvSpPr txBox="1"/>
      </xdr:nvSpPr>
      <xdr:spPr>
        <a:xfrm>
          <a:off x="22199600" y="1847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147864</xdr:rowOff>
    </xdr:from>
    <xdr:to>
      <xdr:col>112</xdr:col>
      <xdr:colOff>38100</xdr:colOff>
      <xdr:row>108</xdr:row>
      <xdr:rowOff>78014</xdr:rowOff>
    </xdr:to>
    <xdr:sp macro="" textlink="">
      <xdr:nvSpPr>
        <xdr:cNvPr id="733" name="楕円 732">
          <a:extLst>
            <a:ext uri="{FF2B5EF4-FFF2-40B4-BE49-F238E27FC236}">
              <a16:creationId xmlns="" xmlns:a16="http://schemas.microsoft.com/office/drawing/2014/main" id="{B937035D-7B12-48E6-88C5-F8D76837C707}"/>
            </a:ext>
          </a:extLst>
        </xdr:cNvPr>
        <xdr:cNvSpPr/>
      </xdr:nvSpPr>
      <xdr:spPr>
        <a:xfrm>
          <a:off x="21272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27214</xdr:rowOff>
    </xdr:from>
    <xdr:to>
      <xdr:col>116</xdr:col>
      <xdr:colOff>63500</xdr:colOff>
      <xdr:row>108</xdr:row>
      <xdr:rowOff>27214</xdr:rowOff>
    </xdr:to>
    <xdr:cxnSp macro="">
      <xdr:nvCxnSpPr>
        <xdr:cNvPr id="734" name="直線コネクタ 733">
          <a:extLst>
            <a:ext uri="{FF2B5EF4-FFF2-40B4-BE49-F238E27FC236}">
              <a16:creationId xmlns="" xmlns:a16="http://schemas.microsoft.com/office/drawing/2014/main" id="{272A99FD-2216-4F60-BC40-9A5BB9B80488}"/>
            </a:ext>
          </a:extLst>
        </xdr:cNvPr>
        <xdr:cNvCxnSpPr/>
      </xdr:nvCxnSpPr>
      <xdr:spPr>
        <a:xfrm>
          <a:off x="21323300" y="18543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149498</xdr:rowOff>
    </xdr:from>
    <xdr:to>
      <xdr:col>107</xdr:col>
      <xdr:colOff>101600</xdr:colOff>
      <xdr:row>108</xdr:row>
      <xdr:rowOff>79648</xdr:rowOff>
    </xdr:to>
    <xdr:sp macro="" textlink="">
      <xdr:nvSpPr>
        <xdr:cNvPr id="735" name="楕円 734">
          <a:extLst>
            <a:ext uri="{FF2B5EF4-FFF2-40B4-BE49-F238E27FC236}">
              <a16:creationId xmlns="" xmlns:a16="http://schemas.microsoft.com/office/drawing/2014/main" id="{2799013C-200B-4377-860E-F1FD7B877B3E}"/>
            </a:ext>
          </a:extLst>
        </xdr:cNvPr>
        <xdr:cNvSpPr/>
      </xdr:nvSpPr>
      <xdr:spPr>
        <a:xfrm>
          <a:off x="20383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27214</xdr:rowOff>
    </xdr:from>
    <xdr:to>
      <xdr:col>111</xdr:col>
      <xdr:colOff>177800</xdr:colOff>
      <xdr:row>108</xdr:row>
      <xdr:rowOff>28848</xdr:rowOff>
    </xdr:to>
    <xdr:cxnSp macro="">
      <xdr:nvCxnSpPr>
        <xdr:cNvPr id="736" name="直線コネクタ 735">
          <a:extLst>
            <a:ext uri="{FF2B5EF4-FFF2-40B4-BE49-F238E27FC236}">
              <a16:creationId xmlns="" xmlns:a16="http://schemas.microsoft.com/office/drawing/2014/main" id="{D3118EB7-EC80-47B3-B43A-4D387AD84E01}"/>
            </a:ext>
          </a:extLst>
        </xdr:cNvPr>
        <xdr:cNvCxnSpPr/>
      </xdr:nvCxnSpPr>
      <xdr:spPr>
        <a:xfrm flipV="1">
          <a:off x="20434300" y="1854381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59689</xdr:rowOff>
    </xdr:from>
    <xdr:to>
      <xdr:col>102</xdr:col>
      <xdr:colOff>165100</xdr:colOff>
      <xdr:row>108</xdr:row>
      <xdr:rowOff>161289</xdr:rowOff>
    </xdr:to>
    <xdr:sp macro="" textlink="">
      <xdr:nvSpPr>
        <xdr:cNvPr id="737" name="楕円 736">
          <a:extLst>
            <a:ext uri="{FF2B5EF4-FFF2-40B4-BE49-F238E27FC236}">
              <a16:creationId xmlns="" xmlns:a16="http://schemas.microsoft.com/office/drawing/2014/main" id="{2FE0E506-9058-40BB-AA77-5198DBA0E593}"/>
            </a:ext>
          </a:extLst>
        </xdr:cNvPr>
        <xdr:cNvSpPr/>
      </xdr:nvSpPr>
      <xdr:spPr>
        <a:xfrm>
          <a:off x="19494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28848</xdr:rowOff>
    </xdr:from>
    <xdr:to>
      <xdr:col>107</xdr:col>
      <xdr:colOff>50800</xdr:colOff>
      <xdr:row>108</xdr:row>
      <xdr:rowOff>110489</xdr:rowOff>
    </xdr:to>
    <xdr:cxnSp macro="">
      <xdr:nvCxnSpPr>
        <xdr:cNvPr id="738" name="直線コネクタ 737">
          <a:extLst>
            <a:ext uri="{FF2B5EF4-FFF2-40B4-BE49-F238E27FC236}">
              <a16:creationId xmlns="" xmlns:a16="http://schemas.microsoft.com/office/drawing/2014/main" id="{34C708E7-EB95-49E3-A8FD-A372DD324160}"/>
            </a:ext>
          </a:extLst>
        </xdr:cNvPr>
        <xdr:cNvCxnSpPr/>
      </xdr:nvCxnSpPr>
      <xdr:spPr>
        <a:xfrm flipV="1">
          <a:off x="19545300" y="18545448"/>
          <a:ext cx="889000" cy="8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59689</xdr:rowOff>
    </xdr:from>
    <xdr:to>
      <xdr:col>98</xdr:col>
      <xdr:colOff>38100</xdr:colOff>
      <xdr:row>108</xdr:row>
      <xdr:rowOff>161289</xdr:rowOff>
    </xdr:to>
    <xdr:sp macro="" textlink="">
      <xdr:nvSpPr>
        <xdr:cNvPr id="739" name="楕円 738">
          <a:extLst>
            <a:ext uri="{FF2B5EF4-FFF2-40B4-BE49-F238E27FC236}">
              <a16:creationId xmlns="" xmlns:a16="http://schemas.microsoft.com/office/drawing/2014/main" id="{E4115C36-8896-4C1D-8D2A-9385B55531A4}"/>
            </a:ext>
          </a:extLst>
        </xdr:cNvPr>
        <xdr:cNvSpPr/>
      </xdr:nvSpPr>
      <xdr:spPr>
        <a:xfrm>
          <a:off x="18605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110489</xdr:rowOff>
    </xdr:from>
    <xdr:to>
      <xdr:col>102</xdr:col>
      <xdr:colOff>114300</xdr:colOff>
      <xdr:row>108</xdr:row>
      <xdr:rowOff>110489</xdr:rowOff>
    </xdr:to>
    <xdr:cxnSp macro="">
      <xdr:nvCxnSpPr>
        <xdr:cNvPr id="740" name="直線コネクタ 739">
          <a:extLst>
            <a:ext uri="{FF2B5EF4-FFF2-40B4-BE49-F238E27FC236}">
              <a16:creationId xmlns="" xmlns:a16="http://schemas.microsoft.com/office/drawing/2014/main" id="{D78EB0D6-27A7-4116-9BEE-41A8A04D7936}"/>
            </a:ext>
          </a:extLst>
        </xdr:cNvPr>
        <xdr:cNvCxnSpPr/>
      </xdr:nvCxnSpPr>
      <xdr:spPr>
        <a:xfrm>
          <a:off x="18656300" y="18627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88009</xdr:rowOff>
    </xdr:from>
    <xdr:ext cx="469744" cy="259045"/>
    <xdr:sp macro="" textlink="">
      <xdr:nvSpPr>
        <xdr:cNvPr id="741" name="n_1aveValue【公民館】&#10;一人当たり面積">
          <a:extLst>
            <a:ext uri="{FF2B5EF4-FFF2-40B4-BE49-F238E27FC236}">
              <a16:creationId xmlns="" xmlns:a16="http://schemas.microsoft.com/office/drawing/2014/main" id="{D16194F7-D40F-4E20-8D8F-5C3059301987}"/>
            </a:ext>
          </a:extLst>
        </xdr:cNvPr>
        <xdr:cNvSpPr txBox="1"/>
      </xdr:nvSpPr>
      <xdr:spPr>
        <a:xfrm>
          <a:off x="210757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742" name="n_2aveValue【公民館】&#10;一人当たり面積">
          <a:extLst>
            <a:ext uri="{FF2B5EF4-FFF2-40B4-BE49-F238E27FC236}">
              <a16:creationId xmlns="" xmlns:a16="http://schemas.microsoft.com/office/drawing/2014/main" id="{EC47429B-FFEE-4FDD-BC81-3B6A71B0AEE7}"/>
            </a:ext>
          </a:extLst>
        </xdr:cNvPr>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88009</xdr:rowOff>
    </xdr:from>
    <xdr:ext cx="469744" cy="259045"/>
    <xdr:sp macro="" textlink="">
      <xdr:nvSpPr>
        <xdr:cNvPr id="743" name="n_3aveValue【公民館】&#10;一人当たり面積">
          <a:extLst>
            <a:ext uri="{FF2B5EF4-FFF2-40B4-BE49-F238E27FC236}">
              <a16:creationId xmlns="" xmlns:a16="http://schemas.microsoft.com/office/drawing/2014/main" id="{EEB0908B-E871-40A6-ACDA-3A150B87AE93}"/>
            </a:ext>
          </a:extLst>
        </xdr:cNvPr>
        <xdr:cNvSpPr txBox="1"/>
      </xdr:nvSpPr>
      <xdr:spPr>
        <a:xfrm>
          <a:off x="19310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744" name="n_4aveValue【公民館】&#10;一人当たり面積">
          <a:extLst>
            <a:ext uri="{FF2B5EF4-FFF2-40B4-BE49-F238E27FC236}">
              <a16:creationId xmlns="" xmlns:a16="http://schemas.microsoft.com/office/drawing/2014/main" id="{149889CC-972B-4C25-8310-E0794B718593}"/>
            </a:ext>
          </a:extLst>
        </xdr:cNvPr>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69141</xdr:rowOff>
    </xdr:from>
    <xdr:ext cx="469744" cy="259045"/>
    <xdr:sp macro="" textlink="">
      <xdr:nvSpPr>
        <xdr:cNvPr id="745" name="n_1mainValue【公民館】&#10;一人当たり面積">
          <a:extLst>
            <a:ext uri="{FF2B5EF4-FFF2-40B4-BE49-F238E27FC236}">
              <a16:creationId xmlns="" xmlns:a16="http://schemas.microsoft.com/office/drawing/2014/main" id="{2F3ACD3B-7A49-46EE-A4F5-B668A13ABCB9}"/>
            </a:ext>
          </a:extLst>
        </xdr:cNvPr>
        <xdr:cNvSpPr txBox="1"/>
      </xdr:nvSpPr>
      <xdr:spPr>
        <a:xfrm>
          <a:off x="210757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70775</xdr:rowOff>
    </xdr:from>
    <xdr:ext cx="469744" cy="259045"/>
    <xdr:sp macro="" textlink="">
      <xdr:nvSpPr>
        <xdr:cNvPr id="746" name="n_2mainValue【公民館】&#10;一人当たり面積">
          <a:extLst>
            <a:ext uri="{FF2B5EF4-FFF2-40B4-BE49-F238E27FC236}">
              <a16:creationId xmlns="" xmlns:a16="http://schemas.microsoft.com/office/drawing/2014/main" id="{819EFFAB-C8D2-4A10-A500-72DAF37EDB68}"/>
            </a:ext>
          </a:extLst>
        </xdr:cNvPr>
        <xdr:cNvSpPr txBox="1"/>
      </xdr:nvSpPr>
      <xdr:spPr>
        <a:xfrm>
          <a:off x="20199427" y="1858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152416</xdr:rowOff>
    </xdr:from>
    <xdr:ext cx="469744" cy="259045"/>
    <xdr:sp macro="" textlink="">
      <xdr:nvSpPr>
        <xdr:cNvPr id="747" name="n_3mainValue【公民館】&#10;一人当たり面積">
          <a:extLst>
            <a:ext uri="{FF2B5EF4-FFF2-40B4-BE49-F238E27FC236}">
              <a16:creationId xmlns="" xmlns:a16="http://schemas.microsoft.com/office/drawing/2014/main" id="{347D28B9-BFDA-47D0-93E2-C7AAB0F00232}"/>
            </a:ext>
          </a:extLst>
        </xdr:cNvPr>
        <xdr:cNvSpPr txBox="1"/>
      </xdr:nvSpPr>
      <xdr:spPr>
        <a:xfrm>
          <a:off x="19310427"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152416</xdr:rowOff>
    </xdr:from>
    <xdr:ext cx="469744" cy="259045"/>
    <xdr:sp macro="" textlink="">
      <xdr:nvSpPr>
        <xdr:cNvPr id="748" name="n_4mainValue【公民館】&#10;一人当たり面積">
          <a:extLst>
            <a:ext uri="{FF2B5EF4-FFF2-40B4-BE49-F238E27FC236}">
              <a16:creationId xmlns="" xmlns:a16="http://schemas.microsoft.com/office/drawing/2014/main" id="{1B15CA03-BF06-4F23-9423-B8A83D17448F}"/>
            </a:ext>
          </a:extLst>
        </xdr:cNvPr>
        <xdr:cNvSpPr txBox="1"/>
      </xdr:nvSpPr>
      <xdr:spPr>
        <a:xfrm>
          <a:off x="18421427"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 xmlns:a16="http://schemas.microsoft.com/office/drawing/2014/main" id="{0AD26785-15BB-4AB9-B43D-B8A91CC3796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 xmlns:a16="http://schemas.microsoft.com/office/drawing/2014/main" id="{F2A4A3CE-16EB-44E3-A87F-BB1D33C8063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 xmlns:a16="http://schemas.microsoft.com/office/drawing/2014/main" id="{5A2B5692-5B02-4E77-99AA-41DA21B91A3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道路、橋りょう・トンネル、公営住宅、認定こども園・幼稚園・保育所及び公民館の有形固定資産減価償却率は類似団体平均を下回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。特に、保育所は令和３年度に新築したことから、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％と大きく下回っている。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一方、学校施設は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が、小規模の小学校３校の統廃合に伴い、令和７年度に開校予定の再編新設小学校の整備により、一定の改善が図られる予定である。再編対象校以外は、令和元年度に策定した学校施設長寿命化計画に基づき計画的に更新・改修を進めていく。また、公民館の有形固定資産減価償却率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年度に受変電設備を更新したことにより、前年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、前々年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に続き類似団体平均を下回る結果となった。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94BCFB88-4350-4BF4-98F0-8A4CD511CC0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22CF183D-5666-44A9-A241-CAB55705C6A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1BF28F6B-13D0-49B6-A09B-83799AE0790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0B30D402-1570-43A2-A70F-5F28849165B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1ECA1420-8245-4345-AFE2-34139AB138F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479CAB2B-4937-4573-ACD6-72EA6BAB967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FBA4E9EB-361E-4BE5-8E9F-E731EAC845D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8654CC91-2823-4890-9537-AC326B99D6B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974DFCE-BAD6-45C4-8937-FF23F780841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7BCB1C50-AE20-4984-9D7E-04CE7F3EEDA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49,403
48,821
41.78
24,129,492
22,639,104
1,322,441
11,239,746
15,419,179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F41A5B8F-8885-431D-B6A1-39A66D94F3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36F931B0-DA32-461B-B616-DD0FE87BC2F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8A07B41E-8292-471C-A683-73024A0463D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3F28BB6A-A7A0-4C2C-8808-101DDB5103A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6F61A1FC-0384-4BCE-A045-1E1545323EF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6A4949C4-65F1-43E1-9233-DAD45538688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250AD972-4E49-437A-B0FB-854E27EADBC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2D44C5CC-4391-437C-A91C-0E95AEDF276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FA891416-44CB-42A5-96FB-1F020B64255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2A36118C-53EA-408C-A815-E0D0E8B40DC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03A89341-9FBC-4A5C-B9FE-2EF55CEBFBE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25A9B305-0B19-474D-B972-49B5F753A01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87EFAFC4-FCA7-43C2-AEA1-E7DA889B06F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2D0EB73D-4C37-4ABB-AAB5-B2EB2697151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6CDEE48D-1ED8-42DD-BE28-EFF2B1E9CC8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76CB3DCE-157E-4588-8ED9-A4F2364CDA0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5E81B947-6685-47AD-AB35-3D938127243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C0DC1498-5F70-4428-9425-EFC49A58EB1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21400279-AD3D-499B-B9A2-4EA731F8441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3330D649-96E3-43F6-9E37-41F567ECDAA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33BEC370-1DE9-4A44-B522-2C2E09D1004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BF203B8F-1535-4F22-9E57-C5DAC5B12DE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EE135BE7-2310-4C4D-B1B1-80188B08616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E090BA1D-97EC-4F8B-A13F-6B44AC91979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692753F1-C9F7-470B-B730-AD088CFE3CC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E5FA0304-CEDB-423B-B3E4-7C36EA9E89C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19CE2D85-F5C2-4838-AFBE-EF5F3A9C4CF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80760CCB-8ED4-44AA-B487-334983B2524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1249E85E-27FC-4ACC-A309-5E99DEBAD6F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772685E8-6F51-4B65-874E-89CF1FAD716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B96C97F6-60A1-4DD0-82F4-8B8683D4057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8369CC70-A6AB-4037-A83C-E3F4F81AD31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B47BE48E-166C-48F5-9947-03B6EB1BA36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96D5664E-2799-45CF-AFDB-AD6E20E2801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977AAD5B-EE9D-413E-AF58-152808F666D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5E6735B2-A6F7-4790-AB1A-4C752CB843A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BA515E4E-DFC8-45DA-B0FF-7514BAF4572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D5511A98-5DA1-4F2C-B471-3B05AAD04EB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13D9DBEE-DA3D-4ED7-AFCD-A040D2E11E7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FB86FD15-4714-4D93-B453-A31CB09FC3E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E28794A5-652E-4260-AF8E-63DC594148D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 xmlns:a16="http://schemas.microsoft.com/office/drawing/2014/main" id="{EE585689-186E-496D-852B-1FE6E9BE4EB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F2B2AFE5-42E8-4F15-9771-5FB95AC2B5B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 xmlns:a16="http://schemas.microsoft.com/office/drawing/2014/main" id="{0C5024F9-D8C4-4B0E-801D-12B9D830AF1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 xmlns:a16="http://schemas.microsoft.com/office/drawing/2014/main" id="{32C5653A-D478-4C30-BBFD-417A811CAD99}"/>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 xmlns:a16="http://schemas.microsoft.com/office/drawing/2014/main" id="{9461A578-EEF5-469B-93DB-B7A68D7BED9D}"/>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 xmlns:a16="http://schemas.microsoft.com/office/drawing/2014/main" id="{C93C2EE6-0DFE-4004-BA1C-B9537AF94D66}"/>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 xmlns:a16="http://schemas.microsoft.com/office/drawing/2014/main" id="{C3D2BC0E-A70B-4402-91F4-E623FABFD3E5}"/>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 xmlns:a16="http://schemas.microsoft.com/office/drawing/2014/main" id="{D27421B2-4A94-488F-A95F-55253D49CB61}"/>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macro="" textlink="">
      <xdr:nvSpPr>
        <xdr:cNvPr id="61" name="【図書館】&#10;有形固定資産減価償却率平均値テキスト">
          <a:extLst>
            <a:ext uri="{FF2B5EF4-FFF2-40B4-BE49-F238E27FC236}">
              <a16:creationId xmlns="" xmlns:a16="http://schemas.microsoft.com/office/drawing/2014/main" id="{E5E399C8-87EB-444C-9249-3089FC7559E3}"/>
            </a:ext>
          </a:extLst>
        </xdr:cNvPr>
        <xdr:cNvSpPr txBox="1"/>
      </xdr:nvSpPr>
      <xdr:spPr>
        <a:xfrm>
          <a:off x="467360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 xmlns:a16="http://schemas.microsoft.com/office/drawing/2014/main" id="{59896D29-09F6-4AD2-B85D-B2B5312CF660}"/>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 xmlns:a16="http://schemas.microsoft.com/office/drawing/2014/main" id="{1855BF2A-A74B-4FC5-96E2-8B8E9357C5EF}"/>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 xmlns:a16="http://schemas.microsoft.com/office/drawing/2014/main" id="{FF602A53-FF85-404D-AC14-B4D103C965AC}"/>
            </a:ext>
          </a:extLst>
        </xdr:cNvPr>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 xmlns:a16="http://schemas.microsoft.com/office/drawing/2014/main" id="{B9B71916-33F0-44AC-9F43-6A5A7BB3A523}"/>
            </a:ext>
          </a:extLst>
        </xdr:cNvPr>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 xmlns:a16="http://schemas.microsoft.com/office/drawing/2014/main" id="{4CA1E5F0-AE1D-4E49-B161-287E0E39AA31}"/>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 xmlns:a16="http://schemas.microsoft.com/office/drawing/2014/main" id="{4F5EFF36-1F76-4298-B451-50A47C98A08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40191457-2411-4D8F-8749-9830A260328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708A887E-DDB7-4BC3-B4C7-1BD30B70AF0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4EA9D6D5-0D43-40DE-8DEB-16D82B047DB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2C3A33D7-75D5-491D-84C0-1DC65A9827C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121920</xdr:rowOff>
    </xdr:from>
    <xdr:to>
      <xdr:col>24</xdr:col>
      <xdr:colOff>114300</xdr:colOff>
      <xdr:row>38</xdr:row>
      <xdr:rowOff>52070</xdr:rowOff>
    </xdr:to>
    <xdr:sp macro="" textlink="">
      <xdr:nvSpPr>
        <xdr:cNvPr id="72" name="楕円 71">
          <a:extLst>
            <a:ext uri="{FF2B5EF4-FFF2-40B4-BE49-F238E27FC236}">
              <a16:creationId xmlns="" xmlns:a16="http://schemas.microsoft.com/office/drawing/2014/main" id="{6C4C649C-8A0A-4B99-B6C1-745BC85EEE0F}"/>
            </a:ext>
          </a:extLst>
        </xdr:cNvPr>
        <xdr:cNvSpPr/>
      </xdr:nvSpPr>
      <xdr:spPr>
        <a:xfrm>
          <a:off x="4584700" y="64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100347</xdr:rowOff>
    </xdr:from>
    <xdr:ext cx="405111" cy="259045"/>
    <xdr:sp macro="" textlink="">
      <xdr:nvSpPr>
        <xdr:cNvPr id="73" name="【図書館】&#10;有形固定資産減価償却率該当値テキスト">
          <a:extLst>
            <a:ext uri="{FF2B5EF4-FFF2-40B4-BE49-F238E27FC236}">
              <a16:creationId xmlns="" xmlns:a16="http://schemas.microsoft.com/office/drawing/2014/main" id="{A02744A5-6FBD-4865-BE3E-F751B0C238B5}"/>
            </a:ext>
          </a:extLst>
        </xdr:cNvPr>
        <xdr:cNvSpPr txBox="1"/>
      </xdr:nvSpPr>
      <xdr:spPr>
        <a:xfrm>
          <a:off x="4673600" y="644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92710</xdr:rowOff>
    </xdr:from>
    <xdr:to>
      <xdr:col>20</xdr:col>
      <xdr:colOff>38100</xdr:colOff>
      <xdr:row>38</xdr:row>
      <xdr:rowOff>22860</xdr:rowOff>
    </xdr:to>
    <xdr:sp macro="" textlink="">
      <xdr:nvSpPr>
        <xdr:cNvPr id="74" name="楕円 73">
          <a:extLst>
            <a:ext uri="{FF2B5EF4-FFF2-40B4-BE49-F238E27FC236}">
              <a16:creationId xmlns="" xmlns:a16="http://schemas.microsoft.com/office/drawing/2014/main" id="{DCF1B755-6B4F-4530-BC58-DF1416988634}"/>
            </a:ext>
          </a:extLst>
        </xdr:cNvPr>
        <xdr:cNvSpPr/>
      </xdr:nvSpPr>
      <xdr:spPr>
        <a:xfrm>
          <a:off x="3746500" y="64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143510</xdr:rowOff>
    </xdr:from>
    <xdr:to>
      <xdr:col>24</xdr:col>
      <xdr:colOff>63500</xdr:colOff>
      <xdr:row>38</xdr:row>
      <xdr:rowOff>1270</xdr:rowOff>
    </xdr:to>
    <xdr:cxnSp macro="">
      <xdr:nvCxnSpPr>
        <xdr:cNvPr id="75" name="直線コネクタ 74">
          <a:extLst>
            <a:ext uri="{FF2B5EF4-FFF2-40B4-BE49-F238E27FC236}">
              <a16:creationId xmlns="" xmlns:a16="http://schemas.microsoft.com/office/drawing/2014/main" id="{75043106-F149-4346-8490-B8161A74FF55}"/>
            </a:ext>
          </a:extLst>
        </xdr:cNvPr>
        <xdr:cNvCxnSpPr/>
      </xdr:nvCxnSpPr>
      <xdr:spPr>
        <a:xfrm>
          <a:off x="3797300" y="648716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64770</xdr:rowOff>
    </xdr:from>
    <xdr:to>
      <xdr:col>15</xdr:col>
      <xdr:colOff>101600</xdr:colOff>
      <xdr:row>37</xdr:row>
      <xdr:rowOff>166370</xdr:rowOff>
    </xdr:to>
    <xdr:sp macro="" textlink="">
      <xdr:nvSpPr>
        <xdr:cNvPr id="76" name="楕円 75">
          <a:extLst>
            <a:ext uri="{FF2B5EF4-FFF2-40B4-BE49-F238E27FC236}">
              <a16:creationId xmlns="" xmlns:a16="http://schemas.microsoft.com/office/drawing/2014/main" id="{9C72257D-F2FF-4FE6-B79D-257DB9824CF6}"/>
            </a:ext>
          </a:extLst>
        </xdr:cNvPr>
        <xdr:cNvSpPr/>
      </xdr:nvSpPr>
      <xdr:spPr>
        <a:xfrm>
          <a:off x="28575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115570</xdr:rowOff>
    </xdr:from>
    <xdr:to>
      <xdr:col>19</xdr:col>
      <xdr:colOff>177800</xdr:colOff>
      <xdr:row>37</xdr:row>
      <xdr:rowOff>143510</xdr:rowOff>
    </xdr:to>
    <xdr:cxnSp macro="">
      <xdr:nvCxnSpPr>
        <xdr:cNvPr id="77" name="直線コネクタ 76">
          <a:extLst>
            <a:ext uri="{FF2B5EF4-FFF2-40B4-BE49-F238E27FC236}">
              <a16:creationId xmlns="" xmlns:a16="http://schemas.microsoft.com/office/drawing/2014/main" id="{9EF39BDD-6E4E-4511-826D-9022FA9C0709}"/>
            </a:ext>
          </a:extLst>
        </xdr:cNvPr>
        <xdr:cNvCxnSpPr/>
      </xdr:nvCxnSpPr>
      <xdr:spPr>
        <a:xfrm>
          <a:off x="2908300" y="645922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35560</xdr:rowOff>
    </xdr:from>
    <xdr:to>
      <xdr:col>10</xdr:col>
      <xdr:colOff>165100</xdr:colOff>
      <xdr:row>37</xdr:row>
      <xdr:rowOff>137160</xdr:rowOff>
    </xdr:to>
    <xdr:sp macro="" textlink="">
      <xdr:nvSpPr>
        <xdr:cNvPr id="78" name="楕円 77">
          <a:extLst>
            <a:ext uri="{FF2B5EF4-FFF2-40B4-BE49-F238E27FC236}">
              <a16:creationId xmlns="" xmlns:a16="http://schemas.microsoft.com/office/drawing/2014/main" id="{2B98CCC3-C740-4B96-88E1-99F0555AEE9F}"/>
            </a:ext>
          </a:extLst>
        </xdr:cNvPr>
        <xdr:cNvSpPr/>
      </xdr:nvSpPr>
      <xdr:spPr>
        <a:xfrm>
          <a:off x="1968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86360</xdr:rowOff>
    </xdr:from>
    <xdr:to>
      <xdr:col>15</xdr:col>
      <xdr:colOff>50800</xdr:colOff>
      <xdr:row>37</xdr:row>
      <xdr:rowOff>115570</xdr:rowOff>
    </xdr:to>
    <xdr:cxnSp macro="">
      <xdr:nvCxnSpPr>
        <xdr:cNvPr id="79" name="直線コネクタ 78">
          <a:extLst>
            <a:ext uri="{FF2B5EF4-FFF2-40B4-BE49-F238E27FC236}">
              <a16:creationId xmlns="" xmlns:a16="http://schemas.microsoft.com/office/drawing/2014/main" id="{0F405B75-DE2C-4158-9E5E-0EACF2F97113}"/>
            </a:ext>
          </a:extLst>
        </xdr:cNvPr>
        <xdr:cNvCxnSpPr/>
      </xdr:nvCxnSpPr>
      <xdr:spPr>
        <a:xfrm>
          <a:off x="2019300" y="643001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6350</xdr:rowOff>
    </xdr:from>
    <xdr:to>
      <xdr:col>6</xdr:col>
      <xdr:colOff>38100</xdr:colOff>
      <xdr:row>37</xdr:row>
      <xdr:rowOff>107950</xdr:rowOff>
    </xdr:to>
    <xdr:sp macro="" textlink="">
      <xdr:nvSpPr>
        <xdr:cNvPr id="80" name="楕円 79">
          <a:extLst>
            <a:ext uri="{FF2B5EF4-FFF2-40B4-BE49-F238E27FC236}">
              <a16:creationId xmlns="" xmlns:a16="http://schemas.microsoft.com/office/drawing/2014/main" id="{BA8B3661-CABB-4E0E-B3C2-F4FF792755D4}"/>
            </a:ext>
          </a:extLst>
        </xdr:cNvPr>
        <xdr:cNvSpPr/>
      </xdr:nvSpPr>
      <xdr:spPr>
        <a:xfrm>
          <a:off x="1079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57150</xdr:rowOff>
    </xdr:from>
    <xdr:to>
      <xdr:col>10</xdr:col>
      <xdr:colOff>114300</xdr:colOff>
      <xdr:row>37</xdr:row>
      <xdr:rowOff>86360</xdr:rowOff>
    </xdr:to>
    <xdr:cxnSp macro="">
      <xdr:nvCxnSpPr>
        <xdr:cNvPr id="81" name="直線コネクタ 80">
          <a:extLst>
            <a:ext uri="{FF2B5EF4-FFF2-40B4-BE49-F238E27FC236}">
              <a16:creationId xmlns="" xmlns:a16="http://schemas.microsoft.com/office/drawing/2014/main" id="{C89CA872-9204-49C7-BF0F-088C12A15E9C}"/>
            </a:ext>
          </a:extLst>
        </xdr:cNvPr>
        <xdr:cNvCxnSpPr/>
      </xdr:nvCxnSpPr>
      <xdr:spPr>
        <a:xfrm>
          <a:off x="1130300" y="640080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82" name="n_1aveValue【図書館】&#10;有形固定資産減価償却率">
          <a:extLst>
            <a:ext uri="{FF2B5EF4-FFF2-40B4-BE49-F238E27FC236}">
              <a16:creationId xmlns="" xmlns:a16="http://schemas.microsoft.com/office/drawing/2014/main" id="{93271E84-B485-4554-9EA1-8BB0F988CB2A}"/>
            </a:ext>
          </a:extLst>
        </xdr:cNvPr>
        <xdr:cNvSpPr txBox="1"/>
      </xdr:nvSpPr>
      <xdr:spPr>
        <a:xfrm>
          <a:off x="3582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160037</xdr:rowOff>
    </xdr:from>
    <xdr:ext cx="405111" cy="259045"/>
    <xdr:sp macro="" textlink="">
      <xdr:nvSpPr>
        <xdr:cNvPr id="83" name="n_2aveValue【図書館】&#10;有形固定資産減価償却率">
          <a:extLst>
            <a:ext uri="{FF2B5EF4-FFF2-40B4-BE49-F238E27FC236}">
              <a16:creationId xmlns="" xmlns:a16="http://schemas.microsoft.com/office/drawing/2014/main" id="{F0D23491-9670-4168-950B-F257126C8A26}"/>
            </a:ext>
          </a:extLst>
        </xdr:cNvPr>
        <xdr:cNvSpPr txBox="1"/>
      </xdr:nvSpPr>
      <xdr:spPr>
        <a:xfrm>
          <a:off x="2705744"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4" name="n_3aveValue【図書館】&#10;有形固定資産減価償却率">
          <a:extLst>
            <a:ext uri="{FF2B5EF4-FFF2-40B4-BE49-F238E27FC236}">
              <a16:creationId xmlns="" xmlns:a16="http://schemas.microsoft.com/office/drawing/2014/main" id="{5359EE99-FE90-4F3E-96B2-4333180DBD3F}"/>
            </a:ext>
          </a:extLst>
        </xdr:cNvPr>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5" name="n_4aveValue【図書館】&#10;有形固定資産減価償却率">
          <a:extLst>
            <a:ext uri="{FF2B5EF4-FFF2-40B4-BE49-F238E27FC236}">
              <a16:creationId xmlns="" xmlns:a16="http://schemas.microsoft.com/office/drawing/2014/main" id="{31724099-00A6-47BB-8E8A-895FBD3B487A}"/>
            </a:ext>
          </a:extLst>
        </xdr:cNvPr>
        <xdr:cNvSpPr txBox="1"/>
      </xdr:nvSpPr>
      <xdr:spPr>
        <a:xfrm>
          <a:off x="927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13987</xdr:rowOff>
    </xdr:from>
    <xdr:ext cx="405111" cy="259045"/>
    <xdr:sp macro="" textlink="">
      <xdr:nvSpPr>
        <xdr:cNvPr id="86" name="n_1mainValue【図書館】&#10;有形固定資産減価償却率">
          <a:extLst>
            <a:ext uri="{FF2B5EF4-FFF2-40B4-BE49-F238E27FC236}">
              <a16:creationId xmlns="" xmlns:a16="http://schemas.microsoft.com/office/drawing/2014/main" id="{85E937B4-E7FE-4730-9ECA-9A20D17F7AF6}"/>
            </a:ext>
          </a:extLst>
        </xdr:cNvPr>
        <xdr:cNvSpPr txBox="1"/>
      </xdr:nvSpPr>
      <xdr:spPr>
        <a:xfrm>
          <a:off x="3582044" y="652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157497</xdr:rowOff>
    </xdr:from>
    <xdr:ext cx="405111" cy="259045"/>
    <xdr:sp macro="" textlink="">
      <xdr:nvSpPr>
        <xdr:cNvPr id="87" name="n_2mainValue【図書館】&#10;有形固定資産減価償却率">
          <a:extLst>
            <a:ext uri="{FF2B5EF4-FFF2-40B4-BE49-F238E27FC236}">
              <a16:creationId xmlns="" xmlns:a16="http://schemas.microsoft.com/office/drawing/2014/main" id="{91B6675B-135F-4F27-ACA3-1CCF086A9BD5}"/>
            </a:ext>
          </a:extLst>
        </xdr:cNvPr>
        <xdr:cNvSpPr txBox="1"/>
      </xdr:nvSpPr>
      <xdr:spPr>
        <a:xfrm>
          <a:off x="2705744" y="650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128287</xdr:rowOff>
    </xdr:from>
    <xdr:ext cx="405111" cy="259045"/>
    <xdr:sp macro="" textlink="">
      <xdr:nvSpPr>
        <xdr:cNvPr id="88" name="n_3mainValue【図書館】&#10;有形固定資産減価償却率">
          <a:extLst>
            <a:ext uri="{FF2B5EF4-FFF2-40B4-BE49-F238E27FC236}">
              <a16:creationId xmlns="" xmlns:a16="http://schemas.microsoft.com/office/drawing/2014/main" id="{AD6AAA4C-BC84-4EB8-84F4-3B038F036A24}"/>
            </a:ext>
          </a:extLst>
        </xdr:cNvPr>
        <xdr:cNvSpPr txBox="1"/>
      </xdr:nvSpPr>
      <xdr:spPr>
        <a:xfrm>
          <a:off x="1816744" y="647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99077</xdr:rowOff>
    </xdr:from>
    <xdr:ext cx="405111" cy="259045"/>
    <xdr:sp macro="" textlink="">
      <xdr:nvSpPr>
        <xdr:cNvPr id="89" name="n_4mainValue【図書館】&#10;有形固定資産減価償却率">
          <a:extLst>
            <a:ext uri="{FF2B5EF4-FFF2-40B4-BE49-F238E27FC236}">
              <a16:creationId xmlns="" xmlns:a16="http://schemas.microsoft.com/office/drawing/2014/main" id="{2A75BD9E-1CE2-4835-A64D-544864155000}"/>
            </a:ext>
          </a:extLst>
        </xdr:cNvPr>
        <xdr:cNvSpPr txBox="1"/>
      </xdr:nvSpPr>
      <xdr:spPr>
        <a:xfrm>
          <a:off x="927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 xmlns:a16="http://schemas.microsoft.com/office/drawing/2014/main" id="{076A905C-8EFD-4678-AFC9-26EA7E53964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 xmlns:a16="http://schemas.microsoft.com/office/drawing/2014/main" id="{6A21AAEF-A46C-4C82-BE0C-3F50D74764C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 xmlns:a16="http://schemas.microsoft.com/office/drawing/2014/main" id="{AE52E1D1-CD85-4FE2-9FAC-DD36719FC75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 xmlns:a16="http://schemas.microsoft.com/office/drawing/2014/main" id="{2C637EBF-D75D-4C72-87EF-0EA2BD9AAF8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 xmlns:a16="http://schemas.microsoft.com/office/drawing/2014/main" id="{DE7FE06A-425B-4302-9132-059CC5333F9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 xmlns:a16="http://schemas.microsoft.com/office/drawing/2014/main" id="{825B6956-85F2-4446-BB0A-7D2101538FA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 xmlns:a16="http://schemas.microsoft.com/office/drawing/2014/main" id="{C5A761AA-A5D2-42F9-A63C-98FD71F7D61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 xmlns:a16="http://schemas.microsoft.com/office/drawing/2014/main" id="{7F351703-AA74-40B4-912B-7CDD53196DE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 xmlns:a16="http://schemas.microsoft.com/office/drawing/2014/main" id="{F15B57F9-9D23-40D0-9E24-A03A9A2CF6C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 xmlns:a16="http://schemas.microsoft.com/office/drawing/2014/main" id="{129B953D-F28F-480F-9A31-D55A99DCE67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 xmlns:a16="http://schemas.microsoft.com/office/drawing/2014/main" id="{D90B275E-0F4D-4E02-93C7-7E38DB0F5C4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 xmlns:a16="http://schemas.microsoft.com/office/drawing/2014/main" id="{45C78413-687F-4E05-B70B-7DA38502F96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 xmlns:a16="http://schemas.microsoft.com/office/drawing/2014/main" id="{44DD9537-73D4-4E30-83C0-DC261F55911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 xmlns:a16="http://schemas.microsoft.com/office/drawing/2014/main" id="{337FB7E7-90DE-4B2A-9FA2-E3D31AC5143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 xmlns:a16="http://schemas.microsoft.com/office/drawing/2014/main" id="{C6469C2D-7D72-4946-B43F-F08897BE21B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 xmlns:a16="http://schemas.microsoft.com/office/drawing/2014/main" id="{B63E695C-272A-410F-BA31-C2F4B7572FC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 xmlns:a16="http://schemas.microsoft.com/office/drawing/2014/main" id="{3D1A3FA5-81E1-492E-8230-E36DE4F6BAD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 xmlns:a16="http://schemas.microsoft.com/office/drawing/2014/main" id="{3336ABE3-1F94-4C2D-A5C7-AC5107BEDC6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 xmlns:a16="http://schemas.microsoft.com/office/drawing/2014/main" id="{48E10B5A-BF92-40E0-931A-0F9F89B9CD6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 xmlns:a16="http://schemas.microsoft.com/office/drawing/2014/main" id="{8B48ED1A-7CCA-40DF-BD61-029AE6BF2A2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 xmlns:a16="http://schemas.microsoft.com/office/drawing/2014/main" id="{08F29D0E-2056-43B1-BF8A-9029BBB4071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 xmlns:a16="http://schemas.microsoft.com/office/drawing/2014/main" id="{00B777B3-99E5-4A33-B4B2-B7F9EEB168C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 xmlns:a16="http://schemas.microsoft.com/office/drawing/2014/main" id="{7DBCD029-420C-4E0A-8F9F-501B27910FC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 xmlns:a16="http://schemas.microsoft.com/office/drawing/2014/main" id="{5A4BBE62-EC52-4C6A-80DE-CA6D0617CE7D}"/>
            </a:ext>
          </a:extLst>
        </xdr:cNvPr>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 xmlns:a16="http://schemas.microsoft.com/office/drawing/2014/main" id="{A1225B2B-AA7D-4D6E-BA07-E626AC856675}"/>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 xmlns:a16="http://schemas.microsoft.com/office/drawing/2014/main" id="{01F0E2AF-B09C-4EDF-92AA-BD7AEDCD5D22}"/>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 xmlns:a16="http://schemas.microsoft.com/office/drawing/2014/main" id="{11782E55-EFFC-4486-9695-A14214C01613}"/>
            </a:ext>
          </a:extLst>
        </xdr:cNvPr>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 xmlns:a16="http://schemas.microsoft.com/office/drawing/2014/main" id="{A0846521-22F8-4B15-8832-CAF13D85D92E}"/>
            </a:ext>
          </a:extLst>
        </xdr:cNvPr>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82567</xdr:rowOff>
    </xdr:from>
    <xdr:ext cx="469744" cy="259045"/>
    <xdr:sp macro="" textlink="">
      <xdr:nvSpPr>
        <xdr:cNvPr id="118" name="【図書館】&#10;一人当たり面積平均値テキスト">
          <a:extLst>
            <a:ext uri="{FF2B5EF4-FFF2-40B4-BE49-F238E27FC236}">
              <a16:creationId xmlns="" xmlns:a16="http://schemas.microsoft.com/office/drawing/2014/main" id="{37BC3C81-63B6-4486-83EC-A8081C5A1CBC}"/>
            </a:ext>
          </a:extLst>
        </xdr:cNvPr>
        <xdr:cNvSpPr txBox="1"/>
      </xdr:nvSpPr>
      <xdr:spPr>
        <a:xfrm>
          <a:off x="10515600" y="6769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 xmlns:a16="http://schemas.microsoft.com/office/drawing/2014/main" id="{1BD50096-1FB7-49C7-A32B-0771050342FB}"/>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 xmlns:a16="http://schemas.microsoft.com/office/drawing/2014/main" id="{04570E09-3DE5-4440-B97A-5CBD8178CF81}"/>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 xmlns:a16="http://schemas.microsoft.com/office/drawing/2014/main" id="{4F053CDF-637E-4206-9D2B-A175BB4CC56C}"/>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 xmlns:a16="http://schemas.microsoft.com/office/drawing/2014/main" id="{0B3938F4-B0C4-4FC8-BC13-243470A00899}"/>
            </a:ext>
          </a:extLst>
        </xdr:cNvPr>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 xmlns:a16="http://schemas.microsoft.com/office/drawing/2014/main" id="{F684DF87-744C-4136-80B0-279A04204477}"/>
            </a:ext>
          </a:extLst>
        </xdr:cNvPr>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 xmlns:a16="http://schemas.microsoft.com/office/drawing/2014/main" id="{D654FCFB-42A3-4FCF-A986-8D145D34BD9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F851DC17-BD07-4301-B0E6-5E8BB8A7442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D48851B8-8867-45BD-9BB1-5D45C80E2A7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A7E5DDF6-C3BF-4A37-8ED0-F0C6F0AF0A3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A706B1DA-D00F-4B4A-8D7B-FC3BE70C2C1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97790</xdr:rowOff>
    </xdr:from>
    <xdr:to>
      <xdr:col>55</xdr:col>
      <xdr:colOff>50800</xdr:colOff>
      <xdr:row>42</xdr:row>
      <xdr:rowOff>27940</xdr:rowOff>
    </xdr:to>
    <xdr:sp macro="" textlink="">
      <xdr:nvSpPr>
        <xdr:cNvPr id="129" name="楕円 128">
          <a:extLst>
            <a:ext uri="{FF2B5EF4-FFF2-40B4-BE49-F238E27FC236}">
              <a16:creationId xmlns="" xmlns:a16="http://schemas.microsoft.com/office/drawing/2014/main" id="{ADCF9CE6-951F-420E-B0BA-719939CFA782}"/>
            </a:ext>
          </a:extLst>
        </xdr:cNvPr>
        <xdr:cNvSpPr/>
      </xdr:nvSpPr>
      <xdr:spPr>
        <a:xfrm>
          <a:off x="104267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12717</xdr:rowOff>
    </xdr:from>
    <xdr:ext cx="469744" cy="259045"/>
    <xdr:sp macro="" textlink="">
      <xdr:nvSpPr>
        <xdr:cNvPr id="130" name="【図書館】&#10;一人当たり面積該当値テキスト">
          <a:extLst>
            <a:ext uri="{FF2B5EF4-FFF2-40B4-BE49-F238E27FC236}">
              <a16:creationId xmlns="" xmlns:a16="http://schemas.microsoft.com/office/drawing/2014/main" id="{ED453B5A-EB72-47FF-8250-9973BC1737F2}"/>
            </a:ext>
          </a:extLst>
        </xdr:cNvPr>
        <xdr:cNvSpPr txBox="1"/>
      </xdr:nvSpPr>
      <xdr:spPr>
        <a:xfrm>
          <a:off x="10515600" y="704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97790</xdr:rowOff>
    </xdr:from>
    <xdr:to>
      <xdr:col>50</xdr:col>
      <xdr:colOff>165100</xdr:colOff>
      <xdr:row>42</xdr:row>
      <xdr:rowOff>27940</xdr:rowOff>
    </xdr:to>
    <xdr:sp macro="" textlink="">
      <xdr:nvSpPr>
        <xdr:cNvPr id="131" name="楕円 130">
          <a:extLst>
            <a:ext uri="{FF2B5EF4-FFF2-40B4-BE49-F238E27FC236}">
              <a16:creationId xmlns="" xmlns:a16="http://schemas.microsoft.com/office/drawing/2014/main" id="{C05F8444-112C-4B33-9602-57466E19A59E}"/>
            </a:ext>
          </a:extLst>
        </xdr:cNvPr>
        <xdr:cNvSpPr/>
      </xdr:nvSpPr>
      <xdr:spPr>
        <a:xfrm>
          <a:off x="9588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148590</xdr:rowOff>
    </xdr:from>
    <xdr:to>
      <xdr:col>55</xdr:col>
      <xdr:colOff>0</xdr:colOff>
      <xdr:row>41</xdr:row>
      <xdr:rowOff>148590</xdr:rowOff>
    </xdr:to>
    <xdr:cxnSp macro="">
      <xdr:nvCxnSpPr>
        <xdr:cNvPr id="132" name="直線コネクタ 131">
          <a:extLst>
            <a:ext uri="{FF2B5EF4-FFF2-40B4-BE49-F238E27FC236}">
              <a16:creationId xmlns="" xmlns:a16="http://schemas.microsoft.com/office/drawing/2014/main" id="{1C32CA08-8477-47BC-A5B7-9D463F8389F8}"/>
            </a:ext>
          </a:extLst>
        </xdr:cNvPr>
        <xdr:cNvCxnSpPr/>
      </xdr:nvCxnSpPr>
      <xdr:spPr>
        <a:xfrm>
          <a:off x="9639300" y="7178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97790</xdr:rowOff>
    </xdr:from>
    <xdr:to>
      <xdr:col>46</xdr:col>
      <xdr:colOff>38100</xdr:colOff>
      <xdr:row>42</xdr:row>
      <xdr:rowOff>27940</xdr:rowOff>
    </xdr:to>
    <xdr:sp macro="" textlink="">
      <xdr:nvSpPr>
        <xdr:cNvPr id="133" name="楕円 132">
          <a:extLst>
            <a:ext uri="{FF2B5EF4-FFF2-40B4-BE49-F238E27FC236}">
              <a16:creationId xmlns="" xmlns:a16="http://schemas.microsoft.com/office/drawing/2014/main" id="{35A38F4A-E78A-485B-9BEE-AC0FA6018273}"/>
            </a:ext>
          </a:extLst>
        </xdr:cNvPr>
        <xdr:cNvSpPr/>
      </xdr:nvSpPr>
      <xdr:spPr>
        <a:xfrm>
          <a:off x="8699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148590</xdr:rowOff>
    </xdr:from>
    <xdr:to>
      <xdr:col>50</xdr:col>
      <xdr:colOff>114300</xdr:colOff>
      <xdr:row>41</xdr:row>
      <xdr:rowOff>148590</xdr:rowOff>
    </xdr:to>
    <xdr:cxnSp macro="">
      <xdr:nvCxnSpPr>
        <xdr:cNvPr id="134" name="直線コネクタ 133">
          <a:extLst>
            <a:ext uri="{FF2B5EF4-FFF2-40B4-BE49-F238E27FC236}">
              <a16:creationId xmlns="" xmlns:a16="http://schemas.microsoft.com/office/drawing/2014/main" id="{4D22F7AE-C3BF-4208-8106-50DB422881C0}"/>
            </a:ext>
          </a:extLst>
        </xdr:cNvPr>
        <xdr:cNvCxnSpPr/>
      </xdr:nvCxnSpPr>
      <xdr:spPr>
        <a:xfrm>
          <a:off x="87503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97790</xdr:rowOff>
    </xdr:from>
    <xdr:to>
      <xdr:col>41</xdr:col>
      <xdr:colOff>101600</xdr:colOff>
      <xdr:row>42</xdr:row>
      <xdr:rowOff>27940</xdr:rowOff>
    </xdr:to>
    <xdr:sp macro="" textlink="">
      <xdr:nvSpPr>
        <xdr:cNvPr id="135" name="楕円 134">
          <a:extLst>
            <a:ext uri="{FF2B5EF4-FFF2-40B4-BE49-F238E27FC236}">
              <a16:creationId xmlns="" xmlns:a16="http://schemas.microsoft.com/office/drawing/2014/main" id="{C71726BB-5C99-46D4-A79F-A11EA00BC2AE}"/>
            </a:ext>
          </a:extLst>
        </xdr:cNvPr>
        <xdr:cNvSpPr/>
      </xdr:nvSpPr>
      <xdr:spPr>
        <a:xfrm>
          <a:off x="7810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148590</xdr:rowOff>
    </xdr:from>
    <xdr:to>
      <xdr:col>45</xdr:col>
      <xdr:colOff>177800</xdr:colOff>
      <xdr:row>41</xdr:row>
      <xdr:rowOff>148590</xdr:rowOff>
    </xdr:to>
    <xdr:cxnSp macro="">
      <xdr:nvCxnSpPr>
        <xdr:cNvPr id="136" name="直線コネクタ 135">
          <a:extLst>
            <a:ext uri="{FF2B5EF4-FFF2-40B4-BE49-F238E27FC236}">
              <a16:creationId xmlns="" xmlns:a16="http://schemas.microsoft.com/office/drawing/2014/main" id="{5D4AD931-1C6E-4900-977F-F961EB276954}"/>
            </a:ext>
          </a:extLst>
        </xdr:cNvPr>
        <xdr:cNvCxnSpPr/>
      </xdr:nvCxnSpPr>
      <xdr:spPr>
        <a:xfrm>
          <a:off x="78613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97790</xdr:rowOff>
    </xdr:from>
    <xdr:to>
      <xdr:col>36</xdr:col>
      <xdr:colOff>165100</xdr:colOff>
      <xdr:row>42</xdr:row>
      <xdr:rowOff>27940</xdr:rowOff>
    </xdr:to>
    <xdr:sp macro="" textlink="">
      <xdr:nvSpPr>
        <xdr:cNvPr id="137" name="楕円 136">
          <a:extLst>
            <a:ext uri="{FF2B5EF4-FFF2-40B4-BE49-F238E27FC236}">
              <a16:creationId xmlns="" xmlns:a16="http://schemas.microsoft.com/office/drawing/2014/main" id="{1EA8F59E-CE43-458F-AF2A-48A2D2064F60}"/>
            </a:ext>
          </a:extLst>
        </xdr:cNvPr>
        <xdr:cNvSpPr/>
      </xdr:nvSpPr>
      <xdr:spPr>
        <a:xfrm>
          <a:off x="6921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148590</xdr:rowOff>
    </xdr:from>
    <xdr:to>
      <xdr:col>41</xdr:col>
      <xdr:colOff>50800</xdr:colOff>
      <xdr:row>41</xdr:row>
      <xdr:rowOff>148590</xdr:rowOff>
    </xdr:to>
    <xdr:cxnSp macro="">
      <xdr:nvCxnSpPr>
        <xdr:cNvPr id="138" name="直線コネクタ 137">
          <a:extLst>
            <a:ext uri="{FF2B5EF4-FFF2-40B4-BE49-F238E27FC236}">
              <a16:creationId xmlns="" xmlns:a16="http://schemas.microsoft.com/office/drawing/2014/main" id="{7E85CCC2-2868-478C-A5F1-8FDAC2987CEA}"/>
            </a:ext>
          </a:extLst>
        </xdr:cNvPr>
        <xdr:cNvCxnSpPr/>
      </xdr:nvCxnSpPr>
      <xdr:spPr>
        <a:xfrm>
          <a:off x="69723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13987</xdr:rowOff>
    </xdr:from>
    <xdr:ext cx="469744" cy="259045"/>
    <xdr:sp macro="" textlink="">
      <xdr:nvSpPr>
        <xdr:cNvPr id="139" name="n_1aveValue【図書館】&#10;一人当たり面積">
          <a:extLst>
            <a:ext uri="{FF2B5EF4-FFF2-40B4-BE49-F238E27FC236}">
              <a16:creationId xmlns="" xmlns:a16="http://schemas.microsoft.com/office/drawing/2014/main" id="{D70E697A-03AE-460A-806F-422F32CF7684}"/>
            </a:ext>
          </a:extLst>
        </xdr:cNvPr>
        <xdr:cNvSpPr txBox="1"/>
      </xdr:nvSpPr>
      <xdr:spPr>
        <a:xfrm>
          <a:off x="93917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21607</xdr:rowOff>
    </xdr:from>
    <xdr:ext cx="469744" cy="259045"/>
    <xdr:sp macro="" textlink="">
      <xdr:nvSpPr>
        <xdr:cNvPr id="140" name="n_2aveValue【図書館】&#10;一人当たり面積">
          <a:extLst>
            <a:ext uri="{FF2B5EF4-FFF2-40B4-BE49-F238E27FC236}">
              <a16:creationId xmlns="" xmlns:a16="http://schemas.microsoft.com/office/drawing/2014/main" id="{06F3193F-77DC-4AAC-9205-57BC72774992}"/>
            </a:ext>
          </a:extLst>
        </xdr:cNvPr>
        <xdr:cNvSpPr txBox="1"/>
      </xdr:nvSpPr>
      <xdr:spPr>
        <a:xfrm>
          <a:off x="8515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25417</xdr:rowOff>
    </xdr:from>
    <xdr:ext cx="469744" cy="259045"/>
    <xdr:sp macro="" textlink="">
      <xdr:nvSpPr>
        <xdr:cNvPr id="141" name="n_3aveValue【図書館】&#10;一人当たり面積">
          <a:extLst>
            <a:ext uri="{FF2B5EF4-FFF2-40B4-BE49-F238E27FC236}">
              <a16:creationId xmlns="" xmlns:a16="http://schemas.microsoft.com/office/drawing/2014/main" id="{D7DFCCE0-FFCB-4AAD-909A-25B7137B784C}"/>
            </a:ext>
          </a:extLst>
        </xdr:cNvPr>
        <xdr:cNvSpPr txBox="1"/>
      </xdr:nvSpPr>
      <xdr:spPr>
        <a:xfrm>
          <a:off x="7626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33037</xdr:rowOff>
    </xdr:from>
    <xdr:ext cx="469744" cy="259045"/>
    <xdr:sp macro="" textlink="">
      <xdr:nvSpPr>
        <xdr:cNvPr id="142" name="n_4aveValue【図書館】&#10;一人当たり面積">
          <a:extLst>
            <a:ext uri="{FF2B5EF4-FFF2-40B4-BE49-F238E27FC236}">
              <a16:creationId xmlns="" xmlns:a16="http://schemas.microsoft.com/office/drawing/2014/main" id="{4CE5F442-8353-4FB0-8894-A9C3938FE426}"/>
            </a:ext>
          </a:extLst>
        </xdr:cNvPr>
        <xdr:cNvSpPr txBox="1"/>
      </xdr:nvSpPr>
      <xdr:spPr>
        <a:xfrm>
          <a:off x="6737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19067</xdr:rowOff>
    </xdr:from>
    <xdr:ext cx="469744" cy="259045"/>
    <xdr:sp macro="" textlink="">
      <xdr:nvSpPr>
        <xdr:cNvPr id="143" name="n_1mainValue【図書館】&#10;一人当たり面積">
          <a:extLst>
            <a:ext uri="{FF2B5EF4-FFF2-40B4-BE49-F238E27FC236}">
              <a16:creationId xmlns="" xmlns:a16="http://schemas.microsoft.com/office/drawing/2014/main" id="{1C5AA9C7-B916-4BBE-A70D-90D6182113F7}"/>
            </a:ext>
          </a:extLst>
        </xdr:cNvPr>
        <xdr:cNvSpPr txBox="1"/>
      </xdr:nvSpPr>
      <xdr:spPr>
        <a:xfrm>
          <a:off x="9391727"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19067</xdr:rowOff>
    </xdr:from>
    <xdr:ext cx="469744" cy="259045"/>
    <xdr:sp macro="" textlink="">
      <xdr:nvSpPr>
        <xdr:cNvPr id="144" name="n_2mainValue【図書館】&#10;一人当たり面積">
          <a:extLst>
            <a:ext uri="{FF2B5EF4-FFF2-40B4-BE49-F238E27FC236}">
              <a16:creationId xmlns="" xmlns:a16="http://schemas.microsoft.com/office/drawing/2014/main" id="{AA0F9DB4-3C70-4FB3-A7B6-BF12E2F329F8}"/>
            </a:ext>
          </a:extLst>
        </xdr:cNvPr>
        <xdr:cNvSpPr txBox="1"/>
      </xdr:nvSpPr>
      <xdr:spPr>
        <a:xfrm>
          <a:off x="8515427"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19067</xdr:rowOff>
    </xdr:from>
    <xdr:ext cx="469744" cy="259045"/>
    <xdr:sp macro="" textlink="">
      <xdr:nvSpPr>
        <xdr:cNvPr id="145" name="n_3mainValue【図書館】&#10;一人当たり面積">
          <a:extLst>
            <a:ext uri="{FF2B5EF4-FFF2-40B4-BE49-F238E27FC236}">
              <a16:creationId xmlns="" xmlns:a16="http://schemas.microsoft.com/office/drawing/2014/main" id="{1CB845B3-EA19-43B0-A90A-A5FDBBCC7459}"/>
            </a:ext>
          </a:extLst>
        </xdr:cNvPr>
        <xdr:cNvSpPr txBox="1"/>
      </xdr:nvSpPr>
      <xdr:spPr>
        <a:xfrm>
          <a:off x="7626427"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19067</xdr:rowOff>
    </xdr:from>
    <xdr:ext cx="469744" cy="259045"/>
    <xdr:sp macro="" textlink="">
      <xdr:nvSpPr>
        <xdr:cNvPr id="146" name="n_4mainValue【図書館】&#10;一人当たり面積">
          <a:extLst>
            <a:ext uri="{FF2B5EF4-FFF2-40B4-BE49-F238E27FC236}">
              <a16:creationId xmlns="" xmlns:a16="http://schemas.microsoft.com/office/drawing/2014/main" id="{E6CF5F63-BBC6-4A7C-A13C-B34A19C9E778}"/>
            </a:ext>
          </a:extLst>
        </xdr:cNvPr>
        <xdr:cNvSpPr txBox="1"/>
      </xdr:nvSpPr>
      <xdr:spPr>
        <a:xfrm>
          <a:off x="6737427"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 xmlns:a16="http://schemas.microsoft.com/office/drawing/2014/main" id="{36119D94-AC2E-424F-B5FC-117967EF3D4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 xmlns:a16="http://schemas.microsoft.com/office/drawing/2014/main" id="{BF402808-69C0-4B88-9FCA-781C634F465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 xmlns:a16="http://schemas.microsoft.com/office/drawing/2014/main" id="{1E070350-DA0A-436D-BBE8-22D1A84CBE2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 xmlns:a16="http://schemas.microsoft.com/office/drawing/2014/main" id="{B8F2998B-1C40-4268-9E8B-CAFCA6F88BE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 xmlns:a16="http://schemas.microsoft.com/office/drawing/2014/main" id="{BF17A7F0-4AD5-44EA-AD3F-5615DFCE710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 xmlns:a16="http://schemas.microsoft.com/office/drawing/2014/main" id="{3E070FED-1899-4B6A-B25F-A4F87563D07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 xmlns:a16="http://schemas.microsoft.com/office/drawing/2014/main" id="{4DF7026C-AC85-4BB7-A346-2535DFDEDA3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 xmlns:a16="http://schemas.microsoft.com/office/drawing/2014/main" id="{86B0D935-7094-4979-9444-5C103103F2E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 xmlns:a16="http://schemas.microsoft.com/office/drawing/2014/main" id="{3FE8875C-B4EF-40B7-A2F2-44A1A555EB8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 xmlns:a16="http://schemas.microsoft.com/office/drawing/2014/main" id="{7A7084C0-65C2-45F8-AB2E-3F186141C5C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 xmlns:a16="http://schemas.microsoft.com/office/drawing/2014/main" id="{ADE7EF1E-EF56-4F47-83FC-D2A89EAAF50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 xmlns:a16="http://schemas.microsoft.com/office/drawing/2014/main" id="{CBC2B1FF-C431-4ABF-837C-7B9EB3AC62C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 xmlns:a16="http://schemas.microsoft.com/office/drawing/2014/main" id="{ECF0B33C-872A-42A2-A6B0-D9532833618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 xmlns:a16="http://schemas.microsoft.com/office/drawing/2014/main" id="{4420EA76-8A2D-45DD-AAEA-2D042A9AB7B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 xmlns:a16="http://schemas.microsoft.com/office/drawing/2014/main" id="{A8F4D6A8-DCB1-4857-BD26-4BB702A6D7F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 xmlns:a16="http://schemas.microsoft.com/office/drawing/2014/main" id="{2D111B2A-D98D-4CC3-9024-413B41D9C9F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 xmlns:a16="http://schemas.microsoft.com/office/drawing/2014/main" id="{507B138A-287D-4BAA-A4C5-EF377752586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 xmlns:a16="http://schemas.microsoft.com/office/drawing/2014/main" id="{FE382375-B074-4A17-A928-C2B15F141DB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 xmlns:a16="http://schemas.microsoft.com/office/drawing/2014/main" id="{1FB092FE-027F-4DCA-94B0-DEB312ADB66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 xmlns:a16="http://schemas.microsoft.com/office/drawing/2014/main" id="{0AF5523A-B9E6-4A3D-986F-CABFDB974E2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 xmlns:a16="http://schemas.microsoft.com/office/drawing/2014/main" id="{7EE974D7-B889-49CC-8373-50741A2C9AE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 xmlns:a16="http://schemas.microsoft.com/office/drawing/2014/main" id="{8455166C-3F35-4290-8852-EA740AEB4C7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 xmlns:a16="http://schemas.microsoft.com/office/drawing/2014/main" id="{7B3972DD-A924-47C0-A36D-9AAA1988BF6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 xmlns:a16="http://schemas.microsoft.com/office/drawing/2014/main" id="{2411B684-95C5-4EA3-B578-70AD0848B92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 xmlns:a16="http://schemas.microsoft.com/office/drawing/2014/main" id="{075531F9-8ACA-4E2A-8A07-5CEDA2473DC5}"/>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 xmlns:a16="http://schemas.microsoft.com/office/drawing/2014/main" id="{ADAB6CF0-54B6-42FA-A967-B862A12AE1F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 xmlns:a16="http://schemas.microsoft.com/office/drawing/2014/main" id="{7B03D259-D796-44E2-A69B-8261F01E317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 xmlns:a16="http://schemas.microsoft.com/office/drawing/2014/main" id="{2EA9C97B-469D-43C7-9278-E83B2A1F28BB}"/>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 xmlns:a16="http://schemas.microsoft.com/office/drawing/2014/main" id="{075669E2-061A-40EF-9B0C-C0A131FEB101}"/>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a:extLst>
            <a:ext uri="{FF2B5EF4-FFF2-40B4-BE49-F238E27FC236}">
              <a16:creationId xmlns="" xmlns:a16="http://schemas.microsoft.com/office/drawing/2014/main" id="{E0F6895F-9306-4983-B110-3D54DC5C290B}"/>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 xmlns:a16="http://schemas.microsoft.com/office/drawing/2014/main" id="{1017AD89-CD2D-4551-BA5B-598E5C8C8017}"/>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 xmlns:a16="http://schemas.microsoft.com/office/drawing/2014/main" id="{A7478E20-168B-48B2-90BB-33AD1287F2F9}"/>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 xmlns:a16="http://schemas.microsoft.com/office/drawing/2014/main" id="{0B20FA49-43F6-44AA-9B89-DBEA891D4070}"/>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 xmlns:a16="http://schemas.microsoft.com/office/drawing/2014/main" id="{069CF72E-0149-4CCA-9F4D-F88203CC119C}"/>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 xmlns:a16="http://schemas.microsoft.com/office/drawing/2014/main" id="{D35232F8-28A9-454D-A9F5-AEC20545C4F3}"/>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 xmlns:a16="http://schemas.microsoft.com/office/drawing/2014/main" id="{FE3B679A-C82C-4CE9-A427-E2374DC3C3A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 xmlns:a16="http://schemas.microsoft.com/office/drawing/2014/main" id="{2269A1DA-469E-4639-8DBC-76E11EE0A3B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A80A5FB2-61AB-45AC-9D60-8352B58CB86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D50F140C-BB43-46AE-A2D2-906057A196A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39007F5C-79B8-4B7A-BC1F-FBBF9A4C565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156845</xdr:rowOff>
    </xdr:from>
    <xdr:to>
      <xdr:col>20</xdr:col>
      <xdr:colOff>38100</xdr:colOff>
      <xdr:row>64</xdr:row>
      <xdr:rowOff>86995</xdr:rowOff>
    </xdr:to>
    <xdr:sp macro="" textlink="">
      <xdr:nvSpPr>
        <xdr:cNvPr id="187" name="楕円 186">
          <a:extLst>
            <a:ext uri="{FF2B5EF4-FFF2-40B4-BE49-F238E27FC236}">
              <a16:creationId xmlns="" xmlns:a16="http://schemas.microsoft.com/office/drawing/2014/main" id="{67A96586-BF07-4180-857B-5C7C3116B9AB}"/>
            </a:ext>
          </a:extLst>
        </xdr:cNvPr>
        <xdr:cNvSpPr/>
      </xdr:nvSpPr>
      <xdr:spPr>
        <a:xfrm>
          <a:off x="37465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118745</xdr:rowOff>
    </xdr:from>
    <xdr:to>
      <xdr:col>15</xdr:col>
      <xdr:colOff>101600</xdr:colOff>
      <xdr:row>64</xdr:row>
      <xdr:rowOff>48895</xdr:rowOff>
    </xdr:to>
    <xdr:sp macro="" textlink="">
      <xdr:nvSpPr>
        <xdr:cNvPr id="188" name="楕円 187">
          <a:extLst>
            <a:ext uri="{FF2B5EF4-FFF2-40B4-BE49-F238E27FC236}">
              <a16:creationId xmlns="" xmlns:a16="http://schemas.microsoft.com/office/drawing/2014/main" id="{5EB182A7-8306-4A74-85CD-35BA41DBEE68}"/>
            </a:ext>
          </a:extLst>
        </xdr:cNvPr>
        <xdr:cNvSpPr/>
      </xdr:nvSpPr>
      <xdr:spPr>
        <a:xfrm>
          <a:off x="2857500" y="109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169545</xdr:rowOff>
    </xdr:from>
    <xdr:to>
      <xdr:col>19</xdr:col>
      <xdr:colOff>177800</xdr:colOff>
      <xdr:row>64</xdr:row>
      <xdr:rowOff>36195</xdr:rowOff>
    </xdr:to>
    <xdr:cxnSp macro="">
      <xdr:nvCxnSpPr>
        <xdr:cNvPr id="189" name="直線コネクタ 188">
          <a:extLst>
            <a:ext uri="{FF2B5EF4-FFF2-40B4-BE49-F238E27FC236}">
              <a16:creationId xmlns="" xmlns:a16="http://schemas.microsoft.com/office/drawing/2014/main" id="{B309E6C5-4462-4E78-B8E7-BE88C00D09BF}"/>
            </a:ext>
          </a:extLst>
        </xdr:cNvPr>
        <xdr:cNvCxnSpPr/>
      </xdr:nvCxnSpPr>
      <xdr:spPr>
        <a:xfrm>
          <a:off x="2908300" y="109708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80645</xdr:rowOff>
    </xdr:from>
    <xdr:to>
      <xdr:col>10</xdr:col>
      <xdr:colOff>165100</xdr:colOff>
      <xdr:row>64</xdr:row>
      <xdr:rowOff>10795</xdr:rowOff>
    </xdr:to>
    <xdr:sp macro="" textlink="">
      <xdr:nvSpPr>
        <xdr:cNvPr id="190" name="楕円 189">
          <a:extLst>
            <a:ext uri="{FF2B5EF4-FFF2-40B4-BE49-F238E27FC236}">
              <a16:creationId xmlns="" xmlns:a16="http://schemas.microsoft.com/office/drawing/2014/main" id="{085DE201-80FF-4D60-AA57-B4AE3D345197}"/>
            </a:ext>
          </a:extLst>
        </xdr:cNvPr>
        <xdr:cNvSpPr/>
      </xdr:nvSpPr>
      <xdr:spPr>
        <a:xfrm>
          <a:off x="1968500" y="108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131445</xdr:rowOff>
    </xdr:from>
    <xdr:to>
      <xdr:col>15</xdr:col>
      <xdr:colOff>50800</xdr:colOff>
      <xdr:row>63</xdr:row>
      <xdr:rowOff>169545</xdr:rowOff>
    </xdr:to>
    <xdr:cxnSp macro="">
      <xdr:nvCxnSpPr>
        <xdr:cNvPr id="191" name="直線コネクタ 190">
          <a:extLst>
            <a:ext uri="{FF2B5EF4-FFF2-40B4-BE49-F238E27FC236}">
              <a16:creationId xmlns="" xmlns:a16="http://schemas.microsoft.com/office/drawing/2014/main" id="{2182D096-B43A-459A-A24E-B92FB74B08D1}"/>
            </a:ext>
          </a:extLst>
        </xdr:cNvPr>
        <xdr:cNvCxnSpPr/>
      </xdr:nvCxnSpPr>
      <xdr:spPr>
        <a:xfrm>
          <a:off x="2019300" y="109327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103505</xdr:rowOff>
    </xdr:from>
    <xdr:to>
      <xdr:col>6</xdr:col>
      <xdr:colOff>38100</xdr:colOff>
      <xdr:row>64</xdr:row>
      <xdr:rowOff>33655</xdr:rowOff>
    </xdr:to>
    <xdr:sp macro="" textlink="">
      <xdr:nvSpPr>
        <xdr:cNvPr id="192" name="楕円 191">
          <a:extLst>
            <a:ext uri="{FF2B5EF4-FFF2-40B4-BE49-F238E27FC236}">
              <a16:creationId xmlns="" xmlns:a16="http://schemas.microsoft.com/office/drawing/2014/main" id="{E56E1683-D9E8-4717-980B-C514751893B0}"/>
            </a:ext>
          </a:extLst>
        </xdr:cNvPr>
        <xdr:cNvSpPr/>
      </xdr:nvSpPr>
      <xdr:spPr>
        <a:xfrm>
          <a:off x="10795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131445</xdr:rowOff>
    </xdr:from>
    <xdr:to>
      <xdr:col>10</xdr:col>
      <xdr:colOff>114300</xdr:colOff>
      <xdr:row>63</xdr:row>
      <xdr:rowOff>154305</xdr:rowOff>
    </xdr:to>
    <xdr:cxnSp macro="">
      <xdr:nvCxnSpPr>
        <xdr:cNvPr id="193" name="直線コネクタ 192">
          <a:extLst>
            <a:ext uri="{FF2B5EF4-FFF2-40B4-BE49-F238E27FC236}">
              <a16:creationId xmlns="" xmlns:a16="http://schemas.microsoft.com/office/drawing/2014/main" id="{FD15532F-6858-43C4-848C-71B2F68045A6}"/>
            </a:ext>
          </a:extLst>
        </xdr:cNvPr>
        <xdr:cNvCxnSpPr/>
      </xdr:nvCxnSpPr>
      <xdr:spPr>
        <a:xfrm flipV="1">
          <a:off x="1130300" y="109327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137812</xdr:rowOff>
    </xdr:from>
    <xdr:ext cx="405111" cy="259045"/>
    <xdr:sp macro="" textlink="">
      <xdr:nvSpPr>
        <xdr:cNvPr id="194" name="n_1aveValue【体育館・プール】&#10;有形固定資産減価償却率">
          <a:extLst>
            <a:ext uri="{FF2B5EF4-FFF2-40B4-BE49-F238E27FC236}">
              <a16:creationId xmlns="" xmlns:a16="http://schemas.microsoft.com/office/drawing/2014/main" id="{BDED9DED-435E-4AB1-9B5A-F98FC88F90C4}"/>
            </a:ext>
          </a:extLst>
        </xdr:cNvPr>
        <xdr:cNvSpPr txBox="1"/>
      </xdr:nvSpPr>
      <xdr:spPr>
        <a:xfrm>
          <a:off x="3582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126382</xdr:rowOff>
    </xdr:from>
    <xdr:ext cx="405111" cy="259045"/>
    <xdr:sp macro="" textlink="">
      <xdr:nvSpPr>
        <xdr:cNvPr id="195" name="n_2aveValue【体育館・プール】&#10;有形固定資産減価償却率">
          <a:extLst>
            <a:ext uri="{FF2B5EF4-FFF2-40B4-BE49-F238E27FC236}">
              <a16:creationId xmlns="" xmlns:a16="http://schemas.microsoft.com/office/drawing/2014/main" id="{A42DC155-6A1B-47E1-89EF-0EF67F8C82B6}"/>
            </a:ext>
          </a:extLst>
        </xdr:cNvPr>
        <xdr:cNvSpPr txBox="1"/>
      </xdr:nvSpPr>
      <xdr:spPr>
        <a:xfrm>
          <a:off x="2705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96" name="n_3aveValue【体育館・プール】&#10;有形固定資産減価償却率">
          <a:extLst>
            <a:ext uri="{FF2B5EF4-FFF2-40B4-BE49-F238E27FC236}">
              <a16:creationId xmlns="" xmlns:a16="http://schemas.microsoft.com/office/drawing/2014/main" id="{2D243DE3-040E-4BC8-85BA-A183E5FDB0E8}"/>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197" name="n_4aveValue【体育館・プール】&#10;有形固定資産減価償却率">
          <a:extLst>
            <a:ext uri="{FF2B5EF4-FFF2-40B4-BE49-F238E27FC236}">
              <a16:creationId xmlns="" xmlns:a16="http://schemas.microsoft.com/office/drawing/2014/main" id="{BADBDB98-F183-40BF-BC6B-E47ECDE0E282}"/>
            </a:ext>
          </a:extLst>
        </xdr:cNvPr>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78122</xdr:rowOff>
    </xdr:from>
    <xdr:ext cx="405111" cy="259045"/>
    <xdr:sp macro="" textlink="">
      <xdr:nvSpPr>
        <xdr:cNvPr id="198" name="n_1mainValue【体育館・プール】&#10;有形固定資産減価償却率">
          <a:extLst>
            <a:ext uri="{FF2B5EF4-FFF2-40B4-BE49-F238E27FC236}">
              <a16:creationId xmlns="" xmlns:a16="http://schemas.microsoft.com/office/drawing/2014/main" id="{BAC434D4-E208-4AD5-A161-860591C5D1D8}"/>
            </a:ext>
          </a:extLst>
        </xdr:cNvPr>
        <xdr:cNvSpPr txBox="1"/>
      </xdr:nvSpPr>
      <xdr:spPr>
        <a:xfrm>
          <a:off x="3582044"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40022</xdr:rowOff>
    </xdr:from>
    <xdr:ext cx="405111" cy="259045"/>
    <xdr:sp macro="" textlink="">
      <xdr:nvSpPr>
        <xdr:cNvPr id="199" name="n_2mainValue【体育館・プール】&#10;有形固定資産減価償却率">
          <a:extLst>
            <a:ext uri="{FF2B5EF4-FFF2-40B4-BE49-F238E27FC236}">
              <a16:creationId xmlns="" xmlns:a16="http://schemas.microsoft.com/office/drawing/2014/main" id="{D84B56ED-52B7-45D1-AB37-2408A24EDAAD}"/>
            </a:ext>
          </a:extLst>
        </xdr:cNvPr>
        <xdr:cNvSpPr txBox="1"/>
      </xdr:nvSpPr>
      <xdr:spPr>
        <a:xfrm>
          <a:off x="2705744" y="1101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1922</xdr:rowOff>
    </xdr:from>
    <xdr:ext cx="405111" cy="259045"/>
    <xdr:sp macro="" textlink="">
      <xdr:nvSpPr>
        <xdr:cNvPr id="200" name="n_3mainValue【体育館・プール】&#10;有形固定資産減価償却率">
          <a:extLst>
            <a:ext uri="{FF2B5EF4-FFF2-40B4-BE49-F238E27FC236}">
              <a16:creationId xmlns="" xmlns:a16="http://schemas.microsoft.com/office/drawing/2014/main" id="{8961DF4C-5F87-4098-92BB-873652D11010}"/>
            </a:ext>
          </a:extLst>
        </xdr:cNvPr>
        <xdr:cNvSpPr txBox="1"/>
      </xdr:nvSpPr>
      <xdr:spPr>
        <a:xfrm>
          <a:off x="1816744"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24782</xdr:rowOff>
    </xdr:from>
    <xdr:ext cx="405111" cy="259045"/>
    <xdr:sp macro="" textlink="">
      <xdr:nvSpPr>
        <xdr:cNvPr id="201" name="n_4mainValue【体育館・プール】&#10;有形固定資産減価償却率">
          <a:extLst>
            <a:ext uri="{FF2B5EF4-FFF2-40B4-BE49-F238E27FC236}">
              <a16:creationId xmlns="" xmlns:a16="http://schemas.microsoft.com/office/drawing/2014/main" id="{BB91D5EE-9C37-4BF9-AFAF-E81A1EA295C7}"/>
            </a:ext>
          </a:extLst>
        </xdr:cNvPr>
        <xdr:cNvSpPr txBox="1"/>
      </xdr:nvSpPr>
      <xdr:spPr>
        <a:xfrm>
          <a:off x="927744" y="1099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 xmlns:a16="http://schemas.microsoft.com/office/drawing/2014/main" id="{C5A4BEBE-6172-4BB3-BDBF-3DA4F4C82CD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 xmlns:a16="http://schemas.microsoft.com/office/drawing/2014/main" id="{E314FFFA-55D9-46BF-A361-45219020E72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 xmlns:a16="http://schemas.microsoft.com/office/drawing/2014/main" id="{1E2A2742-82F7-4087-99DF-CAF02EEE801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 xmlns:a16="http://schemas.microsoft.com/office/drawing/2014/main" id="{3956DDFD-DFA3-4A21-8003-7B93138C371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 xmlns:a16="http://schemas.microsoft.com/office/drawing/2014/main" id="{65D42D0C-9932-4D19-B9DF-31FBF12C3B2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 xmlns:a16="http://schemas.microsoft.com/office/drawing/2014/main" id="{C702EB31-9837-477A-B807-1E68AA3AA88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 xmlns:a16="http://schemas.microsoft.com/office/drawing/2014/main" id="{D1E49D94-EF76-43C4-9B90-C2C092174DC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 xmlns:a16="http://schemas.microsoft.com/office/drawing/2014/main" id="{C0B4F259-65C8-421B-B36E-DC7CF955FB5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 xmlns:a16="http://schemas.microsoft.com/office/drawing/2014/main" id="{72EA56A6-E59C-4974-9F74-D6A7510E214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 xmlns:a16="http://schemas.microsoft.com/office/drawing/2014/main" id="{4DCA262D-B7DE-408C-B222-4BFFE54C7DB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 xmlns:a16="http://schemas.microsoft.com/office/drawing/2014/main" id="{4129A8A1-0652-4836-9FB2-8A31F641FF9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 xmlns:a16="http://schemas.microsoft.com/office/drawing/2014/main" id="{62E5D376-5808-4703-9D03-1F48955CBF2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 xmlns:a16="http://schemas.microsoft.com/office/drawing/2014/main" id="{CB2FABB0-F3B7-4761-8F1F-41759C8E38D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 xmlns:a16="http://schemas.microsoft.com/office/drawing/2014/main" id="{8B394E54-F9B0-4973-A72E-58D44408AC2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 xmlns:a16="http://schemas.microsoft.com/office/drawing/2014/main" id="{21F5BF28-659E-4270-8B5C-0806AEA0D3A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 xmlns:a16="http://schemas.microsoft.com/office/drawing/2014/main" id="{017859FB-0E4C-47FA-91EB-FFD1684CE2E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 xmlns:a16="http://schemas.microsoft.com/office/drawing/2014/main" id="{610F9D66-F033-4D5C-AB2A-C413D0938EF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 xmlns:a16="http://schemas.microsoft.com/office/drawing/2014/main" id="{86B9BE9A-26D2-49B7-92F5-674C1FA9198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 xmlns:a16="http://schemas.microsoft.com/office/drawing/2014/main" id="{54ADE742-DFB0-40C1-93BD-C827D2B0EAC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 xmlns:a16="http://schemas.microsoft.com/office/drawing/2014/main" id="{AD989876-3846-4DFA-9DBE-D92DAD30FFA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 xmlns:a16="http://schemas.microsoft.com/office/drawing/2014/main" id="{8082C0E1-125A-4633-A83C-8EBFD5D84D0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 xmlns:a16="http://schemas.microsoft.com/office/drawing/2014/main" id="{EE0B61F5-7C78-4D12-A512-7C969D0C3BE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 xmlns:a16="http://schemas.microsoft.com/office/drawing/2014/main" id="{D842969D-29CD-4E26-B00D-B2D9F04F479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5" name="直線コネクタ 224">
          <a:extLst>
            <a:ext uri="{FF2B5EF4-FFF2-40B4-BE49-F238E27FC236}">
              <a16:creationId xmlns="" xmlns:a16="http://schemas.microsoft.com/office/drawing/2014/main" id="{1F8529FB-4EB5-4DB1-8D1D-41E492EF5BE7}"/>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6" name="【体育館・プール】&#10;一人当たり面積最小値テキスト">
          <a:extLst>
            <a:ext uri="{FF2B5EF4-FFF2-40B4-BE49-F238E27FC236}">
              <a16:creationId xmlns="" xmlns:a16="http://schemas.microsoft.com/office/drawing/2014/main" id="{48DACD83-4E8A-4733-A3C9-336DEF30B4E6}"/>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27" name="直線コネクタ 226">
          <a:extLst>
            <a:ext uri="{FF2B5EF4-FFF2-40B4-BE49-F238E27FC236}">
              <a16:creationId xmlns="" xmlns:a16="http://schemas.microsoft.com/office/drawing/2014/main" id="{5B0C292C-9F73-4E2A-B380-5723C3FA612A}"/>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28" name="【体育館・プール】&#10;一人当たり面積最大値テキスト">
          <a:extLst>
            <a:ext uri="{FF2B5EF4-FFF2-40B4-BE49-F238E27FC236}">
              <a16:creationId xmlns="" xmlns:a16="http://schemas.microsoft.com/office/drawing/2014/main" id="{7F1CE374-4227-419E-8468-1B3B58D4F21E}"/>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29" name="直線コネクタ 228">
          <a:extLst>
            <a:ext uri="{FF2B5EF4-FFF2-40B4-BE49-F238E27FC236}">
              <a16:creationId xmlns="" xmlns:a16="http://schemas.microsoft.com/office/drawing/2014/main" id="{53983730-9AFB-4D1A-9AA2-0672F26C89F1}"/>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16400</xdr:rowOff>
    </xdr:from>
    <xdr:ext cx="469744" cy="259045"/>
    <xdr:sp macro="" textlink="">
      <xdr:nvSpPr>
        <xdr:cNvPr id="230" name="【体育館・プール】&#10;一人当たり面積平均値テキスト">
          <a:extLst>
            <a:ext uri="{FF2B5EF4-FFF2-40B4-BE49-F238E27FC236}">
              <a16:creationId xmlns="" xmlns:a16="http://schemas.microsoft.com/office/drawing/2014/main" id="{D4396DEE-0A60-4299-B6CE-27A23FB81234}"/>
            </a:ext>
          </a:extLst>
        </xdr:cNvPr>
        <xdr:cNvSpPr txBox="1"/>
      </xdr:nvSpPr>
      <xdr:spPr>
        <a:xfrm>
          <a:off x="10515600" y="1081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1" name="フローチャート: 判断 230">
          <a:extLst>
            <a:ext uri="{FF2B5EF4-FFF2-40B4-BE49-F238E27FC236}">
              <a16:creationId xmlns="" xmlns:a16="http://schemas.microsoft.com/office/drawing/2014/main" id="{1D7F6860-CA65-4A81-9107-BF17251E0D23}"/>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2" name="フローチャート: 判断 231">
          <a:extLst>
            <a:ext uri="{FF2B5EF4-FFF2-40B4-BE49-F238E27FC236}">
              <a16:creationId xmlns="" xmlns:a16="http://schemas.microsoft.com/office/drawing/2014/main" id="{5D73F652-87B0-4550-80C5-4E35EFB27C9D}"/>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3" name="フローチャート: 判断 232">
          <a:extLst>
            <a:ext uri="{FF2B5EF4-FFF2-40B4-BE49-F238E27FC236}">
              <a16:creationId xmlns="" xmlns:a16="http://schemas.microsoft.com/office/drawing/2014/main" id="{7070E0FF-D00E-45C9-A673-9BACFF5D4D5A}"/>
            </a:ext>
          </a:extLst>
        </xdr:cNvPr>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4" name="フローチャート: 判断 233">
          <a:extLst>
            <a:ext uri="{FF2B5EF4-FFF2-40B4-BE49-F238E27FC236}">
              <a16:creationId xmlns="" xmlns:a16="http://schemas.microsoft.com/office/drawing/2014/main" id="{BE6EAF46-249E-4A10-89E8-5753C34C47DA}"/>
            </a:ext>
          </a:extLst>
        </xdr:cNvPr>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5" name="フローチャート: 判断 234">
          <a:extLst>
            <a:ext uri="{FF2B5EF4-FFF2-40B4-BE49-F238E27FC236}">
              <a16:creationId xmlns="" xmlns:a16="http://schemas.microsoft.com/office/drawing/2014/main" id="{B41E067B-6FB1-4A9E-85B6-E497D14E6561}"/>
            </a:ext>
          </a:extLst>
        </xdr:cNvPr>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 xmlns:a16="http://schemas.microsoft.com/office/drawing/2014/main" id="{47FCB085-F27E-4633-AF7A-AD6EEAC78CC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 xmlns:a16="http://schemas.microsoft.com/office/drawing/2014/main" id="{7F690030-ADC2-4046-9D28-6278D850940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 xmlns:a16="http://schemas.microsoft.com/office/drawing/2014/main" id="{571A0AA4-44C7-410E-8795-ED2D930C0BA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 xmlns:a16="http://schemas.microsoft.com/office/drawing/2014/main" id="{79F4A39B-F520-49A2-B274-7C63FB7772F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 xmlns:a16="http://schemas.microsoft.com/office/drawing/2014/main" id="{BDD03206-AE10-47C3-9CC2-95F69C9AB14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18542</xdr:rowOff>
    </xdr:from>
    <xdr:to>
      <xdr:col>50</xdr:col>
      <xdr:colOff>165100</xdr:colOff>
      <xdr:row>64</xdr:row>
      <xdr:rowOff>120142</xdr:rowOff>
    </xdr:to>
    <xdr:sp macro="" textlink="">
      <xdr:nvSpPr>
        <xdr:cNvPr id="241" name="楕円 240">
          <a:extLst>
            <a:ext uri="{FF2B5EF4-FFF2-40B4-BE49-F238E27FC236}">
              <a16:creationId xmlns="" xmlns:a16="http://schemas.microsoft.com/office/drawing/2014/main" id="{D59351B9-A821-4CC0-A7B8-E85EB84B49FC}"/>
            </a:ext>
          </a:extLst>
        </xdr:cNvPr>
        <xdr:cNvSpPr/>
      </xdr:nvSpPr>
      <xdr:spPr>
        <a:xfrm>
          <a:off x="9588500" y="1099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18542</xdr:rowOff>
    </xdr:from>
    <xdr:to>
      <xdr:col>46</xdr:col>
      <xdr:colOff>38100</xdr:colOff>
      <xdr:row>64</xdr:row>
      <xdr:rowOff>120142</xdr:rowOff>
    </xdr:to>
    <xdr:sp macro="" textlink="">
      <xdr:nvSpPr>
        <xdr:cNvPr id="242" name="楕円 241">
          <a:extLst>
            <a:ext uri="{FF2B5EF4-FFF2-40B4-BE49-F238E27FC236}">
              <a16:creationId xmlns="" xmlns:a16="http://schemas.microsoft.com/office/drawing/2014/main" id="{64290C4E-CB25-4D68-9CB4-0DFF75606F0E}"/>
            </a:ext>
          </a:extLst>
        </xdr:cNvPr>
        <xdr:cNvSpPr/>
      </xdr:nvSpPr>
      <xdr:spPr>
        <a:xfrm>
          <a:off x="8699500" y="1099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69342</xdr:rowOff>
    </xdr:from>
    <xdr:to>
      <xdr:col>50</xdr:col>
      <xdr:colOff>114300</xdr:colOff>
      <xdr:row>64</xdr:row>
      <xdr:rowOff>69342</xdr:rowOff>
    </xdr:to>
    <xdr:cxnSp macro="">
      <xdr:nvCxnSpPr>
        <xdr:cNvPr id="243" name="直線コネクタ 242">
          <a:extLst>
            <a:ext uri="{FF2B5EF4-FFF2-40B4-BE49-F238E27FC236}">
              <a16:creationId xmlns="" xmlns:a16="http://schemas.microsoft.com/office/drawing/2014/main" id="{39B5A699-2216-4348-BD04-881C11AB532A}"/>
            </a:ext>
          </a:extLst>
        </xdr:cNvPr>
        <xdr:cNvCxnSpPr/>
      </xdr:nvCxnSpPr>
      <xdr:spPr>
        <a:xfrm>
          <a:off x="8750300" y="11042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18161</xdr:rowOff>
    </xdr:from>
    <xdr:to>
      <xdr:col>41</xdr:col>
      <xdr:colOff>101600</xdr:colOff>
      <xdr:row>64</xdr:row>
      <xdr:rowOff>119761</xdr:rowOff>
    </xdr:to>
    <xdr:sp macro="" textlink="">
      <xdr:nvSpPr>
        <xdr:cNvPr id="244" name="楕円 243">
          <a:extLst>
            <a:ext uri="{FF2B5EF4-FFF2-40B4-BE49-F238E27FC236}">
              <a16:creationId xmlns="" xmlns:a16="http://schemas.microsoft.com/office/drawing/2014/main" id="{D60F7E41-AE9F-4C92-8712-5ABD96B94D79}"/>
            </a:ext>
          </a:extLst>
        </xdr:cNvPr>
        <xdr:cNvSpPr/>
      </xdr:nvSpPr>
      <xdr:spPr>
        <a:xfrm>
          <a:off x="7810500" y="1099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68961</xdr:rowOff>
    </xdr:from>
    <xdr:to>
      <xdr:col>45</xdr:col>
      <xdr:colOff>177800</xdr:colOff>
      <xdr:row>64</xdr:row>
      <xdr:rowOff>69342</xdr:rowOff>
    </xdr:to>
    <xdr:cxnSp macro="">
      <xdr:nvCxnSpPr>
        <xdr:cNvPr id="245" name="直線コネクタ 244">
          <a:extLst>
            <a:ext uri="{FF2B5EF4-FFF2-40B4-BE49-F238E27FC236}">
              <a16:creationId xmlns="" xmlns:a16="http://schemas.microsoft.com/office/drawing/2014/main" id="{1FF4F46A-D5BA-4F01-B35F-16ED3E5C2728}"/>
            </a:ext>
          </a:extLst>
        </xdr:cNvPr>
        <xdr:cNvCxnSpPr/>
      </xdr:nvCxnSpPr>
      <xdr:spPr>
        <a:xfrm>
          <a:off x="7861300" y="1104176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18161</xdr:rowOff>
    </xdr:from>
    <xdr:to>
      <xdr:col>36</xdr:col>
      <xdr:colOff>165100</xdr:colOff>
      <xdr:row>64</xdr:row>
      <xdr:rowOff>119761</xdr:rowOff>
    </xdr:to>
    <xdr:sp macro="" textlink="">
      <xdr:nvSpPr>
        <xdr:cNvPr id="246" name="楕円 245">
          <a:extLst>
            <a:ext uri="{FF2B5EF4-FFF2-40B4-BE49-F238E27FC236}">
              <a16:creationId xmlns="" xmlns:a16="http://schemas.microsoft.com/office/drawing/2014/main" id="{8E0E4944-14DE-4440-AFAE-0E6E8E2D6CE9}"/>
            </a:ext>
          </a:extLst>
        </xdr:cNvPr>
        <xdr:cNvSpPr/>
      </xdr:nvSpPr>
      <xdr:spPr>
        <a:xfrm>
          <a:off x="6921500" y="1099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68961</xdr:rowOff>
    </xdr:from>
    <xdr:to>
      <xdr:col>41</xdr:col>
      <xdr:colOff>50800</xdr:colOff>
      <xdr:row>64</xdr:row>
      <xdr:rowOff>68961</xdr:rowOff>
    </xdr:to>
    <xdr:cxnSp macro="">
      <xdr:nvCxnSpPr>
        <xdr:cNvPr id="247" name="直線コネクタ 246">
          <a:extLst>
            <a:ext uri="{FF2B5EF4-FFF2-40B4-BE49-F238E27FC236}">
              <a16:creationId xmlns="" xmlns:a16="http://schemas.microsoft.com/office/drawing/2014/main" id="{CA552E22-459A-48A6-BF37-BFD89E680F15}"/>
            </a:ext>
          </a:extLst>
        </xdr:cNvPr>
        <xdr:cNvCxnSpPr/>
      </xdr:nvCxnSpPr>
      <xdr:spPr>
        <a:xfrm>
          <a:off x="6972300" y="11041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160672</xdr:rowOff>
    </xdr:from>
    <xdr:ext cx="469744" cy="259045"/>
    <xdr:sp macro="" textlink="">
      <xdr:nvSpPr>
        <xdr:cNvPr id="248" name="n_1aveValue【体育館・プール】&#10;一人当たり面積">
          <a:extLst>
            <a:ext uri="{FF2B5EF4-FFF2-40B4-BE49-F238E27FC236}">
              <a16:creationId xmlns="" xmlns:a16="http://schemas.microsoft.com/office/drawing/2014/main" id="{8199B660-C331-4C1E-961F-01DA6B0420C2}"/>
            </a:ext>
          </a:extLst>
        </xdr:cNvPr>
        <xdr:cNvSpPr txBox="1"/>
      </xdr:nvSpPr>
      <xdr:spPr>
        <a:xfrm>
          <a:off x="9391727" y="106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271</xdr:rowOff>
    </xdr:from>
    <xdr:ext cx="469744" cy="259045"/>
    <xdr:sp macro="" textlink="">
      <xdr:nvSpPr>
        <xdr:cNvPr id="249" name="n_2aveValue【体育館・プール】&#10;一人当たり面積">
          <a:extLst>
            <a:ext uri="{FF2B5EF4-FFF2-40B4-BE49-F238E27FC236}">
              <a16:creationId xmlns="" xmlns:a16="http://schemas.microsoft.com/office/drawing/2014/main" id="{33895599-D2A1-410D-B1C8-36D0D8C7551A}"/>
            </a:ext>
          </a:extLst>
        </xdr:cNvPr>
        <xdr:cNvSpPr txBox="1"/>
      </xdr:nvSpPr>
      <xdr:spPr>
        <a:xfrm>
          <a:off x="8515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12463</xdr:rowOff>
    </xdr:from>
    <xdr:ext cx="469744" cy="259045"/>
    <xdr:sp macro="" textlink="">
      <xdr:nvSpPr>
        <xdr:cNvPr id="250" name="n_3aveValue【体育館・プール】&#10;一人当たり面積">
          <a:extLst>
            <a:ext uri="{FF2B5EF4-FFF2-40B4-BE49-F238E27FC236}">
              <a16:creationId xmlns="" xmlns:a16="http://schemas.microsoft.com/office/drawing/2014/main" id="{6FBC7515-8DAD-41D0-928E-65ABC3720517}"/>
            </a:ext>
          </a:extLst>
        </xdr:cNvPr>
        <xdr:cNvSpPr txBox="1"/>
      </xdr:nvSpPr>
      <xdr:spPr>
        <a:xfrm>
          <a:off x="7626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15511</xdr:rowOff>
    </xdr:from>
    <xdr:ext cx="469744" cy="259045"/>
    <xdr:sp macro="" textlink="">
      <xdr:nvSpPr>
        <xdr:cNvPr id="251" name="n_4aveValue【体育館・プール】&#10;一人当たり面積">
          <a:extLst>
            <a:ext uri="{FF2B5EF4-FFF2-40B4-BE49-F238E27FC236}">
              <a16:creationId xmlns="" xmlns:a16="http://schemas.microsoft.com/office/drawing/2014/main" id="{863E49EB-9AF9-4FF4-8FC5-9F4960F84A6F}"/>
            </a:ext>
          </a:extLst>
        </xdr:cNvPr>
        <xdr:cNvSpPr txBox="1"/>
      </xdr:nvSpPr>
      <xdr:spPr>
        <a:xfrm>
          <a:off x="6737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111269</xdr:rowOff>
    </xdr:from>
    <xdr:ext cx="469744" cy="259045"/>
    <xdr:sp macro="" textlink="">
      <xdr:nvSpPr>
        <xdr:cNvPr id="252" name="n_1mainValue【体育館・プール】&#10;一人当たり面積">
          <a:extLst>
            <a:ext uri="{FF2B5EF4-FFF2-40B4-BE49-F238E27FC236}">
              <a16:creationId xmlns="" xmlns:a16="http://schemas.microsoft.com/office/drawing/2014/main" id="{DA5A3E73-71D8-483E-9C8E-2E0033202CFF}"/>
            </a:ext>
          </a:extLst>
        </xdr:cNvPr>
        <xdr:cNvSpPr txBox="1"/>
      </xdr:nvSpPr>
      <xdr:spPr>
        <a:xfrm>
          <a:off x="9391727" y="1108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111269</xdr:rowOff>
    </xdr:from>
    <xdr:ext cx="469744" cy="259045"/>
    <xdr:sp macro="" textlink="">
      <xdr:nvSpPr>
        <xdr:cNvPr id="253" name="n_2mainValue【体育館・プール】&#10;一人当たり面積">
          <a:extLst>
            <a:ext uri="{FF2B5EF4-FFF2-40B4-BE49-F238E27FC236}">
              <a16:creationId xmlns="" xmlns:a16="http://schemas.microsoft.com/office/drawing/2014/main" id="{FFE3EAA0-DEEA-45B2-89D6-52DA5FCFA91C}"/>
            </a:ext>
          </a:extLst>
        </xdr:cNvPr>
        <xdr:cNvSpPr txBox="1"/>
      </xdr:nvSpPr>
      <xdr:spPr>
        <a:xfrm>
          <a:off x="8515427" y="1108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110888</xdr:rowOff>
    </xdr:from>
    <xdr:ext cx="469744" cy="259045"/>
    <xdr:sp macro="" textlink="">
      <xdr:nvSpPr>
        <xdr:cNvPr id="254" name="n_3mainValue【体育館・プール】&#10;一人当たり面積">
          <a:extLst>
            <a:ext uri="{FF2B5EF4-FFF2-40B4-BE49-F238E27FC236}">
              <a16:creationId xmlns="" xmlns:a16="http://schemas.microsoft.com/office/drawing/2014/main" id="{DBAB83B4-5CC3-4B03-843F-2D1B7DDF310C}"/>
            </a:ext>
          </a:extLst>
        </xdr:cNvPr>
        <xdr:cNvSpPr txBox="1"/>
      </xdr:nvSpPr>
      <xdr:spPr>
        <a:xfrm>
          <a:off x="7626427" y="1108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110888</xdr:rowOff>
    </xdr:from>
    <xdr:ext cx="469744" cy="259045"/>
    <xdr:sp macro="" textlink="">
      <xdr:nvSpPr>
        <xdr:cNvPr id="255" name="n_4mainValue【体育館・プール】&#10;一人当たり面積">
          <a:extLst>
            <a:ext uri="{FF2B5EF4-FFF2-40B4-BE49-F238E27FC236}">
              <a16:creationId xmlns="" xmlns:a16="http://schemas.microsoft.com/office/drawing/2014/main" id="{24B7662D-EF8D-4305-9322-6AF67912AEFE}"/>
            </a:ext>
          </a:extLst>
        </xdr:cNvPr>
        <xdr:cNvSpPr txBox="1"/>
      </xdr:nvSpPr>
      <xdr:spPr>
        <a:xfrm>
          <a:off x="6737427" y="1108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a:extLst>
            <a:ext uri="{FF2B5EF4-FFF2-40B4-BE49-F238E27FC236}">
              <a16:creationId xmlns="" xmlns:a16="http://schemas.microsoft.com/office/drawing/2014/main" id="{11C9B1A9-1F34-4A89-986C-1DD9C58FDC7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a:extLst>
            <a:ext uri="{FF2B5EF4-FFF2-40B4-BE49-F238E27FC236}">
              <a16:creationId xmlns="" xmlns:a16="http://schemas.microsoft.com/office/drawing/2014/main" id="{FE29950B-084F-4FFB-B7E3-F0ACFD46D9F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a:extLst>
            <a:ext uri="{FF2B5EF4-FFF2-40B4-BE49-F238E27FC236}">
              <a16:creationId xmlns="" xmlns:a16="http://schemas.microsoft.com/office/drawing/2014/main" id="{0C9A8144-7824-4128-B6E1-2F14128D434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a:extLst>
            <a:ext uri="{FF2B5EF4-FFF2-40B4-BE49-F238E27FC236}">
              <a16:creationId xmlns="" xmlns:a16="http://schemas.microsoft.com/office/drawing/2014/main" id="{BB85D45C-B14F-4439-A407-51C8AC27B32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a:extLst>
            <a:ext uri="{FF2B5EF4-FFF2-40B4-BE49-F238E27FC236}">
              <a16:creationId xmlns="" xmlns:a16="http://schemas.microsoft.com/office/drawing/2014/main" id="{C426F640-DAE2-4793-8261-68B650049F0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a:extLst>
            <a:ext uri="{FF2B5EF4-FFF2-40B4-BE49-F238E27FC236}">
              <a16:creationId xmlns="" xmlns:a16="http://schemas.microsoft.com/office/drawing/2014/main" id="{0921A6AD-A0C0-43A6-99B5-C1EDE2539A4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a:extLst>
            <a:ext uri="{FF2B5EF4-FFF2-40B4-BE49-F238E27FC236}">
              <a16:creationId xmlns="" xmlns:a16="http://schemas.microsoft.com/office/drawing/2014/main" id="{EF52F676-BB2E-49AF-BD0A-9D64D7EEF0F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a:extLst>
            <a:ext uri="{FF2B5EF4-FFF2-40B4-BE49-F238E27FC236}">
              <a16:creationId xmlns="" xmlns:a16="http://schemas.microsoft.com/office/drawing/2014/main" id="{73912385-AA14-4FD1-882F-1FF62220D55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4" name="テキスト ボックス 263">
          <a:extLst>
            <a:ext uri="{FF2B5EF4-FFF2-40B4-BE49-F238E27FC236}">
              <a16:creationId xmlns="" xmlns:a16="http://schemas.microsoft.com/office/drawing/2014/main" id="{FBF9391D-9ADF-41DF-BE18-0795A39308E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a:extLst>
            <a:ext uri="{FF2B5EF4-FFF2-40B4-BE49-F238E27FC236}">
              <a16:creationId xmlns="" xmlns:a16="http://schemas.microsoft.com/office/drawing/2014/main" id="{B45437D8-0CCE-4A8B-9394-855DBAF2B9C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6" name="テキスト ボックス 265">
          <a:extLst>
            <a:ext uri="{FF2B5EF4-FFF2-40B4-BE49-F238E27FC236}">
              <a16:creationId xmlns="" xmlns:a16="http://schemas.microsoft.com/office/drawing/2014/main" id="{577E0638-DEB1-437F-AE27-164E98E077F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7" name="直線コネクタ 266">
          <a:extLst>
            <a:ext uri="{FF2B5EF4-FFF2-40B4-BE49-F238E27FC236}">
              <a16:creationId xmlns="" xmlns:a16="http://schemas.microsoft.com/office/drawing/2014/main" id="{4F8A5B16-3CC6-4736-8344-DBAB210D7D8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8" name="テキスト ボックス 267">
          <a:extLst>
            <a:ext uri="{FF2B5EF4-FFF2-40B4-BE49-F238E27FC236}">
              <a16:creationId xmlns="" xmlns:a16="http://schemas.microsoft.com/office/drawing/2014/main" id="{B27E9792-AA50-4BCA-841C-D7FD13BA2D7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9" name="直線コネクタ 268">
          <a:extLst>
            <a:ext uri="{FF2B5EF4-FFF2-40B4-BE49-F238E27FC236}">
              <a16:creationId xmlns="" xmlns:a16="http://schemas.microsoft.com/office/drawing/2014/main" id="{A6B53007-93D1-4BE4-896E-52A53AFFA65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0" name="テキスト ボックス 269">
          <a:extLst>
            <a:ext uri="{FF2B5EF4-FFF2-40B4-BE49-F238E27FC236}">
              <a16:creationId xmlns="" xmlns:a16="http://schemas.microsoft.com/office/drawing/2014/main" id="{089C4011-0563-44A2-94D2-59EC6B37659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1" name="直線コネクタ 270">
          <a:extLst>
            <a:ext uri="{FF2B5EF4-FFF2-40B4-BE49-F238E27FC236}">
              <a16:creationId xmlns="" xmlns:a16="http://schemas.microsoft.com/office/drawing/2014/main" id="{56174313-B68C-4883-8818-B37D03D2E1A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2" name="テキスト ボックス 271">
          <a:extLst>
            <a:ext uri="{FF2B5EF4-FFF2-40B4-BE49-F238E27FC236}">
              <a16:creationId xmlns="" xmlns:a16="http://schemas.microsoft.com/office/drawing/2014/main" id="{3168EB1F-D6E7-4295-A05E-D709F7B153B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3" name="直線コネクタ 272">
          <a:extLst>
            <a:ext uri="{FF2B5EF4-FFF2-40B4-BE49-F238E27FC236}">
              <a16:creationId xmlns="" xmlns:a16="http://schemas.microsoft.com/office/drawing/2014/main" id="{833A920A-4A3E-410E-9B0D-4CB11C7E8EC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4" name="テキスト ボックス 273">
          <a:extLst>
            <a:ext uri="{FF2B5EF4-FFF2-40B4-BE49-F238E27FC236}">
              <a16:creationId xmlns="" xmlns:a16="http://schemas.microsoft.com/office/drawing/2014/main" id="{E8757B71-32E5-4782-A642-90EA1152246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5" name="直線コネクタ 274">
          <a:extLst>
            <a:ext uri="{FF2B5EF4-FFF2-40B4-BE49-F238E27FC236}">
              <a16:creationId xmlns="" xmlns:a16="http://schemas.microsoft.com/office/drawing/2014/main" id="{56F43076-C993-4386-91D9-1815A1B2276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6" name="テキスト ボックス 275">
          <a:extLst>
            <a:ext uri="{FF2B5EF4-FFF2-40B4-BE49-F238E27FC236}">
              <a16:creationId xmlns="" xmlns:a16="http://schemas.microsoft.com/office/drawing/2014/main" id="{C16E5E96-C265-4990-92E8-7D0E3B4F297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7" name="直線コネクタ 276">
          <a:extLst>
            <a:ext uri="{FF2B5EF4-FFF2-40B4-BE49-F238E27FC236}">
              <a16:creationId xmlns="" xmlns:a16="http://schemas.microsoft.com/office/drawing/2014/main" id="{95723C7B-BBDF-42A0-9C21-0DC0E0D9D28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8" name="テキスト ボックス 277">
          <a:extLst>
            <a:ext uri="{FF2B5EF4-FFF2-40B4-BE49-F238E27FC236}">
              <a16:creationId xmlns="" xmlns:a16="http://schemas.microsoft.com/office/drawing/2014/main" id="{C36964FD-7519-4F11-8BA6-BDBB7D37000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 xmlns:a16="http://schemas.microsoft.com/office/drawing/2014/main" id="{5E76B265-B6E6-4B63-81DF-77C9008F76D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 xmlns:a16="http://schemas.microsoft.com/office/drawing/2014/main" id="{AEF66C84-E89E-488D-BBC8-7695D483AC0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1" name="直線コネクタ 280">
          <a:extLst>
            <a:ext uri="{FF2B5EF4-FFF2-40B4-BE49-F238E27FC236}">
              <a16:creationId xmlns="" xmlns:a16="http://schemas.microsoft.com/office/drawing/2014/main" id="{2DCFF8C5-C6BA-4F4C-8822-19D2DF24945A}"/>
            </a:ext>
          </a:extLst>
        </xdr:cNvPr>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2" name="【福祉施設】&#10;有形固定資産減価償却率最小値テキスト">
          <a:extLst>
            <a:ext uri="{FF2B5EF4-FFF2-40B4-BE49-F238E27FC236}">
              <a16:creationId xmlns="" xmlns:a16="http://schemas.microsoft.com/office/drawing/2014/main" id="{74DB9B27-D074-4A09-B1F2-E4ABDE1EF85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3" name="直線コネクタ 282">
          <a:extLst>
            <a:ext uri="{FF2B5EF4-FFF2-40B4-BE49-F238E27FC236}">
              <a16:creationId xmlns="" xmlns:a16="http://schemas.microsoft.com/office/drawing/2014/main" id="{6FCB1B18-7431-4E9E-9353-138720A78B94}"/>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84" name="【福祉施設】&#10;有形固定資産減価償却率最大値テキスト">
          <a:extLst>
            <a:ext uri="{FF2B5EF4-FFF2-40B4-BE49-F238E27FC236}">
              <a16:creationId xmlns="" xmlns:a16="http://schemas.microsoft.com/office/drawing/2014/main" id="{191FDE2D-68B9-4BDB-AB18-209527E37668}"/>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85" name="直線コネクタ 284">
          <a:extLst>
            <a:ext uri="{FF2B5EF4-FFF2-40B4-BE49-F238E27FC236}">
              <a16:creationId xmlns="" xmlns:a16="http://schemas.microsoft.com/office/drawing/2014/main" id="{76629856-41CF-4E7F-802B-4DEA0BF92F12}"/>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86" name="【福祉施設】&#10;有形固定資産減価償却率平均値テキスト">
          <a:extLst>
            <a:ext uri="{FF2B5EF4-FFF2-40B4-BE49-F238E27FC236}">
              <a16:creationId xmlns="" xmlns:a16="http://schemas.microsoft.com/office/drawing/2014/main" id="{47FCB39E-3004-402E-AACA-AA8B36C8B5B0}"/>
            </a:ext>
          </a:extLst>
        </xdr:cNvPr>
        <xdr:cNvSpPr txBox="1"/>
      </xdr:nvSpPr>
      <xdr:spPr>
        <a:xfrm>
          <a:off x="4673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87" name="フローチャート: 判断 286">
          <a:extLst>
            <a:ext uri="{FF2B5EF4-FFF2-40B4-BE49-F238E27FC236}">
              <a16:creationId xmlns="" xmlns:a16="http://schemas.microsoft.com/office/drawing/2014/main" id="{4FA18492-C35F-40B3-9B2E-5C137712870D}"/>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88" name="フローチャート: 判断 287">
          <a:extLst>
            <a:ext uri="{FF2B5EF4-FFF2-40B4-BE49-F238E27FC236}">
              <a16:creationId xmlns="" xmlns:a16="http://schemas.microsoft.com/office/drawing/2014/main" id="{20F72D55-3F4B-4EE2-9A4D-A98BA1E95E60}"/>
            </a:ext>
          </a:extLst>
        </xdr:cNvPr>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89" name="フローチャート: 判断 288">
          <a:extLst>
            <a:ext uri="{FF2B5EF4-FFF2-40B4-BE49-F238E27FC236}">
              <a16:creationId xmlns="" xmlns:a16="http://schemas.microsoft.com/office/drawing/2014/main" id="{A562DA3A-F34C-40EB-BC82-8BBEBE198CB0}"/>
            </a:ext>
          </a:extLst>
        </xdr:cNvPr>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0" name="フローチャート: 判断 289">
          <a:extLst>
            <a:ext uri="{FF2B5EF4-FFF2-40B4-BE49-F238E27FC236}">
              <a16:creationId xmlns="" xmlns:a16="http://schemas.microsoft.com/office/drawing/2014/main" id="{A2EFAAD0-E1F8-48A1-AEE9-9872F046D5F7}"/>
            </a:ext>
          </a:extLst>
        </xdr:cNvPr>
        <xdr:cNvSpPr/>
      </xdr:nvSpPr>
      <xdr:spPr>
        <a:xfrm>
          <a:off x="1968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1" name="フローチャート: 判断 290">
          <a:extLst>
            <a:ext uri="{FF2B5EF4-FFF2-40B4-BE49-F238E27FC236}">
              <a16:creationId xmlns="" xmlns:a16="http://schemas.microsoft.com/office/drawing/2014/main" id="{9C620249-3F0B-4F88-A697-6ED5237F5DB0}"/>
            </a:ext>
          </a:extLst>
        </xdr:cNvPr>
        <xdr:cNvSpPr/>
      </xdr:nvSpPr>
      <xdr:spPr>
        <a:xfrm>
          <a:off x="1079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 xmlns:a16="http://schemas.microsoft.com/office/drawing/2014/main" id="{793AFFB3-E6CF-4FD4-A1C4-2C6A428C052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 xmlns:a16="http://schemas.microsoft.com/office/drawing/2014/main" id="{BAB9CC18-7EA2-41E4-A4C5-D117F3C3C3E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 xmlns:a16="http://schemas.microsoft.com/office/drawing/2014/main" id="{CB7AF147-B4BE-4F6F-B6A8-72C68C0D273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 xmlns:a16="http://schemas.microsoft.com/office/drawing/2014/main" id="{C75AB55F-8D09-4E0F-88EB-2F28AE8CE23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 xmlns:a16="http://schemas.microsoft.com/office/drawing/2014/main" id="{CA868B25-72FC-4FF3-9FDA-45F5004A5DB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18324</xdr:rowOff>
    </xdr:from>
    <xdr:to>
      <xdr:col>24</xdr:col>
      <xdr:colOff>114300</xdr:colOff>
      <xdr:row>84</xdr:row>
      <xdr:rowOff>119924</xdr:rowOff>
    </xdr:to>
    <xdr:sp macro="" textlink="">
      <xdr:nvSpPr>
        <xdr:cNvPr id="297" name="楕円 296">
          <a:extLst>
            <a:ext uri="{FF2B5EF4-FFF2-40B4-BE49-F238E27FC236}">
              <a16:creationId xmlns="" xmlns:a16="http://schemas.microsoft.com/office/drawing/2014/main" id="{D25FA51E-9645-4250-A66B-B487FDF5057B}"/>
            </a:ext>
          </a:extLst>
        </xdr:cNvPr>
        <xdr:cNvSpPr/>
      </xdr:nvSpPr>
      <xdr:spPr>
        <a:xfrm>
          <a:off x="45847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168201</xdr:rowOff>
    </xdr:from>
    <xdr:ext cx="405111" cy="259045"/>
    <xdr:sp macro="" textlink="">
      <xdr:nvSpPr>
        <xdr:cNvPr id="298" name="【福祉施設】&#10;有形固定資産減価償却率該当値テキスト">
          <a:extLst>
            <a:ext uri="{FF2B5EF4-FFF2-40B4-BE49-F238E27FC236}">
              <a16:creationId xmlns="" xmlns:a16="http://schemas.microsoft.com/office/drawing/2014/main" id="{BFBEF5EE-A942-4A13-ABBD-8621DE58C74B}"/>
            </a:ext>
          </a:extLst>
        </xdr:cNvPr>
        <xdr:cNvSpPr txBox="1"/>
      </xdr:nvSpPr>
      <xdr:spPr>
        <a:xfrm>
          <a:off x="4673600" y="1439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153851</xdr:rowOff>
    </xdr:from>
    <xdr:to>
      <xdr:col>20</xdr:col>
      <xdr:colOff>38100</xdr:colOff>
      <xdr:row>84</xdr:row>
      <xdr:rowOff>84001</xdr:rowOff>
    </xdr:to>
    <xdr:sp macro="" textlink="">
      <xdr:nvSpPr>
        <xdr:cNvPr id="299" name="楕円 298">
          <a:extLst>
            <a:ext uri="{FF2B5EF4-FFF2-40B4-BE49-F238E27FC236}">
              <a16:creationId xmlns="" xmlns:a16="http://schemas.microsoft.com/office/drawing/2014/main" id="{7F2DE8AD-41C4-447C-8D4C-C5AF8185B7A9}"/>
            </a:ext>
          </a:extLst>
        </xdr:cNvPr>
        <xdr:cNvSpPr/>
      </xdr:nvSpPr>
      <xdr:spPr>
        <a:xfrm>
          <a:off x="3746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33201</xdr:rowOff>
    </xdr:from>
    <xdr:to>
      <xdr:col>24</xdr:col>
      <xdr:colOff>63500</xdr:colOff>
      <xdr:row>84</xdr:row>
      <xdr:rowOff>69124</xdr:rowOff>
    </xdr:to>
    <xdr:cxnSp macro="">
      <xdr:nvCxnSpPr>
        <xdr:cNvPr id="300" name="直線コネクタ 299">
          <a:extLst>
            <a:ext uri="{FF2B5EF4-FFF2-40B4-BE49-F238E27FC236}">
              <a16:creationId xmlns="" xmlns:a16="http://schemas.microsoft.com/office/drawing/2014/main" id="{09F8C3FF-EEC9-4903-A683-1C9B1467F7B0}"/>
            </a:ext>
          </a:extLst>
        </xdr:cNvPr>
        <xdr:cNvCxnSpPr/>
      </xdr:nvCxnSpPr>
      <xdr:spPr>
        <a:xfrm>
          <a:off x="3797300" y="1443500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119562</xdr:rowOff>
    </xdr:from>
    <xdr:to>
      <xdr:col>15</xdr:col>
      <xdr:colOff>101600</xdr:colOff>
      <xdr:row>84</xdr:row>
      <xdr:rowOff>49712</xdr:rowOff>
    </xdr:to>
    <xdr:sp macro="" textlink="">
      <xdr:nvSpPr>
        <xdr:cNvPr id="301" name="楕円 300">
          <a:extLst>
            <a:ext uri="{FF2B5EF4-FFF2-40B4-BE49-F238E27FC236}">
              <a16:creationId xmlns="" xmlns:a16="http://schemas.microsoft.com/office/drawing/2014/main" id="{CDE03FEB-3DFE-4BBB-8C64-7857562A9F94}"/>
            </a:ext>
          </a:extLst>
        </xdr:cNvPr>
        <xdr:cNvSpPr/>
      </xdr:nvSpPr>
      <xdr:spPr>
        <a:xfrm>
          <a:off x="2857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170362</xdr:rowOff>
    </xdr:from>
    <xdr:to>
      <xdr:col>19</xdr:col>
      <xdr:colOff>177800</xdr:colOff>
      <xdr:row>84</xdr:row>
      <xdr:rowOff>33201</xdr:rowOff>
    </xdr:to>
    <xdr:cxnSp macro="">
      <xdr:nvCxnSpPr>
        <xdr:cNvPr id="302" name="直線コネクタ 301">
          <a:extLst>
            <a:ext uri="{FF2B5EF4-FFF2-40B4-BE49-F238E27FC236}">
              <a16:creationId xmlns="" xmlns:a16="http://schemas.microsoft.com/office/drawing/2014/main" id="{860A2C22-522E-4942-8C0B-50D2C2453FBB}"/>
            </a:ext>
          </a:extLst>
        </xdr:cNvPr>
        <xdr:cNvCxnSpPr/>
      </xdr:nvCxnSpPr>
      <xdr:spPr>
        <a:xfrm>
          <a:off x="2908300" y="144007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83638</xdr:rowOff>
    </xdr:from>
    <xdr:to>
      <xdr:col>10</xdr:col>
      <xdr:colOff>165100</xdr:colOff>
      <xdr:row>84</xdr:row>
      <xdr:rowOff>13788</xdr:rowOff>
    </xdr:to>
    <xdr:sp macro="" textlink="">
      <xdr:nvSpPr>
        <xdr:cNvPr id="303" name="楕円 302">
          <a:extLst>
            <a:ext uri="{FF2B5EF4-FFF2-40B4-BE49-F238E27FC236}">
              <a16:creationId xmlns="" xmlns:a16="http://schemas.microsoft.com/office/drawing/2014/main" id="{E2942D1C-44A8-4F65-A972-820030878EC7}"/>
            </a:ext>
          </a:extLst>
        </xdr:cNvPr>
        <xdr:cNvSpPr/>
      </xdr:nvSpPr>
      <xdr:spPr>
        <a:xfrm>
          <a:off x="19685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134438</xdr:rowOff>
    </xdr:from>
    <xdr:to>
      <xdr:col>15</xdr:col>
      <xdr:colOff>50800</xdr:colOff>
      <xdr:row>83</xdr:row>
      <xdr:rowOff>170362</xdr:rowOff>
    </xdr:to>
    <xdr:cxnSp macro="">
      <xdr:nvCxnSpPr>
        <xdr:cNvPr id="304" name="直線コネクタ 303">
          <a:extLst>
            <a:ext uri="{FF2B5EF4-FFF2-40B4-BE49-F238E27FC236}">
              <a16:creationId xmlns="" xmlns:a16="http://schemas.microsoft.com/office/drawing/2014/main" id="{F7A6EAF9-D33A-49C1-BBB3-FA1D44CD1A74}"/>
            </a:ext>
          </a:extLst>
        </xdr:cNvPr>
        <xdr:cNvCxnSpPr/>
      </xdr:nvCxnSpPr>
      <xdr:spPr>
        <a:xfrm>
          <a:off x="2019300" y="143647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47716</xdr:rowOff>
    </xdr:from>
    <xdr:to>
      <xdr:col>6</xdr:col>
      <xdr:colOff>38100</xdr:colOff>
      <xdr:row>83</xdr:row>
      <xdr:rowOff>149316</xdr:rowOff>
    </xdr:to>
    <xdr:sp macro="" textlink="">
      <xdr:nvSpPr>
        <xdr:cNvPr id="305" name="楕円 304">
          <a:extLst>
            <a:ext uri="{FF2B5EF4-FFF2-40B4-BE49-F238E27FC236}">
              <a16:creationId xmlns="" xmlns:a16="http://schemas.microsoft.com/office/drawing/2014/main" id="{945C6A89-F666-438E-A19C-B8C6BB4CF428}"/>
            </a:ext>
          </a:extLst>
        </xdr:cNvPr>
        <xdr:cNvSpPr/>
      </xdr:nvSpPr>
      <xdr:spPr>
        <a:xfrm>
          <a:off x="10795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98516</xdr:rowOff>
    </xdr:from>
    <xdr:to>
      <xdr:col>10</xdr:col>
      <xdr:colOff>114300</xdr:colOff>
      <xdr:row>83</xdr:row>
      <xdr:rowOff>134438</xdr:rowOff>
    </xdr:to>
    <xdr:cxnSp macro="">
      <xdr:nvCxnSpPr>
        <xdr:cNvPr id="306" name="直線コネクタ 305">
          <a:extLst>
            <a:ext uri="{FF2B5EF4-FFF2-40B4-BE49-F238E27FC236}">
              <a16:creationId xmlns="" xmlns:a16="http://schemas.microsoft.com/office/drawing/2014/main" id="{97D4D9E1-70E0-4189-841E-BFF856961BD3}"/>
            </a:ext>
          </a:extLst>
        </xdr:cNvPr>
        <xdr:cNvCxnSpPr/>
      </xdr:nvCxnSpPr>
      <xdr:spPr>
        <a:xfrm>
          <a:off x="1130300" y="143288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307" name="n_1aveValue【福祉施設】&#10;有形固定資産減価償却率">
          <a:extLst>
            <a:ext uri="{FF2B5EF4-FFF2-40B4-BE49-F238E27FC236}">
              <a16:creationId xmlns="" xmlns:a16="http://schemas.microsoft.com/office/drawing/2014/main" id="{DF7F3FA5-E0EF-424C-845D-B408996773B8}"/>
            </a:ext>
          </a:extLst>
        </xdr:cNvPr>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308" name="n_2aveValue【福祉施設】&#10;有形固定資産減価償却率">
          <a:extLst>
            <a:ext uri="{FF2B5EF4-FFF2-40B4-BE49-F238E27FC236}">
              <a16:creationId xmlns="" xmlns:a16="http://schemas.microsoft.com/office/drawing/2014/main" id="{B2AA5277-8C4F-47B1-972F-B5172681250C}"/>
            </a:ext>
          </a:extLst>
        </xdr:cNvPr>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macro="" textlink="">
      <xdr:nvSpPr>
        <xdr:cNvPr id="309" name="n_3aveValue【福祉施設】&#10;有形固定資産減価償却率">
          <a:extLst>
            <a:ext uri="{FF2B5EF4-FFF2-40B4-BE49-F238E27FC236}">
              <a16:creationId xmlns="" xmlns:a16="http://schemas.microsoft.com/office/drawing/2014/main" id="{F993CA47-350A-45FD-8FDF-6708ACEE21F8}"/>
            </a:ext>
          </a:extLst>
        </xdr:cNvPr>
        <xdr:cNvSpPr txBox="1"/>
      </xdr:nvSpPr>
      <xdr:spPr>
        <a:xfrm>
          <a:off x="1816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10" name="n_4aveValue【福祉施設】&#10;有形固定資産減価償却率">
          <a:extLst>
            <a:ext uri="{FF2B5EF4-FFF2-40B4-BE49-F238E27FC236}">
              <a16:creationId xmlns="" xmlns:a16="http://schemas.microsoft.com/office/drawing/2014/main" id="{A8603D2F-1012-4508-AE5E-0511BEE2E52A}"/>
            </a:ext>
          </a:extLst>
        </xdr:cNvPr>
        <xdr:cNvSpPr txBox="1"/>
      </xdr:nvSpPr>
      <xdr:spPr>
        <a:xfrm>
          <a:off x="927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75128</xdr:rowOff>
    </xdr:from>
    <xdr:ext cx="405111" cy="259045"/>
    <xdr:sp macro="" textlink="">
      <xdr:nvSpPr>
        <xdr:cNvPr id="311" name="n_1mainValue【福祉施設】&#10;有形固定資産減価償却率">
          <a:extLst>
            <a:ext uri="{FF2B5EF4-FFF2-40B4-BE49-F238E27FC236}">
              <a16:creationId xmlns="" xmlns:a16="http://schemas.microsoft.com/office/drawing/2014/main" id="{95E7864F-3BC0-4AB1-BEAB-61B3FC113270}"/>
            </a:ext>
          </a:extLst>
        </xdr:cNvPr>
        <xdr:cNvSpPr txBox="1"/>
      </xdr:nvSpPr>
      <xdr:spPr>
        <a:xfrm>
          <a:off x="3582044"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40839</xdr:rowOff>
    </xdr:from>
    <xdr:ext cx="405111" cy="259045"/>
    <xdr:sp macro="" textlink="">
      <xdr:nvSpPr>
        <xdr:cNvPr id="312" name="n_2mainValue【福祉施設】&#10;有形固定資産減価償却率">
          <a:extLst>
            <a:ext uri="{FF2B5EF4-FFF2-40B4-BE49-F238E27FC236}">
              <a16:creationId xmlns="" xmlns:a16="http://schemas.microsoft.com/office/drawing/2014/main" id="{CC947124-D4AF-4E7E-B91A-8C32EBC8E455}"/>
            </a:ext>
          </a:extLst>
        </xdr:cNvPr>
        <xdr:cNvSpPr txBox="1"/>
      </xdr:nvSpPr>
      <xdr:spPr>
        <a:xfrm>
          <a:off x="2705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4915</xdr:rowOff>
    </xdr:from>
    <xdr:ext cx="405111" cy="259045"/>
    <xdr:sp macro="" textlink="">
      <xdr:nvSpPr>
        <xdr:cNvPr id="313" name="n_3mainValue【福祉施設】&#10;有形固定資産減価償却率">
          <a:extLst>
            <a:ext uri="{FF2B5EF4-FFF2-40B4-BE49-F238E27FC236}">
              <a16:creationId xmlns="" xmlns:a16="http://schemas.microsoft.com/office/drawing/2014/main" id="{1395DCE9-A896-4BC2-AF0A-64F7F05394BC}"/>
            </a:ext>
          </a:extLst>
        </xdr:cNvPr>
        <xdr:cNvSpPr txBox="1"/>
      </xdr:nvSpPr>
      <xdr:spPr>
        <a:xfrm>
          <a:off x="1816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140443</xdr:rowOff>
    </xdr:from>
    <xdr:ext cx="405111" cy="259045"/>
    <xdr:sp macro="" textlink="">
      <xdr:nvSpPr>
        <xdr:cNvPr id="314" name="n_4mainValue【福祉施設】&#10;有形固定資産減価償却率">
          <a:extLst>
            <a:ext uri="{FF2B5EF4-FFF2-40B4-BE49-F238E27FC236}">
              <a16:creationId xmlns="" xmlns:a16="http://schemas.microsoft.com/office/drawing/2014/main" id="{CF826125-2962-490E-925E-39D3CEA40BEF}"/>
            </a:ext>
          </a:extLst>
        </xdr:cNvPr>
        <xdr:cNvSpPr txBox="1"/>
      </xdr:nvSpPr>
      <xdr:spPr>
        <a:xfrm>
          <a:off x="927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 xmlns:a16="http://schemas.microsoft.com/office/drawing/2014/main" id="{1F7A3AED-E3C3-4467-8D17-14B58F0817F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 xmlns:a16="http://schemas.microsoft.com/office/drawing/2014/main" id="{59EFFF29-CF1E-4BF9-A982-6C7412C3E7E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 xmlns:a16="http://schemas.microsoft.com/office/drawing/2014/main" id="{E0D8001E-903A-444E-8EA1-540384347B5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 xmlns:a16="http://schemas.microsoft.com/office/drawing/2014/main" id="{AE7ED647-EE7F-498E-9F65-842AB244F66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 xmlns:a16="http://schemas.microsoft.com/office/drawing/2014/main" id="{7E7A1AC3-E4FC-43AC-96A3-1B1E88BB959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 xmlns:a16="http://schemas.microsoft.com/office/drawing/2014/main" id="{BE187D4F-019B-43BC-904E-82280308D0A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 xmlns:a16="http://schemas.microsoft.com/office/drawing/2014/main" id="{9D58B689-3456-4537-939E-52946B153F8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 xmlns:a16="http://schemas.microsoft.com/office/drawing/2014/main" id="{D014CDC6-CA93-477A-B8BD-7655B9FB97D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 xmlns:a16="http://schemas.microsoft.com/office/drawing/2014/main" id="{B55BCBB9-48C3-492A-8362-493A4CA9DE7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 xmlns:a16="http://schemas.microsoft.com/office/drawing/2014/main" id="{BC0745D5-54C3-4981-AA7D-DC0335BC99F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 xmlns:a16="http://schemas.microsoft.com/office/drawing/2014/main" id="{53DE2E78-6B9B-4294-955D-74C7F9513E3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 xmlns:a16="http://schemas.microsoft.com/office/drawing/2014/main" id="{25C3F1B4-3AED-4FD1-AB24-CE141955733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 xmlns:a16="http://schemas.microsoft.com/office/drawing/2014/main" id="{C15D59A4-D41E-4BB5-B8EE-BD7A0FCB2F7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 xmlns:a16="http://schemas.microsoft.com/office/drawing/2014/main" id="{670C12E0-2A28-4B40-8724-F3BBACE1456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 xmlns:a16="http://schemas.microsoft.com/office/drawing/2014/main" id="{B97039DD-61A3-47FB-83E7-17730D234E6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 xmlns:a16="http://schemas.microsoft.com/office/drawing/2014/main" id="{4364E75D-199F-4039-BFCE-AF84DF95213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 xmlns:a16="http://schemas.microsoft.com/office/drawing/2014/main" id="{CD072A58-D214-4F24-8C20-AFEA577FC03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 xmlns:a16="http://schemas.microsoft.com/office/drawing/2014/main" id="{6BF20D89-5B8D-418D-BE2F-B8C120290B4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 xmlns:a16="http://schemas.microsoft.com/office/drawing/2014/main" id="{5B4DD862-AEEB-4087-8111-18B6D11F100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 xmlns:a16="http://schemas.microsoft.com/office/drawing/2014/main" id="{8DD53B4C-793C-48F5-A1D4-EF45CBAE754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福祉施設】&#10;一人当たり面積グラフ枠">
          <a:extLst>
            <a:ext uri="{FF2B5EF4-FFF2-40B4-BE49-F238E27FC236}">
              <a16:creationId xmlns="" xmlns:a16="http://schemas.microsoft.com/office/drawing/2014/main" id="{99FC774F-BA81-4D8A-918C-B4E4984A508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36" name="直線コネクタ 335">
          <a:extLst>
            <a:ext uri="{FF2B5EF4-FFF2-40B4-BE49-F238E27FC236}">
              <a16:creationId xmlns="" xmlns:a16="http://schemas.microsoft.com/office/drawing/2014/main" id="{96B9F293-EA74-4689-8114-83D4AAD41516}"/>
            </a:ext>
          </a:extLst>
        </xdr:cNvPr>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37" name="【福祉施設】&#10;一人当たり面積最小値テキスト">
          <a:extLst>
            <a:ext uri="{FF2B5EF4-FFF2-40B4-BE49-F238E27FC236}">
              <a16:creationId xmlns="" xmlns:a16="http://schemas.microsoft.com/office/drawing/2014/main" id="{A523E816-5911-4CD0-AB24-25B19D7590A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38" name="直線コネクタ 337">
          <a:extLst>
            <a:ext uri="{FF2B5EF4-FFF2-40B4-BE49-F238E27FC236}">
              <a16:creationId xmlns="" xmlns:a16="http://schemas.microsoft.com/office/drawing/2014/main" id="{3E7478E4-4AD9-4910-9B46-7E72795ED8B5}"/>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39" name="【福祉施設】&#10;一人当たり面積最大値テキスト">
          <a:extLst>
            <a:ext uri="{FF2B5EF4-FFF2-40B4-BE49-F238E27FC236}">
              <a16:creationId xmlns="" xmlns:a16="http://schemas.microsoft.com/office/drawing/2014/main" id="{78378405-B38A-496A-B386-8C72576ECDE4}"/>
            </a:ext>
          </a:extLst>
        </xdr:cNvPr>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0" name="直線コネクタ 339">
          <a:extLst>
            <a:ext uri="{FF2B5EF4-FFF2-40B4-BE49-F238E27FC236}">
              <a16:creationId xmlns="" xmlns:a16="http://schemas.microsoft.com/office/drawing/2014/main" id="{3F1B83B2-9C45-4042-BADA-28E00671E486}"/>
            </a:ext>
          </a:extLst>
        </xdr:cNvPr>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1" name="【福祉施設】&#10;一人当たり面積平均値テキスト">
          <a:extLst>
            <a:ext uri="{FF2B5EF4-FFF2-40B4-BE49-F238E27FC236}">
              <a16:creationId xmlns="" xmlns:a16="http://schemas.microsoft.com/office/drawing/2014/main" id="{8327DB62-D07A-4B13-BC45-E9FED80F72F3}"/>
            </a:ext>
          </a:extLst>
        </xdr:cNvPr>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2" name="フローチャート: 判断 341">
          <a:extLst>
            <a:ext uri="{FF2B5EF4-FFF2-40B4-BE49-F238E27FC236}">
              <a16:creationId xmlns="" xmlns:a16="http://schemas.microsoft.com/office/drawing/2014/main" id="{3F6DA2BE-8367-4D94-8109-2BD3F53F36F9}"/>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3" name="フローチャート: 判断 342">
          <a:extLst>
            <a:ext uri="{FF2B5EF4-FFF2-40B4-BE49-F238E27FC236}">
              <a16:creationId xmlns="" xmlns:a16="http://schemas.microsoft.com/office/drawing/2014/main" id="{A5CEF4C3-D36E-44B4-BF2D-61E45E491FE2}"/>
            </a:ext>
          </a:extLst>
        </xdr:cNvPr>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44" name="フローチャート: 判断 343">
          <a:extLst>
            <a:ext uri="{FF2B5EF4-FFF2-40B4-BE49-F238E27FC236}">
              <a16:creationId xmlns="" xmlns:a16="http://schemas.microsoft.com/office/drawing/2014/main" id="{DF942A8E-AB28-4899-9CCA-72DC1BA41776}"/>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45" name="フローチャート: 判断 344">
          <a:extLst>
            <a:ext uri="{FF2B5EF4-FFF2-40B4-BE49-F238E27FC236}">
              <a16:creationId xmlns="" xmlns:a16="http://schemas.microsoft.com/office/drawing/2014/main" id="{2805B157-C02F-4EE1-BE5F-E66A37FC88BA}"/>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46" name="フローチャート: 判断 345">
          <a:extLst>
            <a:ext uri="{FF2B5EF4-FFF2-40B4-BE49-F238E27FC236}">
              <a16:creationId xmlns="" xmlns:a16="http://schemas.microsoft.com/office/drawing/2014/main" id="{972479E3-0A30-40D7-B2A9-E2AEB9361A94}"/>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 xmlns:a16="http://schemas.microsoft.com/office/drawing/2014/main" id="{E6AC4183-9F98-47C2-90C6-A9BBE79B8E4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 xmlns:a16="http://schemas.microsoft.com/office/drawing/2014/main" id="{313705FB-5D22-4B2D-A946-84E8F8C22E8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 xmlns:a16="http://schemas.microsoft.com/office/drawing/2014/main" id="{D69A345B-D02D-428C-BA44-43A96EE70BD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 xmlns:a16="http://schemas.microsoft.com/office/drawing/2014/main" id="{80041925-8273-4A52-BC3E-F64EAF131D4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 xmlns:a16="http://schemas.microsoft.com/office/drawing/2014/main" id="{52BB4C1E-63A4-4A1F-B996-571F6A4EE34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142748</xdr:rowOff>
    </xdr:from>
    <xdr:to>
      <xdr:col>55</xdr:col>
      <xdr:colOff>50800</xdr:colOff>
      <xdr:row>86</xdr:row>
      <xdr:rowOff>72898</xdr:rowOff>
    </xdr:to>
    <xdr:sp macro="" textlink="">
      <xdr:nvSpPr>
        <xdr:cNvPr id="352" name="楕円 351">
          <a:extLst>
            <a:ext uri="{FF2B5EF4-FFF2-40B4-BE49-F238E27FC236}">
              <a16:creationId xmlns="" xmlns:a16="http://schemas.microsoft.com/office/drawing/2014/main" id="{D948A7CE-18E9-415C-8F08-56077B9AEE74}"/>
            </a:ext>
          </a:extLst>
        </xdr:cNvPr>
        <xdr:cNvSpPr/>
      </xdr:nvSpPr>
      <xdr:spPr>
        <a:xfrm>
          <a:off x="104267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57675</xdr:rowOff>
    </xdr:from>
    <xdr:ext cx="469744" cy="259045"/>
    <xdr:sp macro="" textlink="">
      <xdr:nvSpPr>
        <xdr:cNvPr id="353" name="【福祉施設】&#10;一人当たり面積該当値テキスト">
          <a:extLst>
            <a:ext uri="{FF2B5EF4-FFF2-40B4-BE49-F238E27FC236}">
              <a16:creationId xmlns="" xmlns:a16="http://schemas.microsoft.com/office/drawing/2014/main" id="{9AB566A2-EBA3-4103-8009-B33D4E3BBF51}"/>
            </a:ext>
          </a:extLst>
        </xdr:cNvPr>
        <xdr:cNvSpPr txBox="1"/>
      </xdr:nvSpPr>
      <xdr:spPr>
        <a:xfrm>
          <a:off x="10515600" y="1463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142748</xdr:rowOff>
    </xdr:from>
    <xdr:to>
      <xdr:col>50</xdr:col>
      <xdr:colOff>165100</xdr:colOff>
      <xdr:row>86</xdr:row>
      <xdr:rowOff>72898</xdr:rowOff>
    </xdr:to>
    <xdr:sp macro="" textlink="">
      <xdr:nvSpPr>
        <xdr:cNvPr id="354" name="楕円 353">
          <a:extLst>
            <a:ext uri="{FF2B5EF4-FFF2-40B4-BE49-F238E27FC236}">
              <a16:creationId xmlns="" xmlns:a16="http://schemas.microsoft.com/office/drawing/2014/main" id="{FE8AB34F-323C-4AAD-AA60-67B6CEC1CE3E}"/>
            </a:ext>
          </a:extLst>
        </xdr:cNvPr>
        <xdr:cNvSpPr/>
      </xdr:nvSpPr>
      <xdr:spPr>
        <a:xfrm>
          <a:off x="95885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22098</xdr:rowOff>
    </xdr:from>
    <xdr:to>
      <xdr:col>55</xdr:col>
      <xdr:colOff>0</xdr:colOff>
      <xdr:row>86</xdr:row>
      <xdr:rowOff>22098</xdr:rowOff>
    </xdr:to>
    <xdr:cxnSp macro="">
      <xdr:nvCxnSpPr>
        <xdr:cNvPr id="355" name="直線コネクタ 354">
          <a:extLst>
            <a:ext uri="{FF2B5EF4-FFF2-40B4-BE49-F238E27FC236}">
              <a16:creationId xmlns="" xmlns:a16="http://schemas.microsoft.com/office/drawing/2014/main" id="{7B21704E-CEF0-4FEA-89FE-09DA28FCBAE3}"/>
            </a:ext>
          </a:extLst>
        </xdr:cNvPr>
        <xdr:cNvCxnSpPr/>
      </xdr:nvCxnSpPr>
      <xdr:spPr>
        <a:xfrm>
          <a:off x="9639300" y="147667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142748</xdr:rowOff>
    </xdr:from>
    <xdr:to>
      <xdr:col>46</xdr:col>
      <xdr:colOff>38100</xdr:colOff>
      <xdr:row>86</xdr:row>
      <xdr:rowOff>72898</xdr:rowOff>
    </xdr:to>
    <xdr:sp macro="" textlink="">
      <xdr:nvSpPr>
        <xdr:cNvPr id="356" name="楕円 355">
          <a:extLst>
            <a:ext uri="{FF2B5EF4-FFF2-40B4-BE49-F238E27FC236}">
              <a16:creationId xmlns="" xmlns:a16="http://schemas.microsoft.com/office/drawing/2014/main" id="{120198DC-1024-4F23-8696-8663154EFF81}"/>
            </a:ext>
          </a:extLst>
        </xdr:cNvPr>
        <xdr:cNvSpPr/>
      </xdr:nvSpPr>
      <xdr:spPr>
        <a:xfrm>
          <a:off x="86995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22098</xdr:rowOff>
    </xdr:from>
    <xdr:to>
      <xdr:col>50</xdr:col>
      <xdr:colOff>114300</xdr:colOff>
      <xdr:row>86</xdr:row>
      <xdr:rowOff>22098</xdr:rowOff>
    </xdr:to>
    <xdr:cxnSp macro="">
      <xdr:nvCxnSpPr>
        <xdr:cNvPr id="357" name="直線コネクタ 356">
          <a:extLst>
            <a:ext uri="{FF2B5EF4-FFF2-40B4-BE49-F238E27FC236}">
              <a16:creationId xmlns="" xmlns:a16="http://schemas.microsoft.com/office/drawing/2014/main" id="{99F3FF76-D90E-49F9-92F6-8D959DCC0D99}"/>
            </a:ext>
          </a:extLst>
        </xdr:cNvPr>
        <xdr:cNvCxnSpPr/>
      </xdr:nvCxnSpPr>
      <xdr:spPr>
        <a:xfrm>
          <a:off x="8750300" y="147667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142748</xdr:rowOff>
    </xdr:from>
    <xdr:to>
      <xdr:col>41</xdr:col>
      <xdr:colOff>101600</xdr:colOff>
      <xdr:row>86</xdr:row>
      <xdr:rowOff>72898</xdr:rowOff>
    </xdr:to>
    <xdr:sp macro="" textlink="">
      <xdr:nvSpPr>
        <xdr:cNvPr id="358" name="楕円 357">
          <a:extLst>
            <a:ext uri="{FF2B5EF4-FFF2-40B4-BE49-F238E27FC236}">
              <a16:creationId xmlns="" xmlns:a16="http://schemas.microsoft.com/office/drawing/2014/main" id="{D4B05737-8FEA-45B0-9CD5-6DD6ED06850F}"/>
            </a:ext>
          </a:extLst>
        </xdr:cNvPr>
        <xdr:cNvSpPr/>
      </xdr:nvSpPr>
      <xdr:spPr>
        <a:xfrm>
          <a:off x="78105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22098</xdr:rowOff>
    </xdr:from>
    <xdr:to>
      <xdr:col>45</xdr:col>
      <xdr:colOff>177800</xdr:colOff>
      <xdr:row>86</xdr:row>
      <xdr:rowOff>22098</xdr:rowOff>
    </xdr:to>
    <xdr:cxnSp macro="">
      <xdr:nvCxnSpPr>
        <xdr:cNvPr id="359" name="直線コネクタ 358">
          <a:extLst>
            <a:ext uri="{FF2B5EF4-FFF2-40B4-BE49-F238E27FC236}">
              <a16:creationId xmlns="" xmlns:a16="http://schemas.microsoft.com/office/drawing/2014/main" id="{6DF986CE-4D0E-410B-B6D5-CC4A6E5F3322}"/>
            </a:ext>
          </a:extLst>
        </xdr:cNvPr>
        <xdr:cNvCxnSpPr/>
      </xdr:nvCxnSpPr>
      <xdr:spPr>
        <a:xfrm>
          <a:off x="7861300" y="147667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142748</xdr:rowOff>
    </xdr:from>
    <xdr:to>
      <xdr:col>36</xdr:col>
      <xdr:colOff>165100</xdr:colOff>
      <xdr:row>86</xdr:row>
      <xdr:rowOff>72898</xdr:rowOff>
    </xdr:to>
    <xdr:sp macro="" textlink="">
      <xdr:nvSpPr>
        <xdr:cNvPr id="360" name="楕円 359">
          <a:extLst>
            <a:ext uri="{FF2B5EF4-FFF2-40B4-BE49-F238E27FC236}">
              <a16:creationId xmlns="" xmlns:a16="http://schemas.microsoft.com/office/drawing/2014/main" id="{F7C13BA3-4BE5-4576-B266-4FB16CC63D2C}"/>
            </a:ext>
          </a:extLst>
        </xdr:cNvPr>
        <xdr:cNvSpPr/>
      </xdr:nvSpPr>
      <xdr:spPr>
        <a:xfrm>
          <a:off x="69215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22098</xdr:rowOff>
    </xdr:from>
    <xdr:to>
      <xdr:col>41</xdr:col>
      <xdr:colOff>50800</xdr:colOff>
      <xdr:row>86</xdr:row>
      <xdr:rowOff>22098</xdr:rowOff>
    </xdr:to>
    <xdr:cxnSp macro="">
      <xdr:nvCxnSpPr>
        <xdr:cNvPr id="361" name="直線コネクタ 360">
          <a:extLst>
            <a:ext uri="{FF2B5EF4-FFF2-40B4-BE49-F238E27FC236}">
              <a16:creationId xmlns="" xmlns:a16="http://schemas.microsoft.com/office/drawing/2014/main" id="{244C6EFD-9EFF-4F14-B5A6-35D3DBBDABF9}"/>
            </a:ext>
          </a:extLst>
        </xdr:cNvPr>
        <xdr:cNvCxnSpPr/>
      </xdr:nvCxnSpPr>
      <xdr:spPr>
        <a:xfrm>
          <a:off x="6972300" y="147667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112285</xdr:rowOff>
    </xdr:from>
    <xdr:ext cx="469744" cy="259045"/>
    <xdr:sp macro="" textlink="">
      <xdr:nvSpPr>
        <xdr:cNvPr id="362" name="n_1aveValue【福祉施設】&#10;一人当たり面積">
          <a:extLst>
            <a:ext uri="{FF2B5EF4-FFF2-40B4-BE49-F238E27FC236}">
              <a16:creationId xmlns="" xmlns:a16="http://schemas.microsoft.com/office/drawing/2014/main" id="{B4DE6865-697C-4523-B567-31E4940076A9}"/>
            </a:ext>
          </a:extLst>
        </xdr:cNvPr>
        <xdr:cNvSpPr txBox="1"/>
      </xdr:nvSpPr>
      <xdr:spPr>
        <a:xfrm>
          <a:off x="93917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63" name="n_2aveValue【福祉施設】&#10;一人当たり面積">
          <a:extLst>
            <a:ext uri="{FF2B5EF4-FFF2-40B4-BE49-F238E27FC236}">
              <a16:creationId xmlns="" xmlns:a16="http://schemas.microsoft.com/office/drawing/2014/main" id="{96F61E36-24C0-49A1-BF90-66E71C063B1C}"/>
            </a:ext>
          </a:extLst>
        </xdr:cNvPr>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macro="" textlink="">
      <xdr:nvSpPr>
        <xdr:cNvPr id="364" name="n_3aveValue【福祉施設】&#10;一人当たり面積">
          <a:extLst>
            <a:ext uri="{FF2B5EF4-FFF2-40B4-BE49-F238E27FC236}">
              <a16:creationId xmlns="" xmlns:a16="http://schemas.microsoft.com/office/drawing/2014/main" id="{1032C5B8-7161-4861-9EE6-5C6E7388E420}"/>
            </a:ext>
          </a:extLst>
        </xdr:cNvPr>
        <xdr:cNvSpPr txBox="1"/>
      </xdr:nvSpPr>
      <xdr:spPr>
        <a:xfrm>
          <a:off x="7626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65" name="n_4aveValue【福祉施設】&#10;一人当たり面積">
          <a:extLst>
            <a:ext uri="{FF2B5EF4-FFF2-40B4-BE49-F238E27FC236}">
              <a16:creationId xmlns="" xmlns:a16="http://schemas.microsoft.com/office/drawing/2014/main" id="{1C0329AF-564D-4CCC-9CB0-61EE28ED3992}"/>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64025</xdr:rowOff>
    </xdr:from>
    <xdr:ext cx="469744" cy="259045"/>
    <xdr:sp macro="" textlink="">
      <xdr:nvSpPr>
        <xdr:cNvPr id="366" name="n_1mainValue【福祉施設】&#10;一人当たり面積">
          <a:extLst>
            <a:ext uri="{FF2B5EF4-FFF2-40B4-BE49-F238E27FC236}">
              <a16:creationId xmlns="" xmlns:a16="http://schemas.microsoft.com/office/drawing/2014/main" id="{6E63423D-A1EC-4DE1-8326-E67D60077AFA}"/>
            </a:ext>
          </a:extLst>
        </xdr:cNvPr>
        <xdr:cNvSpPr txBox="1"/>
      </xdr:nvSpPr>
      <xdr:spPr>
        <a:xfrm>
          <a:off x="9391727" y="1480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64025</xdr:rowOff>
    </xdr:from>
    <xdr:ext cx="469744" cy="259045"/>
    <xdr:sp macro="" textlink="">
      <xdr:nvSpPr>
        <xdr:cNvPr id="367" name="n_2mainValue【福祉施設】&#10;一人当たり面積">
          <a:extLst>
            <a:ext uri="{FF2B5EF4-FFF2-40B4-BE49-F238E27FC236}">
              <a16:creationId xmlns="" xmlns:a16="http://schemas.microsoft.com/office/drawing/2014/main" id="{3397B50B-D0EF-4078-BF3B-A142173B8C1E}"/>
            </a:ext>
          </a:extLst>
        </xdr:cNvPr>
        <xdr:cNvSpPr txBox="1"/>
      </xdr:nvSpPr>
      <xdr:spPr>
        <a:xfrm>
          <a:off x="8515427" y="1480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64025</xdr:rowOff>
    </xdr:from>
    <xdr:ext cx="469744" cy="259045"/>
    <xdr:sp macro="" textlink="">
      <xdr:nvSpPr>
        <xdr:cNvPr id="368" name="n_3mainValue【福祉施設】&#10;一人当たり面積">
          <a:extLst>
            <a:ext uri="{FF2B5EF4-FFF2-40B4-BE49-F238E27FC236}">
              <a16:creationId xmlns="" xmlns:a16="http://schemas.microsoft.com/office/drawing/2014/main" id="{705817DC-0F1D-4E94-9C33-DE1EE659EDC7}"/>
            </a:ext>
          </a:extLst>
        </xdr:cNvPr>
        <xdr:cNvSpPr txBox="1"/>
      </xdr:nvSpPr>
      <xdr:spPr>
        <a:xfrm>
          <a:off x="7626427" y="1480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64025</xdr:rowOff>
    </xdr:from>
    <xdr:ext cx="469744" cy="259045"/>
    <xdr:sp macro="" textlink="">
      <xdr:nvSpPr>
        <xdr:cNvPr id="369" name="n_4mainValue【福祉施設】&#10;一人当たり面積">
          <a:extLst>
            <a:ext uri="{FF2B5EF4-FFF2-40B4-BE49-F238E27FC236}">
              <a16:creationId xmlns="" xmlns:a16="http://schemas.microsoft.com/office/drawing/2014/main" id="{B98B74DE-7C6A-44B8-90FE-769C22B6CD7F}"/>
            </a:ext>
          </a:extLst>
        </xdr:cNvPr>
        <xdr:cNvSpPr txBox="1"/>
      </xdr:nvSpPr>
      <xdr:spPr>
        <a:xfrm>
          <a:off x="6737427" y="1480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 xmlns:a16="http://schemas.microsoft.com/office/drawing/2014/main" id="{D0A93CD5-3E93-4543-AEC9-4A755565450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 xmlns:a16="http://schemas.microsoft.com/office/drawing/2014/main" id="{F6071E30-1B19-44DA-9F54-ABF0BF41828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 xmlns:a16="http://schemas.microsoft.com/office/drawing/2014/main" id="{A2D7700C-171F-4292-B707-CF96D74564E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 xmlns:a16="http://schemas.microsoft.com/office/drawing/2014/main" id="{7C518789-A399-4059-B7DB-30572845280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 xmlns:a16="http://schemas.microsoft.com/office/drawing/2014/main" id="{487264B6-44D7-4D90-B31B-651A03CF846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 xmlns:a16="http://schemas.microsoft.com/office/drawing/2014/main" id="{6F9AD366-E4F6-4EFE-BB4A-44DEAAE6ABB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 xmlns:a16="http://schemas.microsoft.com/office/drawing/2014/main" id="{D40A462E-8776-4AA5-A08A-E25D196D02C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 xmlns:a16="http://schemas.microsoft.com/office/drawing/2014/main" id="{2861F856-216D-46F9-A0A0-627681139C4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8" name="テキスト ボックス 377">
          <a:extLst>
            <a:ext uri="{FF2B5EF4-FFF2-40B4-BE49-F238E27FC236}">
              <a16:creationId xmlns="" xmlns:a16="http://schemas.microsoft.com/office/drawing/2014/main" id="{EF425E32-2765-4A0F-A3BC-1164BB72DDB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9" name="直線コネクタ 378">
          <a:extLst>
            <a:ext uri="{FF2B5EF4-FFF2-40B4-BE49-F238E27FC236}">
              <a16:creationId xmlns="" xmlns:a16="http://schemas.microsoft.com/office/drawing/2014/main" id="{A5EC9C0D-03EC-4FEB-B1FC-5756EECCC74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0" name="テキスト ボックス 379">
          <a:extLst>
            <a:ext uri="{FF2B5EF4-FFF2-40B4-BE49-F238E27FC236}">
              <a16:creationId xmlns="" xmlns:a16="http://schemas.microsoft.com/office/drawing/2014/main" id="{5E092548-975E-4C91-A527-CB8AAA6E584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1" name="直線コネクタ 380">
          <a:extLst>
            <a:ext uri="{FF2B5EF4-FFF2-40B4-BE49-F238E27FC236}">
              <a16:creationId xmlns="" xmlns:a16="http://schemas.microsoft.com/office/drawing/2014/main" id="{F51BE97B-41FD-4EF4-82E8-7C7913774F0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2" name="テキスト ボックス 381">
          <a:extLst>
            <a:ext uri="{FF2B5EF4-FFF2-40B4-BE49-F238E27FC236}">
              <a16:creationId xmlns="" xmlns:a16="http://schemas.microsoft.com/office/drawing/2014/main" id="{313DF300-D33E-4FC7-B211-60342AD1320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3" name="直線コネクタ 382">
          <a:extLst>
            <a:ext uri="{FF2B5EF4-FFF2-40B4-BE49-F238E27FC236}">
              <a16:creationId xmlns="" xmlns:a16="http://schemas.microsoft.com/office/drawing/2014/main" id="{5FE0FA8C-EADD-4DB4-BD4B-D5DA594192F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4" name="テキスト ボックス 383">
          <a:extLst>
            <a:ext uri="{FF2B5EF4-FFF2-40B4-BE49-F238E27FC236}">
              <a16:creationId xmlns="" xmlns:a16="http://schemas.microsoft.com/office/drawing/2014/main" id="{0E691CD3-9D66-4850-9B98-9D778C6DFC3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5" name="直線コネクタ 384">
          <a:extLst>
            <a:ext uri="{FF2B5EF4-FFF2-40B4-BE49-F238E27FC236}">
              <a16:creationId xmlns="" xmlns:a16="http://schemas.microsoft.com/office/drawing/2014/main" id="{140BE844-703F-4713-A511-4FEBD446AB2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6" name="テキスト ボックス 385">
          <a:extLst>
            <a:ext uri="{FF2B5EF4-FFF2-40B4-BE49-F238E27FC236}">
              <a16:creationId xmlns="" xmlns:a16="http://schemas.microsoft.com/office/drawing/2014/main" id="{B25A7099-11BF-48A9-88E0-B80AC958A7A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7" name="直線コネクタ 386">
          <a:extLst>
            <a:ext uri="{FF2B5EF4-FFF2-40B4-BE49-F238E27FC236}">
              <a16:creationId xmlns="" xmlns:a16="http://schemas.microsoft.com/office/drawing/2014/main" id="{91C6C51E-1DCC-4377-9136-D75021D8DC1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8" name="テキスト ボックス 387">
          <a:extLst>
            <a:ext uri="{FF2B5EF4-FFF2-40B4-BE49-F238E27FC236}">
              <a16:creationId xmlns="" xmlns:a16="http://schemas.microsoft.com/office/drawing/2014/main" id="{1C549240-8491-460A-8256-585D72819C7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9" name="直線コネクタ 388">
          <a:extLst>
            <a:ext uri="{FF2B5EF4-FFF2-40B4-BE49-F238E27FC236}">
              <a16:creationId xmlns="" xmlns:a16="http://schemas.microsoft.com/office/drawing/2014/main" id="{D15BADED-D354-4ACD-8EE9-4D4EE4D9D60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0" name="テキスト ボックス 389">
          <a:extLst>
            <a:ext uri="{FF2B5EF4-FFF2-40B4-BE49-F238E27FC236}">
              <a16:creationId xmlns="" xmlns:a16="http://schemas.microsoft.com/office/drawing/2014/main" id="{895A7113-99CB-41E9-82DD-AFB19009B9E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1" name="直線コネクタ 390">
          <a:extLst>
            <a:ext uri="{FF2B5EF4-FFF2-40B4-BE49-F238E27FC236}">
              <a16:creationId xmlns="" xmlns:a16="http://schemas.microsoft.com/office/drawing/2014/main" id="{AA040C57-A027-49B4-A685-F85854EEF04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2" name="テキスト ボックス 391">
          <a:extLst>
            <a:ext uri="{FF2B5EF4-FFF2-40B4-BE49-F238E27FC236}">
              <a16:creationId xmlns="" xmlns:a16="http://schemas.microsoft.com/office/drawing/2014/main" id="{10CF6C0F-33B2-4545-9192-4CCA225B0BA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 xmlns:a16="http://schemas.microsoft.com/office/drawing/2014/main" id="{56E66CCE-699C-4972-B7D5-0D6B26F026B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4" name="【市民会館】&#10;有形固定資産減価償却率グラフ枠">
          <a:extLst>
            <a:ext uri="{FF2B5EF4-FFF2-40B4-BE49-F238E27FC236}">
              <a16:creationId xmlns="" xmlns:a16="http://schemas.microsoft.com/office/drawing/2014/main" id="{D6383F82-5A21-4481-A57C-45372B24A94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395" name="直線コネクタ 394">
          <a:extLst>
            <a:ext uri="{FF2B5EF4-FFF2-40B4-BE49-F238E27FC236}">
              <a16:creationId xmlns="" xmlns:a16="http://schemas.microsoft.com/office/drawing/2014/main" id="{9130546F-056C-4562-88BF-A0EF58DE6105}"/>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6" name="【市民会館】&#10;有形固定資産減価償却率最小値テキスト">
          <a:extLst>
            <a:ext uri="{FF2B5EF4-FFF2-40B4-BE49-F238E27FC236}">
              <a16:creationId xmlns="" xmlns:a16="http://schemas.microsoft.com/office/drawing/2014/main" id="{6749E5BE-26FF-44B3-A139-3BDEC694D76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7" name="直線コネクタ 396">
          <a:extLst>
            <a:ext uri="{FF2B5EF4-FFF2-40B4-BE49-F238E27FC236}">
              <a16:creationId xmlns="" xmlns:a16="http://schemas.microsoft.com/office/drawing/2014/main" id="{829D0C13-7E16-47CF-813A-20DA38A0906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98" name="【市民会館】&#10;有形固定資産減価償却率最大値テキスト">
          <a:extLst>
            <a:ext uri="{FF2B5EF4-FFF2-40B4-BE49-F238E27FC236}">
              <a16:creationId xmlns="" xmlns:a16="http://schemas.microsoft.com/office/drawing/2014/main" id="{2A3514EE-1246-4CB4-A0BB-A5B07220147D}"/>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99" name="直線コネクタ 398">
          <a:extLst>
            <a:ext uri="{FF2B5EF4-FFF2-40B4-BE49-F238E27FC236}">
              <a16:creationId xmlns="" xmlns:a16="http://schemas.microsoft.com/office/drawing/2014/main" id="{B9DC5B80-E81C-40EE-9307-B509B8291D8D}"/>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400" name="【市民会館】&#10;有形固定資産減価償却率平均値テキスト">
          <a:extLst>
            <a:ext uri="{FF2B5EF4-FFF2-40B4-BE49-F238E27FC236}">
              <a16:creationId xmlns="" xmlns:a16="http://schemas.microsoft.com/office/drawing/2014/main" id="{B8DAB20E-94AC-4B05-A960-ABEE7ADB9A6E}"/>
            </a:ext>
          </a:extLst>
        </xdr:cNvPr>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1" name="フローチャート: 判断 400">
          <a:extLst>
            <a:ext uri="{FF2B5EF4-FFF2-40B4-BE49-F238E27FC236}">
              <a16:creationId xmlns="" xmlns:a16="http://schemas.microsoft.com/office/drawing/2014/main" id="{0E752E1C-67AD-4681-A176-7C3BDD5E1EDF}"/>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2" name="フローチャート: 判断 401">
          <a:extLst>
            <a:ext uri="{FF2B5EF4-FFF2-40B4-BE49-F238E27FC236}">
              <a16:creationId xmlns="" xmlns:a16="http://schemas.microsoft.com/office/drawing/2014/main" id="{A49C15D3-1236-4D18-95FC-C6FDC386C9D8}"/>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03" name="フローチャート: 判断 402">
          <a:extLst>
            <a:ext uri="{FF2B5EF4-FFF2-40B4-BE49-F238E27FC236}">
              <a16:creationId xmlns="" xmlns:a16="http://schemas.microsoft.com/office/drawing/2014/main" id="{FEC2C689-A408-47AF-AF37-11173F3E78F0}"/>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404" name="フローチャート: 判断 403">
          <a:extLst>
            <a:ext uri="{FF2B5EF4-FFF2-40B4-BE49-F238E27FC236}">
              <a16:creationId xmlns="" xmlns:a16="http://schemas.microsoft.com/office/drawing/2014/main" id="{16E5F098-E723-40B2-93E4-F8E544081AB7}"/>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405" name="フローチャート: 判断 404">
          <a:extLst>
            <a:ext uri="{FF2B5EF4-FFF2-40B4-BE49-F238E27FC236}">
              <a16:creationId xmlns="" xmlns:a16="http://schemas.microsoft.com/office/drawing/2014/main" id="{15DEE338-D274-47AB-9422-86F007C04650}"/>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 xmlns:a16="http://schemas.microsoft.com/office/drawing/2014/main" id="{401D72D6-0010-4B76-B207-1EFA6C3F4C0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 xmlns:a16="http://schemas.microsoft.com/office/drawing/2014/main" id="{E749640C-8967-4818-B01E-C9A4D3A9ACB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 xmlns:a16="http://schemas.microsoft.com/office/drawing/2014/main" id="{09D8D11B-590E-45BE-86ED-8968C7BFFCF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 xmlns:a16="http://schemas.microsoft.com/office/drawing/2014/main" id="{CA26B582-857B-409D-A0D9-8D29284C949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 xmlns:a16="http://schemas.microsoft.com/office/drawing/2014/main" id="{8CCFD62C-A99A-4A76-968F-B235EF9243E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楕円 410">
          <a:extLst>
            <a:ext uri="{FF2B5EF4-FFF2-40B4-BE49-F238E27FC236}">
              <a16:creationId xmlns="" xmlns:a16="http://schemas.microsoft.com/office/drawing/2014/main" id="{AB4A5C99-F398-47D3-8213-4D54D2011107}"/>
            </a:ext>
          </a:extLst>
        </xdr:cNvPr>
        <xdr:cNvSpPr/>
      </xdr:nvSpPr>
      <xdr:spPr>
        <a:xfrm>
          <a:off x="45847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69504</xdr:rowOff>
    </xdr:from>
    <xdr:ext cx="405111" cy="259045"/>
    <xdr:sp macro="" textlink="">
      <xdr:nvSpPr>
        <xdr:cNvPr id="412" name="【市民会館】&#10;有形固定資産減価償却率該当値テキスト">
          <a:extLst>
            <a:ext uri="{FF2B5EF4-FFF2-40B4-BE49-F238E27FC236}">
              <a16:creationId xmlns="" xmlns:a16="http://schemas.microsoft.com/office/drawing/2014/main" id="{AE95F157-1AAE-4661-9EEC-20EF943687FF}"/>
            </a:ext>
          </a:extLst>
        </xdr:cNvPr>
        <xdr:cNvSpPr txBox="1"/>
      </xdr:nvSpPr>
      <xdr:spPr>
        <a:xfrm>
          <a:off x="4673600" y="17728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9071</xdr:rowOff>
    </xdr:from>
    <xdr:to>
      <xdr:col>20</xdr:col>
      <xdr:colOff>38100</xdr:colOff>
      <xdr:row>104</xdr:row>
      <xdr:rowOff>110671</xdr:rowOff>
    </xdr:to>
    <xdr:sp macro="" textlink="">
      <xdr:nvSpPr>
        <xdr:cNvPr id="413" name="楕円 412">
          <a:extLst>
            <a:ext uri="{FF2B5EF4-FFF2-40B4-BE49-F238E27FC236}">
              <a16:creationId xmlns="" xmlns:a16="http://schemas.microsoft.com/office/drawing/2014/main" id="{025D6944-B781-4D08-B322-F0271E14C6D1}"/>
            </a:ext>
          </a:extLst>
        </xdr:cNvPr>
        <xdr:cNvSpPr/>
      </xdr:nvSpPr>
      <xdr:spPr>
        <a:xfrm>
          <a:off x="3746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59871</xdr:rowOff>
    </xdr:from>
    <xdr:to>
      <xdr:col>24</xdr:col>
      <xdr:colOff>63500</xdr:colOff>
      <xdr:row>104</xdr:row>
      <xdr:rowOff>97427</xdr:rowOff>
    </xdr:to>
    <xdr:cxnSp macro="">
      <xdr:nvCxnSpPr>
        <xdr:cNvPr id="414" name="直線コネクタ 413">
          <a:extLst>
            <a:ext uri="{FF2B5EF4-FFF2-40B4-BE49-F238E27FC236}">
              <a16:creationId xmlns="" xmlns:a16="http://schemas.microsoft.com/office/drawing/2014/main" id="{78FB4CB3-A01B-40CC-9870-98454D97991A}"/>
            </a:ext>
          </a:extLst>
        </xdr:cNvPr>
        <xdr:cNvCxnSpPr/>
      </xdr:nvCxnSpPr>
      <xdr:spPr>
        <a:xfrm>
          <a:off x="3797300" y="1789067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146231</xdr:rowOff>
    </xdr:from>
    <xdr:to>
      <xdr:col>15</xdr:col>
      <xdr:colOff>101600</xdr:colOff>
      <xdr:row>104</xdr:row>
      <xdr:rowOff>76381</xdr:rowOff>
    </xdr:to>
    <xdr:sp macro="" textlink="">
      <xdr:nvSpPr>
        <xdr:cNvPr id="415" name="楕円 414">
          <a:extLst>
            <a:ext uri="{FF2B5EF4-FFF2-40B4-BE49-F238E27FC236}">
              <a16:creationId xmlns="" xmlns:a16="http://schemas.microsoft.com/office/drawing/2014/main" id="{45607BC9-CACB-4F0B-B939-4F42E783CCF0}"/>
            </a:ext>
          </a:extLst>
        </xdr:cNvPr>
        <xdr:cNvSpPr/>
      </xdr:nvSpPr>
      <xdr:spPr>
        <a:xfrm>
          <a:off x="2857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25581</xdr:rowOff>
    </xdr:from>
    <xdr:to>
      <xdr:col>19</xdr:col>
      <xdr:colOff>177800</xdr:colOff>
      <xdr:row>104</xdr:row>
      <xdr:rowOff>59871</xdr:rowOff>
    </xdr:to>
    <xdr:cxnSp macro="">
      <xdr:nvCxnSpPr>
        <xdr:cNvPr id="416" name="直線コネクタ 415">
          <a:extLst>
            <a:ext uri="{FF2B5EF4-FFF2-40B4-BE49-F238E27FC236}">
              <a16:creationId xmlns="" xmlns:a16="http://schemas.microsoft.com/office/drawing/2014/main" id="{BBADD9D8-7A35-4049-A0BA-866561021D9C}"/>
            </a:ext>
          </a:extLst>
        </xdr:cNvPr>
        <xdr:cNvCxnSpPr/>
      </xdr:nvCxnSpPr>
      <xdr:spPr>
        <a:xfrm>
          <a:off x="2908300" y="1785638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120106</xdr:rowOff>
    </xdr:from>
    <xdr:to>
      <xdr:col>10</xdr:col>
      <xdr:colOff>165100</xdr:colOff>
      <xdr:row>104</xdr:row>
      <xdr:rowOff>50256</xdr:rowOff>
    </xdr:to>
    <xdr:sp macro="" textlink="">
      <xdr:nvSpPr>
        <xdr:cNvPr id="417" name="楕円 416">
          <a:extLst>
            <a:ext uri="{FF2B5EF4-FFF2-40B4-BE49-F238E27FC236}">
              <a16:creationId xmlns="" xmlns:a16="http://schemas.microsoft.com/office/drawing/2014/main" id="{49783406-718F-46AC-BD08-82B530A6D8E7}"/>
            </a:ext>
          </a:extLst>
        </xdr:cNvPr>
        <xdr:cNvSpPr/>
      </xdr:nvSpPr>
      <xdr:spPr>
        <a:xfrm>
          <a:off x="1968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170906</xdr:rowOff>
    </xdr:from>
    <xdr:to>
      <xdr:col>15</xdr:col>
      <xdr:colOff>50800</xdr:colOff>
      <xdr:row>104</xdr:row>
      <xdr:rowOff>25581</xdr:rowOff>
    </xdr:to>
    <xdr:cxnSp macro="">
      <xdr:nvCxnSpPr>
        <xdr:cNvPr id="418" name="直線コネクタ 417">
          <a:extLst>
            <a:ext uri="{FF2B5EF4-FFF2-40B4-BE49-F238E27FC236}">
              <a16:creationId xmlns="" xmlns:a16="http://schemas.microsoft.com/office/drawing/2014/main" id="{CECA8B04-D15B-428F-8691-7423600AB229}"/>
            </a:ext>
          </a:extLst>
        </xdr:cNvPr>
        <xdr:cNvCxnSpPr/>
      </xdr:nvCxnSpPr>
      <xdr:spPr>
        <a:xfrm>
          <a:off x="2019300" y="1783025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84182</xdr:rowOff>
    </xdr:from>
    <xdr:to>
      <xdr:col>6</xdr:col>
      <xdr:colOff>38100</xdr:colOff>
      <xdr:row>104</xdr:row>
      <xdr:rowOff>14332</xdr:rowOff>
    </xdr:to>
    <xdr:sp macro="" textlink="">
      <xdr:nvSpPr>
        <xdr:cNvPr id="419" name="楕円 418">
          <a:extLst>
            <a:ext uri="{FF2B5EF4-FFF2-40B4-BE49-F238E27FC236}">
              <a16:creationId xmlns="" xmlns:a16="http://schemas.microsoft.com/office/drawing/2014/main" id="{658BF6B1-FB05-41EC-A8B7-1D137B5A160A}"/>
            </a:ext>
          </a:extLst>
        </xdr:cNvPr>
        <xdr:cNvSpPr/>
      </xdr:nvSpPr>
      <xdr:spPr>
        <a:xfrm>
          <a:off x="1079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134982</xdr:rowOff>
    </xdr:from>
    <xdr:to>
      <xdr:col>10</xdr:col>
      <xdr:colOff>114300</xdr:colOff>
      <xdr:row>103</xdr:row>
      <xdr:rowOff>170906</xdr:rowOff>
    </xdr:to>
    <xdr:cxnSp macro="">
      <xdr:nvCxnSpPr>
        <xdr:cNvPr id="420" name="直線コネクタ 419">
          <a:extLst>
            <a:ext uri="{FF2B5EF4-FFF2-40B4-BE49-F238E27FC236}">
              <a16:creationId xmlns="" xmlns:a16="http://schemas.microsoft.com/office/drawing/2014/main" id="{1785705A-644A-4B50-A196-869E74B9D0AF}"/>
            </a:ext>
          </a:extLst>
        </xdr:cNvPr>
        <xdr:cNvCxnSpPr/>
      </xdr:nvCxnSpPr>
      <xdr:spPr>
        <a:xfrm>
          <a:off x="1130300" y="177943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1" name="n_1aveValue【市民会館】&#10;有形固定資産減価償却率">
          <a:extLst>
            <a:ext uri="{FF2B5EF4-FFF2-40B4-BE49-F238E27FC236}">
              <a16:creationId xmlns="" xmlns:a16="http://schemas.microsoft.com/office/drawing/2014/main" id="{5D31DCB1-C29C-4F6E-9925-E0108EDC5EF6}"/>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139354</xdr:rowOff>
    </xdr:from>
    <xdr:ext cx="405111" cy="259045"/>
    <xdr:sp macro="" textlink="">
      <xdr:nvSpPr>
        <xdr:cNvPr id="422" name="n_2aveValue【市民会館】&#10;有形固定資産減価償却率">
          <a:extLst>
            <a:ext uri="{FF2B5EF4-FFF2-40B4-BE49-F238E27FC236}">
              <a16:creationId xmlns="" xmlns:a16="http://schemas.microsoft.com/office/drawing/2014/main" id="{6A075EEA-A82D-44B0-9D61-A70AF9553FB0}"/>
            </a:ext>
          </a:extLst>
        </xdr:cNvPr>
        <xdr:cNvSpPr txBox="1"/>
      </xdr:nvSpPr>
      <xdr:spPr>
        <a:xfrm>
          <a:off x="2705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124658</xdr:rowOff>
    </xdr:from>
    <xdr:ext cx="405111" cy="259045"/>
    <xdr:sp macro="" textlink="">
      <xdr:nvSpPr>
        <xdr:cNvPr id="423" name="n_3aveValue【市民会館】&#10;有形固定資産減価償却率">
          <a:extLst>
            <a:ext uri="{FF2B5EF4-FFF2-40B4-BE49-F238E27FC236}">
              <a16:creationId xmlns="" xmlns:a16="http://schemas.microsoft.com/office/drawing/2014/main" id="{5C6680A0-80C2-48AE-AC15-7F9DEB712D10}"/>
            </a:ext>
          </a:extLst>
        </xdr:cNvPr>
        <xdr:cNvSpPr txBox="1"/>
      </xdr:nvSpPr>
      <xdr:spPr>
        <a:xfrm>
          <a:off x="1816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103432</xdr:rowOff>
    </xdr:from>
    <xdr:ext cx="405111" cy="259045"/>
    <xdr:sp macro="" textlink="">
      <xdr:nvSpPr>
        <xdr:cNvPr id="424" name="n_4aveValue【市民会館】&#10;有形固定資産減価償却率">
          <a:extLst>
            <a:ext uri="{FF2B5EF4-FFF2-40B4-BE49-F238E27FC236}">
              <a16:creationId xmlns="" xmlns:a16="http://schemas.microsoft.com/office/drawing/2014/main" id="{AE61041D-E2BF-4521-85A6-F26A171F578A}"/>
            </a:ext>
          </a:extLst>
        </xdr:cNvPr>
        <xdr:cNvSpPr txBox="1"/>
      </xdr:nvSpPr>
      <xdr:spPr>
        <a:xfrm>
          <a:off x="927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127198</xdr:rowOff>
    </xdr:from>
    <xdr:ext cx="405111" cy="259045"/>
    <xdr:sp macro="" textlink="">
      <xdr:nvSpPr>
        <xdr:cNvPr id="425" name="n_1mainValue【市民会館】&#10;有形固定資産減価償却率">
          <a:extLst>
            <a:ext uri="{FF2B5EF4-FFF2-40B4-BE49-F238E27FC236}">
              <a16:creationId xmlns="" xmlns:a16="http://schemas.microsoft.com/office/drawing/2014/main" id="{897B4BE2-923E-46FF-B89A-9EBF087625CA}"/>
            </a:ext>
          </a:extLst>
        </xdr:cNvPr>
        <xdr:cNvSpPr txBox="1"/>
      </xdr:nvSpPr>
      <xdr:spPr>
        <a:xfrm>
          <a:off x="35820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92908</xdr:rowOff>
    </xdr:from>
    <xdr:ext cx="405111" cy="259045"/>
    <xdr:sp macro="" textlink="">
      <xdr:nvSpPr>
        <xdr:cNvPr id="426" name="n_2mainValue【市民会館】&#10;有形固定資産減価償却率">
          <a:extLst>
            <a:ext uri="{FF2B5EF4-FFF2-40B4-BE49-F238E27FC236}">
              <a16:creationId xmlns="" xmlns:a16="http://schemas.microsoft.com/office/drawing/2014/main" id="{ACF3CF7D-9C79-4046-8130-46BD97EBBC45}"/>
            </a:ext>
          </a:extLst>
        </xdr:cNvPr>
        <xdr:cNvSpPr txBox="1"/>
      </xdr:nvSpPr>
      <xdr:spPr>
        <a:xfrm>
          <a:off x="2705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66783</xdr:rowOff>
    </xdr:from>
    <xdr:ext cx="405111" cy="259045"/>
    <xdr:sp macro="" textlink="">
      <xdr:nvSpPr>
        <xdr:cNvPr id="427" name="n_3mainValue【市民会館】&#10;有形固定資産減価償却率">
          <a:extLst>
            <a:ext uri="{FF2B5EF4-FFF2-40B4-BE49-F238E27FC236}">
              <a16:creationId xmlns="" xmlns:a16="http://schemas.microsoft.com/office/drawing/2014/main" id="{E88A9E17-8433-4A51-A725-5A5FA8A2D1B8}"/>
            </a:ext>
          </a:extLst>
        </xdr:cNvPr>
        <xdr:cNvSpPr txBox="1"/>
      </xdr:nvSpPr>
      <xdr:spPr>
        <a:xfrm>
          <a:off x="1816744" y="1755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30859</xdr:rowOff>
    </xdr:from>
    <xdr:ext cx="405111" cy="259045"/>
    <xdr:sp macro="" textlink="">
      <xdr:nvSpPr>
        <xdr:cNvPr id="428" name="n_4mainValue【市民会館】&#10;有形固定資産減価償却率">
          <a:extLst>
            <a:ext uri="{FF2B5EF4-FFF2-40B4-BE49-F238E27FC236}">
              <a16:creationId xmlns="" xmlns:a16="http://schemas.microsoft.com/office/drawing/2014/main" id="{E2FAE7BF-C3EB-4DAB-8743-DB0CFCF079FD}"/>
            </a:ext>
          </a:extLst>
        </xdr:cNvPr>
        <xdr:cNvSpPr txBox="1"/>
      </xdr:nvSpPr>
      <xdr:spPr>
        <a:xfrm>
          <a:off x="927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 xmlns:a16="http://schemas.microsoft.com/office/drawing/2014/main" id="{C1C51DC9-0526-4D94-946D-DF59504BA47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 xmlns:a16="http://schemas.microsoft.com/office/drawing/2014/main" id="{6DA60799-BFD0-4FD7-8F49-4418E5CE0A4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 xmlns:a16="http://schemas.microsoft.com/office/drawing/2014/main" id="{3E6D8B36-6745-48DB-8592-5D9F4878E04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 xmlns:a16="http://schemas.microsoft.com/office/drawing/2014/main" id="{C63D7297-90C8-422B-98D1-4681535AD02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 xmlns:a16="http://schemas.microsoft.com/office/drawing/2014/main" id="{E0947F13-A398-4F5A-8D85-916E0B5D04F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 xmlns:a16="http://schemas.microsoft.com/office/drawing/2014/main" id="{47B82095-C75F-428A-928F-887E848469E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 xmlns:a16="http://schemas.microsoft.com/office/drawing/2014/main" id="{C8A1810C-7446-4717-AB59-6566578F4E6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 xmlns:a16="http://schemas.microsoft.com/office/drawing/2014/main" id="{EFCAFAEC-A416-4602-834E-49C25C58182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 xmlns:a16="http://schemas.microsoft.com/office/drawing/2014/main" id="{298FD629-9733-460D-A503-2D314F66610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 xmlns:a16="http://schemas.microsoft.com/office/drawing/2014/main" id="{9C61B5F9-7697-4A28-ADB7-937EFBCFD57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 xmlns:a16="http://schemas.microsoft.com/office/drawing/2014/main" id="{840D597B-E2A2-4BB3-8423-3B4E40A5B6B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0" name="テキスト ボックス 439">
          <a:extLst>
            <a:ext uri="{FF2B5EF4-FFF2-40B4-BE49-F238E27FC236}">
              <a16:creationId xmlns="" xmlns:a16="http://schemas.microsoft.com/office/drawing/2014/main" id="{E88A8B75-B598-40B1-BFC9-0F39C70A50F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 xmlns:a16="http://schemas.microsoft.com/office/drawing/2014/main" id="{01069AF1-FB68-4A56-8266-7FA88D56A62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2" name="テキスト ボックス 441">
          <a:extLst>
            <a:ext uri="{FF2B5EF4-FFF2-40B4-BE49-F238E27FC236}">
              <a16:creationId xmlns="" xmlns:a16="http://schemas.microsoft.com/office/drawing/2014/main" id="{B997E9C7-0A9C-4263-ABA8-C2B591FAAFC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 xmlns:a16="http://schemas.microsoft.com/office/drawing/2014/main" id="{EC232517-CEF7-4D31-9387-D7A80144BB1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4" name="テキスト ボックス 443">
          <a:extLst>
            <a:ext uri="{FF2B5EF4-FFF2-40B4-BE49-F238E27FC236}">
              <a16:creationId xmlns="" xmlns:a16="http://schemas.microsoft.com/office/drawing/2014/main" id="{0F109E82-E0DA-4875-9709-1F2BF4CA05E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 xmlns:a16="http://schemas.microsoft.com/office/drawing/2014/main" id="{3919C04F-C07B-4497-8B8A-F46C13E86C4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6" name="テキスト ボックス 445">
          <a:extLst>
            <a:ext uri="{FF2B5EF4-FFF2-40B4-BE49-F238E27FC236}">
              <a16:creationId xmlns="" xmlns:a16="http://schemas.microsoft.com/office/drawing/2014/main" id="{ED4B67D2-2030-4E53-9818-5C54B6DFF99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 xmlns:a16="http://schemas.microsoft.com/office/drawing/2014/main" id="{9D58B2A4-7663-4AFD-8128-943D25F764D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8" name="テキスト ボックス 447">
          <a:extLst>
            <a:ext uri="{FF2B5EF4-FFF2-40B4-BE49-F238E27FC236}">
              <a16:creationId xmlns="" xmlns:a16="http://schemas.microsoft.com/office/drawing/2014/main" id="{815F43DC-9151-40A4-8891-A141E9D7245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 xmlns:a16="http://schemas.microsoft.com/office/drawing/2014/main" id="{8D6C2BCB-E7BF-4374-A894-2D65AE814FC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 xmlns:a16="http://schemas.microsoft.com/office/drawing/2014/main" id="{645D91AC-C853-4911-8D5F-523ABB55DBE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 xmlns:a16="http://schemas.microsoft.com/office/drawing/2014/main" id="{5BF6D006-0202-44E7-8EA0-D4970882D59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2" name="直線コネクタ 451">
          <a:extLst>
            <a:ext uri="{FF2B5EF4-FFF2-40B4-BE49-F238E27FC236}">
              <a16:creationId xmlns="" xmlns:a16="http://schemas.microsoft.com/office/drawing/2014/main" id="{7D111E43-DFE7-4B8B-9D9C-5DA871FD2031}"/>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3" name="【市民会館】&#10;一人当たり面積最小値テキスト">
          <a:extLst>
            <a:ext uri="{FF2B5EF4-FFF2-40B4-BE49-F238E27FC236}">
              <a16:creationId xmlns="" xmlns:a16="http://schemas.microsoft.com/office/drawing/2014/main" id="{8B10C790-122C-4447-A1C1-C36ACD6B0E03}"/>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4" name="直線コネクタ 453">
          <a:extLst>
            <a:ext uri="{FF2B5EF4-FFF2-40B4-BE49-F238E27FC236}">
              <a16:creationId xmlns="" xmlns:a16="http://schemas.microsoft.com/office/drawing/2014/main" id="{FDDAA771-2127-4496-A4E4-FF41D4EB9CD6}"/>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55" name="【市民会館】&#10;一人当たり面積最大値テキスト">
          <a:extLst>
            <a:ext uri="{FF2B5EF4-FFF2-40B4-BE49-F238E27FC236}">
              <a16:creationId xmlns="" xmlns:a16="http://schemas.microsoft.com/office/drawing/2014/main" id="{DEB7E20B-A533-4006-B0A6-A95DC728926D}"/>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56" name="直線コネクタ 455">
          <a:extLst>
            <a:ext uri="{FF2B5EF4-FFF2-40B4-BE49-F238E27FC236}">
              <a16:creationId xmlns="" xmlns:a16="http://schemas.microsoft.com/office/drawing/2014/main" id="{FDFDFE66-C4A2-48AB-A99E-4B16EAD99D65}"/>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80663</xdr:rowOff>
    </xdr:from>
    <xdr:ext cx="469744" cy="259045"/>
    <xdr:sp macro="" textlink="">
      <xdr:nvSpPr>
        <xdr:cNvPr id="457" name="【市民会館】&#10;一人当たり面積平均値テキスト">
          <a:extLst>
            <a:ext uri="{FF2B5EF4-FFF2-40B4-BE49-F238E27FC236}">
              <a16:creationId xmlns="" xmlns:a16="http://schemas.microsoft.com/office/drawing/2014/main" id="{24B5A73D-09F8-4ED1-9257-3FAB4AA6B0CD}"/>
            </a:ext>
          </a:extLst>
        </xdr:cNvPr>
        <xdr:cNvSpPr txBox="1"/>
      </xdr:nvSpPr>
      <xdr:spPr>
        <a:xfrm>
          <a:off x="10515600" y="18082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58" name="フローチャート: 判断 457">
          <a:extLst>
            <a:ext uri="{FF2B5EF4-FFF2-40B4-BE49-F238E27FC236}">
              <a16:creationId xmlns="" xmlns:a16="http://schemas.microsoft.com/office/drawing/2014/main" id="{2B9F2034-969F-4D9C-A465-26224492419C}"/>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59" name="フローチャート: 判断 458">
          <a:extLst>
            <a:ext uri="{FF2B5EF4-FFF2-40B4-BE49-F238E27FC236}">
              <a16:creationId xmlns="" xmlns:a16="http://schemas.microsoft.com/office/drawing/2014/main" id="{DCDA3ECF-3256-4201-B150-2CE497030458}"/>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60" name="フローチャート: 判断 459">
          <a:extLst>
            <a:ext uri="{FF2B5EF4-FFF2-40B4-BE49-F238E27FC236}">
              <a16:creationId xmlns="" xmlns:a16="http://schemas.microsoft.com/office/drawing/2014/main" id="{1921486B-048B-44FA-8329-C2BF09A0A473}"/>
            </a:ext>
          </a:extLst>
        </xdr:cNvPr>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1" name="フローチャート: 判断 460">
          <a:extLst>
            <a:ext uri="{FF2B5EF4-FFF2-40B4-BE49-F238E27FC236}">
              <a16:creationId xmlns="" xmlns:a16="http://schemas.microsoft.com/office/drawing/2014/main" id="{FF67D825-4DC5-438D-97FB-5C28CF4BD755}"/>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62" name="フローチャート: 判断 461">
          <a:extLst>
            <a:ext uri="{FF2B5EF4-FFF2-40B4-BE49-F238E27FC236}">
              <a16:creationId xmlns="" xmlns:a16="http://schemas.microsoft.com/office/drawing/2014/main" id="{37F5B4C1-BE29-4FD8-A2CB-215315E78D8B}"/>
            </a:ext>
          </a:extLst>
        </xdr:cNvPr>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 xmlns:a16="http://schemas.microsoft.com/office/drawing/2014/main" id="{E7DA8A10-6205-4D87-B63C-98610296146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 xmlns:a16="http://schemas.microsoft.com/office/drawing/2014/main" id="{60FE3E89-1F8A-47DF-AA32-50BDBC23B19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 xmlns:a16="http://schemas.microsoft.com/office/drawing/2014/main" id="{ACA54668-8F39-4D66-81E9-03D46027B61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 xmlns:a16="http://schemas.microsoft.com/office/drawing/2014/main" id="{775F5BCE-9EF2-4226-9D34-38AF23658BC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 xmlns:a16="http://schemas.microsoft.com/office/drawing/2014/main" id="{39D0893E-AE93-4A5A-8934-05333518128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128270</xdr:rowOff>
    </xdr:from>
    <xdr:to>
      <xdr:col>55</xdr:col>
      <xdr:colOff>50800</xdr:colOff>
      <xdr:row>107</xdr:row>
      <xdr:rowOff>58420</xdr:rowOff>
    </xdr:to>
    <xdr:sp macro="" textlink="">
      <xdr:nvSpPr>
        <xdr:cNvPr id="468" name="楕円 467">
          <a:extLst>
            <a:ext uri="{FF2B5EF4-FFF2-40B4-BE49-F238E27FC236}">
              <a16:creationId xmlns="" xmlns:a16="http://schemas.microsoft.com/office/drawing/2014/main" id="{38656ADE-F4E5-4B1B-B0B1-E85B5956862F}"/>
            </a:ext>
          </a:extLst>
        </xdr:cNvPr>
        <xdr:cNvSpPr/>
      </xdr:nvSpPr>
      <xdr:spPr>
        <a:xfrm>
          <a:off x="10426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106697</xdr:rowOff>
    </xdr:from>
    <xdr:ext cx="469744" cy="259045"/>
    <xdr:sp macro="" textlink="">
      <xdr:nvSpPr>
        <xdr:cNvPr id="469" name="【市民会館】&#10;一人当たり面積該当値テキスト">
          <a:extLst>
            <a:ext uri="{FF2B5EF4-FFF2-40B4-BE49-F238E27FC236}">
              <a16:creationId xmlns="" xmlns:a16="http://schemas.microsoft.com/office/drawing/2014/main" id="{4D66DD84-CE30-489D-B207-28C69B50784B}"/>
            </a:ext>
          </a:extLst>
        </xdr:cNvPr>
        <xdr:cNvSpPr txBox="1"/>
      </xdr:nvSpPr>
      <xdr:spPr>
        <a:xfrm>
          <a:off x="10515600"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128270</xdr:rowOff>
    </xdr:from>
    <xdr:to>
      <xdr:col>50</xdr:col>
      <xdr:colOff>165100</xdr:colOff>
      <xdr:row>107</xdr:row>
      <xdr:rowOff>58420</xdr:rowOff>
    </xdr:to>
    <xdr:sp macro="" textlink="">
      <xdr:nvSpPr>
        <xdr:cNvPr id="470" name="楕円 469">
          <a:extLst>
            <a:ext uri="{FF2B5EF4-FFF2-40B4-BE49-F238E27FC236}">
              <a16:creationId xmlns="" xmlns:a16="http://schemas.microsoft.com/office/drawing/2014/main" id="{C4250E8E-4216-47DC-A12A-CCB9E8A62D0D}"/>
            </a:ext>
          </a:extLst>
        </xdr:cNvPr>
        <xdr:cNvSpPr/>
      </xdr:nvSpPr>
      <xdr:spPr>
        <a:xfrm>
          <a:off x="9588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xdr:rowOff>
    </xdr:from>
    <xdr:to>
      <xdr:col>55</xdr:col>
      <xdr:colOff>0</xdr:colOff>
      <xdr:row>107</xdr:row>
      <xdr:rowOff>7620</xdr:rowOff>
    </xdr:to>
    <xdr:cxnSp macro="">
      <xdr:nvCxnSpPr>
        <xdr:cNvPr id="471" name="直線コネクタ 470">
          <a:extLst>
            <a:ext uri="{FF2B5EF4-FFF2-40B4-BE49-F238E27FC236}">
              <a16:creationId xmlns="" xmlns:a16="http://schemas.microsoft.com/office/drawing/2014/main" id="{3340A84B-3BFF-4088-9CC6-B88366C791C4}"/>
            </a:ext>
          </a:extLst>
        </xdr:cNvPr>
        <xdr:cNvCxnSpPr/>
      </xdr:nvCxnSpPr>
      <xdr:spPr>
        <a:xfrm>
          <a:off x="9639300" y="18352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128270</xdr:rowOff>
    </xdr:from>
    <xdr:to>
      <xdr:col>46</xdr:col>
      <xdr:colOff>38100</xdr:colOff>
      <xdr:row>107</xdr:row>
      <xdr:rowOff>58420</xdr:rowOff>
    </xdr:to>
    <xdr:sp macro="" textlink="">
      <xdr:nvSpPr>
        <xdr:cNvPr id="472" name="楕円 471">
          <a:extLst>
            <a:ext uri="{FF2B5EF4-FFF2-40B4-BE49-F238E27FC236}">
              <a16:creationId xmlns="" xmlns:a16="http://schemas.microsoft.com/office/drawing/2014/main" id="{7B6B15BB-498C-449E-B25F-F4268D52709C}"/>
            </a:ext>
          </a:extLst>
        </xdr:cNvPr>
        <xdr:cNvSpPr/>
      </xdr:nvSpPr>
      <xdr:spPr>
        <a:xfrm>
          <a:off x="8699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7620</xdr:rowOff>
    </xdr:from>
    <xdr:to>
      <xdr:col>50</xdr:col>
      <xdr:colOff>114300</xdr:colOff>
      <xdr:row>107</xdr:row>
      <xdr:rowOff>7620</xdr:rowOff>
    </xdr:to>
    <xdr:cxnSp macro="">
      <xdr:nvCxnSpPr>
        <xdr:cNvPr id="473" name="直線コネクタ 472">
          <a:extLst>
            <a:ext uri="{FF2B5EF4-FFF2-40B4-BE49-F238E27FC236}">
              <a16:creationId xmlns="" xmlns:a16="http://schemas.microsoft.com/office/drawing/2014/main" id="{7D04982B-78F0-4048-98ED-5B7FED2C4596}"/>
            </a:ext>
          </a:extLst>
        </xdr:cNvPr>
        <xdr:cNvCxnSpPr/>
      </xdr:nvCxnSpPr>
      <xdr:spPr>
        <a:xfrm>
          <a:off x="8750300" y="1835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126364</xdr:rowOff>
    </xdr:from>
    <xdr:to>
      <xdr:col>41</xdr:col>
      <xdr:colOff>101600</xdr:colOff>
      <xdr:row>107</xdr:row>
      <xdr:rowOff>56514</xdr:rowOff>
    </xdr:to>
    <xdr:sp macro="" textlink="">
      <xdr:nvSpPr>
        <xdr:cNvPr id="474" name="楕円 473">
          <a:extLst>
            <a:ext uri="{FF2B5EF4-FFF2-40B4-BE49-F238E27FC236}">
              <a16:creationId xmlns="" xmlns:a16="http://schemas.microsoft.com/office/drawing/2014/main" id="{1FD53FB5-1A88-4B37-9453-D513C79EEAFA}"/>
            </a:ext>
          </a:extLst>
        </xdr:cNvPr>
        <xdr:cNvSpPr/>
      </xdr:nvSpPr>
      <xdr:spPr>
        <a:xfrm>
          <a:off x="7810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5714</xdr:rowOff>
    </xdr:from>
    <xdr:to>
      <xdr:col>45</xdr:col>
      <xdr:colOff>177800</xdr:colOff>
      <xdr:row>107</xdr:row>
      <xdr:rowOff>7620</xdr:rowOff>
    </xdr:to>
    <xdr:cxnSp macro="">
      <xdr:nvCxnSpPr>
        <xdr:cNvPr id="475" name="直線コネクタ 474">
          <a:extLst>
            <a:ext uri="{FF2B5EF4-FFF2-40B4-BE49-F238E27FC236}">
              <a16:creationId xmlns="" xmlns:a16="http://schemas.microsoft.com/office/drawing/2014/main" id="{B74C2B32-104B-492E-A707-3A53C9A2FDB4}"/>
            </a:ext>
          </a:extLst>
        </xdr:cNvPr>
        <xdr:cNvCxnSpPr/>
      </xdr:nvCxnSpPr>
      <xdr:spPr>
        <a:xfrm>
          <a:off x="7861300" y="183508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124461</xdr:rowOff>
    </xdr:from>
    <xdr:to>
      <xdr:col>36</xdr:col>
      <xdr:colOff>165100</xdr:colOff>
      <xdr:row>107</xdr:row>
      <xdr:rowOff>54611</xdr:rowOff>
    </xdr:to>
    <xdr:sp macro="" textlink="">
      <xdr:nvSpPr>
        <xdr:cNvPr id="476" name="楕円 475">
          <a:extLst>
            <a:ext uri="{FF2B5EF4-FFF2-40B4-BE49-F238E27FC236}">
              <a16:creationId xmlns="" xmlns:a16="http://schemas.microsoft.com/office/drawing/2014/main" id="{E59587EB-CEB5-41F0-B22E-8952106BFADA}"/>
            </a:ext>
          </a:extLst>
        </xdr:cNvPr>
        <xdr:cNvSpPr/>
      </xdr:nvSpPr>
      <xdr:spPr>
        <a:xfrm>
          <a:off x="6921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3811</xdr:rowOff>
    </xdr:from>
    <xdr:to>
      <xdr:col>41</xdr:col>
      <xdr:colOff>50800</xdr:colOff>
      <xdr:row>107</xdr:row>
      <xdr:rowOff>5714</xdr:rowOff>
    </xdr:to>
    <xdr:cxnSp macro="">
      <xdr:nvCxnSpPr>
        <xdr:cNvPr id="477" name="直線コネクタ 476">
          <a:extLst>
            <a:ext uri="{FF2B5EF4-FFF2-40B4-BE49-F238E27FC236}">
              <a16:creationId xmlns="" xmlns:a16="http://schemas.microsoft.com/office/drawing/2014/main" id="{93A61865-B0E7-4C4D-8FC2-DD2810D6A88B}"/>
            </a:ext>
          </a:extLst>
        </xdr:cNvPr>
        <xdr:cNvCxnSpPr/>
      </xdr:nvCxnSpPr>
      <xdr:spPr>
        <a:xfrm>
          <a:off x="6972300" y="183489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78" name="n_1aveValue【市民会館】&#10;一人当たり面積">
          <a:extLst>
            <a:ext uri="{FF2B5EF4-FFF2-40B4-BE49-F238E27FC236}">
              <a16:creationId xmlns="" xmlns:a16="http://schemas.microsoft.com/office/drawing/2014/main" id="{BFCE53E7-ED17-496B-926F-18B4AE979190}"/>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36847</xdr:rowOff>
    </xdr:from>
    <xdr:ext cx="469744" cy="259045"/>
    <xdr:sp macro="" textlink="">
      <xdr:nvSpPr>
        <xdr:cNvPr id="479" name="n_2aveValue【市民会館】&#10;一人当たり面積">
          <a:extLst>
            <a:ext uri="{FF2B5EF4-FFF2-40B4-BE49-F238E27FC236}">
              <a16:creationId xmlns="" xmlns:a16="http://schemas.microsoft.com/office/drawing/2014/main" id="{52F0C4BF-ED39-4716-BBBF-A903E802A322}"/>
            </a:ext>
          </a:extLst>
        </xdr:cNvPr>
        <xdr:cNvSpPr txBox="1"/>
      </xdr:nvSpPr>
      <xdr:spPr>
        <a:xfrm>
          <a:off x="8515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80" name="n_3aveValue【市民会館】&#10;一人当たり面積">
          <a:extLst>
            <a:ext uri="{FF2B5EF4-FFF2-40B4-BE49-F238E27FC236}">
              <a16:creationId xmlns="" xmlns:a16="http://schemas.microsoft.com/office/drawing/2014/main" id="{DDEF9391-4026-4BEC-8250-A8F5C0CC0E4B}"/>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59707</xdr:rowOff>
    </xdr:from>
    <xdr:ext cx="469744" cy="259045"/>
    <xdr:sp macro="" textlink="">
      <xdr:nvSpPr>
        <xdr:cNvPr id="481" name="n_4aveValue【市民会館】&#10;一人当たり面積">
          <a:extLst>
            <a:ext uri="{FF2B5EF4-FFF2-40B4-BE49-F238E27FC236}">
              <a16:creationId xmlns="" xmlns:a16="http://schemas.microsoft.com/office/drawing/2014/main" id="{CF411188-43BC-444B-A0EC-56A1019A18E5}"/>
            </a:ext>
          </a:extLst>
        </xdr:cNvPr>
        <xdr:cNvSpPr txBox="1"/>
      </xdr:nvSpPr>
      <xdr:spPr>
        <a:xfrm>
          <a:off x="6737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49547</xdr:rowOff>
    </xdr:from>
    <xdr:ext cx="469744" cy="259045"/>
    <xdr:sp macro="" textlink="">
      <xdr:nvSpPr>
        <xdr:cNvPr id="482" name="n_1mainValue【市民会館】&#10;一人当たり面積">
          <a:extLst>
            <a:ext uri="{FF2B5EF4-FFF2-40B4-BE49-F238E27FC236}">
              <a16:creationId xmlns="" xmlns:a16="http://schemas.microsoft.com/office/drawing/2014/main" id="{57A51069-D331-49B5-8957-09ABC41C4C8B}"/>
            </a:ext>
          </a:extLst>
        </xdr:cNvPr>
        <xdr:cNvSpPr txBox="1"/>
      </xdr:nvSpPr>
      <xdr:spPr>
        <a:xfrm>
          <a:off x="9391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49547</xdr:rowOff>
    </xdr:from>
    <xdr:ext cx="469744" cy="259045"/>
    <xdr:sp macro="" textlink="">
      <xdr:nvSpPr>
        <xdr:cNvPr id="483" name="n_2mainValue【市民会館】&#10;一人当たり面積">
          <a:extLst>
            <a:ext uri="{FF2B5EF4-FFF2-40B4-BE49-F238E27FC236}">
              <a16:creationId xmlns="" xmlns:a16="http://schemas.microsoft.com/office/drawing/2014/main" id="{F3E9B548-4A77-45FB-BA47-8AA691529B5E}"/>
            </a:ext>
          </a:extLst>
        </xdr:cNvPr>
        <xdr:cNvSpPr txBox="1"/>
      </xdr:nvSpPr>
      <xdr:spPr>
        <a:xfrm>
          <a:off x="8515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47641</xdr:rowOff>
    </xdr:from>
    <xdr:ext cx="469744" cy="259045"/>
    <xdr:sp macro="" textlink="">
      <xdr:nvSpPr>
        <xdr:cNvPr id="484" name="n_3mainValue【市民会館】&#10;一人当たり面積">
          <a:extLst>
            <a:ext uri="{FF2B5EF4-FFF2-40B4-BE49-F238E27FC236}">
              <a16:creationId xmlns="" xmlns:a16="http://schemas.microsoft.com/office/drawing/2014/main" id="{9618E119-FCFD-48EC-9BE9-F55C4558311A}"/>
            </a:ext>
          </a:extLst>
        </xdr:cNvPr>
        <xdr:cNvSpPr txBox="1"/>
      </xdr:nvSpPr>
      <xdr:spPr>
        <a:xfrm>
          <a:off x="7626427" y="1839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45738</xdr:rowOff>
    </xdr:from>
    <xdr:ext cx="469744" cy="259045"/>
    <xdr:sp macro="" textlink="">
      <xdr:nvSpPr>
        <xdr:cNvPr id="485" name="n_4mainValue【市民会館】&#10;一人当たり面積">
          <a:extLst>
            <a:ext uri="{FF2B5EF4-FFF2-40B4-BE49-F238E27FC236}">
              <a16:creationId xmlns="" xmlns:a16="http://schemas.microsoft.com/office/drawing/2014/main" id="{9CBC11E2-D081-4425-905C-8F0817443424}"/>
            </a:ext>
          </a:extLst>
        </xdr:cNvPr>
        <xdr:cNvSpPr txBox="1"/>
      </xdr:nvSpPr>
      <xdr:spPr>
        <a:xfrm>
          <a:off x="6737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 xmlns:a16="http://schemas.microsoft.com/office/drawing/2014/main" id="{1920F770-C7AF-4682-AB5C-128D3490F8C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 xmlns:a16="http://schemas.microsoft.com/office/drawing/2014/main" id="{8ED0629A-D2CB-4F0D-A12E-8A6A6E52A1B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 xmlns:a16="http://schemas.microsoft.com/office/drawing/2014/main" id="{3F043EC7-11BC-43BF-AC4C-458B6043199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 xmlns:a16="http://schemas.microsoft.com/office/drawing/2014/main" id="{E3EFF7F8-BC44-4CB2-8F79-FC27D7E4492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 xmlns:a16="http://schemas.microsoft.com/office/drawing/2014/main" id="{8F0DC11B-B669-400A-B973-5B48FE7533E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 xmlns:a16="http://schemas.microsoft.com/office/drawing/2014/main" id="{B8DA7147-C809-4559-B8EB-162D5D17105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 xmlns:a16="http://schemas.microsoft.com/office/drawing/2014/main" id="{6150697C-1661-4F63-AC30-31418186B20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 xmlns:a16="http://schemas.microsoft.com/office/drawing/2014/main" id="{D4A28AE2-7C8D-49B1-BC53-4BAA317D17B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 xmlns:a16="http://schemas.microsoft.com/office/drawing/2014/main" id="{50E0C7A9-61E5-4E66-9F1F-1DD7B7F44B3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 xmlns:a16="http://schemas.microsoft.com/office/drawing/2014/main" id="{8644AD9E-DB49-4E9D-96BF-1F629292F12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 xmlns:a16="http://schemas.microsoft.com/office/drawing/2014/main" id="{A0D3F6EA-7D3D-4170-B275-9310D1EC9DB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a:extLst>
            <a:ext uri="{FF2B5EF4-FFF2-40B4-BE49-F238E27FC236}">
              <a16:creationId xmlns="" xmlns:a16="http://schemas.microsoft.com/office/drawing/2014/main" id="{2A309FC1-61A5-4202-9BA8-64F56449AD9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a:extLst>
            <a:ext uri="{FF2B5EF4-FFF2-40B4-BE49-F238E27FC236}">
              <a16:creationId xmlns="" xmlns:a16="http://schemas.microsoft.com/office/drawing/2014/main" id="{61A5DF71-CB68-4A67-BEFA-C268E16712D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a:extLst>
            <a:ext uri="{FF2B5EF4-FFF2-40B4-BE49-F238E27FC236}">
              <a16:creationId xmlns="" xmlns:a16="http://schemas.microsoft.com/office/drawing/2014/main" id="{760FA99D-FF37-4AB3-9ED6-D9D81FFDA3F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a:extLst>
            <a:ext uri="{FF2B5EF4-FFF2-40B4-BE49-F238E27FC236}">
              <a16:creationId xmlns="" xmlns:a16="http://schemas.microsoft.com/office/drawing/2014/main" id="{6DEA194E-9BF1-4FDA-BBD1-4A9DB1C012E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a:extLst>
            <a:ext uri="{FF2B5EF4-FFF2-40B4-BE49-F238E27FC236}">
              <a16:creationId xmlns="" xmlns:a16="http://schemas.microsoft.com/office/drawing/2014/main" id="{2D1AB8F0-F6F8-42E2-A5D0-FA95226C40E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a:extLst>
            <a:ext uri="{FF2B5EF4-FFF2-40B4-BE49-F238E27FC236}">
              <a16:creationId xmlns="" xmlns:a16="http://schemas.microsoft.com/office/drawing/2014/main" id="{20E9AA52-C89F-4878-874F-2624C609A5C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a:extLst>
            <a:ext uri="{FF2B5EF4-FFF2-40B4-BE49-F238E27FC236}">
              <a16:creationId xmlns="" xmlns:a16="http://schemas.microsoft.com/office/drawing/2014/main" id="{91D99419-166A-41CF-B5CB-4BEB7A25BB1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a:extLst>
            <a:ext uri="{FF2B5EF4-FFF2-40B4-BE49-F238E27FC236}">
              <a16:creationId xmlns="" xmlns:a16="http://schemas.microsoft.com/office/drawing/2014/main" id="{C4B4C810-B58D-4093-B7C0-CADEFB31E20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a:extLst>
            <a:ext uri="{FF2B5EF4-FFF2-40B4-BE49-F238E27FC236}">
              <a16:creationId xmlns="" xmlns:a16="http://schemas.microsoft.com/office/drawing/2014/main" id="{35F18296-6468-459F-B232-46F301E4181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a:extLst>
            <a:ext uri="{FF2B5EF4-FFF2-40B4-BE49-F238E27FC236}">
              <a16:creationId xmlns="" xmlns:a16="http://schemas.microsoft.com/office/drawing/2014/main" id="{913C384E-02B8-4C34-97FE-5BDC11D390D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a:extLst>
            <a:ext uri="{FF2B5EF4-FFF2-40B4-BE49-F238E27FC236}">
              <a16:creationId xmlns="" xmlns:a16="http://schemas.microsoft.com/office/drawing/2014/main" id="{4CC2CE6D-204B-4D5D-993B-952FB1395D1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a:extLst>
            <a:ext uri="{FF2B5EF4-FFF2-40B4-BE49-F238E27FC236}">
              <a16:creationId xmlns="" xmlns:a16="http://schemas.microsoft.com/office/drawing/2014/main" id="{5D910DB1-1D9D-4583-99CA-CD7B6FFEEE1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 xmlns:a16="http://schemas.microsoft.com/office/drawing/2014/main" id="{B288E8D6-76DB-4222-9254-0D4A43F8199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 xmlns:a16="http://schemas.microsoft.com/office/drawing/2014/main" id="{0D3EAF09-F75C-408A-8AF6-306D4933651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511" name="直線コネクタ 510">
          <a:extLst>
            <a:ext uri="{FF2B5EF4-FFF2-40B4-BE49-F238E27FC236}">
              <a16:creationId xmlns="" xmlns:a16="http://schemas.microsoft.com/office/drawing/2014/main" id="{FDBFA553-2842-41BE-9638-5CA41595E868}"/>
            </a:ext>
          </a:extLst>
        </xdr:cNvPr>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12" name="【一般廃棄物処理施設】&#10;有形固定資産減価償却率最小値テキスト">
          <a:extLst>
            <a:ext uri="{FF2B5EF4-FFF2-40B4-BE49-F238E27FC236}">
              <a16:creationId xmlns="" xmlns:a16="http://schemas.microsoft.com/office/drawing/2014/main" id="{56FFD313-264C-4FB7-A007-C8B9F0B58981}"/>
            </a:ext>
          </a:extLst>
        </xdr:cNvPr>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13" name="直線コネクタ 512">
          <a:extLst>
            <a:ext uri="{FF2B5EF4-FFF2-40B4-BE49-F238E27FC236}">
              <a16:creationId xmlns="" xmlns:a16="http://schemas.microsoft.com/office/drawing/2014/main" id="{90F11936-9C0A-47E5-B844-99120619438B}"/>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14" name="【一般廃棄物処理施設】&#10;有形固定資産減価償却率最大値テキスト">
          <a:extLst>
            <a:ext uri="{FF2B5EF4-FFF2-40B4-BE49-F238E27FC236}">
              <a16:creationId xmlns="" xmlns:a16="http://schemas.microsoft.com/office/drawing/2014/main" id="{783BE6F1-B57D-4E15-9420-47487EC2E6D2}"/>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15" name="直線コネクタ 514">
          <a:extLst>
            <a:ext uri="{FF2B5EF4-FFF2-40B4-BE49-F238E27FC236}">
              <a16:creationId xmlns="" xmlns:a16="http://schemas.microsoft.com/office/drawing/2014/main" id="{B0397149-A12F-4331-9FF5-7D890717059D}"/>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516" name="【一般廃棄物処理施設】&#10;有形固定資産減価償却率平均値テキスト">
          <a:extLst>
            <a:ext uri="{FF2B5EF4-FFF2-40B4-BE49-F238E27FC236}">
              <a16:creationId xmlns="" xmlns:a16="http://schemas.microsoft.com/office/drawing/2014/main" id="{B433488C-C89D-4BBB-93FE-714E37319AD9}"/>
            </a:ext>
          </a:extLst>
        </xdr:cNvPr>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17" name="フローチャート: 判断 516">
          <a:extLst>
            <a:ext uri="{FF2B5EF4-FFF2-40B4-BE49-F238E27FC236}">
              <a16:creationId xmlns="" xmlns:a16="http://schemas.microsoft.com/office/drawing/2014/main" id="{C7D14E21-9412-4AB1-B7FE-22174EF1FFFD}"/>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18" name="フローチャート: 判断 517">
          <a:extLst>
            <a:ext uri="{FF2B5EF4-FFF2-40B4-BE49-F238E27FC236}">
              <a16:creationId xmlns="" xmlns:a16="http://schemas.microsoft.com/office/drawing/2014/main" id="{5DF97442-BF02-4657-8D00-850D7DB580BF}"/>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19" name="フローチャート: 判断 518">
          <a:extLst>
            <a:ext uri="{FF2B5EF4-FFF2-40B4-BE49-F238E27FC236}">
              <a16:creationId xmlns="" xmlns:a16="http://schemas.microsoft.com/office/drawing/2014/main" id="{17DE92AA-052A-499E-AF85-705FFD57FA04}"/>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0" name="フローチャート: 判断 519">
          <a:extLst>
            <a:ext uri="{FF2B5EF4-FFF2-40B4-BE49-F238E27FC236}">
              <a16:creationId xmlns="" xmlns:a16="http://schemas.microsoft.com/office/drawing/2014/main" id="{AE397197-E744-4FD8-BF72-A6D35E867DA5}"/>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21" name="フローチャート: 判断 520">
          <a:extLst>
            <a:ext uri="{FF2B5EF4-FFF2-40B4-BE49-F238E27FC236}">
              <a16:creationId xmlns="" xmlns:a16="http://schemas.microsoft.com/office/drawing/2014/main" id="{CD648BB3-5743-443A-9F28-7CA904237BF9}"/>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 xmlns:a16="http://schemas.microsoft.com/office/drawing/2014/main" id="{1B097DA5-27A2-44BA-ABB2-7B757262737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 xmlns:a16="http://schemas.microsoft.com/office/drawing/2014/main" id="{FD484D0D-15EC-4F81-804A-CD8EC440C40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 xmlns:a16="http://schemas.microsoft.com/office/drawing/2014/main" id="{40F13BA6-4B99-4073-9E79-963B1B59E63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 xmlns:a16="http://schemas.microsoft.com/office/drawing/2014/main" id="{F9814FBF-E03B-4313-A0E4-0F792146D13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 xmlns:a16="http://schemas.microsoft.com/office/drawing/2014/main" id="{527ABE0F-F7FF-4122-AEE5-0D1BA19D600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85816</xdr:rowOff>
    </xdr:from>
    <xdr:to>
      <xdr:col>85</xdr:col>
      <xdr:colOff>177800</xdr:colOff>
      <xdr:row>40</xdr:row>
      <xdr:rowOff>15966</xdr:rowOff>
    </xdr:to>
    <xdr:sp macro="" textlink="">
      <xdr:nvSpPr>
        <xdr:cNvPr id="527" name="楕円 526">
          <a:extLst>
            <a:ext uri="{FF2B5EF4-FFF2-40B4-BE49-F238E27FC236}">
              <a16:creationId xmlns="" xmlns:a16="http://schemas.microsoft.com/office/drawing/2014/main" id="{57C5894E-1219-470E-9D83-CCE056304F50}"/>
            </a:ext>
          </a:extLst>
        </xdr:cNvPr>
        <xdr:cNvSpPr/>
      </xdr:nvSpPr>
      <xdr:spPr>
        <a:xfrm>
          <a:off x="162687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64243</xdr:rowOff>
    </xdr:from>
    <xdr:ext cx="405111" cy="259045"/>
    <xdr:sp macro="" textlink="">
      <xdr:nvSpPr>
        <xdr:cNvPr id="528" name="【一般廃棄物処理施設】&#10;有形固定資産減価償却率該当値テキスト">
          <a:extLst>
            <a:ext uri="{FF2B5EF4-FFF2-40B4-BE49-F238E27FC236}">
              <a16:creationId xmlns="" xmlns:a16="http://schemas.microsoft.com/office/drawing/2014/main" id="{50E27134-716E-4837-AA0F-45BF9412889A}"/>
            </a:ext>
          </a:extLst>
        </xdr:cNvPr>
        <xdr:cNvSpPr txBox="1"/>
      </xdr:nvSpPr>
      <xdr:spPr>
        <a:xfrm>
          <a:off x="16357600"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53159</xdr:rowOff>
    </xdr:from>
    <xdr:to>
      <xdr:col>81</xdr:col>
      <xdr:colOff>101600</xdr:colOff>
      <xdr:row>39</xdr:row>
      <xdr:rowOff>154759</xdr:rowOff>
    </xdr:to>
    <xdr:sp macro="" textlink="">
      <xdr:nvSpPr>
        <xdr:cNvPr id="529" name="楕円 528">
          <a:extLst>
            <a:ext uri="{FF2B5EF4-FFF2-40B4-BE49-F238E27FC236}">
              <a16:creationId xmlns="" xmlns:a16="http://schemas.microsoft.com/office/drawing/2014/main" id="{AF4D7F43-EA77-466E-A616-194BE7C81224}"/>
            </a:ext>
          </a:extLst>
        </xdr:cNvPr>
        <xdr:cNvSpPr/>
      </xdr:nvSpPr>
      <xdr:spPr>
        <a:xfrm>
          <a:off x="15430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103959</xdr:rowOff>
    </xdr:from>
    <xdr:to>
      <xdr:col>85</xdr:col>
      <xdr:colOff>127000</xdr:colOff>
      <xdr:row>39</xdr:row>
      <xdr:rowOff>136616</xdr:rowOff>
    </xdr:to>
    <xdr:cxnSp macro="">
      <xdr:nvCxnSpPr>
        <xdr:cNvPr id="530" name="直線コネクタ 529">
          <a:extLst>
            <a:ext uri="{FF2B5EF4-FFF2-40B4-BE49-F238E27FC236}">
              <a16:creationId xmlns="" xmlns:a16="http://schemas.microsoft.com/office/drawing/2014/main" id="{E2CB5BAE-FF65-4278-863D-B29B60DE3CA7}"/>
            </a:ext>
          </a:extLst>
        </xdr:cNvPr>
        <xdr:cNvCxnSpPr/>
      </xdr:nvCxnSpPr>
      <xdr:spPr>
        <a:xfrm>
          <a:off x="15481300" y="679050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23767</xdr:rowOff>
    </xdr:from>
    <xdr:to>
      <xdr:col>76</xdr:col>
      <xdr:colOff>165100</xdr:colOff>
      <xdr:row>39</xdr:row>
      <xdr:rowOff>125367</xdr:rowOff>
    </xdr:to>
    <xdr:sp macro="" textlink="">
      <xdr:nvSpPr>
        <xdr:cNvPr id="531" name="楕円 530">
          <a:extLst>
            <a:ext uri="{FF2B5EF4-FFF2-40B4-BE49-F238E27FC236}">
              <a16:creationId xmlns="" xmlns:a16="http://schemas.microsoft.com/office/drawing/2014/main" id="{19013E8E-29A1-4C10-AC97-AC93CA9D9187}"/>
            </a:ext>
          </a:extLst>
        </xdr:cNvPr>
        <xdr:cNvSpPr/>
      </xdr:nvSpPr>
      <xdr:spPr>
        <a:xfrm>
          <a:off x="14541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74567</xdr:rowOff>
    </xdr:from>
    <xdr:to>
      <xdr:col>81</xdr:col>
      <xdr:colOff>50800</xdr:colOff>
      <xdr:row>39</xdr:row>
      <xdr:rowOff>103959</xdr:rowOff>
    </xdr:to>
    <xdr:cxnSp macro="">
      <xdr:nvCxnSpPr>
        <xdr:cNvPr id="532" name="直線コネクタ 531">
          <a:extLst>
            <a:ext uri="{FF2B5EF4-FFF2-40B4-BE49-F238E27FC236}">
              <a16:creationId xmlns="" xmlns:a16="http://schemas.microsoft.com/office/drawing/2014/main" id="{AC8384C8-7866-40C9-B66A-B9409C0E2109}"/>
            </a:ext>
          </a:extLst>
        </xdr:cNvPr>
        <xdr:cNvCxnSpPr/>
      </xdr:nvCxnSpPr>
      <xdr:spPr>
        <a:xfrm>
          <a:off x="14592300" y="676111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154396</xdr:rowOff>
    </xdr:from>
    <xdr:to>
      <xdr:col>72</xdr:col>
      <xdr:colOff>38100</xdr:colOff>
      <xdr:row>39</xdr:row>
      <xdr:rowOff>84546</xdr:rowOff>
    </xdr:to>
    <xdr:sp macro="" textlink="">
      <xdr:nvSpPr>
        <xdr:cNvPr id="533" name="楕円 532">
          <a:extLst>
            <a:ext uri="{FF2B5EF4-FFF2-40B4-BE49-F238E27FC236}">
              <a16:creationId xmlns="" xmlns:a16="http://schemas.microsoft.com/office/drawing/2014/main" id="{4BA00593-F859-4FE0-864E-9FC2ABDF7056}"/>
            </a:ext>
          </a:extLst>
        </xdr:cNvPr>
        <xdr:cNvSpPr/>
      </xdr:nvSpPr>
      <xdr:spPr>
        <a:xfrm>
          <a:off x="13652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33746</xdr:rowOff>
    </xdr:from>
    <xdr:to>
      <xdr:col>76</xdr:col>
      <xdr:colOff>114300</xdr:colOff>
      <xdr:row>39</xdr:row>
      <xdr:rowOff>74567</xdr:rowOff>
    </xdr:to>
    <xdr:cxnSp macro="">
      <xdr:nvCxnSpPr>
        <xdr:cNvPr id="534" name="直線コネクタ 533">
          <a:extLst>
            <a:ext uri="{FF2B5EF4-FFF2-40B4-BE49-F238E27FC236}">
              <a16:creationId xmlns="" xmlns:a16="http://schemas.microsoft.com/office/drawing/2014/main" id="{5EF85AB5-3F79-4B5F-8C9A-26BCA802997B}"/>
            </a:ext>
          </a:extLst>
        </xdr:cNvPr>
        <xdr:cNvCxnSpPr/>
      </xdr:nvCxnSpPr>
      <xdr:spPr>
        <a:xfrm>
          <a:off x="13703300" y="672029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105410</xdr:rowOff>
    </xdr:from>
    <xdr:to>
      <xdr:col>67</xdr:col>
      <xdr:colOff>101600</xdr:colOff>
      <xdr:row>39</xdr:row>
      <xdr:rowOff>35560</xdr:rowOff>
    </xdr:to>
    <xdr:sp macro="" textlink="">
      <xdr:nvSpPr>
        <xdr:cNvPr id="535" name="楕円 534">
          <a:extLst>
            <a:ext uri="{FF2B5EF4-FFF2-40B4-BE49-F238E27FC236}">
              <a16:creationId xmlns="" xmlns:a16="http://schemas.microsoft.com/office/drawing/2014/main" id="{EA1DD8A3-F10E-44D4-8BB3-A67D4E464321}"/>
            </a:ext>
          </a:extLst>
        </xdr:cNvPr>
        <xdr:cNvSpPr/>
      </xdr:nvSpPr>
      <xdr:spPr>
        <a:xfrm>
          <a:off x="12763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156210</xdr:rowOff>
    </xdr:from>
    <xdr:to>
      <xdr:col>71</xdr:col>
      <xdr:colOff>177800</xdr:colOff>
      <xdr:row>39</xdr:row>
      <xdr:rowOff>33746</xdr:rowOff>
    </xdr:to>
    <xdr:cxnSp macro="">
      <xdr:nvCxnSpPr>
        <xdr:cNvPr id="536" name="直線コネクタ 535">
          <a:extLst>
            <a:ext uri="{FF2B5EF4-FFF2-40B4-BE49-F238E27FC236}">
              <a16:creationId xmlns="" xmlns:a16="http://schemas.microsoft.com/office/drawing/2014/main" id="{47A1A45B-59C4-47ED-A8D4-D835F8510EFB}"/>
            </a:ext>
          </a:extLst>
        </xdr:cNvPr>
        <xdr:cNvCxnSpPr/>
      </xdr:nvCxnSpPr>
      <xdr:spPr>
        <a:xfrm>
          <a:off x="12814300" y="667131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37" name="n_1aveValue【一般廃棄物処理施設】&#10;有形固定資産減価償却率">
          <a:extLst>
            <a:ext uri="{FF2B5EF4-FFF2-40B4-BE49-F238E27FC236}">
              <a16:creationId xmlns="" xmlns:a16="http://schemas.microsoft.com/office/drawing/2014/main" id="{00DFA4D6-0BD1-4CA9-ABA0-A6B4E088BBD3}"/>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38" name="n_2aveValue【一般廃棄物処理施設】&#10;有形固定資産減価償却率">
          <a:extLst>
            <a:ext uri="{FF2B5EF4-FFF2-40B4-BE49-F238E27FC236}">
              <a16:creationId xmlns="" xmlns:a16="http://schemas.microsoft.com/office/drawing/2014/main" id="{3B41E8EB-A823-47B1-86C6-4939EFD69684}"/>
            </a:ext>
          </a:extLst>
        </xdr:cNvPr>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166387</xdr:rowOff>
    </xdr:from>
    <xdr:ext cx="405111" cy="259045"/>
    <xdr:sp macro="" textlink="">
      <xdr:nvSpPr>
        <xdr:cNvPr id="539" name="n_3aveValue【一般廃棄物処理施設】&#10;有形固定資産減価償却率">
          <a:extLst>
            <a:ext uri="{FF2B5EF4-FFF2-40B4-BE49-F238E27FC236}">
              <a16:creationId xmlns="" xmlns:a16="http://schemas.microsoft.com/office/drawing/2014/main" id="{40086872-4856-415A-827B-9D6421CD7A2D}"/>
            </a:ext>
          </a:extLst>
        </xdr:cNvPr>
        <xdr:cNvSpPr txBox="1"/>
      </xdr:nvSpPr>
      <xdr:spPr>
        <a:xfrm>
          <a:off x="13500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540" name="n_4aveValue【一般廃棄物処理施設】&#10;有形固定資産減価償却率">
          <a:extLst>
            <a:ext uri="{FF2B5EF4-FFF2-40B4-BE49-F238E27FC236}">
              <a16:creationId xmlns="" xmlns:a16="http://schemas.microsoft.com/office/drawing/2014/main" id="{D06AEC65-298B-4FB8-ACF4-69AB447B41DB}"/>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145886</xdr:rowOff>
    </xdr:from>
    <xdr:ext cx="405111" cy="259045"/>
    <xdr:sp macro="" textlink="">
      <xdr:nvSpPr>
        <xdr:cNvPr id="541" name="n_1mainValue【一般廃棄物処理施設】&#10;有形固定資産減価償却率">
          <a:extLst>
            <a:ext uri="{FF2B5EF4-FFF2-40B4-BE49-F238E27FC236}">
              <a16:creationId xmlns="" xmlns:a16="http://schemas.microsoft.com/office/drawing/2014/main" id="{018B56A5-5DA9-45C1-A063-024E366979AE}"/>
            </a:ext>
          </a:extLst>
        </xdr:cNvPr>
        <xdr:cNvSpPr txBox="1"/>
      </xdr:nvSpPr>
      <xdr:spPr>
        <a:xfrm>
          <a:off x="152660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116494</xdr:rowOff>
    </xdr:from>
    <xdr:ext cx="405111" cy="259045"/>
    <xdr:sp macro="" textlink="">
      <xdr:nvSpPr>
        <xdr:cNvPr id="542" name="n_2mainValue【一般廃棄物処理施設】&#10;有形固定資産減価償却率">
          <a:extLst>
            <a:ext uri="{FF2B5EF4-FFF2-40B4-BE49-F238E27FC236}">
              <a16:creationId xmlns="" xmlns:a16="http://schemas.microsoft.com/office/drawing/2014/main" id="{61F7D0FB-17D4-4265-A812-A83ECD9E95B2}"/>
            </a:ext>
          </a:extLst>
        </xdr:cNvPr>
        <xdr:cNvSpPr txBox="1"/>
      </xdr:nvSpPr>
      <xdr:spPr>
        <a:xfrm>
          <a:off x="143897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75673</xdr:rowOff>
    </xdr:from>
    <xdr:ext cx="405111" cy="259045"/>
    <xdr:sp macro="" textlink="">
      <xdr:nvSpPr>
        <xdr:cNvPr id="543" name="n_3mainValue【一般廃棄物処理施設】&#10;有形固定資産減価償却率">
          <a:extLst>
            <a:ext uri="{FF2B5EF4-FFF2-40B4-BE49-F238E27FC236}">
              <a16:creationId xmlns="" xmlns:a16="http://schemas.microsoft.com/office/drawing/2014/main" id="{4021C7A9-9733-4AF8-A48B-B12915C590D5}"/>
            </a:ext>
          </a:extLst>
        </xdr:cNvPr>
        <xdr:cNvSpPr txBox="1"/>
      </xdr:nvSpPr>
      <xdr:spPr>
        <a:xfrm>
          <a:off x="135007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26687</xdr:rowOff>
    </xdr:from>
    <xdr:ext cx="405111" cy="259045"/>
    <xdr:sp macro="" textlink="">
      <xdr:nvSpPr>
        <xdr:cNvPr id="544" name="n_4mainValue【一般廃棄物処理施設】&#10;有形固定資産減価償却率">
          <a:extLst>
            <a:ext uri="{FF2B5EF4-FFF2-40B4-BE49-F238E27FC236}">
              <a16:creationId xmlns="" xmlns:a16="http://schemas.microsoft.com/office/drawing/2014/main" id="{72D9175E-9337-4230-9B31-68971D39011F}"/>
            </a:ext>
          </a:extLst>
        </xdr:cNvPr>
        <xdr:cNvSpPr txBox="1"/>
      </xdr:nvSpPr>
      <xdr:spPr>
        <a:xfrm>
          <a:off x="12611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 xmlns:a16="http://schemas.microsoft.com/office/drawing/2014/main" id="{EF2DD0D2-A340-47C0-A915-5F7E1F09035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 xmlns:a16="http://schemas.microsoft.com/office/drawing/2014/main" id="{D2A8B6A3-9EC9-4820-B33B-1BC644BC5CB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 xmlns:a16="http://schemas.microsoft.com/office/drawing/2014/main" id="{5515D9A3-5D62-4E55-BCEF-1FFBE96FA32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 xmlns:a16="http://schemas.microsoft.com/office/drawing/2014/main" id="{B177CC40-0DD3-49A4-B492-4B4E3C960F5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 xmlns:a16="http://schemas.microsoft.com/office/drawing/2014/main" id="{492DBE36-2639-4EF6-AB23-0960A90E3D3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 xmlns:a16="http://schemas.microsoft.com/office/drawing/2014/main" id="{F21C4883-28BE-475A-BAF0-61AA8614B65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 xmlns:a16="http://schemas.microsoft.com/office/drawing/2014/main" id="{D876061C-B728-4D7E-9501-B48C1CCACED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 xmlns:a16="http://schemas.microsoft.com/office/drawing/2014/main" id="{245C2719-E0B3-4CA8-B4BB-82065548C2A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 xmlns:a16="http://schemas.microsoft.com/office/drawing/2014/main" id="{C8D4EEEA-A6BB-4CFC-923C-7B860C7B68C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 xmlns:a16="http://schemas.microsoft.com/office/drawing/2014/main" id="{2F40BFEB-D9DE-4373-AA27-AC354761060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 xmlns:a16="http://schemas.microsoft.com/office/drawing/2014/main" id="{E60AA025-3497-455F-BC4E-7433C9F5229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a:extLst>
            <a:ext uri="{FF2B5EF4-FFF2-40B4-BE49-F238E27FC236}">
              <a16:creationId xmlns="" xmlns:a16="http://schemas.microsoft.com/office/drawing/2014/main" id="{2F5FC096-539F-43B9-AF73-652CC54792BE}"/>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 xmlns:a16="http://schemas.microsoft.com/office/drawing/2014/main" id="{1A67EB0E-3246-476A-9400-7E52132B8B7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8" name="テキスト ボックス 557">
          <a:extLst>
            <a:ext uri="{FF2B5EF4-FFF2-40B4-BE49-F238E27FC236}">
              <a16:creationId xmlns="" xmlns:a16="http://schemas.microsoft.com/office/drawing/2014/main" id="{17BF54C4-02E7-41B3-BE4A-22E67C18A6BE}"/>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 xmlns:a16="http://schemas.microsoft.com/office/drawing/2014/main" id="{8FE599A6-B372-42BA-BE8D-A994D1E8E7C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 xmlns:a16="http://schemas.microsoft.com/office/drawing/2014/main" id="{B3C5F90D-C655-463B-A09B-31D4726A849C}"/>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 xmlns:a16="http://schemas.microsoft.com/office/drawing/2014/main" id="{4D82B4D9-E42F-47F3-8A11-A3637FB334B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a:extLst>
            <a:ext uri="{FF2B5EF4-FFF2-40B4-BE49-F238E27FC236}">
              <a16:creationId xmlns="" xmlns:a16="http://schemas.microsoft.com/office/drawing/2014/main" id="{B0F6AF45-9F4A-4B19-AE74-587FD0D91BF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 xmlns:a16="http://schemas.microsoft.com/office/drawing/2014/main" id="{48AFF76A-153A-4A4F-99F8-C3E37AF8308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a:extLst>
            <a:ext uri="{FF2B5EF4-FFF2-40B4-BE49-F238E27FC236}">
              <a16:creationId xmlns="" xmlns:a16="http://schemas.microsoft.com/office/drawing/2014/main" id="{E98B4300-2D6B-488A-9E3A-6AA6162EFB4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 xmlns:a16="http://schemas.microsoft.com/office/drawing/2014/main" id="{A252F975-600D-4137-9804-7F53BE6BF1E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a:extLst>
            <a:ext uri="{FF2B5EF4-FFF2-40B4-BE49-F238E27FC236}">
              <a16:creationId xmlns="" xmlns:a16="http://schemas.microsoft.com/office/drawing/2014/main" id="{9749B40E-AABA-4152-9C71-282945341D9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 xmlns:a16="http://schemas.microsoft.com/office/drawing/2014/main" id="{22923680-33D3-4FEE-80EA-96437D828F7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68" name="直線コネクタ 567">
          <a:extLst>
            <a:ext uri="{FF2B5EF4-FFF2-40B4-BE49-F238E27FC236}">
              <a16:creationId xmlns="" xmlns:a16="http://schemas.microsoft.com/office/drawing/2014/main" id="{0474A225-E7ED-4BFC-9C23-268463AE35D4}"/>
            </a:ext>
          </a:extLst>
        </xdr:cNvPr>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69" name="【一般廃棄物処理施設】&#10;一人当たり有形固定資産（償却資産）額最小値テキスト">
          <a:extLst>
            <a:ext uri="{FF2B5EF4-FFF2-40B4-BE49-F238E27FC236}">
              <a16:creationId xmlns="" xmlns:a16="http://schemas.microsoft.com/office/drawing/2014/main" id="{B2ED6CEA-1506-48A0-89CF-26C022A6A0A8}"/>
            </a:ext>
          </a:extLst>
        </xdr:cNvPr>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70" name="直線コネクタ 569">
          <a:extLst>
            <a:ext uri="{FF2B5EF4-FFF2-40B4-BE49-F238E27FC236}">
              <a16:creationId xmlns="" xmlns:a16="http://schemas.microsoft.com/office/drawing/2014/main" id="{E6F8155C-9EE5-44E9-9B04-B7E0B3B65882}"/>
            </a:ext>
          </a:extLst>
        </xdr:cNvPr>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71" name="【一般廃棄物処理施設】&#10;一人当たり有形固定資産（償却資産）額最大値テキスト">
          <a:extLst>
            <a:ext uri="{FF2B5EF4-FFF2-40B4-BE49-F238E27FC236}">
              <a16:creationId xmlns="" xmlns:a16="http://schemas.microsoft.com/office/drawing/2014/main" id="{4EC27881-90F4-4B41-8ABA-0D46E273A876}"/>
            </a:ext>
          </a:extLst>
        </xdr:cNvPr>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72" name="直線コネクタ 571">
          <a:extLst>
            <a:ext uri="{FF2B5EF4-FFF2-40B4-BE49-F238E27FC236}">
              <a16:creationId xmlns="" xmlns:a16="http://schemas.microsoft.com/office/drawing/2014/main" id="{EBCBD8C6-58BE-43B1-973A-AB9CD831856F}"/>
            </a:ext>
          </a:extLst>
        </xdr:cNvPr>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63251</xdr:rowOff>
    </xdr:from>
    <xdr:ext cx="599010" cy="259045"/>
    <xdr:sp macro="" textlink="">
      <xdr:nvSpPr>
        <xdr:cNvPr id="573" name="【一般廃棄物処理施設】&#10;一人当たり有形固定資産（償却資産）額平均値テキスト">
          <a:extLst>
            <a:ext uri="{FF2B5EF4-FFF2-40B4-BE49-F238E27FC236}">
              <a16:creationId xmlns="" xmlns:a16="http://schemas.microsoft.com/office/drawing/2014/main" id="{53D43EF2-ACDA-4CE3-BB2D-B599515BEBD8}"/>
            </a:ext>
          </a:extLst>
        </xdr:cNvPr>
        <xdr:cNvSpPr txBox="1"/>
      </xdr:nvSpPr>
      <xdr:spPr>
        <a:xfrm>
          <a:off x="22199600" y="6578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74" name="フローチャート: 判断 573">
          <a:extLst>
            <a:ext uri="{FF2B5EF4-FFF2-40B4-BE49-F238E27FC236}">
              <a16:creationId xmlns="" xmlns:a16="http://schemas.microsoft.com/office/drawing/2014/main" id="{66F214AB-EC09-4FAF-B63E-92F64DF2B742}"/>
            </a:ext>
          </a:extLst>
        </xdr:cNvPr>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75" name="フローチャート: 判断 574">
          <a:extLst>
            <a:ext uri="{FF2B5EF4-FFF2-40B4-BE49-F238E27FC236}">
              <a16:creationId xmlns="" xmlns:a16="http://schemas.microsoft.com/office/drawing/2014/main" id="{490C60FE-A9DB-4482-ABD3-AED302BCDEB8}"/>
            </a:ext>
          </a:extLst>
        </xdr:cNvPr>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576" name="フローチャート: 判断 575">
          <a:extLst>
            <a:ext uri="{FF2B5EF4-FFF2-40B4-BE49-F238E27FC236}">
              <a16:creationId xmlns="" xmlns:a16="http://schemas.microsoft.com/office/drawing/2014/main" id="{807A85DF-8BC8-44A6-A841-E619160A48EE}"/>
            </a:ext>
          </a:extLst>
        </xdr:cNvPr>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577" name="フローチャート: 判断 576">
          <a:extLst>
            <a:ext uri="{FF2B5EF4-FFF2-40B4-BE49-F238E27FC236}">
              <a16:creationId xmlns="" xmlns:a16="http://schemas.microsoft.com/office/drawing/2014/main" id="{2780F345-933E-423E-9F56-74972A6FBAE2}"/>
            </a:ext>
          </a:extLst>
        </xdr:cNvPr>
        <xdr:cNvSpPr/>
      </xdr:nvSpPr>
      <xdr:spPr>
        <a:xfrm>
          <a:off x="19494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578" name="フローチャート: 判断 577">
          <a:extLst>
            <a:ext uri="{FF2B5EF4-FFF2-40B4-BE49-F238E27FC236}">
              <a16:creationId xmlns="" xmlns:a16="http://schemas.microsoft.com/office/drawing/2014/main" id="{0C9EB787-24F1-440D-8C31-5E4D6B6F3808}"/>
            </a:ext>
          </a:extLst>
        </xdr:cNvPr>
        <xdr:cNvSpPr/>
      </xdr:nvSpPr>
      <xdr:spPr>
        <a:xfrm>
          <a:off x="18605500" y="677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 xmlns:a16="http://schemas.microsoft.com/office/drawing/2014/main" id="{5A7DBDB6-8E86-46CC-BF39-EB9BE0F6EC7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 xmlns:a16="http://schemas.microsoft.com/office/drawing/2014/main" id="{A530E141-D286-483D-B8F1-D6289256206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 xmlns:a16="http://schemas.microsoft.com/office/drawing/2014/main" id="{6919D4FE-6883-41A7-ADF8-2636B87B521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 xmlns:a16="http://schemas.microsoft.com/office/drawing/2014/main" id="{4C038F91-2102-432C-8206-8E5025AA578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 xmlns:a16="http://schemas.microsoft.com/office/drawing/2014/main" id="{DCA0E042-D50C-48ED-A180-041355A1B78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57713</xdr:rowOff>
    </xdr:from>
    <xdr:to>
      <xdr:col>116</xdr:col>
      <xdr:colOff>114300</xdr:colOff>
      <xdr:row>40</xdr:row>
      <xdr:rowOff>159313</xdr:rowOff>
    </xdr:to>
    <xdr:sp macro="" textlink="">
      <xdr:nvSpPr>
        <xdr:cNvPr id="584" name="楕円 583">
          <a:extLst>
            <a:ext uri="{FF2B5EF4-FFF2-40B4-BE49-F238E27FC236}">
              <a16:creationId xmlns="" xmlns:a16="http://schemas.microsoft.com/office/drawing/2014/main" id="{6AD52CA8-4F1E-4603-8D09-6CA8B3E01BC5}"/>
            </a:ext>
          </a:extLst>
        </xdr:cNvPr>
        <xdr:cNvSpPr/>
      </xdr:nvSpPr>
      <xdr:spPr>
        <a:xfrm>
          <a:off x="22110700" y="691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36140</xdr:rowOff>
    </xdr:from>
    <xdr:ext cx="534377" cy="259045"/>
    <xdr:sp macro="" textlink="">
      <xdr:nvSpPr>
        <xdr:cNvPr id="585" name="【一般廃棄物処理施設】&#10;一人当たり有形固定資産（償却資産）額該当値テキスト">
          <a:extLst>
            <a:ext uri="{FF2B5EF4-FFF2-40B4-BE49-F238E27FC236}">
              <a16:creationId xmlns="" xmlns:a16="http://schemas.microsoft.com/office/drawing/2014/main" id="{308CB424-7F08-4354-8613-0DF422D7512B}"/>
            </a:ext>
          </a:extLst>
        </xdr:cNvPr>
        <xdr:cNvSpPr txBox="1"/>
      </xdr:nvSpPr>
      <xdr:spPr>
        <a:xfrm>
          <a:off x="22199600" y="689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59534</xdr:rowOff>
    </xdr:from>
    <xdr:to>
      <xdr:col>112</xdr:col>
      <xdr:colOff>38100</xdr:colOff>
      <xdr:row>40</xdr:row>
      <xdr:rowOff>161134</xdr:rowOff>
    </xdr:to>
    <xdr:sp macro="" textlink="">
      <xdr:nvSpPr>
        <xdr:cNvPr id="586" name="楕円 585">
          <a:extLst>
            <a:ext uri="{FF2B5EF4-FFF2-40B4-BE49-F238E27FC236}">
              <a16:creationId xmlns="" xmlns:a16="http://schemas.microsoft.com/office/drawing/2014/main" id="{CF4D23AD-5FF2-47EB-AAC1-0E57A45D89B2}"/>
            </a:ext>
          </a:extLst>
        </xdr:cNvPr>
        <xdr:cNvSpPr/>
      </xdr:nvSpPr>
      <xdr:spPr>
        <a:xfrm>
          <a:off x="21272500" y="691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108513</xdr:rowOff>
    </xdr:from>
    <xdr:to>
      <xdr:col>116</xdr:col>
      <xdr:colOff>63500</xdr:colOff>
      <xdr:row>40</xdr:row>
      <xdr:rowOff>110334</xdr:rowOff>
    </xdr:to>
    <xdr:cxnSp macro="">
      <xdr:nvCxnSpPr>
        <xdr:cNvPr id="587" name="直線コネクタ 586">
          <a:extLst>
            <a:ext uri="{FF2B5EF4-FFF2-40B4-BE49-F238E27FC236}">
              <a16:creationId xmlns="" xmlns:a16="http://schemas.microsoft.com/office/drawing/2014/main" id="{DF3FCF58-0894-4DAA-8828-3F2D5CC94DFA}"/>
            </a:ext>
          </a:extLst>
        </xdr:cNvPr>
        <xdr:cNvCxnSpPr/>
      </xdr:nvCxnSpPr>
      <xdr:spPr>
        <a:xfrm flipV="1">
          <a:off x="21323300" y="6966513"/>
          <a:ext cx="838200" cy="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61740</xdr:rowOff>
    </xdr:from>
    <xdr:to>
      <xdr:col>107</xdr:col>
      <xdr:colOff>101600</xdr:colOff>
      <xdr:row>40</xdr:row>
      <xdr:rowOff>163340</xdr:rowOff>
    </xdr:to>
    <xdr:sp macro="" textlink="">
      <xdr:nvSpPr>
        <xdr:cNvPr id="588" name="楕円 587">
          <a:extLst>
            <a:ext uri="{FF2B5EF4-FFF2-40B4-BE49-F238E27FC236}">
              <a16:creationId xmlns="" xmlns:a16="http://schemas.microsoft.com/office/drawing/2014/main" id="{34B0126F-13B3-4194-95BB-BB378C7C69CB}"/>
            </a:ext>
          </a:extLst>
        </xdr:cNvPr>
        <xdr:cNvSpPr/>
      </xdr:nvSpPr>
      <xdr:spPr>
        <a:xfrm>
          <a:off x="20383500" y="691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110334</xdr:rowOff>
    </xdr:from>
    <xdr:to>
      <xdr:col>111</xdr:col>
      <xdr:colOff>177800</xdr:colOff>
      <xdr:row>40</xdr:row>
      <xdr:rowOff>112540</xdr:rowOff>
    </xdr:to>
    <xdr:cxnSp macro="">
      <xdr:nvCxnSpPr>
        <xdr:cNvPr id="589" name="直線コネクタ 588">
          <a:extLst>
            <a:ext uri="{FF2B5EF4-FFF2-40B4-BE49-F238E27FC236}">
              <a16:creationId xmlns="" xmlns:a16="http://schemas.microsoft.com/office/drawing/2014/main" id="{245153ED-DE05-42D3-A6DD-B116E7B48AA7}"/>
            </a:ext>
          </a:extLst>
        </xdr:cNvPr>
        <xdr:cNvCxnSpPr/>
      </xdr:nvCxnSpPr>
      <xdr:spPr>
        <a:xfrm flipV="1">
          <a:off x="20434300" y="6968334"/>
          <a:ext cx="889000" cy="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65531</xdr:rowOff>
    </xdr:from>
    <xdr:to>
      <xdr:col>102</xdr:col>
      <xdr:colOff>165100</xdr:colOff>
      <xdr:row>40</xdr:row>
      <xdr:rowOff>167131</xdr:rowOff>
    </xdr:to>
    <xdr:sp macro="" textlink="">
      <xdr:nvSpPr>
        <xdr:cNvPr id="590" name="楕円 589">
          <a:extLst>
            <a:ext uri="{FF2B5EF4-FFF2-40B4-BE49-F238E27FC236}">
              <a16:creationId xmlns="" xmlns:a16="http://schemas.microsoft.com/office/drawing/2014/main" id="{1C4914BD-2E36-486F-9047-686407699E4E}"/>
            </a:ext>
          </a:extLst>
        </xdr:cNvPr>
        <xdr:cNvSpPr/>
      </xdr:nvSpPr>
      <xdr:spPr>
        <a:xfrm>
          <a:off x="19494500" y="692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112540</xdr:rowOff>
    </xdr:from>
    <xdr:to>
      <xdr:col>107</xdr:col>
      <xdr:colOff>50800</xdr:colOff>
      <xdr:row>40</xdr:row>
      <xdr:rowOff>116331</xdr:rowOff>
    </xdr:to>
    <xdr:cxnSp macro="">
      <xdr:nvCxnSpPr>
        <xdr:cNvPr id="591" name="直線コネクタ 590">
          <a:extLst>
            <a:ext uri="{FF2B5EF4-FFF2-40B4-BE49-F238E27FC236}">
              <a16:creationId xmlns="" xmlns:a16="http://schemas.microsoft.com/office/drawing/2014/main" id="{6832E3DE-CE2A-453D-B51F-1F323C7C4B1E}"/>
            </a:ext>
          </a:extLst>
        </xdr:cNvPr>
        <xdr:cNvCxnSpPr/>
      </xdr:nvCxnSpPr>
      <xdr:spPr>
        <a:xfrm flipV="1">
          <a:off x="19545300" y="6970540"/>
          <a:ext cx="889000" cy="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55206</xdr:rowOff>
    </xdr:from>
    <xdr:to>
      <xdr:col>98</xdr:col>
      <xdr:colOff>38100</xdr:colOff>
      <xdr:row>40</xdr:row>
      <xdr:rowOff>156806</xdr:rowOff>
    </xdr:to>
    <xdr:sp macro="" textlink="">
      <xdr:nvSpPr>
        <xdr:cNvPr id="592" name="楕円 591">
          <a:extLst>
            <a:ext uri="{FF2B5EF4-FFF2-40B4-BE49-F238E27FC236}">
              <a16:creationId xmlns="" xmlns:a16="http://schemas.microsoft.com/office/drawing/2014/main" id="{0C3B60B2-5593-4E3E-AE5C-578D6DE2BFA5}"/>
            </a:ext>
          </a:extLst>
        </xdr:cNvPr>
        <xdr:cNvSpPr/>
      </xdr:nvSpPr>
      <xdr:spPr>
        <a:xfrm>
          <a:off x="18605500" y="691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106006</xdr:rowOff>
    </xdr:from>
    <xdr:to>
      <xdr:col>102</xdr:col>
      <xdr:colOff>114300</xdr:colOff>
      <xdr:row>40</xdr:row>
      <xdr:rowOff>116331</xdr:rowOff>
    </xdr:to>
    <xdr:cxnSp macro="">
      <xdr:nvCxnSpPr>
        <xdr:cNvPr id="593" name="直線コネクタ 592">
          <a:extLst>
            <a:ext uri="{FF2B5EF4-FFF2-40B4-BE49-F238E27FC236}">
              <a16:creationId xmlns="" xmlns:a16="http://schemas.microsoft.com/office/drawing/2014/main" id="{8A42F8C9-B108-4895-9FC2-517903025C8C}"/>
            </a:ext>
          </a:extLst>
        </xdr:cNvPr>
        <xdr:cNvCxnSpPr/>
      </xdr:nvCxnSpPr>
      <xdr:spPr>
        <a:xfrm>
          <a:off x="18656300" y="6964006"/>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2995</xdr:rowOff>
    </xdr:from>
    <xdr:ext cx="599010" cy="259045"/>
    <xdr:sp macro="" textlink="">
      <xdr:nvSpPr>
        <xdr:cNvPr id="594" name="n_1aveValue【一般廃棄物処理施設】&#10;一人当たり有形固定資産（償却資産）額">
          <a:extLst>
            <a:ext uri="{FF2B5EF4-FFF2-40B4-BE49-F238E27FC236}">
              <a16:creationId xmlns="" xmlns:a16="http://schemas.microsoft.com/office/drawing/2014/main" id="{09F9E5E8-EACE-4642-89D4-DCBA515B0B04}"/>
            </a:ext>
          </a:extLst>
        </xdr:cNvPr>
        <xdr:cNvSpPr txBox="1"/>
      </xdr:nvSpPr>
      <xdr:spPr>
        <a:xfrm>
          <a:off x="210110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11179</xdr:rowOff>
    </xdr:from>
    <xdr:ext cx="599010" cy="259045"/>
    <xdr:sp macro="" textlink="">
      <xdr:nvSpPr>
        <xdr:cNvPr id="595" name="n_2aveValue【一般廃棄物処理施設】&#10;一人当たり有形固定資産（償却資産）額">
          <a:extLst>
            <a:ext uri="{FF2B5EF4-FFF2-40B4-BE49-F238E27FC236}">
              <a16:creationId xmlns="" xmlns:a16="http://schemas.microsoft.com/office/drawing/2014/main" id="{AA616D09-5CD8-4C2C-B187-491088FCE835}"/>
            </a:ext>
          </a:extLst>
        </xdr:cNvPr>
        <xdr:cNvSpPr txBox="1"/>
      </xdr:nvSpPr>
      <xdr:spPr>
        <a:xfrm>
          <a:off x="20134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22369</xdr:rowOff>
    </xdr:from>
    <xdr:ext cx="599010" cy="259045"/>
    <xdr:sp macro="" textlink="">
      <xdr:nvSpPr>
        <xdr:cNvPr id="596" name="n_3aveValue【一般廃棄物処理施設】&#10;一人当たり有形固定資産（償却資産）額">
          <a:extLst>
            <a:ext uri="{FF2B5EF4-FFF2-40B4-BE49-F238E27FC236}">
              <a16:creationId xmlns="" xmlns:a16="http://schemas.microsoft.com/office/drawing/2014/main" id="{1CEE288F-C915-4E1B-B2FA-3C064F98F844}"/>
            </a:ext>
          </a:extLst>
        </xdr:cNvPr>
        <xdr:cNvSpPr txBox="1"/>
      </xdr:nvSpPr>
      <xdr:spPr>
        <a:xfrm>
          <a:off x="19245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36649</xdr:rowOff>
    </xdr:from>
    <xdr:ext cx="599010" cy="259045"/>
    <xdr:sp macro="" textlink="">
      <xdr:nvSpPr>
        <xdr:cNvPr id="597" name="n_4aveValue【一般廃棄物処理施設】&#10;一人当たり有形固定資産（償却資産）額">
          <a:extLst>
            <a:ext uri="{FF2B5EF4-FFF2-40B4-BE49-F238E27FC236}">
              <a16:creationId xmlns="" xmlns:a16="http://schemas.microsoft.com/office/drawing/2014/main" id="{17D3FCB9-B6E6-4441-9EF9-EB2E9C69E0FC}"/>
            </a:ext>
          </a:extLst>
        </xdr:cNvPr>
        <xdr:cNvSpPr txBox="1"/>
      </xdr:nvSpPr>
      <xdr:spPr>
        <a:xfrm>
          <a:off x="18356795" y="655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152261</xdr:rowOff>
    </xdr:from>
    <xdr:ext cx="534377" cy="259045"/>
    <xdr:sp macro="" textlink="">
      <xdr:nvSpPr>
        <xdr:cNvPr id="598" name="n_1mainValue【一般廃棄物処理施設】&#10;一人当たり有形固定資産（償却資産）額">
          <a:extLst>
            <a:ext uri="{FF2B5EF4-FFF2-40B4-BE49-F238E27FC236}">
              <a16:creationId xmlns="" xmlns:a16="http://schemas.microsoft.com/office/drawing/2014/main" id="{4462780D-8E11-487C-9A86-281A6B240A83}"/>
            </a:ext>
          </a:extLst>
        </xdr:cNvPr>
        <xdr:cNvSpPr txBox="1"/>
      </xdr:nvSpPr>
      <xdr:spPr>
        <a:xfrm>
          <a:off x="21043411" y="701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154467</xdr:rowOff>
    </xdr:from>
    <xdr:ext cx="534377" cy="259045"/>
    <xdr:sp macro="" textlink="">
      <xdr:nvSpPr>
        <xdr:cNvPr id="599" name="n_2mainValue【一般廃棄物処理施設】&#10;一人当たり有形固定資産（償却資産）額">
          <a:extLst>
            <a:ext uri="{FF2B5EF4-FFF2-40B4-BE49-F238E27FC236}">
              <a16:creationId xmlns="" xmlns:a16="http://schemas.microsoft.com/office/drawing/2014/main" id="{3F17A1A1-B293-4A05-A776-8AD881D15041}"/>
            </a:ext>
          </a:extLst>
        </xdr:cNvPr>
        <xdr:cNvSpPr txBox="1"/>
      </xdr:nvSpPr>
      <xdr:spPr>
        <a:xfrm>
          <a:off x="20167111" y="701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158258</xdr:rowOff>
    </xdr:from>
    <xdr:ext cx="534377" cy="259045"/>
    <xdr:sp macro="" textlink="">
      <xdr:nvSpPr>
        <xdr:cNvPr id="600" name="n_3mainValue【一般廃棄物処理施設】&#10;一人当たり有形固定資産（償却資産）額">
          <a:extLst>
            <a:ext uri="{FF2B5EF4-FFF2-40B4-BE49-F238E27FC236}">
              <a16:creationId xmlns="" xmlns:a16="http://schemas.microsoft.com/office/drawing/2014/main" id="{9DC190D3-3255-48B8-A863-7831E0028A4B}"/>
            </a:ext>
          </a:extLst>
        </xdr:cNvPr>
        <xdr:cNvSpPr txBox="1"/>
      </xdr:nvSpPr>
      <xdr:spPr>
        <a:xfrm>
          <a:off x="19278111" y="701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147933</xdr:rowOff>
    </xdr:from>
    <xdr:ext cx="534377" cy="259045"/>
    <xdr:sp macro="" textlink="">
      <xdr:nvSpPr>
        <xdr:cNvPr id="601" name="n_4mainValue【一般廃棄物処理施設】&#10;一人当たり有形固定資産（償却資産）額">
          <a:extLst>
            <a:ext uri="{FF2B5EF4-FFF2-40B4-BE49-F238E27FC236}">
              <a16:creationId xmlns="" xmlns:a16="http://schemas.microsoft.com/office/drawing/2014/main" id="{035F12AB-9768-440F-BE12-6417DFD8D6E5}"/>
            </a:ext>
          </a:extLst>
        </xdr:cNvPr>
        <xdr:cNvSpPr txBox="1"/>
      </xdr:nvSpPr>
      <xdr:spPr>
        <a:xfrm>
          <a:off x="18389111" y="70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 xmlns:a16="http://schemas.microsoft.com/office/drawing/2014/main" id="{3246B361-B82C-46CA-860B-6D418499C25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 xmlns:a16="http://schemas.microsoft.com/office/drawing/2014/main" id="{EC81CE88-724A-4FE7-ACDA-6F04B29B744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 xmlns:a16="http://schemas.microsoft.com/office/drawing/2014/main" id="{A064E951-BFD9-4CBE-8900-9A8B3E512CB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 xmlns:a16="http://schemas.microsoft.com/office/drawing/2014/main" id="{73F67348-7C42-497F-B125-A4680973E3A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 xmlns:a16="http://schemas.microsoft.com/office/drawing/2014/main" id="{575B183B-7FDF-46CD-A88F-66310E1B49B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 xmlns:a16="http://schemas.microsoft.com/office/drawing/2014/main" id="{8B6EA495-0E7F-4ED4-93E0-46089D90695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 xmlns:a16="http://schemas.microsoft.com/office/drawing/2014/main" id="{586C0A94-70F7-4441-835F-6470B7B3E8B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 xmlns:a16="http://schemas.microsoft.com/office/drawing/2014/main" id="{75DCD066-773B-43BB-98C4-A6BFEB6ADBE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a:extLst>
            <a:ext uri="{FF2B5EF4-FFF2-40B4-BE49-F238E27FC236}">
              <a16:creationId xmlns="" xmlns:a16="http://schemas.microsoft.com/office/drawing/2014/main" id="{D62FFD09-7197-4623-8862-CA5855E6469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a:extLst>
            <a:ext uri="{FF2B5EF4-FFF2-40B4-BE49-F238E27FC236}">
              <a16:creationId xmlns="" xmlns:a16="http://schemas.microsoft.com/office/drawing/2014/main" id="{70977BEA-4A06-4B6E-8584-65F3E3400B5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a:extLst>
            <a:ext uri="{FF2B5EF4-FFF2-40B4-BE49-F238E27FC236}">
              <a16:creationId xmlns="" xmlns:a16="http://schemas.microsoft.com/office/drawing/2014/main" id="{C2BD63B5-9EEA-4E81-8C83-1647B985865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a:extLst>
            <a:ext uri="{FF2B5EF4-FFF2-40B4-BE49-F238E27FC236}">
              <a16:creationId xmlns="" xmlns:a16="http://schemas.microsoft.com/office/drawing/2014/main" id="{698916FF-56B8-4902-AED3-B1AC6720985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a:extLst>
            <a:ext uri="{FF2B5EF4-FFF2-40B4-BE49-F238E27FC236}">
              <a16:creationId xmlns="" xmlns:a16="http://schemas.microsoft.com/office/drawing/2014/main" id="{87F1DF4C-349C-4894-8021-A2EEF90F672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a:extLst>
            <a:ext uri="{FF2B5EF4-FFF2-40B4-BE49-F238E27FC236}">
              <a16:creationId xmlns="" xmlns:a16="http://schemas.microsoft.com/office/drawing/2014/main" id="{36ECA3DE-69E5-43E7-A753-D60CB322946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a:extLst>
            <a:ext uri="{FF2B5EF4-FFF2-40B4-BE49-F238E27FC236}">
              <a16:creationId xmlns="" xmlns:a16="http://schemas.microsoft.com/office/drawing/2014/main" id="{757099A2-E4F6-4E6E-AA78-FB493BDBD72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a:extLst>
            <a:ext uri="{FF2B5EF4-FFF2-40B4-BE49-F238E27FC236}">
              <a16:creationId xmlns="" xmlns:a16="http://schemas.microsoft.com/office/drawing/2014/main" id="{C00AD1E2-009D-4924-9941-6CEC807DC90E}"/>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 xmlns:a16="http://schemas.microsoft.com/office/drawing/2014/main" id="{FFF67625-A96F-4B16-A328-B035363EB78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 xmlns:a16="http://schemas.microsoft.com/office/drawing/2014/main" id="{4B852899-DC92-4E94-ABC9-73CAD7E0DF1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 xmlns:a16="http://schemas.microsoft.com/office/drawing/2014/main" id="{2C1EE8AE-8208-4594-8BE4-9F9BE28F918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 xmlns:a16="http://schemas.microsoft.com/office/drawing/2014/main" id="{EAD40FB9-743C-4190-A286-F6B0D77D009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 xmlns:a16="http://schemas.microsoft.com/office/drawing/2014/main" id="{D70B85CB-A309-424C-A093-C6A229C29FB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 xmlns:a16="http://schemas.microsoft.com/office/drawing/2014/main" id="{8F4C9426-A010-4095-B867-3E399CC71E1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 xmlns:a16="http://schemas.microsoft.com/office/drawing/2014/main" id="{A3D08A59-B3A9-4898-9D44-2724D081D40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 xmlns:a16="http://schemas.microsoft.com/office/drawing/2014/main" id="{57242A9C-3C83-44CB-8923-34ADB02ED37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 xmlns:a16="http://schemas.microsoft.com/office/drawing/2014/main" id="{F215BE82-549F-468C-90FE-A786137FF8A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 xmlns:a16="http://schemas.microsoft.com/office/drawing/2014/main" id="{48A61460-9DDF-48B1-8374-EEDE946231E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 xmlns:a16="http://schemas.microsoft.com/office/drawing/2014/main" id="{BBAEC89C-1AA5-499A-B309-E0D4A36123A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 xmlns:a16="http://schemas.microsoft.com/office/drawing/2014/main" id="{166A75D8-CF4C-424B-82E9-D373E45066C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 xmlns:a16="http://schemas.microsoft.com/office/drawing/2014/main" id="{6A61CE31-7A0B-485E-991A-5DB992A6774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 xmlns:a16="http://schemas.microsoft.com/office/drawing/2014/main" id="{2E5536F5-FE13-41A1-B1C9-D387D035259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 xmlns:a16="http://schemas.microsoft.com/office/drawing/2014/main" id="{701D2FC1-19EC-4A85-B463-669269339C8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 xmlns:a16="http://schemas.microsoft.com/office/drawing/2014/main" id="{3490C6EA-25D0-4BF7-B0D5-A136720B4D0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 xmlns:a16="http://schemas.microsoft.com/office/drawing/2014/main" id="{17819A1B-0AD1-4755-9342-B8CF974734C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 xmlns:a16="http://schemas.microsoft.com/office/drawing/2014/main" id="{BCD81C17-548B-4259-B72E-D9CE0A0F146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 xmlns:a16="http://schemas.microsoft.com/office/drawing/2014/main" id="{9A404674-06B6-4748-8810-A9F449AA6F2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 xmlns:a16="http://schemas.microsoft.com/office/drawing/2014/main" id="{87268479-AD9D-4D1A-AA96-3CB01F3E1EB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38" name="テキスト ボックス 637">
          <a:extLst>
            <a:ext uri="{FF2B5EF4-FFF2-40B4-BE49-F238E27FC236}">
              <a16:creationId xmlns="" xmlns:a16="http://schemas.microsoft.com/office/drawing/2014/main" id="{D01979A5-4A52-4449-8915-F810457D529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 xmlns:a16="http://schemas.microsoft.com/office/drawing/2014/main" id="{175C5BA9-CFF9-4D2C-A9B2-41BDED43968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消防施設】&#10;有形固定資産減価償却率グラフ枠">
          <a:extLst>
            <a:ext uri="{FF2B5EF4-FFF2-40B4-BE49-F238E27FC236}">
              <a16:creationId xmlns="" xmlns:a16="http://schemas.microsoft.com/office/drawing/2014/main" id="{97A83212-799F-4AB4-9EEB-ADA7EE4A48D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1" name="直線コネクタ 640">
          <a:extLst>
            <a:ext uri="{FF2B5EF4-FFF2-40B4-BE49-F238E27FC236}">
              <a16:creationId xmlns="" xmlns:a16="http://schemas.microsoft.com/office/drawing/2014/main" id="{9590032F-FC55-483C-9766-45F5158B2F07}"/>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2" name="【消防施設】&#10;有形固定資産減価償却率最小値テキスト">
          <a:extLst>
            <a:ext uri="{FF2B5EF4-FFF2-40B4-BE49-F238E27FC236}">
              <a16:creationId xmlns="" xmlns:a16="http://schemas.microsoft.com/office/drawing/2014/main" id="{DEAB5829-15EF-43C0-BB13-FC435210C126}"/>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3" name="直線コネクタ 642">
          <a:extLst>
            <a:ext uri="{FF2B5EF4-FFF2-40B4-BE49-F238E27FC236}">
              <a16:creationId xmlns="" xmlns:a16="http://schemas.microsoft.com/office/drawing/2014/main" id="{77CBF3F8-9796-4174-9D42-12691F884AFD}"/>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4" name="【消防施設】&#10;有形固定資産減価償却率最大値テキスト">
          <a:extLst>
            <a:ext uri="{FF2B5EF4-FFF2-40B4-BE49-F238E27FC236}">
              <a16:creationId xmlns="" xmlns:a16="http://schemas.microsoft.com/office/drawing/2014/main" id="{BBA4FF28-53E8-4C75-AA74-54F6EED757A3}"/>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5" name="直線コネクタ 644">
          <a:extLst>
            <a:ext uri="{FF2B5EF4-FFF2-40B4-BE49-F238E27FC236}">
              <a16:creationId xmlns="" xmlns:a16="http://schemas.microsoft.com/office/drawing/2014/main" id="{49E0B1BD-B52C-47F4-B2CA-A9B735F5EF84}"/>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646" name="【消防施設】&#10;有形固定資産減価償却率平均値テキスト">
          <a:extLst>
            <a:ext uri="{FF2B5EF4-FFF2-40B4-BE49-F238E27FC236}">
              <a16:creationId xmlns="" xmlns:a16="http://schemas.microsoft.com/office/drawing/2014/main" id="{CDA95E36-16DA-420D-938B-A665A57651B3}"/>
            </a:ext>
          </a:extLst>
        </xdr:cNvPr>
        <xdr:cNvSpPr txBox="1"/>
      </xdr:nvSpPr>
      <xdr:spPr>
        <a:xfrm>
          <a:off x="16357600" y="1392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647" name="フローチャート: 判断 646">
          <a:extLst>
            <a:ext uri="{FF2B5EF4-FFF2-40B4-BE49-F238E27FC236}">
              <a16:creationId xmlns="" xmlns:a16="http://schemas.microsoft.com/office/drawing/2014/main" id="{ABEE69AC-07F8-4B41-9370-695BDFDDC488}"/>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648" name="フローチャート: 判断 647">
          <a:extLst>
            <a:ext uri="{FF2B5EF4-FFF2-40B4-BE49-F238E27FC236}">
              <a16:creationId xmlns="" xmlns:a16="http://schemas.microsoft.com/office/drawing/2014/main" id="{3C0F4D3B-5EAA-429B-AC81-73CB3E0E95E5}"/>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649" name="フローチャート: 判断 648">
          <a:extLst>
            <a:ext uri="{FF2B5EF4-FFF2-40B4-BE49-F238E27FC236}">
              <a16:creationId xmlns="" xmlns:a16="http://schemas.microsoft.com/office/drawing/2014/main" id="{C1C1E773-B3E6-4963-BA40-AA1A23153710}"/>
            </a:ext>
          </a:extLst>
        </xdr:cNvPr>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650" name="フローチャート: 判断 649">
          <a:extLst>
            <a:ext uri="{FF2B5EF4-FFF2-40B4-BE49-F238E27FC236}">
              <a16:creationId xmlns="" xmlns:a16="http://schemas.microsoft.com/office/drawing/2014/main" id="{89A025B7-C0AD-428F-A17A-0577329FFDC9}"/>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651" name="フローチャート: 判断 650">
          <a:extLst>
            <a:ext uri="{FF2B5EF4-FFF2-40B4-BE49-F238E27FC236}">
              <a16:creationId xmlns="" xmlns:a16="http://schemas.microsoft.com/office/drawing/2014/main" id="{0BC0EA74-2DC3-4F2F-8B39-8356CCD70E28}"/>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 xmlns:a16="http://schemas.microsoft.com/office/drawing/2014/main" id="{A7AA6740-D95A-4600-A648-7E11F140B4A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 xmlns:a16="http://schemas.microsoft.com/office/drawing/2014/main" id="{A25E99F2-4B22-497A-9004-6044C46F458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 xmlns:a16="http://schemas.microsoft.com/office/drawing/2014/main" id="{8F2B6DAC-ADBA-482F-B211-8BB384E6D9D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 xmlns:a16="http://schemas.microsoft.com/office/drawing/2014/main" id="{FBD2F37F-5B66-405F-9BE9-16E8580D827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 xmlns:a16="http://schemas.microsoft.com/office/drawing/2014/main" id="{26617669-3FA6-44BD-9E2A-90C2D1CE037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46989</xdr:rowOff>
    </xdr:from>
    <xdr:to>
      <xdr:col>85</xdr:col>
      <xdr:colOff>177800</xdr:colOff>
      <xdr:row>83</xdr:row>
      <xdr:rowOff>148589</xdr:rowOff>
    </xdr:to>
    <xdr:sp macro="" textlink="">
      <xdr:nvSpPr>
        <xdr:cNvPr id="657" name="楕円 656">
          <a:extLst>
            <a:ext uri="{FF2B5EF4-FFF2-40B4-BE49-F238E27FC236}">
              <a16:creationId xmlns="" xmlns:a16="http://schemas.microsoft.com/office/drawing/2014/main" id="{E55CF45E-425C-4241-803E-A26984C5CEC4}"/>
            </a:ext>
          </a:extLst>
        </xdr:cNvPr>
        <xdr:cNvSpPr/>
      </xdr:nvSpPr>
      <xdr:spPr>
        <a:xfrm>
          <a:off x="16268700" y="1427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25416</xdr:rowOff>
    </xdr:from>
    <xdr:ext cx="405111" cy="259045"/>
    <xdr:sp macro="" textlink="">
      <xdr:nvSpPr>
        <xdr:cNvPr id="658" name="【消防施設】&#10;有形固定資産減価償却率該当値テキスト">
          <a:extLst>
            <a:ext uri="{FF2B5EF4-FFF2-40B4-BE49-F238E27FC236}">
              <a16:creationId xmlns="" xmlns:a16="http://schemas.microsoft.com/office/drawing/2014/main" id="{EBFC0717-3ECE-455D-8E14-CF84ADC96A07}"/>
            </a:ext>
          </a:extLst>
        </xdr:cNvPr>
        <xdr:cNvSpPr txBox="1"/>
      </xdr:nvSpPr>
      <xdr:spPr>
        <a:xfrm>
          <a:off x="16357600" y="1425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41911</xdr:rowOff>
    </xdr:from>
    <xdr:to>
      <xdr:col>81</xdr:col>
      <xdr:colOff>101600</xdr:colOff>
      <xdr:row>83</xdr:row>
      <xdr:rowOff>143511</xdr:rowOff>
    </xdr:to>
    <xdr:sp macro="" textlink="">
      <xdr:nvSpPr>
        <xdr:cNvPr id="659" name="楕円 658">
          <a:extLst>
            <a:ext uri="{FF2B5EF4-FFF2-40B4-BE49-F238E27FC236}">
              <a16:creationId xmlns="" xmlns:a16="http://schemas.microsoft.com/office/drawing/2014/main" id="{4E8EB0ED-AC60-4AE3-A312-E4BCDA5450F0}"/>
            </a:ext>
          </a:extLst>
        </xdr:cNvPr>
        <xdr:cNvSpPr/>
      </xdr:nvSpPr>
      <xdr:spPr>
        <a:xfrm>
          <a:off x="15430500" y="1427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92711</xdr:rowOff>
    </xdr:from>
    <xdr:to>
      <xdr:col>85</xdr:col>
      <xdr:colOff>127000</xdr:colOff>
      <xdr:row>83</xdr:row>
      <xdr:rowOff>97789</xdr:rowOff>
    </xdr:to>
    <xdr:cxnSp macro="">
      <xdr:nvCxnSpPr>
        <xdr:cNvPr id="660" name="直線コネクタ 659">
          <a:extLst>
            <a:ext uri="{FF2B5EF4-FFF2-40B4-BE49-F238E27FC236}">
              <a16:creationId xmlns="" xmlns:a16="http://schemas.microsoft.com/office/drawing/2014/main" id="{FB57B811-5BF7-45E5-B5F3-BC80D7C6A629}"/>
            </a:ext>
          </a:extLst>
        </xdr:cNvPr>
        <xdr:cNvCxnSpPr/>
      </xdr:nvCxnSpPr>
      <xdr:spPr>
        <a:xfrm>
          <a:off x="15481300" y="14323061"/>
          <a:ext cx="8382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24130</xdr:rowOff>
    </xdr:from>
    <xdr:to>
      <xdr:col>76</xdr:col>
      <xdr:colOff>165100</xdr:colOff>
      <xdr:row>83</xdr:row>
      <xdr:rowOff>125730</xdr:rowOff>
    </xdr:to>
    <xdr:sp macro="" textlink="">
      <xdr:nvSpPr>
        <xdr:cNvPr id="661" name="楕円 660">
          <a:extLst>
            <a:ext uri="{FF2B5EF4-FFF2-40B4-BE49-F238E27FC236}">
              <a16:creationId xmlns="" xmlns:a16="http://schemas.microsoft.com/office/drawing/2014/main" id="{1D26BEEB-02FC-47FD-AE11-8099F50D3D2F}"/>
            </a:ext>
          </a:extLst>
        </xdr:cNvPr>
        <xdr:cNvSpPr/>
      </xdr:nvSpPr>
      <xdr:spPr>
        <a:xfrm>
          <a:off x="14541500" y="142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74930</xdr:rowOff>
    </xdr:from>
    <xdr:to>
      <xdr:col>81</xdr:col>
      <xdr:colOff>50800</xdr:colOff>
      <xdr:row>83</xdr:row>
      <xdr:rowOff>92711</xdr:rowOff>
    </xdr:to>
    <xdr:cxnSp macro="">
      <xdr:nvCxnSpPr>
        <xdr:cNvPr id="662" name="直線コネクタ 661">
          <a:extLst>
            <a:ext uri="{FF2B5EF4-FFF2-40B4-BE49-F238E27FC236}">
              <a16:creationId xmlns="" xmlns:a16="http://schemas.microsoft.com/office/drawing/2014/main" id="{2A22C3C1-4489-4405-B3E7-CBB3B2787717}"/>
            </a:ext>
          </a:extLst>
        </xdr:cNvPr>
        <xdr:cNvCxnSpPr/>
      </xdr:nvCxnSpPr>
      <xdr:spPr>
        <a:xfrm>
          <a:off x="14592300" y="14305280"/>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7620</xdr:rowOff>
    </xdr:from>
    <xdr:to>
      <xdr:col>72</xdr:col>
      <xdr:colOff>38100</xdr:colOff>
      <xdr:row>83</xdr:row>
      <xdr:rowOff>109220</xdr:rowOff>
    </xdr:to>
    <xdr:sp macro="" textlink="">
      <xdr:nvSpPr>
        <xdr:cNvPr id="663" name="楕円 662">
          <a:extLst>
            <a:ext uri="{FF2B5EF4-FFF2-40B4-BE49-F238E27FC236}">
              <a16:creationId xmlns="" xmlns:a16="http://schemas.microsoft.com/office/drawing/2014/main" id="{F4FC93FB-3AA7-4208-8471-E8216E16ABC5}"/>
            </a:ext>
          </a:extLst>
        </xdr:cNvPr>
        <xdr:cNvSpPr/>
      </xdr:nvSpPr>
      <xdr:spPr>
        <a:xfrm>
          <a:off x="13652500" y="1423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58420</xdr:rowOff>
    </xdr:from>
    <xdr:to>
      <xdr:col>76</xdr:col>
      <xdr:colOff>114300</xdr:colOff>
      <xdr:row>83</xdr:row>
      <xdr:rowOff>74930</xdr:rowOff>
    </xdr:to>
    <xdr:cxnSp macro="">
      <xdr:nvCxnSpPr>
        <xdr:cNvPr id="664" name="直線コネクタ 663">
          <a:extLst>
            <a:ext uri="{FF2B5EF4-FFF2-40B4-BE49-F238E27FC236}">
              <a16:creationId xmlns="" xmlns:a16="http://schemas.microsoft.com/office/drawing/2014/main" id="{E996BB79-1CE7-4846-9635-CDC58AF1743A}"/>
            </a:ext>
          </a:extLst>
        </xdr:cNvPr>
        <xdr:cNvCxnSpPr/>
      </xdr:nvCxnSpPr>
      <xdr:spPr>
        <a:xfrm>
          <a:off x="13703300" y="1428877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160020</xdr:rowOff>
    </xdr:from>
    <xdr:to>
      <xdr:col>67</xdr:col>
      <xdr:colOff>101600</xdr:colOff>
      <xdr:row>83</xdr:row>
      <xdr:rowOff>90170</xdr:rowOff>
    </xdr:to>
    <xdr:sp macro="" textlink="">
      <xdr:nvSpPr>
        <xdr:cNvPr id="665" name="楕円 664">
          <a:extLst>
            <a:ext uri="{FF2B5EF4-FFF2-40B4-BE49-F238E27FC236}">
              <a16:creationId xmlns="" xmlns:a16="http://schemas.microsoft.com/office/drawing/2014/main" id="{7B2A40C3-9D1F-4696-85A7-3F918A097917}"/>
            </a:ext>
          </a:extLst>
        </xdr:cNvPr>
        <xdr:cNvSpPr/>
      </xdr:nvSpPr>
      <xdr:spPr>
        <a:xfrm>
          <a:off x="12763500" y="1421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39370</xdr:rowOff>
    </xdr:from>
    <xdr:to>
      <xdr:col>71</xdr:col>
      <xdr:colOff>177800</xdr:colOff>
      <xdr:row>83</xdr:row>
      <xdr:rowOff>58420</xdr:rowOff>
    </xdr:to>
    <xdr:cxnSp macro="">
      <xdr:nvCxnSpPr>
        <xdr:cNvPr id="666" name="直線コネクタ 665">
          <a:extLst>
            <a:ext uri="{FF2B5EF4-FFF2-40B4-BE49-F238E27FC236}">
              <a16:creationId xmlns="" xmlns:a16="http://schemas.microsoft.com/office/drawing/2014/main" id="{F2D65B45-CB37-4411-8B70-77FD4AC34B82}"/>
            </a:ext>
          </a:extLst>
        </xdr:cNvPr>
        <xdr:cNvCxnSpPr/>
      </xdr:nvCxnSpPr>
      <xdr:spPr>
        <a:xfrm>
          <a:off x="12814300" y="142697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111777</xdr:rowOff>
    </xdr:from>
    <xdr:ext cx="405111" cy="259045"/>
    <xdr:sp macro="" textlink="">
      <xdr:nvSpPr>
        <xdr:cNvPr id="667" name="n_1aveValue【消防施設】&#10;有形固定資産減価償却率">
          <a:extLst>
            <a:ext uri="{FF2B5EF4-FFF2-40B4-BE49-F238E27FC236}">
              <a16:creationId xmlns="" xmlns:a16="http://schemas.microsoft.com/office/drawing/2014/main" id="{53F8CAA6-B31C-483C-B4BC-2152B191E9EA}"/>
            </a:ext>
          </a:extLst>
        </xdr:cNvPr>
        <xdr:cNvSpPr txBox="1"/>
      </xdr:nvSpPr>
      <xdr:spPr>
        <a:xfrm>
          <a:off x="152660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114316</xdr:rowOff>
    </xdr:from>
    <xdr:ext cx="405111" cy="259045"/>
    <xdr:sp macro="" textlink="">
      <xdr:nvSpPr>
        <xdr:cNvPr id="668" name="n_2aveValue【消防施設】&#10;有形固定資産減価償却率">
          <a:extLst>
            <a:ext uri="{FF2B5EF4-FFF2-40B4-BE49-F238E27FC236}">
              <a16:creationId xmlns="" xmlns:a16="http://schemas.microsoft.com/office/drawing/2014/main" id="{127078E7-09A9-4B08-8E7D-02BA01DA919B}"/>
            </a:ext>
          </a:extLst>
        </xdr:cNvPr>
        <xdr:cNvSpPr txBox="1"/>
      </xdr:nvSpPr>
      <xdr:spPr>
        <a:xfrm>
          <a:off x="14389744" y="1383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125747</xdr:rowOff>
    </xdr:from>
    <xdr:ext cx="405111" cy="259045"/>
    <xdr:sp macro="" textlink="">
      <xdr:nvSpPr>
        <xdr:cNvPr id="669" name="n_3aveValue【消防施設】&#10;有形固定資産減価償却率">
          <a:extLst>
            <a:ext uri="{FF2B5EF4-FFF2-40B4-BE49-F238E27FC236}">
              <a16:creationId xmlns="" xmlns:a16="http://schemas.microsoft.com/office/drawing/2014/main" id="{4BDE92E2-81C0-48B2-9AAF-8C28A5FC0FB5}"/>
            </a:ext>
          </a:extLst>
        </xdr:cNvPr>
        <xdr:cNvSpPr txBox="1"/>
      </xdr:nvSpPr>
      <xdr:spPr>
        <a:xfrm>
          <a:off x="13500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139716</xdr:rowOff>
    </xdr:from>
    <xdr:ext cx="405111" cy="259045"/>
    <xdr:sp macro="" textlink="">
      <xdr:nvSpPr>
        <xdr:cNvPr id="670" name="n_4aveValue【消防施設】&#10;有形固定資産減価償却率">
          <a:extLst>
            <a:ext uri="{FF2B5EF4-FFF2-40B4-BE49-F238E27FC236}">
              <a16:creationId xmlns="" xmlns:a16="http://schemas.microsoft.com/office/drawing/2014/main" id="{D5562216-5EB7-4976-AC95-2C220BE67528}"/>
            </a:ext>
          </a:extLst>
        </xdr:cNvPr>
        <xdr:cNvSpPr txBox="1"/>
      </xdr:nvSpPr>
      <xdr:spPr>
        <a:xfrm>
          <a:off x="12611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134638</xdr:rowOff>
    </xdr:from>
    <xdr:ext cx="405111" cy="259045"/>
    <xdr:sp macro="" textlink="">
      <xdr:nvSpPr>
        <xdr:cNvPr id="671" name="n_1mainValue【消防施設】&#10;有形固定資産減価償却率">
          <a:extLst>
            <a:ext uri="{FF2B5EF4-FFF2-40B4-BE49-F238E27FC236}">
              <a16:creationId xmlns="" xmlns:a16="http://schemas.microsoft.com/office/drawing/2014/main" id="{0D33FE6F-1F65-4456-8A57-B7AB73D3A490}"/>
            </a:ext>
          </a:extLst>
        </xdr:cNvPr>
        <xdr:cNvSpPr txBox="1"/>
      </xdr:nvSpPr>
      <xdr:spPr>
        <a:xfrm>
          <a:off x="15266044" y="1436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116857</xdr:rowOff>
    </xdr:from>
    <xdr:ext cx="405111" cy="259045"/>
    <xdr:sp macro="" textlink="">
      <xdr:nvSpPr>
        <xdr:cNvPr id="672" name="n_2mainValue【消防施設】&#10;有形固定資産減価償却率">
          <a:extLst>
            <a:ext uri="{FF2B5EF4-FFF2-40B4-BE49-F238E27FC236}">
              <a16:creationId xmlns="" xmlns:a16="http://schemas.microsoft.com/office/drawing/2014/main" id="{BAA040F5-A5DE-4F20-8D79-6CE82A0AF115}"/>
            </a:ext>
          </a:extLst>
        </xdr:cNvPr>
        <xdr:cNvSpPr txBox="1"/>
      </xdr:nvSpPr>
      <xdr:spPr>
        <a:xfrm>
          <a:off x="14389744" y="1434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100347</xdr:rowOff>
    </xdr:from>
    <xdr:ext cx="405111" cy="259045"/>
    <xdr:sp macro="" textlink="">
      <xdr:nvSpPr>
        <xdr:cNvPr id="673" name="n_3mainValue【消防施設】&#10;有形固定資産減価償却率">
          <a:extLst>
            <a:ext uri="{FF2B5EF4-FFF2-40B4-BE49-F238E27FC236}">
              <a16:creationId xmlns="" xmlns:a16="http://schemas.microsoft.com/office/drawing/2014/main" id="{D7E8B421-D35A-47E1-A453-ACDA6289967B}"/>
            </a:ext>
          </a:extLst>
        </xdr:cNvPr>
        <xdr:cNvSpPr txBox="1"/>
      </xdr:nvSpPr>
      <xdr:spPr>
        <a:xfrm>
          <a:off x="13500744" y="1433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81297</xdr:rowOff>
    </xdr:from>
    <xdr:ext cx="405111" cy="259045"/>
    <xdr:sp macro="" textlink="">
      <xdr:nvSpPr>
        <xdr:cNvPr id="674" name="n_4mainValue【消防施設】&#10;有形固定資産減価償却率">
          <a:extLst>
            <a:ext uri="{FF2B5EF4-FFF2-40B4-BE49-F238E27FC236}">
              <a16:creationId xmlns="" xmlns:a16="http://schemas.microsoft.com/office/drawing/2014/main" id="{39613EDB-9517-4B1B-AEEE-FB91C5242D87}"/>
            </a:ext>
          </a:extLst>
        </xdr:cNvPr>
        <xdr:cNvSpPr txBox="1"/>
      </xdr:nvSpPr>
      <xdr:spPr>
        <a:xfrm>
          <a:off x="12611744" y="1431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 xmlns:a16="http://schemas.microsoft.com/office/drawing/2014/main" id="{142D587B-397F-45EA-B42C-F9F1B0EA629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 xmlns:a16="http://schemas.microsoft.com/office/drawing/2014/main" id="{BAD4F11C-41AC-4229-87A9-C0194FD54E9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 xmlns:a16="http://schemas.microsoft.com/office/drawing/2014/main" id="{DDBA16F6-32BF-41E8-B60C-F893937B3E1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 xmlns:a16="http://schemas.microsoft.com/office/drawing/2014/main" id="{A29015EF-375E-4F3A-A847-9913584949D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 xmlns:a16="http://schemas.microsoft.com/office/drawing/2014/main" id="{2615C227-184B-43E4-9609-87658EBED6A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 xmlns:a16="http://schemas.microsoft.com/office/drawing/2014/main" id="{142066C1-9930-449A-A5BE-2EFDF261018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 xmlns:a16="http://schemas.microsoft.com/office/drawing/2014/main" id="{85A7256B-B1FC-469D-B67E-B670A84BD04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 xmlns:a16="http://schemas.microsoft.com/office/drawing/2014/main" id="{F27854B5-2D76-4DD1-AB51-ACEB63C0C61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 xmlns:a16="http://schemas.microsoft.com/office/drawing/2014/main" id="{1787E16A-DB1E-4801-B7D5-14DA26272A5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 xmlns:a16="http://schemas.microsoft.com/office/drawing/2014/main" id="{7992C2C3-F17B-47E4-8AE6-EC55297AA8B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 xmlns:a16="http://schemas.microsoft.com/office/drawing/2014/main" id="{71058130-90FB-43B8-B1DB-BC56B4C969D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 xmlns:a16="http://schemas.microsoft.com/office/drawing/2014/main" id="{9E1DB724-2CD3-4BF1-9E38-F714F696994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 xmlns:a16="http://schemas.microsoft.com/office/drawing/2014/main" id="{8CF22D88-3F22-4D73-928E-65B808A6499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 xmlns:a16="http://schemas.microsoft.com/office/drawing/2014/main" id="{2FA16124-3605-4D88-8901-04992A07225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 xmlns:a16="http://schemas.microsoft.com/office/drawing/2014/main" id="{A6FF1B50-BF33-4EBC-9E66-F56138FD0D7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 xmlns:a16="http://schemas.microsoft.com/office/drawing/2014/main" id="{56FAB07A-C122-4824-9EC7-B8378CA5FD9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 xmlns:a16="http://schemas.microsoft.com/office/drawing/2014/main" id="{5048FE97-DB48-4023-BAA7-0468CAF98CF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 xmlns:a16="http://schemas.microsoft.com/office/drawing/2014/main" id="{3D71B71D-FE5D-4433-BDE6-915452E6510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 xmlns:a16="http://schemas.microsoft.com/office/drawing/2014/main" id="{AC917F50-FE0F-4753-83DC-CB54AA10C6F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 xmlns:a16="http://schemas.microsoft.com/office/drawing/2014/main" id="{7FC07D70-A552-4404-BB61-9ED45B95CDC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 xmlns:a16="http://schemas.microsoft.com/office/drawing/2014/main" id="{5ACF3D3B-A687-4BBE-94C5-F75D3B24FAD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 xmlns:a16="http://schemas.microsoft.com/office/drawing/2014/main" id="{CCF120DF-6699-42F9-8284-7B68339FC4F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a:extLst>
            <a:ext uri="{FF2B5EF4-FFF2-40B4-BE49-F238E27FC236}">
              <a16:creationId xmlns="" xmlns:a16="http://schemas.microsoft.com/office/drawing/2014/main" id="{23F17114-DE4A-4887-9DC5-389A00336F4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698" name="直線コネクタ 697">
          <a:extLst>
            <a:ext uri="{FF2B5EF4-FFF2-40B4-BE49-F238E27FC236}">
              <a16:creationId xmlns="" xmlns:a16="http://schemas.microsoft.com/office/drawing/2014/main" id="{E1A538CB-4369-42E4-86E7-51B899F55AC3}"/>
            </a:ext>
          </a:extLst>
        </xdr:cNvPr>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699" name="【消防施設】&#10;一人当たり面積最小値テキスト">
          <a:extLst>
            <a:ext uri="{FF2B5EF4-FFF2-40B4-BE49-F238E27FC236}">
              <a16:creationId xmlns="" xmlns:a16="http://schemas.microsoft.com/office/drawing/2014/main" id="{CE2C9AC6-2FBF-4287-BC3D-93F4227D4A39}"/>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700" name="直線コネクタ 699">
          <a:extLst>
            <a:ext uri="{FF2B5EF4-FFF2-40B4-BE49-F238E27FC236}">
              <a16:creationId xmlns="" xmlns:a16="http://schemas.microsoft.com/office/drawing/2014/main" id="{27ADB59B-71EA-4AFC-B419-3A3B0CE119B3}"/>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701" name="【消防施設】&#10;一人当たり面積最大値テキスト">
          <a:extLst>
            <a:ext uri="{FF2B5EF4-FFF2-40B4-BE49-F238E27FC236}">
              <a16:creationId xmlns="" xmlns:a16="http://schemas.microsoft.com/office/drawing/2014/main" id="{4C2C4D21-997C-416F-8500-3CD5A71C1982}"/>
            </a:ext>
          </a:extLst>
        </xdr:cNvPr>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702" name="直線コネクタ 701">
          <a:extLst>
            <a:ext uri="{FF2B5EF4-FFF2-40B4-BE49-F238E27FC236}">
              <a16:creationId xmlns="" xmlns:a16="http://schemas.microsoft.com/office/drawing/2014/main" id="{63487A18-AEE3-4595-BF88-391C3EA68527}"/>
            </a:ext>
          </a:extLst>
        </xdr:cNvPr>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134383</xdr:rowOff>
    </xdr:from>
    <xdr:ext cx="469744" cy="259045"/>
    <xdr:sp macro="" textlink="">
      <xdr:nvSpPr>
        <xdr:cNvPr id="703" name="【消防施設】&#10;一人当たり面積平均値テキスト">
          <a:extLst>
            <a:ext uri="{FF2B5EF4-FFF2-40B4-BE49-F238E27FC236}">
              <a16:creationId xmlns="" xmlns:a16="http://schemas.microsoft.com/office/drawing/2014/main" id="{814B3833-3B09-4E13-A0EF-B46CF7B8F97C}"/>
            </a:ext>
          </a:extLst>
        </xdr:cNvPr>
        <xdr:cNvSpPr txBox="1"/>
      </xdr:nvSpPr>
      <xdr:spPr>
        <a:xfrm>
          <a:off x="22199600" y="14536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704" name="フローチャート: 判断 703">
          <a:extLst>
            <a:ext uri="{FF2B5EF4-FFF2-40B4-BE49-F238E27FC236}">
              <a16:creationId xmlns="" xmlns:a16="http://schemas.microsoft.com/office/drawing/2014/main" id="{E0064E50-54A5-4807-9290-D84BF8AFE3A5}"/>
            </a:ext>
          </a:extLst>
        </xdr:cNvPr>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705" name="フローチャート: 判断 704">
          <a:extLst>
            <a:ext uri="{FF2B5EF4-FFF2-40B4-BE49-F238E27FC236}">
              <a16:creationId xmlns="" xmlns:a16="http://schemas.microsoft.com/office/drawing/2014/main" id="{6037A59B-BE88-4458-894A-515BE92678D9}"/>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706" name="フローチャート: 判断 705">
          <a:extLst>
            <a:ext uri="{FF2B5EF4-FFF2-40B4-BE49-F238E27FC236}">
              <a16:creationId xmlns="" xmlns:a16="http://schemas.microsoft.com/office/drawing/2014/main" id="{85798522-32EA-4A48-8E1A-8113FDB66160}"/>
            </a:ext>
          </a:extLst>
        </xdr:cNvPr>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707" name="フローチャート: 判断 706">
          <a:extLst>
            <a:ext uri="{FF2B5EF4-FFF2-40B4-BE49-F238E27FC236}">
              <a16:creationId xmlns="" xmlns:a16="http://schemas.microsoft.com/office/drawing/2014/main" id="{C8A8643B-9A92-402A-857F-69B7C312B8D2}"/>
            </a:ext>
          </a:extLst>
        </xdr:cNvPr>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708" name="フローチャート: 判断 707">
          <a:extLst>
            <a:ext uri="{FF2B5EF4-FFF2-40B4-BE49-F238E27FC236}">
              <a16:creationId xmlns="" xmlns:a16="http://schemas.microsoft.com/office/drawing/2014/main" id="{08089816-AA01-4D5A-81C8-BEEA09EE28D0}"/>
            </a:ext>
          </a:extLst>
        </xdr:cNvPr>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 xmlns:a16="http://schemas.microsoft.com/office/drawing/2014/main" id="{1389EE90-7FA2-492C-A815-A4636DBBE72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 xmlns:a16="http://schemas.microsoft.com/office/drawing/2014/main" id="{58D52838-DEE5-4CB2-86A4-F71589B30E4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 xmlns:a16="http://schemas.microsoft.com/office/drawing/2014/main" id="{15E75E22-D58B-473F-84F3-ED77EC64D87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 xmlns:a16="http://schemas.microsoft.com/office/drawing/2014/main" id="{A53814BF-4EF9-422D-B99C-464C2BBA9C9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 xmlns:a16="http://schemas.microsoft.com/office/drawing/2014/main" id="{1E279F31-C541-470F-910B-EE1265173E7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35306</xdr:rowOff>
    </xdr:from>
    <xdr:to>
      <xdr:col>116</xdr:col>
      <xdr:colOff>114300</xdr:colOff>
      <xdr:row>86</xdr:row>
      <xdr:rowOff>136906</xdr:rowOff>
    </xdr:to>
    <xdr:sp macro="" textlink="">
      <xdr:nvSpPr>
        <xdr:cNvPr id="714" name="楕円 713">
          <a:extLst>
            <a:ext uri="{FF2B5EF4-FFF2-40B4-BE49-F238E27FC236}">
              <a16:creationId xmlns="" xmlns:a16="http://schemas.microsoft.com/office/drawing/2014/main" id="{50D0E066-9937-4A2D-A0C4-8ED25D5C63B9}"/>
            </a:ext>
          </a:extLst>
        </xdr:cNvPr>
        <xdr:cNvSpPr/>
      </xdr:nvSpPr>
      <xdr:spPr>
        <a:xfrm>
          <a:off x="22110700" y="1478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121683</xdr:rowOff>
    </xdr:from>
    <xdr:ext cx="469744" cy="259045"/>
    <xdr:sp macro="" textlink="">
      <xdr:nvSpPr>
        <xdr:cNvPr id="715" name="【消防施設】&#10;一人当たり面積該当値テキスト">
          <a:extLst>
            <a:ext uri="{FF2B5EF4-FFF2-40B4-BE49-F238E27FC236}">
              <a16:creationId xmlns="" xmlns:a16="http://schemas.microsoft.com/office/drawing/2014/main" id="{A2FDB1CC-CFF2-404F-BB0F-E8F47C783019}"/>
            </a:ext>
          </a:extLst>
        </xdr:cNvPr>
        <xdr:cNvSpPr txBox="1"/>
      </xdr:nvSpPr>
      <xdr:spPr>
        <a:xfrm>
          <a:off x="22199600" y="1469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35306</xdr:rowOff>
    </xdr:from>
    <xdr:to>
      <xdr:col>112</xdr:col>
      <xdr:colOff>38100</xdr:colOff>
      <xdr:row>86</xdr:row>
      <xdr:rowOff>136906</xdr:rowOff>
    </xdr:to>
    <xdr:sp macro="" textlink="">
      <xdr:nvSpPr>
        <xdr:cNvPr id="716" name="楕円 715">
          <a:extLst>
            <a:ext uri="{FF2B5EF4-FFF2-40B4-BE49-F238E27FC236}">
              <a16:creationId xmlns="" xmlns:a16="http://schemas.microsoft.com/office/drawing/2014/main" id="{A48223E5-02FF-4C07-97D9-D0C632127F75}"/>
            </a:ext>
          </a:extLst>
        </xdr:cNvPr>
        <xdr:cNvSpPr/>
      </xdr:nvSpPr>
      <xdr:spPr>
        <a:xfrm>
          <a:off x="21272500" y="1478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86106</xdr:rowOff>
    </xdr:from>
    <xdr:to>
      <xdr:col>116</xdr:col>
      <xdr:colOff>63500</xdr:colOff>
      <xdr:row>86</xdr:row>
      <xdr:rowOff>86106</xdr:rowOff>
    </xdr:to>
    <xdr:cxnSp macro="">
      <xdr:nvCxnSpPr>
        <xdr:cNvPr id="717" name="直線コネクタ 716">
          <a:extLst>
            <a:ext uri="{FF2B5EF4-FFF2-40B4-BE49-F238E27FC236}">
              <a16:creationId xmlns="" xmlns:a16="http://schemas.microsoft.com/office/drawing/2014/main" id="{40826A29-0A03-46B3-BCDD-F1E7365B2718}"/>
            </a:ext>
          </a:extLst>
        </xdr:cNvPr>
        <xdr:cNvCxnSpPr/>
      </xdr:nvCxnSpPr>
      <xdr:spPr>
        <a:xfrm>
          <a:off x="21323300" y="148308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35306</xdr:rowOff>
    </xdr:from>
    <xdr:to>
      <xdr:col>107</xdr:col>
      <xdr:colOff>101600</xdr:colOff>
      <xdr:row>86</xdr:row>
      <xdr:rowOff>136906</xdr:rowOff>
    </xdr:to>
    <xdr:sp macro="" textlink="">
      <xdr:nvSpPr>
        <xdr:cNvPr id="718" name="楕円 717">
          <a:extLst>
            <a:ext uri="{FF2B5EF4-FFF2-40B4-BE49-F238E27FC236}">
              <a16:creationId xmlns="" xmlns:a16="http://schemas.microsoft.com/office/drawing/2014/main" id="{EC540404-D261-49F4-BD06-5B326D63AADD}"/>
            </a:ext>
          </a:extLst>
        </xdr:cNvPr>
        <xdr:cNvSpPr/>
      </xdr:nvSpPr>
      <xdr:spPr>
        <a:xfrm>
          <a:off x="20383500" y="1478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86106</xdr:rowOff>
    </xdr:from>
    <xdr:to>
      <xdr:col>111</xdr:col>
      <xdr:colOff>177800</xdr:colOff>
      <xdr:row>86</xdr:row>
      <xdr:rowOff>86106</xdr:rowOff>
    </xdr:to>
    <xdr:cxnSp macro="">
      <xdr:nvCxnSpPr>
        <xdr:cNvPr id="719" name="直線コネクタ 718">
          <a:extLst>
            <a:ext uri="{FF2B5EF4-FFF2-40B4-BE49-F238E27FC236}">
              <a16:creationId xmlns="" xmlns:a16="http://schemas.microsoft.com/office/drawing/2014/main" id="{741AA4C9-6CFB-4DE9-AFB6-031541DCAA92}"/>
            </a:ext>
          </a:extLst>
        </xdr:cNvPr>
        <xdr:cNvCxnSpPr/>
      </xdr:nvCxnSpPr>
      <xdr:spPr>
        <a:xfrm>
          <a:off x="20434300" y="148308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34544</xdr:rowOff>
    </xdr:from>
    <xdr:to>
      <xdr:col>102</xdr:col>
      <xdr:colOff>165100</xdr:colOff>
      <xdr:row>86</xdr:row>
      <xdr:rowOff>136144</xdr:rowOff>
    </xdr:to>
    <xdr:sp macro="" textlink="">
      <xdr:nvSpPr>
        <xdr:cNvPr id="720" name="楕円 719">
          <a:extLst>
            <a:ext uri="{FF2B5EF4-FFF2-40B4-BE49-F238E27FC236}">
              <a16:creationId xmlns="" xmlns:a16="http://schemas.microsoft.com/office/drawing/2014/main" id="{E3480027-66FF-4E34-977D-9B9F98FD9453}"/>
            </a:ext>
          </a:extLst>
        </xdr:cNvPr>
        <xdr:cNvSpPr/>
      </xdr:nvSpPr>
      <xdr:spPr>
        <a:xfrm>
          <a:off x="19494500" y="1477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85344</xdr:rowOff>
    </xdr:from>
    <xdr:to>
      <xdr:col>107</xdr:col>
      <xdr:colOff>50800</xdr:colOff>
      <xdr:row>86</xdr:row>
      <xdr:rowOff>86106</xdr:rowOff>
    </xdr:to>
    <xdr:cxnSp macro="">
      <xdr:nvCxnSpPr>
        <xdr:cNvPr id="721" name="直線コネクタ 720">
          <a:extLst>
            <a:ext uri="{FF2B5EF4-FFF2-40B4-BE49-F238E27FC236}">
              <a16:creationId xmlns="" xmlns:a16="http://schemas.microsoft.com/office/drawing/2014/main" id="{2B3A64DB-2833-41CE-BB32-88EBA74509A6}"/>
            </a:ext>
          </a:extLst>
        </xdr:cNvPr>
        <xdr:cNvCxnSpPr/>
      </xdr:nvCxnSpPr>
      <xdr:spPr>
        <a:xfrm>
          <a:off x="19545300" y="1483004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36068</xdr:rowOff>
    </xdr:from>
    <xdr:to>
      <xdr:col>98</xdr:col>
      <xdr:colOff>38100</xdr:colOff>
      <xdr:row>86</xdr:row>
      <xdr:rowOff>137668</xdr:rowOff>
    </xdr:to>
    <xdr:sp macro="" textlink="">
      <xdr:nvSpPr>
        <xdr:cNvPr id="722" name="楕円 721">
          <a:extLst>
            <a:ext uri="{FF2B5EF4-FFF2-40B4-BE49-F238E27FC236}">
              <a16:creationId xmlns="" xmlns:a16="http://schemas.microsoft.com/office/drawing/2014/main" id="{2E89BC15-251B-4787-A2B0-1C9AC7B464C0}"/>
            </a:ext>
          </a:extLst>
        </xdr:cNvPr>
        <xdr:cNvSpPr/>
      </xdr:nvSpPr>
      <xdr:spPr>
        <a:xfrm>
          <a:off x="18605500" y="147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85344</xdr:rowOff>
    </xdr:from>
    <xdr:to>
      <xdr:col>102</xdr:col>
      <xdr:colOff>114300</xdr:colOff>
      <xdr:row>86</xdr:row>
      <xdr:rowOff>86868</xdr:rowOff>
    </xdr:to>
    <xdr:cxnSp macro="">
      <xdr:nvCxnSpPr>
        <xdr:cNvPr id="723" name="直線コネクタ 722">
          <a:extLst>
            <a:ext uri="{FF2B5EF4-FFF2-40B4-BE49-F238E27FC236}">
              <a16:creationId xmlns="" xmlns:a16="http://schemas.microsoft.com/office/drawing/2014/main" id="{8CAD6EB0-B0D3-4F35-AADA-B8BFDD2C5525}"/>
            </a:ext>
          </a:extLst>
        </xdr:cNvPr>
        <xdr:cNvCxnSpPr/>
      </xdr:nvCxnSpPr>
      <xdr:spPr>
        <a:xfrm flipV="1">
          <a:off x="18656300" y="148300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724" name="n_1aveValue【消防施設】&#10;一人当たり面積">
          <a:extLst>
            <a:ext uri="{FF2B5EF4-FFF2-40B4-BE49-F238E27FC236}">
              <a16:creationId xmlns="" xmlns:a16="http://schemas.microsoft.com/office/drawing/2014/main" id="{9AD6D952-588D-4864-B60F-ABAFE2507F79}"/>
            </a:ext>
          </a:extLst>
        </xdr:cNvPr>
        <xdr:cNvSpPr txBox="1"/>
      </xdr:nvSpPr>
      <xdr:spPr>
        <a:xfrm>
          <a:off x="21075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725" name="n_2aveValue【消防施設】&#10;一人当たり面積">
          <a:extLst>
            <a:ext uri="{FF2B5EF4-FFF2-40B4-BE49-F238E27FC236}">
              <a16:creationId xmlns="" xmlns:a16="http://schemas.microsoft.com/office/drawing/2014/main" id="{EB1E4E16-4591-4D8E-BE18-F83328214652}"/>
            </a:ext>
          </a:extLst>
        </xdr:cNvPr>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77995</xdr:rowOff>
    </xdr:from>
    <xdr:ext cx="469744" cy="259045"/>
    <xdr:sp macro="" textlink="">
      <xdr:nvSpPr>
        <xdr:cNvPr id="726" name="n_3aveValue【消防施設】&#10;一人当たり面積">
          <a:extLst>
            <a:ext uri="{FF2B5EF4-FFF2-40B4-BE49-F238E27FC236}">
              <a16:creationId xmlns="" xmlns:a16="http://schemas.microsoft.com/office/drawing/2014/main" id="{50CA0600-B559-432C-998B-36DB366A4042}"/>
            </a:ext>
          </a:extLst>
        </xdr:cNvPr>
        <xdr:cNvSpPr txBox="1"/>
      </xdr:nvSpPr>
      <xdr:spPr>
        <a:xfrm>
          <a:off x="19310427" y="1447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79519</xdr:rowOff>
    </xdr:from>
    <xdr:ext cx="469744" cy="259045"/>
    <xdr:sp macro="" textlink="">
      <xdr:nvSpPr>
        <xdr:cNvPr id="727" name="n_4aveValue【消防施設】&#10;一人当たり面積">
          <a:extLst>
            <a:ext uri="{FF2B5EF4-FFF2-40B4-BE49-F238E27FC236}">
              <a16:creationId xmlns="" xmlns:a16="http://schemas.microsoft.com/office/drawing/2014/main" id="{DB32F88F-8FBD-4FF9-B39C-9E9FC3D1777C}"/>
            </a:ext>
          </a:extLst>
        </xdr:cNvPr>
        <xdr:cNvSpPr txBox="1"/>
      </xdr:nvSpPr>
      <xdr:spPr>
        <a:xfrm>
          <a:off x="18421427" y="1448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128033</xdr:rowOff>
    </xdr:from>
    <xdr:ext cx="469744" cy="259045"/>
    <xdr:sp macro="" textlink="">
      <xdr:nvSpPr>
        <xdr:cNvPr id="728" name="n_1mainValue【消防施設】&#10;一人当たり面積">
          <a:extLst>
            <a:ext uri="{FF2B5EF4-FFF2-40B4-BE49-F238E27FC236}">
              <a16:creationId xmlns="" xmlns:a16="http://schemas.microsoft.com/office/drawing/2014/main" id="{1E1B0352-A68E-4FBF-BCC6-EABB682D98F5}"/>
            </a:ext>
          </a:extLst>
        </xdr:cNvPr>
        <xdr:cNvSpPr txBox="1"/>
      </xdr:nvSpPr>
      <xdr:spPr>
        <a:xfrm>
          <a:off x="21075727" y="1487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128033</xdr:rowOff>
    </xdr:from>
    <xdr:ext cx="469744" cy="259045"/>
    <xdr:sp macro="" textlink="">
      <xdr:nvSpPr>
        <xdr:cNvPr id="729" name="n_2mainValue【消防施設】&#10;一人当たり面積">
          <a:extLst>
            <a:ext uri="{FF2B5EF4-FFF2-40B4-BE49-F238E27FC236}">
              <a16:creationId xmlns="" xmlns:a16="http://schemas.microsoft.com/office/drawing/2014/main" id="{C9C1AB9D-95AC-4494-BA4A-549BF4477561}"/>
            </a:ext>
          </a:extLst>
        </xdr:cNvPr>
        <xdr:cNvSpPr txBox="1"/>
      </xdr:nvSpPr>
      <xdr:spPr>
        <a:xfrm>
          <a:off x="20199427" y="1487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127271</xdr:rowOff>
    </xdr:from>
    <xdr:ext cx="469744" cy="259045"/>
    <xdr:sp macro="" textlink="">
      <xdr:nvSpPr>
        <xdr:cNvPr id="730" name="n_3mainValue【消防施設】&#10;一人当たり面積">
          <a:extLst>
            <a:ext uri="{FF2B5EF4-FFF2-40B4-BE49-F238E27FC236}">
              <a16:creationId xmlns="" xmlns:a16="http://schemas.microsoft.com/office/drawing/2014/main" id="{855F0A97-D929-4A71-B53D-1156A75389CC}"/>
            </a:ext>
          </a:extLst>
        </xdr:cNvPr>
        <xdr:cNvSpPr txBox="1"/>
      </xdr:nvSpPr>
      <xdr:spPr>
        <a:xfrm>
          <a:off x="19310427" y="1487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128795</xdr:rowOff>
    </xdr:from>
    <xdr:ext cx="469744" cy="259045"/>
    <xdr:sp macro="" textlink="">
      <xdr:nvSpPr>
        <xdr:cNvPr id="731" name="n_4mainValue【消防施設】&#10;一人当たり面積">
          <a:extLst>
            <a:ext uri="{FF2B5EF4-FFF2-40B4-BE49-F238E27FC236}">
              <a16:creationId xmlns="" xmlns:a16="http://schemas.microsoft.com/office/drawing/2014/main" id="{D338C9CD-AA0A-4818-BEA1-E234ACB63EDD}"/>
            </a:ext>
          </a:extLst>
        </xdr:cNvPr>
        <xdr:cNvSpPr txBox="1"/>
      </xdr:nvSpPr>
      <xdr:spPr>
        <a:xfrm>
          <a:off x="18421427" y="1487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 xmlns:a16="http://schemas.microsoft.com/office/drawing/2014/main" id="{C4449076-0BEB-4E17-8CF3-5A183B1D553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 xmlns:a16="http://schemas.microsoft.com/office/drawing/2014/main" id="{59898386-990C-424B-8737-08D260D9409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 xmlns:a16="http://schemas.microsoft.com/office/drawing/2014/main" id="{CDAC8A34-F049-4890-B22C-BDFC245040B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 xmlns:a16="http://schemas.microsoft.com/office/drawing/2014/main" id="{98B70A46-0C2F-456B-8236-1C0C4C02F64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 xmlns:a16="http://schemas.microsoft.com/office/drawing/2014/main" id="{4429BC3B-7D2F-496D-98AC-AF3D0464694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 xmlns:a16="http://schemas.microsoft.com/office/drawing/2014/main" id="{6FB6A1C0-2BA8-4A42-9500-C945301BFB7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 xmlns:a16="http://schemas.microsoft.com/office/drawing/2014/main" id="{1F87B6D2-6051-433A-B8C4-5A4919ED0F6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 xmlns:a16="http://schemas.microsoft.com/office/drawing/2014/main" id="{211A8341-E5B9-43A8-91E7-E0CEE3C7940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 xmlns:a16="http://schemas.microsoft.com/office/drawing/2014/main" id="{6797C3BC-F2E5-41F5-ACD7-53B2621089C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 xmlns:a16="http://schemas.microsoft.com/office/drawing/2014/main" id="{8F341C5C-23B4-4F9F-BE57-77A106D438D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 xmlns:a16="http://schemas.microsoft.com/office/drawing/2014/main" id="{EBE172BB-287E-47B1-A708-F2B2EB9F5A0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a:extLst>
            <a:ext uri="{FF2B5EF4-FFF2-40B4-BE49-F238E27FC236}">
              <a16:creationId xmlns="" xmlns:a16="http://schemas.microsoft.com/office/drawing/2014/main" id="{F348FA10-71FC-4FE3-922C-EDA4EDF672F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a:extLst>
            <a:ext uri="{FF2B5EF4-FFF2-40B4-BE49-F238E27FC236}">
              <a16:creationId xmlns="" xmlns:a16="http://schemas.microsoft.com/office/drawing/2014/main" id="{654F0B07-B5AE-4862-BD13-B22C5FF6FCD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a:extLst>
            <a:ext uri="{FF2B5EF4-FFF2-40B4-BE49-F238E27FC236}">
              <a16:creationId xmlns="" xmlns:a16="http://schemas.microsoft.com/office/drawing/2014/main" id="{019A93DF-30F8-4FD7-947F-772FC528EF8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a:extLst>
            <a:ext uri="{FF2B5EF4-FFF2-40B4-BE49-F238E27FC236}">
              <a16:creationId xmlns="" xmlns:a16="http://schemas.microsoft.com/office/drawing/2014/main" id="{CF1BCE7C-DD6B-4044-ABBF-00C2094B3E1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a:extLst>
            <a:ext uri="{FF2B5EF4-FFF2-40B4-BE49-F238E27FC236}">
              <a16:creationId xmlns="" xmlns:a16="http://schemas.microsoft.com/office/drawing/2014/main" id="{EE1AE679-9B92-4837-8D7A-E7E0A82B816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a:extLst>
            <a:ext uri="{FF2B5EF4-FFF2-40B4-BE49-F238E27FC236}">
              <a16:creationId xmlns="" xmlns:a16="http://schemas.microsoft.com/office/drawing/2014/main" id="{E77B6B06-4EDA-483D-BFD1-656B5F063AE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a:extLst>
            <a:ext uri="{FF2B5EF4-FFF2-40B4-BE49-F238E27FC236}">
              <a16:creationId xmlns="" xmlns:a16="http://schemas.microsoft.com/office/drawing/2014/main" id="{354E1EFF-E721-444F-9E61-B0062A0F448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a:extLst>
            <a:ext uri="{FF2B5EF4-FFF2-40B4-BE49-F238E27FC236}">
              <a16:creationId xmlns="" xmlns:a16="http://schemas.microsoft.com/office/drawing/2014/main" id="{D1EE7D26-17BF-40ED-A613-7C39BFC77A8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a:extLst>
            <a:ext uri="{FF2B5EF4-FFF2-40B4-BE49-F238E27FC236}">
              <a16:creationId xmlns="" xmlns:a16="http://schemas.microsoft.com/office/drawing/2014/main" id="{0E6CD3FA-A16C-4196-8E13-9666C05FD6C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a:extLst>
            <a:ext uri="{FF2B5EF4-FFF2-40B4-BE49-F238E27FC236}">
              <a16:creationId xmlns="" xmlns:a16="http://schemas.microsoft.com/office/drawing/2014/main" id="{B742B5C4-B0E0-43FC-A3EA-ED28BD8A942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a:extLst>
            <a:ext uri="{FF2B5EF4-FFF2-40B4-BE49-F238E27FC236}">
              <a16:creationId xmlns="" xmlns:a16="http://schemas.microsoft.com/office/drawing/2014/main" id="{BBEBDF34-19F6-4198-9689-BCBAF58D27C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a:extLst>
            <a:ext uri="{FF2B5EF4-FFF2-40B4-BE49-F238E27FC236}">
              <a16:creationId xmlns="" xmlns:a16="http://schemas.microsoft.com/office/drawing/2014/main" id="{34B89120-9750-4C74-9141-2E773A3DD22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 xmlns:a16="http://schemas.microsoft.com/office/drawing/2014/main" id="{F83822AD-9C7F-4759-817E-EC5B42AC555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 xmlns:a16="http://schemas.microsoft.com/office/drawing/2014/main" id="{8DC70BC9-C9DC-4821-A40C-13626509A34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757" name="直線コネクタ 756">
          <a:extLst>
            <a:ext uri="{FF2B5EF4-FFF2-40B4-BE49-F238E27FC236}">
              <a16:creationId xmlns="" xmlns:a16="http://schemas.microsoft.com/office/drawing/2014/main" id="{6FEA6FBF-3EDD-4C6E-9E14-53F202052F60}"/>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8" name="【庁舎】&#10;有形固定資産減価償却率最小値テキスト">
          <a:extLst>
            <a:ext uri="{FF2B5EF4-FFF2-40B4-BE49-F238E27FC236}">
              <a16:creationId xmlns="" xmlns:a16="http://schemas.microsoft.com/office/drawing/2014/main" id="{74B5E643-CC8E-4B27-B29A-FA4B5A43D7C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9" name="直線コネクタ 758">
          <a:extLst>
            <a:ext uri="{FF2B5EF4-FFF2-40B4-BE49-F238E27FC236}">
              <a16:creationId xmlns="" xmlns:a16="http://schemas.microsoft.com/office/drawing/2014/main" id="{E8E5439B-70C5-427D-AB5E-0BD99E3C46B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760" name="【庁舎】&#10;有形固定資産減価償却率最大値テキスト">
          <a:extLst>
            <a:ext uri="{FF2B5EF4-FFF2-40B4-BE49-F238E27FC236}">
              <a16:creationId xmlns="" xmlns:a16="http://schemas.microsoft.com/office/drawing/2014/main" id="{E2DB7B8A-F8B2-4FCF-8961-1C9589664C09}"/>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761" name="直線コネクタ 760">
          <a:extLst>
            <a:ext uri="{FF2B5EF4-FFF2-40B4-BE49-F238E27FC236}">
              <a16:creationId xmlns="" xmlns:a16="http://schemas.microsoft.com/office/drawing/2014/main" id="{18A12884-732E-44DB-B40D-575E1456A0E8}"/>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762" name="【庁舎】&#10;有形固定資産減価償却率平均値テキスト">
          <a:extLst>
            <a:ext uri="{FF2B5EF4-FFF2-40B4-BE49-F238E27FC236}">
              <a16:creationId xmlns="" xmlns:a16="http://schemas.microsoft.com/office/drawing/2014/main" id="{9EEFCB20-359C-4666-B8A4-AD778DFE898E}"/>
            </a:ext>
          </a:extLst>
        </xdr:cNvPr>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763" name="フローチャート: 判断 762">
          <a:extLst>
            <a:ext uri="{FF2B5EF4-FFF2-40B4-BE49-F238E27FC236}">
              <a16:creationId xmlns="" xmlns:a16="http://schemas.microsoft.com/office/drawing/2014/main" id="{CDF364A9-E00A-4838-ACC3-2CDA9F94BF2F}"/>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764" name="フローチャート: 判断 763">
          <a:extLst>
            <a:ext uri="{FF2B5EF4-FFF2-40B4-BE49-F238E27FC236}">
              <a16:creationId xmlns="" xmlns:a16="http://schemas.microsoft.com/office/drawing/2014/main" id="{973F3E48-4EE2-487F-9630-F19C2CCAF3E1}"/>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765" name="フローチャート: 判断 764">
          <a:extLst>
            <a:ext uri="{FF2B5EF4-FFF2-40B4-BE49-F238E27FC236}">
              <a16:creationId xmlns="" xmlns:a16="http://schemas.microsoft.com/office/drawing/2014/main" id="{178F7098-F927-40C3-8B40-624D7916BEA1}"/>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66" name="フローチャート: 判断 765">
          <a:extLst>
            <a:ext uri="{FF2B5EF4-FFF2-40B4-BE49-F238E27FC236}">
              <a16:creationId xmlns="" xmlns:a16="http://schemas.microsoft.com/office/drawing/2014/main" id="{3EA40206-2706-4A59-9691-12228FBF4D29}"/>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67" name="フローチャート: 判断 766">
          <a:extLst>
            <a:ext uri="{FF2B5EF4-FFF2-40B4-BE49-F238E27FC236}">
              <a16:creationId xmlns="" xmlns:a16="http://schemas.microsoft.com/office/drawing/2014/main" id="{4AE64455-A689-44DA-8AA1-4EB8FCB69B6D}"/>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 xmlns:a16="http://schemas.microsoft.com/office/drawing/2014/main" id="{01D8E019-E89D-4D24-9CBD-2C815502DB1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 xmlns:a16="http://schemas.microsoft.com/office/drawing/2014/main" id="{9AE81C6E-E97A-4A28-A8DE-A716CBD416C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 xmlns:a16="http://schemas.microsoft.com/office/drawing/2014/main" id="{5BCEC83E-A1FB-4AB2-99C9-10574E8FCBC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 xmlns:a16="http://schemas.microsoft.com/office/drawing/2014/main" id="{56AE7979-3A03-4841-85EB-BA6F116AA18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 xmlns:a16="http://schemas.microsoft.com/office/drawing/2014/main" id="{31A78262-0988-4FA1-A368-34FC01FCB9D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2539</xdr:rowOff>
    </xdr:from>
    <xdr:to>
      <xdr:col>85</xdr:col>
      <xdr:colOff>177800</xdr:colOff>
      <xdr:row>106</xdr:row>
      <xdr:rowOff>104139</xdr:rowOff>
    </xdr:to>
    <xdr:sp macro="" textlink="">
      <xdr:nvSpPr>
        <xdr:cNvPr id="773" name="楕円 772">
          <a:extLst>
            <a:ext uri="{FF2B5EF4-FFF2-40B4-BE49-F238E27FC236}">
              <a16:creationId xmlns="" xmlns:a16="http://schemas.microsoft.com/office/drawing/2014/main" id="{8BDF55ED-5E09-40D8-8C73-D2CC9D88A5E5}"/>
            </a:ext>
          </a:extLst>
        </xdr:cNvPr>
        <xdr:cNvSpPr/>
      </xdr:nvSpPr>
      <xdr:spPr>
        <a:xfrm>
          <a:off x="16268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152416</xdr:rowOff>
    </xdr:from>
    <xdr:ext cx="405111" cy="259045"/>
    <xdr:sp macro="" textlink="">
      <xdr:nvSpPr>
        <xdr:cNvPr id="774" name="【庁舎】&#10;有形固定資産減価償却率該当値テキスト">
          <a:extLst>
            <a:ext uri="{FF2B5EF4-FFF2-40B4-BE49-F238E27FC236}">
              <a16:creationId xmlns="" xmlns:a16="http://schemas.microsoft.com/office/drawing/2014/main" id="{BDF055F0-0C14-4381-9143-99AD8D4A4C19}"/>
            </a:ext>
          </a:extLst>
        </xdr:cNvPr>
        <xdr:cNvSpPr txBox="1"/>
      </xdr:nvSpPr>
      <xdr:spPr>
        <a:xfrm>
          <a:off x="16357600"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159294</xdr:rowOff>
    </xdr:from>
    <xdr:to>
      <xdr:col>81</xdr:col>
      <xdr:colOff>101600</xdr:colOff>
      <xdr:row>106</xdr:row>
      <xdr:rowOff>89444</xdr:rowOff>
    </xdr:to>
    <xdr:sp macro="" textlink="">
      <xdr:nvSpPr>
        <xdr:cNvPr id="775" name="楕円 774">
          <a:extLst>
            <a:ext uri="{FF2B5EF4-FFF2-40B4-BE49-F238E27FC236}">
              <a16:creationId xmlns="" xmlns:a16="http://schemas.microsoft.com/office/drawing/2014/main" id="{2CE05DF7-4BBA-4DA1-9655-A7E1F7077E10}"/>
            </a:ext>
          </a:extLst>
        </xdr:cNvPr>
        <xdr:cNvSpPr/>
      </xdr:nvSpPr>
      <xdr:spPr>
        <a:xfrm>
          <a:off x="15430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38644</xdr:rowOff>
    </xdr:from>
    <xdr:to>
      <xdr:col>85</xdr:col>
      <xdr:colOff>127000</xdr:colOff>
      <xdr:row>106</xdr:row>
      <xdr:rowOff>53339</xdr:rowOff>
    </xdr:to>
    <xdr:cxnSp macro="">
      <xdr:nvCxnSpPr>
        <xdr:cNvPr id="776" name="直線コネクタ 775">
          <a:extLst>
            <a:ext uri="{FF2B5EF4-FFF2-40B4-BE49-F238E27FC236}">
              <a16:creationId xmlns="" xmlns:a16="http://schemas.microsoft.com/office/drawing/2014/main" id="{6BFA6F28-A7EA-408F-BD2B-8EC491CC8E05}"/>
            </a:ext>
          </a:extLst>
        </xdr:cNvPr>
        <xdr:cNvCxnSpPr/>
      </xdr:nvCxnSpPr>
      <xdr:spPr>
        <a:xfrm>
          <a:off x="15481300" y="18212344"/>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165826</xdr:rowOff>
    </xdr:from>
    <xdr:to>
      <xdr:col>76</xdr:col>
      <xdr:colOff>165100</xdr:colOff>
      <xdr:row>106</xdr:row>
      <xdr:rowOff>95976</xdr:rowOff>
    </xdr:to>
    <xdr:sp macro="" textlink="">
      <xdr:nvSpPr>
        <xdr:cNvPr id="777" name="楕円 776">
          <a:extLst>
            <a:ext uri="{FF2B5EF4-FFF2-40B4-BE49-F238E27FC236}">
              <a16:creationId xmlns="" xmlns:a16="http://schemas.microsoft.com/office/drawing/2014/main" id="{D721A321-B535-438C-B964-5F07C90C7C17}"/>
            </a:ext>
          </a:extLst>
        </xdr:cNvPr>
        <xdr:cNvSpPr/>
      </xdr:nvSpPr>
      <xdr:spPr>
        <a:xfrm>
          <a:off x="14541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38644</xdr:rowOff>
    </xdr:from>
    <xdr:to>
      <xdr:col>81</xdr:col>
      <xdr:colOff>50800</xdr:colOff>
      <xdr:row>106</xdr:row>
      <xdr:rowOff>45176</xdr:rowOff>
    </xdr:to>
    <xdr:cxnSp macro="">
      <xdr:nvCxnSpPr>
        <xdr:cNvPr id="778" name="直線コネクタ 777">
          <a:extLst>
            <a:ext uri="{FF2B5EF4-FFF2-40B4-BE49-F238E27FC236}">
              <a16:creationId xmlns="" xmlns:a16="http://schemas.microsoft.com/office/drawing/2014/main" id="{DA111574-75CD-4418-BC43-319638B35BFF}"/>
            </a:ext>
          </a:extLst>
        </xdr:cNvPr>
        <xdr:cNvCxnSpPr/>
      </xdr:nvCxnSpPr>
      <xdr:spPr>
        <a:xfrm flipV="1">
          <a:off x="14592300" y="1821234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141332</xdr:rowOff>
    </xdr:from>
    <xdr:to>
      <xdr:col>72</xdr:col>
      <xdr:colOff>38100</xdr:colOff>
      <xdr:row>106</xdr:row>
      <xdr:rowOff>71482</xdr:rowOff>
    </xdr:to>
    <xdr:sp macro="" textlink="">
      <xdr:nvSpPr>
        <xdr:cNvPr id="779" name="楕円 778">
          <a:extLst>
            <a:ext uri="{FF2B5EF4-FFF2-40B4-BE49-F238E27FC236}">
              <a16:creationId xmlns="" xmlns:a16="http://schemas.microsoft.com/office/drawing/2014/main" id="{02FEB397-150A-426B-B8D5-BA2B5518CFD0}"/>
            </a:ext>
          </a:extLst>
        </xdr:cNvPr>
        <xdr:cNvSpPr/>
      </xdr:nvSpPr>
      <xdr:spPr>
        <a:xfrm>
          <a:off x="13652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20682</xdr:rowOff>
    </xdr:from>
    <xdr:to>
      <xdr:col>76</xdr:col>
      <xdr:colOff>114300</xdr:colOff>
      <xdr:row>106</xdr:row>
      <xdr:rowOff>45176</xdr:rowOff>
    </xdr:to>
    <xdr:cxnSp macro="">
      <xdr:nvCxnSpPr>
        <xdr:cNvPr id="780" name="直線コネクタ 779">
          <a:extLst>
            <a:ext uri="{FF2B5EF4-FFF2-40B4-BE49-F238E27FC236}">
              <a16:creationId xmlns="" xmlns:a16="http://schemas.microsoft.com/office/drawing/2014/main" id="{4A7B5044-CC53-4BA9-9DCB-4235A40F779F}"/>
            </a:ext>
          </a:extLst>
        </xdr:cNvPr>
        <xdr:cNvCxnSpPr/>
      </xdr:nvCxnSpPr>
      <xdr:spPr>
        <a:xfrm>
          <a:off x="13703300" y="18194382"/>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97245</xdr:rowOff>
    </xdr:from>
    <xdr:to>
      <xdr:col>67</xdr:col>
      <xdr:colOff>101600</xdr:colOff>
      <xdr:row>107</xdr:row>
      <xdr:rowOff>27395</xdr:rowOff>
    </xdr:to>
    <xdr:sp macro="" textlink="">
      <xdr:nvSpPr>
        <xdr:cNvPr id="781" name="楕円 780">
          <a:extLst>
            <a:ext uri="{FF2B5EF4-FFF2-40B4-BE49-F238E27FC236}">
              <a16:creationId xmlns="" xmlns:a16="http://schemas.microsoft.com/office/drawing/2014/main" id="{807E48DC-D0B6-4FA0-9131-47240B7509A0}"/>
            </a:ext>
          </a:extLst>
        </xdr:cNvPr>
        <xdr:cNvSpPr/>
      </xdr:nvSpPr>
      <xdr:spPr>
        <a:xfrm>
          <a:off x="12763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20682</xdr:rowOff>
    </xdr:from>
    <xdr:to>
      <xdr:col>71</xdr:col>
      <xdr:colOff>177800</xdr:colOff>
      <xdr:row>106</xdr:row>
      <xdr:rowOff>148045</xdr:rowOff>
    </xdr:to>
    <xdr:cxnSp macro="">
      <xdr:nvCxnSpPr>
        <xdr:cNvPr id="782" name="直線コネクタ 781">
          <a:extLst>
            <a:ext uri="{FF2B5EF4-FFF2-40B4-BE49-F238E27FC236}">
              <a16:creationId xmlns="" xmlns:a16="http://schemas.microsoft.com/office/drawing/2014/main" id="{D7A5672D-17F5-4521-9A3A-9E2F9CBFA3ED}"/>
            </a:ext>
          </a:extLst>
        </xdr:cNvPr>
        <xdr:cNvCxnSpPr/>
      </xdr:nvCxnSpPr>
      <xdr:spPr>
        <a:xfrm flipV="1">
          <a:off x="12814300" y="18194382"/>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783" name="n_1aveValue【庁舎】&#10;有形固定資産減価償却率">
          <a:extLst>
            <a:ext uri="{FF2B5EF4-FFF2-40B4-BE49-F238E27FC236}">
              <a16:creationId xmlns="" xmlns:a16="http://schemas.microsoft.com/office/drawing/2014/main" id="{C1D43332-DC70-4D50-A8B0-156C8BD0206C}"/>
            </a:ext>
          </a:extLst>
        </xdr:cNvPr>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784" name="n_2aveValue【庁舎】&#10;有形固定資産減価償却率">
          <a:extLst>
            <a:ext uri="{FF2B5EF4-FFF2-40B4-BE49-F238E27FC236}">
              <a16:creationId xmlns="" xmlns:a16="http://schemas.microsoft.com/office/drawing/2014/main" id="{460A91E3-A7FD-4EA5-92E9-5246DC0289AD}"/>
            </a:ext>
          </a:extLst>
        </xdr:cNvPr>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85" name="n_3aveValue【庁舎】&#10;有形固定資産減価償却率">
          <a:extLst>
            <a:ext uri="{FF2B5EF4-FFF2-40B4-BE49-F238E27FC236}">
              <a16:creationId xmlns="" xmlns:a16="http://schemas.microsoft.com/office/drawing/2014/main" id="{AEB41FC3-82DF-4E22-9752-400C0F7FCBAE}"/>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86" name="n_4aveValue【庁舎】&#10;有形固定資産減価償却率">
          <a:extLst>
            <a:ext uri="{FF2B5EF4-FFF2-40B4-BE49-F238E27FC236}">
              <a16:creationId xmlns="" xmlns:a16="http://schemas.microsoft.com/office/drawing/2014/main" id="{46DA456D-CD2D-4B82-8B8D-3BF5B39918B2}"/>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80571</xdr:rowOff>
    </xdr:from>
    <xdr:ext cx="405111" cy="259045"/>
    <xdr:sp macro="" textlink="">
      <xdr:nvSpPr>
        <xdr:cNvPr id="787" name="n_1mainValue【庁舎】&#10;有形固定資産減価償却率">
          <a:extLst>
            <a:ext uri="{FF2B5EF4-FFF2-40B4-BE49-F238E27FC236}">
              <a16:creationId xmlns="" xmlns:a16="http://schemas.microsoft.com/office/drawing/2014/main" id="{363AC3D6-C7BB-4F0A-A0E2-D7F19C61555F}"/>
            </a:ext>
          </a:extLst>
        </xdr:cNvPr>
        <xdr:cNvSpPr txBox="1"/>
      </xdr:nvSpPr>
      <xdr:spPr>
        <a:xfrm>
          <a:off x="152660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87103</xdr:rowOff>
    </xdr:from>
    <xdr:ext cx="405111" cy="259045"/>
    <xdr:sp macro="" textlink="">
      <xdr:nvSpPr>
        <xdr:cNvPr id="788" name="n_2mainValue【庁舎】&#10;有形固定資産減価償却率">
          <a:extLst>
            <a:ext uri="{FF2B5EF4-FFF2-40B4-BE49-F238E27FC236}">
              <a16:creationId xmlns="" xmlns:a16="http://schemas.microsoft.com/office/drawing/2014/main" id="{6E4D7C99-0D9F-4DA2-AB71-BD387E24B28E}"/>
            </a:ext>
          </a:extLst>
        </xdr:cNvPr>
        <xdr:cNvSpPr txBox="1"/>
      </xdr:nvSpPr>
      <xdr:spPr>
        <a:xfrm>
          <a:off x="14389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62609</xdr:rowOff>
    </xdr:from>
    <xdr:ext cx="405111" cy="259045"/>
    <xdr:sp macro="" textlink="">
      <xdr:nvSpPr>
        <xdr:cNvPr id="789" name="n_3mainValue【庁舎】&#10;有形固定資産減価償却率">
          <a:extLst>
            <a:ext uri="{FF2B5EF4-FFF2-40B4-BE49-F238E27FC236}">
              <a16:creationId xmlns="" xmlns:a16="http://schemas.microsoft.com/office/drawing/2014/main" id="{EC2215A8-64A1-4EA0-8E39-CFF31E19F561}"/>
            </a:ext>
          </a:extLst>
        </xdr:cNvPr>
        <xdr:cNvSpPr txBox="1"/>
      </xdr:nvSpPr>
      <xdr:spPr>
        <a:xfrm>
          <a:off x="13500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18522</xdr:rowOff>
    </xdr:from>
    <xdr:ext cx="405111" cy="259045"/>
    <xdr:sp macro="" textlink="">
      <xdr:nvSpPr>
        <xdr:cNvPr id="790" name="n_4mainValue【庁舎】&#10;有形固定資産減価償却率">
          <a:extLst>
            <a:ext uri="{FF2B5EF4-FFF2-40B4-BE49-F238E27FC236}">
              <a16:creationId xmlns="" xmlns:a16="http://schemas.microsoft.com/office/drawing/2014/main" id="{84DE357F-E28D-4DBB-A00E-F17D76918DB9}"/>
            </a:ext>
          </a:extLst>
        </xdr:cNvPr>
        <xdr:cNvSpPr txBox="1"/>
      </xdr:nvSpPr>
      <xdr:spPr>
        <a:xfrm>
          <a:off x="12611744"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 xmlns:a16="http://schemas.microsoft.com/office/drawing/2014/main" id="{B5F4A98D-B809-4AF5-9AB5-C88A47F5E9D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 xmlns:a16="http://schemas.microsoft.com/office/drawing/2014/main" id="{F2F2F0BF-6736-4ED8-89BF-761805B495A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 xmlns:a16="http://schemas.microsoft.com/office/drawing/2014/main" id="{F12688A9-C2E1-41EE-B805-95897C2EBFA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 xmlns:a16="http://schemas.microsoft.com/office/drawing/2014/main" id="{73A1490B-6C52-44AD-95CD-AC6D4D677EE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 xmlns:a16="http://schemas.microsoft.com/office/drawing/2014/main" id="{FE2F0316-969D-43D6-95A0-9FD9B4A0383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 xmlns:a16="http://schemas.microsoft.com/office/drawing/2014/main" id="{4806F98E-E357-4139-9C52-6D27103AC33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 xmlns:a16="http://schemas.microsoft.com/office/drawing/2014/main" id="{662E3E05-830E-4662-9DA4-E595250C888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 xmlns:a16="http://schemas.microsoft.com/office/drawing/2014/main" id="{01D4C1F1-4856-4AE8-BC9B-A0E17C9E805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 xmlns:a16="http://schemas.microsoft.com/office/drawing/2014/main" id="{175A0CD0-2E36-4314-8A08-9E8967ADECE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 xmlns:a16="http://schemas.microsoft.com/office/drawing/2014/main" id="{3559D7D1-26ED-46BE-B35F-98339244059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1" name="直線コネクタ 800">
          <a:extLst>
            <a:ext uri="{FF2B5EF4-FFF2-40B4-BE49-F238E27FC236}">
              <a16:creationId xmlns="" xmlns:a16="http://schemas.microsoft.com/office/drawing/2014/main" id="{BD3597C6-2D2A-434D-BC3E-9E924F9C35F7}"/>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2" name="テキスト ボックス 801">
          <a:extLst>
            <a:ext uri="{FF2B5EF4-FFF2-40B4-BE49-F238E27FC236}">
              <a16:creationId xmlns="" xmlns:a16="http://schemas.microsoft.com/office/drawing/2014/main" id="{5A6DAFD7-69CF-4BED-8985-751FAA1C669D}"/>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03" name="直線コネクタ 802">
          <a:extLst>
            <a:ext uri="{FF2B5EF4-FFF2-40B4-BE49-F238E27FC236}">
              <a16:creationId xmlns="" xmlns:a16="http://schemas.microsoft.com/office/drawing/2014/main" id="{D9245504-72DA-481A-83C8-B066F158491B}"/>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4" name="テキスト ボックス 803">
          <a:extLst>
            <a:ext uri="{FF2B5EF4-FFF2-40B4-BE49-F238E27FC236}">
              <a16:creationId xmlns="" xmlns:a16="http://schemas.microsoft.com/office/drawing/2014/main" id="{9AA883B3-318D-4CF2-90F0-D3887C2D2403}"/>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05" name="直線コネクタ 804">
          <a:extLst>
            <a:ext uri="{FF2B5EF4-FFF2-40B4-BE49-F238E27FC236}">
              <a16:creationId xmlns="" xmlns:a16="http://schemas.microsoft.com/office/drawing/2014/main" id="{1DC226E8-F558-41B7-8FB4-F7B92B621BF2}"/>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06" name="テキスト ボックス 805">
          <a:extLst>
            <a:ext uri="{FF2B5EF4-FFF2-40B4-BE49-F238E27FC236}">
              <a16:creationId xmlns="" xmlns:a16="http://schemas.microsoft.com/office/drawing/2014/main" id="{5A54E36A-97EF-47B3-8606-3D96CE5327C6}"/>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 xmlns:a16="http://schemas.microsoft.com/office/drawing/2014/main" id="{5FF4E77F-B8D0-4111-BD78-CC453064F06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 xmlns:a16="http://schemas.microsoft.com/office/drawing/2014/main" id="{9BDCD4F8-1761-4615-97BC-4846249DD5F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09" name="直線コネクタ 808">
          <a:extLst>
            <a:ext uri="{FF2B5EF4-FFF2-40B4-BE49-F238E27FC236}">
              <a16:creationId xmlns="" xmlns:a16="http://schemas.microsoft.com/office/drawing/2014/main" id="{F08EBF32-6095-4165-B08A-3CD895FC7DA1}"/>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0" name="テキスト ボックス 809">
          <a:extLst>
            <a:ext uri="{FF2B5EF4-FFF2-40B4-BE49-F238E27FC236}">
              <a16:creationId xmlns="" xmlns:a16="http://schemas.microsoft.com/office/drawing/2014/main" id="{E255213D-4E83-4104-915C-469BBD2365E8}"/>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1" name="直線コネクタ 810">
          <a:extLst>
            <a:ext uri="{FF2B5EF4-FFF2-40B4-BE49-F238E27FC236}">
              <a16:creationId xmlns="" xmlns:a16="http://schemas.microsoft.com/office/drawing/2014/main" id="{F067C3F0-F54D-4872-A999-F0DD6BDD2B1E}"/>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2" name="テキスト ボックス 811">
          <a:extLst>
            <a:ext uri="{FF2B5EF4-FFF2-40B4-BE49-F238E27FC236}">
              <a16:creationId xmlns="" xmlns:a16="http://schemas.microsoft.com/office/drawing/2014/main" id="{01EA1C90-A6FE-4BB6-B7EB-45CDBB8296FB}"/>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13" name="直線コネクタ 812">
          <a:extLst>
            <a:ext uri="{FF2B5EF4-FFF2-40B4-BE49-F238E27FC236}">
              <a16:creationId xmlns="" xmlns:a16="http://schemas.microsoft.com/office/drawing/2014/main" id="{F5DE7114-3E55-494A-9B25-CD3C9C77108B}"/>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14" name="テキスト ボックス 813">
          <a:extLst>
            <a:ext uri="{FF2B5EF4-FFF2-40B4-BE49-F238E27FC236}">
              <a16:creationId xmlns="" xmlns:a16="http://schemas.microsoft.com/office/drawing/2014/main" id="{7239267F-7F56-4031-BC87-00EAA5BB311E}"/>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 xmlns:a16="http://schemas.microsoft.com/office/drawing/2014/main" id="{68C754BD-7F13-49FE-B964-557AA53D60A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 xmlns:a16="http://schemas.microsoft.com/office/drawing/2014/main" id="{181BD4B3-B736-4433-A2FF-0B4E83C5155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a:extLst>
            <a:ext uri="{FF2B5EF4-FFF2-40B4-BE49-F238E27FC236}">
              <a16:creationId xmlns="" xmlns:a16="http://schemas.microsoft.com/office/drawing/2014/main" id="{79C01961-4A65-4427-A84C-1E5E39DF5E6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818" name="直線コネクタ 817">
          <a:extLst>
            <a:ext uri="{FF2B5EF4-FFF2-40B4-BE49-F238E27FC236}">
              <a16:creationId xmlns="" xmlns:a16="http://schemas.microsoft.com/office/drawing/2014/main" id="{A0265197-A95D-4443-B0F7-EDE89105D893}"/>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9" name="【庁舎】&#10;一人当たり面積最小値テキスト">
          <a:extLst>
            <a:ext uri="{FF2B5EF4-FFF2-40B4-BE49-F238E27FC236}">
              <a16:creationId xmlns="" xmlns:a16="http://schemas.microsoft.com/office/drawing/2014/main" id="{D4A7B843-C333-4F37-97F1-543E6E903AB0}"/>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20" name="直線コネクタ 819">
          <a:extLst>
            <a:ext uri="{FF2B5EF4-FFF2-40B4-BE49-F238E27FC236}">
              <a16:creationId xmlns="" xmlns:a16="http://schemas.microsoft.com/office/drawing/2014/main" id="{51E370D4-2F15-4D25-B3B5-E488202A6935}"/>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821" name="【庁舎】&#10;一人当たり面積最大値テキスト">
          <a:extLst>
            <a:ext uri="{FF2B5EF4-FFF2-40B4-BE49-F238E27FC236}">
              <a16:creationId xmlns="" xmlns:a16="http://schemas.microsoft.com/office/drawing/2014/main" id="{65C8FD95-6BCB-4ACF-94D8-26C913112C88}"/>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822" name="直線コネクタ 821">
          <a:extLst>
            <a:ext uri="{FF2B5EF4-FFF2-40B4-BE49-F238E27FC236}">
              <a16:creationId xmlns="" xmlns:a16="http://schemas.microsoft.com/office/drawing/2014/main" id="{7BB1F15C-9E67-4920-88EC-BC91CF0D4033}"/>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823" name="【庁舎】&#10;一人当たり面積平均値テキスト">
          <a:extLst>
            <a:ext uri="{FF2B5EF4-FFF2-40B4-BE49-F238E27FC236}">
              <a16:creationId xmlns="" xmlns:a16="http://schemas.microsoft.com/office/drawing/2014/main" id="{B5DB4581-086F-4DF4-A5AD-044B67E81CB0}"/>
            </a:ext>
          </a:extLst>
        </xdr:cNvPr>
        <xdr:cNvSpPr txBox="1"/>
      </xdr:nvSpPr>
      <xdr:spPr>
        <a:xfrm>
          <a:off x="2219960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24" name="フローチャート: 判断 823">
          <a:extLst>
            <a:ext uri="{FF2B5EF4-FFF2-40B4-BE49-F238E27FC236}">
              <a16:creationId xmlns="" xmlns:a16="http://schemas.microsoft.com/office/drawing/2014/main" id="{4E83FDB6-654B-4D6E-B681-A6D8EC914213}"/>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825" name="フローチャート: 判断 824">
          <a:extLst>
            <a:ext uri="{FF2B5EF4-FFF2-40B4-BE49-F238E27FC236}">
              <a16:creationId xmlns="" xmlns:a16="http://schemas.microsoft.com/office/drawing/2014/main" id="{0B267ACB-97CE-4EBE-863A-245A7DB41D3C}"/>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826" name="フローチャート: 判断 825">
          <a:extLst>
            <a:ext uri="{FF2B5EF4-FFF2-40B4-BE49-F238E27FC236}">
              <a16:creationId xmlns="" xmlns:a16="http://schemas.microsoft.com/office/drawing/2014/main" id="{6E76C456-6892-4023-A8C3-BD9E0B5DEA89}"/>
            </a:ext>
          </a:extLst>
        </xdr:cNvPr>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827" name="フローチャート: 判断 826">
          <a:extLst>
            <a:ext uri="{FF2B5EF4-FFF2-40B4-BE49-F238E27FC236}">
              <a16:creationId xmlns="" xmlns:a16="http://schemas.microsoft.com/office/drawing/2014/main" id="{79A59B78-C1D9-4513-B19B-AD233160FBC8}"/>
            </a:ext>
          </a:extLst>
        </xdr:cNvPr>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828" name="フローチャート: 判断 827">
          <a:extLst>
            <a:ext uri="{FF2B5EF4-FFF2-40B4-BE49-F238E27FC236}">
              <a16:creationId xmlns="" xmlns:a16="http://schemas.microsoft.com/office/drawing/2014/main" id="{6D621B8C-A806-4310-BA49-2FDE68371E07}"/>
            </a:ext>
          </a:extLst>
        </xdr:cNvPr>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 xmlns:a16="http://schemas.microsoft.com/office/drawing/2014/main" id="{EA17D602-B08E-4530-96F6-26EF5B47FB8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 xmlns:a16="http://schemas.microsoft.com/office/drawing/2014/main" id="{5C29D5C9-1251-43F3-8DF7-4E1F58D44B0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 xmlns:a16="http://schemas.microsoft.com/office/drawing/2014/main" id="{6B8E0D08-45EF-470E-B998-FECC682F124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 xmlns:a16="http://schemas.microsoft.com/office/drawing/2014/main" id="{1D8C9C39-29FE-42EE-84FE-BB5FE6E7813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 xmlns:a16="http://schemas.microsoft.com/office/drawing/2014/main" id="{22C1A48D-B62A-467F-B275-7D799697922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156845</xdr:rowOff>
    </xdr:from>
    <xdr:to>
      <xdr:col>116</xdr:col>
      <xdr:colOff>114300</xdr:colOff>
      <xdr:row>108</xdr:row>
      <xdr:rowOff>86995</xdr:rowOff>
    </xdr:to>
    <xdr:sp macro="" textlink="">
      <xdr:nvSpPr>
        <xdr:cNvPr id="834" name="楕円 833">
          <a:extLst>
            <a:ext uri="{FF2B5EF4-FFF2-40B4-BE49-F238E27FC236}">
              <a16:creationId xmlns="" xmlns:a16="http://schemas.microsoft.com/office/drawing/2014/main" id="{A634AC0E-8053-4BA9-9F25-9E889223B23D}"/>
            </a:ext>
          </a:extLst>
        </xdr:cNvPr>
        <xdr:cNvSpPr/>
      </xdr:nvSpPr>
      <xdr:spPr>
        <a:xfrm>
          <a:off x="22110700" y="185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71772</xdr:rowOff>
    </xdr:from>
    <xdr:ext cx="469744" cy="259045"/>
    <xdr:sp macro="" textlink="">
      <xdr:nvSpPr>
        <xdr:cNvPr id="835" name="【庁舎】&#10;一人当たり面積該当値テキスト">
          <a:extLst>
            <a:ext uri="{FF2B5EF4-FFF2-40B4-BE49-F238E27FC236}">
              <a16:creationId xmlns="" xmlns:a16="http://schemas.microsoft.com/office/drawing/2014/main" id="{5D52FB39-5295-444F-B68D-65BAF779CF13}"/>
            </a:ext>
          </a:extLst>
        </xdr:cNvPr>
        <xdr:cNvSpPr txBox="1"/>
      </xdr:nvSpPr>
      <xdr:spPr>
        <a:xfrm>
          <a:off x="22199600" y="1841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156845</xdr:rowOff>
    </xdr:from>
    <xdr:to>
      <xdr:col>112</xdr:col>
      <xdr:colOff>38100</xdr:colOff>
      <xdr:row>108</xdr:row>
      <xdr:rowOff>86995</xdr:rowOff>
    </xdr:to>
    <xdr:sp macro="" textlink="">
      <xdr:nvSpPr>
        <xdr:cNvPr id="836" name="楕円 835">
          <a:extLst>
            <a:ext uri="{FF2B5EF4-FFF2-40B4-BE49-F238E27FC236}">
              <a16:creationId xmlns="" xmlns:a16="http://schemas.microsoft.com/office/drawing/2014/main" id="{DC35D78D-DD62-452F-BE06-1C6B69AFD391}"/>
            </a:ext>
          </a:extLst>
        </xdr:cNvPr>
        <xdr:cNvSpPr/>
      </xdr:nvSpPr>
      <xdr:spPr>
        <a:xfrm>
          <a:off x="21272500" y="185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36195</xdr:rowOff>
    </xdr:from>
    <xdr:to>
      <xdr:col>116</xdr:col>
      <xdr:colOff>63500</xdr:colOff>
      <xdr:row>108</xdr:row>
      <xdr:rowOff>36195</xdr:rowOff>
    </xdr:to>
    <xdr:cxnSp macro="">
      <xdr:nvCxnSpPr>
        <xdr:cNvPr id="837" name="直線コネクタ 836">
          <a:extLst>
            <a:ext uri="{FF2B5EF4-FFF2-40B4-BE49-F238E27FC236}">
              <a16:creationId xmlns="" xmlns:a16="http://schemas.microsoft.com/office/drawing/2014/main" id="{1BF49761-BAA6-4945-860D-78B00A4BAE87}"/>
            </a:ext>
          </a:extLst>
        </xdr:cNvPr>
        <xdr:cNvCxnSpPr/>
      </xdr:nvCxnSpPr>
      <xdr:spPr>
        <a:xfrm>
          <a:off x="21323300" y="185527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158274</xdr:rowOff>
    </xdr:from>
    <xdr:to>
      <xdr:col>107</xdr:col>
      <xdr:colOff>101600</xdr:colOff>
      <xdr:row>108</xdr:row>
      <xdr:rowOff>88424</xdr:rowOff>
    </xdr:to>
    <xdr:sp macro="" textlink="">
      <xdr:nvSpPr>
        <xdr:cNvPr id="838" name="楕円 837">
          <a:extLst>
            <a:ext uri="{FF2B5EF4-FFF2-40B4-BE49-F238E27FC236}">
              <a16:creationId xmlns="" xmlns:a16="http://schemas.microsoft.com/office/drawing/2014/main" id="{6A96ADC7-3453-451D-82EF-6C0041870B49}"/>
            </a:ext>
          </a:extLst>
        </xdr:cNvPr>
        <xdr:cNvSpPr/>
      </xdr:nvSpPr>
      <xdr:spPr>
        <a:xfrm>
          <a:off x="20383500" y="1850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36195</xdr:rowOff>
    </xdr:from>
    <xdr:to>
      <xdr:col>111</xdr:col>
      <xdr:colOff>177800</xdr:colOff>
      <xdr:row>108</xdr:row>
      <xdr:rowOff>37624</xdr:rowOff>
    </xdr:to>
    <xdr:cxnSp macro="">
      <xdr:nvCxnSpPr>
        <xdr:cNvPr id="839" name="直線コネクタ 838">
          <a:extLst>
            <a:ext uri="{FF2B5EF4-FFF2-40B4-BE49-F238E27FC236}">
              <a16:creationId xmlns="" xmlns:a16="http://schemas.microsoft.com/office/drawing/2014/main" id="{B92ABC81-CA00-4846-BE10-CFBFE464FDA2}"/>
            </a:ext>
          </a:extLst>
        </xdr:cNvPr>
        <xdr:cNvCxnSpPr/>
      </xdr:nvCxnSpPr>
      <xdr:spPr>
        <a:xfrm flipV="1">
          <a:off x="20434300" y="18552795"/>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152558</xdr:rowOff>
    </xdr:from>
    <xdr:to>
      <xdr:col>102</xdr:col>
      <xdr:colOff>165100</xdr:colOff>
      <xdr:row>108</xdr:row>
      <xdr:rowOff>82708</xdr:rowOff>
    </xdr:to>
    <xdr:sp macro="" textlink="">
      <xdr:nvSpPr>
        <xdr:cNvPr id="840" name="楕円 839">
          <a:extLst>
            <a:ext uri="{FF2B5EF4-FFF2-40B4-BE49-F238E27FC236}">
              <a16:creationId xmlns="" xmlns:a16="http://schemas.microsoft.com/office/drawing/2014/main" id="{B7DD6390-95A6-47F4-8BBD-C56E91A32EA4}"/>
            </a:ext>
          </a:extLst>
        </xdr:cNvPr>
        <xdr:cNvSpPr/>
      </xdr:nvSpPr>
      <xdr:spPr>
        <a:xfrm>
          <a:off x="19494500" y="184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31908</xdr:rowOff>
    </xdr:from>
    <xdr:to>
      <xdr:col>107</xdr:col>
      <xdr:colOff>50800</xdr:colOff>
      <xdr:row>108</xdr:row>
      <xdr:rowOff>37624</xdr:rowOff>
    </xdr:to>
    <xdr:cxnSp macro="">
      <xdr:nvCxnSpPr>
        <xdr:cNvPr id="841" name="直線コネクタ 840">
          <a:extLst>
            <a:ext uri="{FF2B5EF4-FFF2-40B4-BE49-F238E27FC236}">
              <a16:creationId xmlns="" xmlns:a16="http://schemas.microsoft.com/office/drawing/2014/main" id="{F222532A-0304-484D-8221-D9525BCB13CD}"/>
            </a:ext>
          </a:extLst>
        </xdr:cNvPr>
        <xdr:cNvCxnSpPr/>
      </xdr:nvCxnSpPr>
      <xdr:spPr>
        <a:xfrm>
          <a:off x="19545300" y="18548508"/>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152558</xdr:rowOff>
    </xdr:from>
    <xdr:to>
      <xdr:col>98</xdr:col>
      <xdr:colOff>38100</xdr:colOff>
      <xdr:row>108</xdr:row>
      <xdr:rowOff>82708</xdr:rowOff>
    </xdr:to>
    <xdr:sp macro="" textlink="">
      <xdr:nvSpPr>
        <xdr:cNvPr id="842" name="楕円 841">
          <a:extLst>
            <a:ext uri="{FF2B5EF4-FFF2-40B4-BE49-F238E27FC236}">
              <a16:creationId xmlns="" xmlns:a16="http://schemas.microsoft.com/office/drawing/2014/main" id="{3ED4B8DC-BB3E-4D9B-B310-304213330924}"/>
            </a:ext>
          </a:extLst>
        </xdr:cNvPr>
        <xdr:cNvSpPr/>
      </xdr:nvSpPr>
      <xdr:spPr>
        <a:xfrm>
          <a:off x="18605500" y="184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31908</xdr:rowOff>
    </xdr:from>
    <xdr:to>
      <xdr:col>102</xdr:col>
      <xdr:colOff>114300</xdr:colOff>
      <xdr:row>108</xdr:row>
      <xdr:rowOff>31908</xdr:rowOff>
    </xdr:to>
    <xdr:cxnSp macro="">
      <xdr:nvCxnSpPr>
        <xdr:cNvPr id="843" name="直線コネクタ 842">
          <a:extLst>
            <a:ext uri="{FF2B5EF4-FFF2-40B4-BE49-F238E27FC236}">
              <a16:creationId xmlns="" xmlns:a16="http://schemas.microsoft.com/office/drawing/2014/main" id="{DFB24A7D-95CE-48E7-B35C-76E6BDAEFD1B}"/>
            </a:ext>
          </a:extLst>
        </xdr:cNvPr>
        <xdr:cNvCxnSpPr/>
      </xdr:nvCxnSpPr>
      <xdr:spPr>
        <a:xfrm>
          <a:off x="18656300" y="18548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116381</xdr:rowOff>
    </xdr:from>
    <xdr:ext cx="469744" cy="259045"/>
    <xdr:sp macro="" textlink="">
      <xdr:nvSpPr>
        <xdr:cNvPr id="844" name="n_1aveValue【庁舎】&#10;一人当たり面積">
          <a:extLst>
            <a:ext uri="{FF2B5EF4-FFF2-40B4-BE49-F238E27FC236}">
              <a16:creationId xmlns="" xmlns:a16="http://schemas.microsoft.com/office/drawing/2014/main" id="{1DA81C7E-DBF5-4BCC-9D8E-6B3E5F141B40}"/>
            </a:ext>
          </a:extLst>
        </xdr:cNvPr>
        <xdr:cNvSpPr txBox="1"/>
      </xdr:nvSpPr>
      <xdr:spPr>
        <a:xfrm>
          <a:off x="21075727" y="179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124953</xdr:rowOff>
    </xdr:from>
    <xdr:ext cx="469744" cy="259045"/>
    <xdr:sp macro="" textlink="">
      <xdr:nvSpPr>
        <xdr:cNvPr id="845" name="n_2aveValue【庁舎】&#10;一人当たり面積">
          <a:extLst>
            <a:ext uri="{FF2B5EF4-FFF2-40B4-BE49-F238E27FC236}">
              <a16:creationId xmlns="" xmlns:a16="http://schemas.microsoft.com/office/drawing/2014/main" id="{C79E2A33-3CFA-4AC8-86D4-31DF86AE788F}"/>
            </a:ext>
          </a:extLst>
        </xdr:cNvPr>
        <xdr:cNvSpPr txBox="1"/>
      </xdr:nvSpPr>
      <xdr:spPr>
        <a:xfrm>
          <a:off x="20199427" y="1795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117809</xdr:rowOff>
    </xdr:from>
    <xdr:ext cx="469744" cy="259045"/>
    <xdr:sp macro="" textlink="">
      <xdr:nvSpPr>
        <xdr:cNvPr id="846" name="n_3aveValue【庁舎】&#10;一人当たり面積">
          <a:extLst>
            <a:ext uri="{FF2B5EF4-FFF2-40B4-BE49-F238E27FC236}">
              <a16:creationId xmlns="" xmlns:a16="http://schemas.microsoft.com/office/drawing/2014/main" id="{DCFD7F8C-1D96-4853-A084-75B4B3A04112}"/>
            </a:ext>
          </a:extLst>
        </xdr:cNvPr>
        <xdr:cNvSpPr txBox="1"/>
      </xdr:nvSpPr>
      <xdr:spPr>
        <a:xfrm>
          <a:off x="19310427" y="1794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142098</xdr:rowOff>
    </xdr:from>
    <xdr:ext cx="469744" cy="259045"/>
    <xdr:sp macro="" textlink="">
      <xdr:nvSpPr>
        <xdr:cNvPr id="847" name="n_4aveValue【庁舎】&#10;一人当たり面積">
          <a:extLst>
            <a:ext uri="{FF2B5EF4-FFF2-40B4-BE49-F238E27FC236}">
              <a16:creationId xmlns="" xmlns:a16="http://schemas.microsoft.com/office/drawing/2014/main" id="{7AF94049-094A-47B6-87E0-C47B1B4D11B8}"/>
            </a:ext>
          </a:extLst>
        </xdr:cNvPr>
        <xdr:cNvSpPr txBox="1"/>
      </xdr:nvSpPr>
      <xdr:spPr>
        <a:xfrm>
          <a:off x="18421427" y="1797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78122</xdr:rowOff>
    </xdr:from>
    <xdr:ext cx="469744" cy="259045"/>
    <xdr:sp macro="" textlink="">
      <xdr:nvSpPr>
        <xdr:cNvPr id="848" name="n_1mainValue【庁舎】&#10;一人当たり面積">
          <a:extLst>
            <a:ext uri="{FF2B5EF4-FFF2-40B4-BE49-F238E27FC236}">
              <a16:creationId xmlns="" xmlns:a16="http://schemas.microsoft.com/office/drawing/2014/main" id="{2FFAD9E2-AAE1-41AB-9E5B-EE7E4F440239}"/>
            </a:ext>
          </a:extLst>
        </xdr:cNvPr>
        <xdr:cNvSpPr txBox="1"/>
      </xdr:nvSpPr>
      <xdr:spPr>
        <a:xfrm>
          <a:off x="21075727" y="1859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79551</xdr:rowOff>
    </xdr:from>
    <xdr:ext cx="469744" cy="259045"/>
    <xdr:sp macro="" textlink="">
      <xdr:nvSpPr>
        <xdr:cNvPr id="849" name="n_2mainValue【庁舎】&#10;一人当たり面積">
          <a:extLst>
            <a:ext uri="{FF2B5EF4-FFF2-40B4-BE49-F238E27FC236}">
              <a16:creationId xmlns="" xmlns:a16="http://schemas.microsoft.com/office/drawing/2014/main" id="{3EE7977E-F2F0-488A-A747-DD1FEAF1EADE}"/>
            </a:ext>
          </a:extLst>
        </xdr:cNvPr>
        <xdr:cNvSpPr txBox="1"/>
      </xdr:nvSpPr>
      <xdr:spPr>
        <a:xfrm>
          <a:off x="20199427" y="1859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73835</xdr:rowOff>
    </xdr:from>
    <xdr:ext cx="469744" cy="259045"/>
    <xdr:sp macro="" textlink="">
      <xdr:nvSpPr>
        <xdr:cNvPr id="850" name="n_3mainValue【庁舎】&#10;一人当たり面積">
          <a:extLst>
            <a:ext uri="{FF2B5EF4-FFF2-40B4-BE49-F238E27FC236}">
              <a16:creationId xmlns="" xmlns:a16="http://schemas.microsoft.com/office/drawing/2014/main" id="{DFB324C0-AB08-4B1E-85DC-E675357313C3}"/>
            </a:ext>
          </a:extLst>
        </xdr:cNvPr>
        <xdr:cNvSpPr txBox="1"/>
      </xdr:nvSpPr>
      <xdr:spPr>
        <a:xfrm>
          <a:off x="19310427" y="1859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73835</xdr:rowOff>
    </xdr:from>
    <xdr:ext cx="469744" cy="259045"/>
    <xdr:sp macro="" textlink="">
      <xdr:nvSpPr>
        <xdr:cNvPr id="851" name="n_4mainValue【庁舎】&#10;一人当たり面積">
          <a:extLst>
            <a:ext uri="{FF2B5EF4-FFF2-40B4-BE49-F238E27FC236}">
              <a16:creationId xmlns="" xmlns:a16="http://schemas.microsoft.com/office/drawing/2014/main" id="{CF0CCB55-E281-4EF8-A635-4F8DA45B81D2}"/>
            </a:ext>
          </a:extLst>
        </xdr:cNvPr>
        <xdr:cNvSpPr txBox="1"/>
      </xdr:nvSpPr>
      <xdr:spPr>
        <a:xfrm>
          <a:off x="18421427" y="1859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 xmlns:a16="http://schemas.microsoft.com/office/drawing/2014/main" id="{83D6D38D-0F7A-4C6A-9744-D6CC579CD02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 xmlns:a16="http://schemas.microsoft.com/office/drawing/2014/main" id="{9F8FBF58-A117-4C7B-AFD1-0A1F0987DFD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 xmlns:a16="http://schemas.microsoft.com/office/drawing/2014/main" id="{91D2F32E-A795-483A-8141-285F33301A7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令和３年に続き、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多くの施設で有形固定資産減価償却率が類似団体平均を上回っている。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このうち、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特に顕著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体育館・プールについては公共施設等総合管理計画に基づき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令和４年度に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廃止</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や消防施設についても類似団体平均との乖離が大きいが、建替えも検討されており、既存施設の目標使用年数を見据え適切な維持管理を行っていく必要がある。また、ほとんどの施設（資産）において一人当たりの保有量が類似団体平均を下回っているが、これは当市が市町村合併をしておらず、施設の絶対量が少ない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や他市に比べて人口が横ばいで推移していること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が影響していると思われる。利用実態等を踏まえ適正配置、適正管理に努める。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49,403
48,821
41.78
24,129,492
22,639,104
1,322,441
11,239,746
15,419,179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３か年平均では対前年度比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ポイント悪化しているが、単年度では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ポイントの改善が見られた。前年度までの受診控え等の影響により生活保護費が大幅に増加するなど、基準財政需要額が増加した一方個人市民税</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及び法人市民税の伸びによる市民税の増加や、新築家屋や新規設備投資の伸びによる固定資産税の増加により、基準財政収入額の増加</a:t>
          </a:r>
          <a:r>
            <a:rPr kumimoji="1" lang="ja-JP" altLang="en-US" sz="1300">
              <a:latin typeface="ＭＳ Ｐゴシック" panose="020B0600070205080204" pitchFamily="50" charset="-128"/>
              <a:ea typeface="ＭＳ Ｐゴシック" panose="020B0600070205080204" pitchFamily="50" charset="-128"/>
            </a:rPr>
            <a:t>が上回ったことによるもの。社会保障経費や建設事業の増加が見込まれる中、選択と集中によりメリハリのある財政運営に努める。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 xmlns:a16="http://schemas.microsoft.com/office/drawing/2014/main" id="{00000000-0008-0000-0300-00003E000000}"/>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59690</xdr:rowOff>
    </xdr:from>
    <xdr:to>
      <xdr:col>23</xdr:col>
      <xdr:colOff>133350</xdr:colOff>
      <xdr:row>38</xdr:row>
      <xdr:rowOff>83820</xdr:rowOff>
    </xdr:to>
    <xdr:cxnSp macro="">
      <xdr:nvCxnSpPr>
        <xdr:cNvPr id="67" name="直線コネクタ 66">
          <a:extLst>
            <a:ext uri="{FF2B5EF4-FFF2-40B4-BE49-F238E27FC236}">
              <a16:creationId xmlns="" xmlns:a16="http://schemas.microsoft.com/office/drawing/2014/main" id="{00000000-0008-0000-0300-000043000000}"/>
            </a:ext>
          </a:extLst>
        </xdr:cNvPr>
        <xdr:cNvCxnSpPr/>
      </xdr:nvCxnSpPr>
      <xdr:spPr>
        <a:xfrm>
          <a:off x="4114800" y="65747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35560</xdr:rowOff>
    </xdr:from>
    <xdr:to>
      <xdr:col>19</xdr:col>
      <xdr:colOff>133350</xdr:colOff>
      <xdr:row>38</xdr:row>
      <xdr:rowOff>59690</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a:off x="3225800" y="65506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35560</xdr:rowOff>
    </xdr:from>
    <xdr:to>
      <xdr:col>15</xdr:col>
      <xdr:colOff>82550</xdr:colOff>
      <xdr:row>38</xdr:row>
      <xdr:rowOff>59690</xdr:rowOff>
    </xdr:to>
    <xdr:cxnSp macro="">
      <xdr:nvCxnSpPr>
        <xdr:cNvPr id="73" name="直線コネクタ 72">
          <a:extLst>
            <a:ext uri="{FF2B5EF4-FFF2-40B4-BE49-F238E27FC236}">
              <a16:creationId xmlns="" xmlns:a16="http://schemas.microsoft.com/office/drawing/2014/main" id="{00000000-0008-0000-0300-000049000000}"/>
            </a:ext>
          </a:extLst>
        </xdr:cNvPr>
        <xdr:cNvCxnSpPr/>
      </xdr:nvCxnSpPr>
      <xdr:spPr>
        <a:xfrm flipV="1">
          <a:off x="2336800" y="65506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 xmlns:a16="http://schemas.microsoft.com/office/drawing/2014/main"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59690</xdr:rowOff>
    </xdr:from>
    <xdr:to>
      <xdr:col>11</xdr:col>
      <xdr:colOff>31750</xdr:colOff>
      <xdr:row>38</xdr:row>
      <xdr:rowOff>83820</xdr:rowOff>
    </xdr:to>
    <xdr:cxnSp macro="">
      <xdr:nvCxnSpPr>
        <xdr:cNvPr id="76" name="直線コネクタ 75">
          <a:extLst>
            <a:ext uri="{FF2B5EF4-FFF2-40B4-BE49-F238E27FC236}">
              <a16:creationId xmlns="" xmlns:a16="http://schemas.microsoft.com/office/drawing/2014/main" id="{00000000-0008-0000-0300-00004C000000}"/>
            </a:ext>
          </a:extLst>
        </xdr:cNvPr>
        <xdr:cNvCxnSpPr/>
      </xdr:nvCxnSpPr>
      <xdr:spPr>
        <a:xfrm flipV="1">
          <a:off x="1447800" y="65747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33020</xdr:rowOff>
    </xdr:from>
    <xdr:to>
      <xdr:col>23</xdr:col>
      <xdr:colOff>184150</xdr:colOff>
      <xdr:row>38</xdr:row>
      <xdr:rowOff>134620</xdr:rowOff>
    </xdr:to>
    <xdr:sp macro="" textlink="">
      <xdr:nvSpPr>
        <xdr:cNvPr id="86" name="楕円 85">
          <a:extLst>
            <a:ext uri="{FF2B5EF4-FFF2-40B4-BE49-F238E27FC236}">
              <a16:creationId xmlns="" xmlns:a16="http://schemas.microsoft.com/office/drawing/2014/main" id="{00000000-0008-0000-0300-000056000000}"/>
            </a:ext>
          </a:extLst>
        </xdr:cNvPr>
        <xdr:cNvSpPr/>
      </xdr:nvSpPr>
      <xdr:spPr>
        <a:xfrm>
          <a:off x="49022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49547</xdr:rowOff>
    </xdr:from>
    <xdr:ext cx="762000" cy="259045"/>
    <xdr:sp macro="" textlink="">
      <xdr:nvSpPr>
        <xdr:cNvPr id="87" name="財政力該当値テキスト">
          <a:extLst>
            <a:ext uri="{FF2B5EF4-FFF2-40B4-BE49-F238E27FC236}">
              <a16:creationId xmlns="" xmlns:a16="http://schemas.microsoft.com/office/drawing/2014/main" id="{00000000-0008-0000-0300-000057000000}"/>
            </a:ext>
          </a:extLst>
        </xdr:cNvPr>
        <xdr:cNvSpPr txBox="1"/>
      </xdr:nvSpPr>
      <xdr:spPr>
        <a:xfrm>
          <a:off x="5041900" y="639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8890</xdr:rowOff>
    </xdr:from>
    <xdr:to>
      <xdr:col>19</xdr:col>
      <xdr:colOff>184150</xdr:colOff>
      <xdr:row>38</xdr:row>
      <xdr:rowOff>110490</xdr:rowOff>
    </xdr:to>
    <xdr:sp macro="" textlink="">
      <xdr:nvSpPr>
        <xdr:cNvPr id="88" name="楕円 87">
          <a:extLst>
            <a:ext uri="{FF2B5EF4-FFF2-40B4-BE49-F238E27FC236}">
              <a16:creationId xmlns="" xmlns:a16="http://schemas.microsoft.com/office/drawing/2014/main" id="{00000000-0008-0000-0300-000058000000}"/>
            </a:ext>
          </a:extLst>
        </xdr:cNvPr>
        <xdr:cNvSpPr/>
      </xdr:nvSpPr>
      <xdr:spPr>
        <a:xfrm>
          <a:off x="4064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120667</xdr:rowOff>
    </xdr:from>
    <xdr:ext cx="736600" cy="259045"/>
    <xdr:sp macro="" textlink="">
      <xdr:nvSpPr>
        <xdr:cNvPr id="89" name="テキスト ボックス 88">
          <a:extLst>
            <a:ext uri="{FF2B5EF4-FFF2-40B4-BE49-F238E27FC236}">
              <a16:creationId xmlns="" xmlns:a16="http://schemas.microsoft.com/office/drawing/2014/main" id="{00000000-0008-0000-0300-000059000000}"/>
            </a:ext>
          </a:extLst>
        </xdr:cNvPr>
        <xdr:cNvSpPr txBox="1"/>
      </xdr:nvSpPr>
      <xdr:spPr>
        <a:xfrm>
          <a:off x="3733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156210</xdr:rowOff>
    </xdr:from>
    <xdr:to>
      <xdr:col>15</xdr:col>
      <xdr:colOff>133350</xdr:colOff>
      <xdr:row>38</xdr:row>
      <xdr:rowOff>86360</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3175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96537</xdr:rowOff>
    </xdr:from>
    <xdr:ext cx="7620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2844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8890</xdr:rowOff>
    </xdr:from>
    <xdr:to>
      <xdr:col>11</xdr:col>
      <xdr:colOff>82550</xdr:colOff>
      <xdr:row>38</xdr:row>
      <xdr:rowOff>110490</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2286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120667</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1955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33020</xdr:rowOff>
    </xdr:from>
    <xdr:to>
      <xdr:col>7</xdr:col>
      <xdr:colOff>31750</xdr:colOff>
      <xdr:row>38</xdr:row>
      <xdr:rowOff>134620</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1397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144797</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066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人件費や公債費等の増加に伴い、経常収支比率は対前年度比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ポイント悪化した。これまで類似団体平均と概ね似た動きをしていたが、好調な税収の影響により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乖離する結果となった。扶助費を含めた義務的経費は今後も増加が見込まれるが、ＤＸによる事務効率化等により人件費をはじめとする経常経費の抑制を図りつつ、定住促進や企業誘致による税収の確保、ふるさと納税や広告収入など自主財源の確保に取り組む。</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 xmlns:a16="http://schemas.microsoft.com/office/drawing/2014/main"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 xmlns:a16="http://schemas.microsoft.com/office/drawing/2014/main" id="{00000000-0008-0000-0300-000082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79647</xdr:rowOff>
    </xdr:from>
    <xdr:to>
      <xdr:col>23</xdr:col>
      <xdr:colOff>133350</xdr:colOff>
      <xdr:row>59</xdr:row>
      <xdr:rowOff>117566</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a:off x="4114800" y="10195197"/>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 xmlns:a16="http://schemas.microsoft.com/office/drawing/2014/main" id="{00000000-0008-0000-0300-000085000000}"/>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 xmlns:a16="http://schemas.microsoft.com/office/drawing/2014/main" id="{00000000-0008-0000-0300-000086000000}"/>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79647</xdr:rowOff>
    </xdr:from>
    <xdr:to>
      <xdr:col>19</xdr:col>
      <xdr:colOff>133350</xdr:colOff>
      <xdr:row>60</xdr:row>
      <xdr:rowOff>52977</xdr:rowOff>
    </xdr:to>
    <xdr:cxnSp macro="">
      <xdr:nvCxnSpPr>
        <xdr:cNvPr id="135" name="直線コネクタ 134">
          <a:extLst>
            <a:ext uri="{FF2B5EF4-FFF2-40B4-BE49-F238E27FC236}">
              <a16:creationId xmlns="" xmlns:a16="http://schemas.microsoft.com/office/drawing/2014/main" id="{00000000-0008-0000-0300-000087000000}"/>
            </a:ext>
          </a:extLst>
        </xdr:cNvPr>
        <xdr:cNvCxnSpPr/>
      </xdr:nvCxnSpPr>
      <xdr:spPr>
        <a:xfrm flipV="1">
          <a:off x="3225800" y="1019519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 xmlns:a16="http://schemas.microsoft.com/office/drawing/2014/main" id="{00000000-0008-0000-0300-00008800000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a:extLst>
            <a:ext uri="{FF2B5EF4-FFF2-40B4-BE49-F238E27FC236}">
              <a16:creationId xmlns="" xmlns:a16="http://schemas.microsoft.com/office/drawing/2014/main" id="{00000000-0008-0000-0300-000089000000}"/>
            </a:ext>
          </a:extLst>
        </xdr:cNvPr>
        <xdr:cNvSpPr txBox="1"/>
      </xdr:nvSpPr>
      <xdr:spPr>
        <a:xfrm>
          <a:off x="3733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52977</xdr:rowOff>
    </xdr:from>
    <xdr:to>
      <xdr:col>15</xdr:col>
      <xdr:colOff>82550</xdr:colOff>
      <xdr:row>60</xdr:row>
      <xdr:rowOff>115026</xdr:rowOff>
    </xdr:to>
    <xdr:cxnSp macro="">
      <xdr:nvCxnSpPr>
        <xdr:cNvPr id="138" name="直線コネクタ 137">
          <a:extLst>
            <a:ext uri="{FF2B5EF4-FFF2-40B4-BE49-F238E27FC236}">
              <a16:creationId xmlns="" xmlns:a16="http://schemas.microsoft.com/office/drawing/2014/main" id="{00000000-0008-0000-0300-00008A000000}"/>
            </a:ext>
          </a:extLst>
        </xdr:cNvPr>
        <xdr:cNvCxnSpPr/>
      </xdr:nvCxnSpPr>
      <xdr:spPr>
        <a:xfrm flipV="1">
          <a:off x="2336800" y="1033997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 xmlns:a16="http://schemas.microsoft.com/office/drawing/2014/main" id="{00000000-0008-0000-0300-00008B000000}"/>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112684</xdr:rowOff>
    </xdr:from>
    <xdr:ext cx="762000" cy="259045"/>
    <xdr:sp macro="" textlink="">
      <xdr:nvSpPr>
        <xdr:cNvPr id="140" name="テキスト ボックス 139">
          <a:extLst>
            <a:ext uri="{FF2B5EF4-FFF2-40B4-BE49-F238E27FC236}">
              <a16:creationId xmlns="" xmlns:a16="http://schemas.microsoft.com/office/drawing/2014/main" id="{00000000-0008-0000-0300-00008C000000}"/>
            </a:ext>
          </a:extLst>
        </xdr:cNvPr>
        <xdr:cNvSpPr txBox="1"/>
      </xdr:nvSpPr>
      <xdr:spPr>
        <a:xfrm>
          <a:off x="2844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39188</xdr:rowOff>
    </xdr:from>
    <xdr:to>
      <xdr:col>11</xdr:col>
      <xdr:colOff>31750</xdr:colOff>
      <xdr:row>60</xdr:row>
      <xdr:rowOff>115026</xdr:rowOff>
    </xdr:to>
    <xdr:cxnSp macro="">
      <xdr:nvCxnSpPr>
        <xdr:cNvPr id="141" name="直線コネクタ 140">
          <a:extLst>
            <a:ext uri="{FF2B5EF4-FFF2-40B4-BE49-F238E27FC236}">
              <a16:creationId xmlns="" xmlns:a16="http://schemas.microsoft.com/office/drawing/2014/main" id="{00000000-0008-0000-0300-00008D000000}"/>
            </a:ext>
          </a:extLst>
        </xdr:cNvPr>
        <xdr:cNvCxnSpPr/>
      </xdr:nvCxnSpPr>
      <xdr:spPr>
        <a:xfrm>
          <a:off x="1447800" y="10326188"/>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1955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 xmlns:a16="http://schemas.microsoft.com/office/drawing/2014/main" id="{00000000-0008-0000-0300-000090000000}"/>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129920</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1066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66766</xdr:rowOff>
    </xdr:from>
    <xdr:to>
      <xdr:col>23</xdr:col>
      <xdr:colOff>184150</xdr:colOff>
      <xdr:row>59</xdr:row>
      <xdr:rowOff>168366</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49022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83293</xdr:rowOff>
    </xdr:from>
    <xdr:ext cx="762000" cy="259045"/>
    <xdr:sp macro="" textlink="">
      <xdr:nvSpPr>
        <xdr:cNvPr id="152" name="財政構造の弾力性該当値テキスト">
          <a:extLst>
            <a:ext uri="{FF2B5EF4-FFF2-40B4-BE49-F238E27FC236}">
              <a16:creationId xmlns="" xmlns:a16="http://schemas.microsoft.com/office/drawing/2014/main" id="{00000000-0008-0000-0300-000098000000}"/>
            </a:ext>
          </a:extLst>
        </xdr:cNvPr>
        <xdr:cNvSpPr txBox="1"/>
      </xdr:nvSpPr>
      <xdr:spPr>
        <a:xfrm>
          <a:off x="5041900" y="1002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28847</xdr:rowOff>
    </xdr:from>
    <xdr:to>
      <xdr:col>19</xdr:col>
      <xdr:colOff>184150</xdr:colOff>
      <xdr:row>59</xdr:row>
      <xdr:rowOff>130447</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40640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140624</xdr:rowOff>
    </xdr:from>
    <xdr:ext cx="7366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3733800" y="9913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2177</xdr:rowOff>
    </xdr:from>
    <xdr:to>
      <xdr:col>15</xdr:col>
      <xdr:colOff>133350</xdr:colOff>
      <xdr:row>60</xdr:row>
      <xdr:rowOff>103777</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3175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113954</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2844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64226</xdr:rowOff>
    </xdr:from>
    <xdr:to>
      <xdr:col>11</xdr:col>
      <xdr:colOff>82550</xdr:colOff>
      <xdr:row>60</xdr:row>
      <xdr:rowOff>165826</xdr:rowOff>
    </xdr:to>
    <xdr:sp macro="" textlink="">
      <xdr:nvSpPr>
        <xdr:cNvPr id="157" name="楕円 156">
          <a:extLst>
            <a:ext uri="{FF2B5EF4-FFF2-40B4-BE49-F238E27FC236}">
              <a16:creationId xmlns="" xmlns:a16="http://schemas.microsoft.com/office/drawing/2014/main" id="{00000000-0008-0000-0300-00009D000000}"/>
            </a:ext>
          </a:extLst>
        </xdr:cNvPr>
        <xdr:cNvSpPr/>
      </xdr:nvSpPr>
      <xdr:spPr>
        <a:xfrm>
          <a:off x="2286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4553</xdr:rowOff>
    </xdr:from>
    <xdr:ext cx="762000" cy="259045"/>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1955800" y="1012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159838</xdr:rowOff>
    </xdr:from>
    <xdr:to>
      <xdr:col>7</xdr:col>
      <xdr:colOff>31750</xdr:colOff>
      <xdr:row>60</xdr:row>
      <xdr:rowOff>89988</xdr:rowOff>
    </xdr:to>
    <xdr:sp macro="" textlink="">
      <xdr:nvSpPr>
        <xdr:cNvPr id="159" name="楕円 158">
          <a:extLst>
            <a:ext uri="{FF2B5EF4-FFF2-40B4-BE49-F238E27FC236}">
              <a16:creationId xmlns="" xmlns:a16="http://schemas.microsoft.com/office/drawing/2014/main" id="{00000000-0008-0000-0300-00009F000000}"/>
            </a:ext>
          </a:extLst>
        </xdr:cNvPr>
        <xdr:cNvSpPr/>
      </xdr:nvSpPr>
      <xdr:spPr>
        <a:xfrm>
          <a:off x="1397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100165</xdr:rowOff>
    </xdr:from>
    <xdr:ext cx="762000" cy="259045"/>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1066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行財政改革として人員削減を行ってきた結果、類似団体に比べ職員数が少なく、物件費についても行政評価による事業の見直しや、枠配分予算編成により抑制に努めてきた経過がある。このことにより、１人当たり人件費・物件費等の決算額は類似団体や県平均を下回っている。人件費は対前年度比で増加しており、人件費単価の増加傾向は今後も続くと思われるが、事務効率化等により可能な範囲で抑制を図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 xmlns:a16="http://schemas.microsoft.com/office/drawing/2014/main" id="{00000000-0008-0000-0300-0000BF00000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 xmlns:a16="http://schemas.microsoft.com/office/drawing/2014/main" id="{00000000-0008-0000-0300-0000C0000000}"/>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 xmlns:a16="http://schemas.microsoft.com/office/drawing/2014/main" id="{00000000-0008-0000-0300-0000C2000000}"/>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60919</xdr:rowOff>
    </xdr:from>
    <xdr:to>
      <xdr:col>23</xdr:col>
      <xdr:colOff>133350</xdr:colOff>
      <xdr:row>81</xdr:row>
      <xdr:rowOff>63928</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flipV="1">
          <a:off x="4114800" y="13948369"/>
          <a:ext cx="8382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144866</xdr:rowOff>
    </xdr:from>
    <xdr:ext cx="762000" cy="259045"/>
    <xdr:sp macro="" textlink="">
      <xdr:nvSpPr>
        <xdr:cNvPr id="197" name="人件費・物件費等の状況平均値テキスト">
          <a:extLst>
            <a:ext uri="{FF2B5EF4-FFF2-40B4-BE49-F238E27FC236}">
              <a16:creationId xmlns="" xmlns:a16="http://schemas.microsoft.com/office/drawing/2014/main" id="{00000000-0008-0000-0300-0000C5000000}"/>
            </a:ext>
          </a:extLst>
        </xdr:cNvPr>
        <xdr:cNvSpPr txBox="1"/>
      </xdr:nvSpPr>
      <xdr:spPr>
        <a:xfrm>
          <a:off x="5041900" y="1403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 xmlns:a16="http://schemas.microsoft.com/office/drawing/2014/main" id="{00000000-0008-0000-0300-0000C6000000}"/>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48214</xdr:rowOff>
    </xdr:from>
    <xdr:to>
      <xdr:col>19</xdr:col>
      <xdr:colOff>133350</xdr:colOff>
      <xdr:row>81</xdr:row>
      <xdr:rowOff>63928</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a:off x="3225800" y="13935664"/>
          <a:ext cx="889000" cy="1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3733800" y="1413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31975</xdr:rowOff>
    </xdr:from>
    <xdr:to>
      <xdr:col>15</xdr:col>
      <xdr:colOff>82550</xdr:colOff>
      <xdr:row>81</xdr:row>
      <xdr:rowOff>48214</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a:off x="2336800" y="13919425"/>
          <a:ext cx="889000" cy="1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56055</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2844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27688</xdr:rowOff>
    </xdr:from>
    <xdr:to>
      <xdr:col>11</xdr:col>
      <xdr:colOff>31750</xdr:colOff>
      <xdr:row>81</xdr:row>
      <xdr:rowOff>31975</xdr:rowOff>
    </xdr:to>
    <xdr:cxnSp macro="">
      <xdr:nvCxnSpPr>
        <xdr:cNvPr id="205" name="直線コネクタ 204">
          <a:extLst>
            <a:ext uri="{FF2B5EF4-FFF2-40B4-BE49-F238E27FC236}">
              <a16:creationId xmlns="" xmlns:a16="http://schemas.microsoft.com/office/drawing/2014/main" id="{00000000-0008-0000-0300-0000CD000000}"/>
            </a:ext>
          </a:extLst>
        </xdr:cNvPr>
        <xdr:cNvCxnSpPr/>
      </xdr:nvCxnSpPr>
      <xdr:spPr>
        <a:xfrm>
          <a:off x="1447800" y="13915138"/>
          <a:ext cx="8890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 xmlns:a16="http://schemas.microsoft.com/office/drawing/2014/main" id="{00000000-0008-0000-0300-0000CE000000}"/>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27942</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1955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 xmlns:a16="http://schemas.microsoft.com/office/drawing/2014/main" id="{00000000-0008-0000-0300-0000D0000000}"/>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17046</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1066800" y="1407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10119</xdr:rowOff>
    </xdr:from>
    <xdr:to>
      <xdr:col>23</xdr:col>
      <xdr:colOff>184150</xdr:colOff>
      <xdr:row>81</xdr:row>
      <xdr:rowOff>111719</xdr:rowOff>
    </xdr:to>
    <xdr:sp macro="" textlink="">
      <xdr:nvSpPr>
        <xdr:cNvPr id="215" name="楕円 214">
          <a:extLst>
            <a:ext uri="{FF2B5EF4-FFF2-40B4-BE49-F238E27FC236}">
              <a16:creationId xmlns="" xmlns:a16="http://schemas.microsoft.com/office/drawing/2014/main" id="{00000000-0008-0000-0300-0000D7000000}"/>
            </a:ext>
          </a:extLst>
        </xdr:cNvPr>
        <xdr:cNvSpPr/>
      </xdr:nvSpPr>
      <xdr:spPr>
        <a:xfrm>
          <a:off x="4902200" y="1389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102846</xdr:rowOff>
    </xdr:from>
    <xdr:ext cx="762000" cy="259045"/>
    <xdr:sp macro="" textlink="">
      <xdr:nvSpPr>
        <xdr:cNvPr id="216" name="人件費・物件費等の状況該当値テキスト">
          <a:extLst>
            <a:ext uri="{FF2B5EF4-FFF2-40B4-BE49-F238E27FC236}">
              <a16:creationId xmlns="" xmlns:a16="http://schemas.microsoft.com/office/drawing/2014/main" id="{00000000-0008-0000-0300-0000D8000000}"/>
            </a:ext>
          </a:extLst>
        </xdr:cNvPr>
        <xdr:cNvSpPr txBox="1"/>
      </xdr:nvSpPr>
      <xdr:spPr>
        <a:xfrm>
          <a:off x="5041900" y="1381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13128</xdr:rowOff>
    </xdr:from>
    <xdr:to>
      <xdr:col>19</xdr:col>
      <xdr:colOff>184150</xdr:colOff>
      <xdr:row>81</xdr:row>
      <xdr:rowOff>114728</xdr:rowOff>
    </xdr:to>
    <xdr:sp macro="" textlink="">
      <xdr:nvSpPr>
        <xdr:cNvPr id="217" name="楕円 216">
          <a:extLst>
            <a:ext uri="{FF2B5EF4-FFF2-40B4-BE49-F238E27FC236}">
              <a16:creationId xmlns="" xmlns:a16="http://schemas.microsoft.com/office/drawing/2014/main" id="{00000000-0008-0000-0300-0000D9000000}"/>
            </a:ext>
          </a:extLst>
        </xdr:cNvPr>
        <xdr:cNvSpPr/>
      </xdr:nvSpPr>
      <xdr:spPr>
        <a:xfrm>
          <a:off x="4064000" y="139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124905</xdr:rowOff>
    </xdr:from>
    <xdr:ext cx="736600" cy="259045"/>
    <xdr:sp macro="" textlink="">
      <xdr:nvSpPr>
        <xdr:cNvPr id="218" name="テキスト ボックス 217">
          <a:extLst>
            <a:ext uri="{FF2B5EF4-FFF2-40B4-BE49-F238E27FC236}">
              <a16:creationId xmlns="" xmlns:a16="http://schemas.microsoft.com/office/drawing/2014/main" id="{00000000-0008-0000-0300-0000DA000000}"/>
            </a:ext>
          </a:extLst>
        </xdr:cNvPr>
        <xdr:cNvSpPr txBox="1"/>
      </xdr:nvSpPr>
      <xdr:spPr>
        <a:xfrm>
          <a:off x="3733800" y="136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168864</xdr:rowOff>
    </xdr:from>
    <xdr:to>
      <xdr:col>15</xdr:col>
      <xdr:colOff>133350</xdr:colOff>
      <xdr:row>81</xdr:row>
      <xdr:rowOff>99014</xdr:rowOff>
    </xdr:to>
    <xdr:sp macro="" textlink="">
      <xdr:nvSpPr>
        <xdr:cNvPr id="219" name="楕円 218">
          <a:extLst>
            <a:ext uri="{FF2B5EF4-FFF2-40B4-BE49-F238E27FC236}">
              <a16:creationId xmlns="" xmlns:a16="http://schemas.microsoft.com/office/drawing/2014/main" id="{00000000-0008-0000-0300-0000DB000000}"/>
            </a:ext>
          </a:extLst>
        </xdr:cNvPr>
        <xdr:cNvSpPr/>
      </xdr:nvSpPr>
      <xdr:spPr>
        <a:xfrm>
          <a:off x="3175000" y="1388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109191</xdr:rowOff>
    </xdr:from>
    <xdr:ext cx="762000" cy="259045"/>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2844800" y="1365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152625</xdr:rowOff>
    </xdr:from>
    <xdr:to>
      <xdr:col>11</xdr:col>
      <xdr:colOff>82550</xdr:colOff>
      <xdr:row>81</xdr:row>
      <xdr:rowOff>82775</xdr:rowOff>
    </xdr:to>
    <xdr:sp macro="" textlink="">
      <xdr:nvSpPr>
        <xdr:cNvPr id="221" name="楕円 220">
          <a:extLst>
            <a:ext uri="{FF2B5EF4-FFF2-40B4-BE49-F238E27FC236}">
              <a16:creationId xmlns="" xmlns:a16="http://schemas.microsoft.com/office/drawing/2014/main" id="{00000000-0008-0000-0300-0000DD000000}"/>
            </a:ext>
          </a:extLst>
        </xdr:cNvPr>
        <xdr:cNvSpPr/>
      </xdr:nvSpPr>
      <xdr:spPr>
        <a:xfrm>
          <a:off x="2286000" y="1386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92952</xdr:rowOff>
    </xdr:from>
    <xdr:ext cx="762000" cy="259045"/>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1955800" y="1363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148338</xdr:rowOff>
    </xdr:from>
    <xdr:to>
      <xdr:col>7</xdr:col>
      <xdr:colOff>31750</xdr:colOff>
      <xdr:row>81</xdr:row>
      <xdr:rowOff>78488</xdr:rowOff>
    </xdr:to>
    <xdr:sp macro="" textlink="">
      <xdr:nvSpPr>
        <xdr:cNvPr id="223" name="楕円 222">
          <a:extLst>
            <a:ext uri="{FF2B5EF4-FFF2-40B4-BE49-F238E27FC236}">
              <a16:creationId xmlns="" xmlns:a16="http://schemas.microsoft.com/office/drawing/2014/main" id="{00000000-0008-0000-0300-0000DF000000}"/>
            </a:ext>
          </a:extLst>
        </xdr:cNvPr>
        <xdr:cNvSpPr/>
      </xdr:nvSpPr>
      <xdr:spPr>
        <a:xfrm>
          <a:off x="1397000" y="138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88665</xdr:rowOff>
    </xdr:from>
    <xdr:ext cx="762000" cy="259045"/>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066800" y="1363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対前年度比で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ポイント低下したが、引き続き類似団体平均を上回る結果となった。少ない職員数で行政を行ううえで優秀な人材を確保するため、高校卒初任給の給与水準が比較的高いことが影響しているものと思われる。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 xmlns:a16="http://schemas.microsoft.com/office/drawing/2014/main" id="{00000000-0008-0000-0300-0000FD000000}"/>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 xmlns:a16="http://schemas.microsoft.com/office/drawing/2014/main" id="{00000000-0008-0000-0300-0000FE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 xmlns:a16="http://schemas.microsoft.com/office/drawing/2014/main" id="{00000000-0008-0000-0300-000000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117828</xdr:rowOff>
    </xdr:from>
    <xdr:to>
      <xdr:col>81</xdr:col>
      <xdr:colOff>44450</xdr:colOff>
      <xdr:row>87</xdr:row>
      <xdr:rowOff>144639</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flipV="1">
          <a:off x="16179800" y="150339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a:extLst>
            <a:ext uri="{FF2B5EF4-FFF2-40B4-BE49-F238E27FC236}">
              <a16:creationId xmlns="" xmlns:a16="http://schemas.microsoft.com/office/drawing/2014/main" id="{00000000-0008-0000-0300-000003010000}"/>
            </a:ext>
          </a:extLst>
        </xdr:cNvPr>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 xmlns:a16="http://schemas.microsoft.com/office/drawing/2014/main" id="{00000000-0008-0000-0300-00000401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144639</xdr:rowOff>
    </xdr:from>
    <xdr:to>
      <xdr:col>77</xdr:col>
      <xdr:colOff>44450</xdr:colOff>
      <xdr:row>87</xdr:row>
      <xdr:rowOff>144639</xdr:rowOff>
    </xdr:to>
    <xdr:cxnSp macro="">
      <xdr:nvCxnSpPr>
        <xdr:cNvPr id="261" name="直線コネクタ 260">
          <a:extLst>
            <a:ext uri="{FF2B5EF4-FFF2-40B4-BE49-F238E27FC236}">
              <a16:creationId xmlns="" xmlns:a16="http://schemas.microsoft.com/office/drawing/2014/main" id="{00000000-0008-0000-0300-000005010000}"/>
            </a:ext>
          </a:extLst>
        </xdr:cNvPr>
        <xdr:cNvCxnSpPr/>
      </xdr:nvCxnSpPr>
      <xdr:spPr>
        <a:xfrm>
          <a:off x="15290800" y="1506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 xmlns:a16="http://schemas.microsoft.com/office/drawing/2014/main"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a:extLst>
            <a:ext uri="{FF2B5EF4-FFF2-40B4-BE49-F238E27FC236}">
              <a16:creationId xmlns="" xmlns:a16="http://schemas.microsoft.com/office/drawing/2014/main" id="{00000000-0008-0000-0300-000007010000}"/>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144639</xdr:rowOff>
    </xdr:from>
    <xdr:to>
      <xdr:col>72</xdr:col>
      <xdr:colOff>203200</xdr:colOff>
      <xdr:row>88</xdr:row>
      <xdr:rowOff>0</xdr:rowOff>
    </xdr:to>
    <xdr:cxnSp macro="">
      <xdr:nvCxnSpPr>
        <xdr:cNvPr id="264" name="直線コネクタ 263">
          <a:extLst>
            <a:ext uri="{FF2B5EF4-FFF2-40B4-BE49-F238E27FC236}">
              <a16:creationId xmlns="" xmlns:a16="http://schemas.microsoft.com/office/drawing/2014/main" id="{00000000-0008-0000-0300-000008010000}"/>
            </a:ext>
          </a:extLst>
        </xdr:cNvPr>
        <xdr:cNvCxnSpPr/>
      </xdr:nvCxnSpPr>
      <xdr:spPr>
        <a:xfrm flipV="1">
          <a:off x="14401800" y="150607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23989</xdr:rowOff>
    </xdr:from>
    <xdr:to>
      <xdr:col>73</xdr:col>
      <xdr:colOff>44450</xdr:colOff>
      <xdr:row>86</xdr:row>
      <xdr:rowOff>125589</xdr:rowOff>
    </xdr:to>
    <xdr:sp macro="" textlink="">
      <xdr:nvSpPr>
        <xdr:cNvPr id="265" name="フローチャート: 判断 264">
          <a:extLst>
            <a:ext uri="{FF2B5EF4-FFF2-40B4-BE49-F238E27FC236}">
              <a16:creationId xmlns="" xmlns:a16="http://schemas.microsoft.com/office/drawing/2014/main" id="{00000000-0008-0000-0300-000009010000}"/>
            </a:ext>
          </a:extLst>
        </xdr:cNvPr>
        <xdr:cNvSpPr/>
      </xdr:nvSpPr>
      <xdr:spPr>
        <a:xfrm>
          <a:off x="15240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135766</xdr:rowOff>
    </xdr:from>
    <xdr:ext cx="7620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4909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67028</xdr:rowOff>
    </xdr:to>
    <xdr:cxnSp macro="">
      <xdr:nvCxnSpPr>
        <xdr:cNvPr id="267" name="直線コネクタ 266">
          <a:extLst>
            <a:ext uri="{FF2B5EF4-FFF2-40B4-BE49-F238E27FC236}">
              <a16:creationId xmlns="" xmlns:a16="http://schemas.microsoft.com/office/drawing/2014/main" id="{00000000-0008-0000-0300-00000B010000}"/>
            </a:ext>
          </a:extLst>
        </xdr:cNvPr>
        <xdr:cNvCxnSpPr/>
      </xdr:nvCxnSpPr>
      <xdr:spPr>
        <a:xfrm flipV="1">
          <a:off x="13512800" y="150876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67028</xdr:rowOff>
    </xdr:from>
    <xdr:to>
      <xdr:col>81</xdr:col>
      <xdr:colOff>95250</xdr:colOff>
      <xdr:row>87</xdr:row>
      <xdr:rowOff>168628</xdr:rowOff>
    </xdr:to>
    <xdr:sp macro="" textlink="">
      <xdr:nvSpPr>
        <xdr:cNvPr id="277" name="楕円 276">
          <a:extLst>
            <a:ext uri="{FF2B5EF4-FFF2-40B4-BE49-F238E27FC236}">
              <a16:creationId xmlns="" xmlns:a16="http://schemas.microsoft.com/office/drawing/2014/main" id="{00000000-0008-0000-0300-000015010000}"/>
            </a:ext>
          </a:extLst>
        </xdr:cNvPr>
        <xdr:cNvSpPr/>
      </xdr:nvSpPr>
      <xdr:spPr>
        <a:xfrm>
          <a:off x="169672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39105</xdr:rowOff>
    </xdr:from>
    <xdr:ext cx="762000" cy="259045"/>
    <xdr:sp macro="" textlink="">
      <xdr:nvSpPr>
        <xdr:cNvPr id="278" name="給与水準   （国との比較）該当値テキスト">
          <a:extLst>
            <a:ext uri="{FF2B5EF4-FFF2-40B4-BE49-F238E27FC236}">
              <a16:creationId xmlns="" xmlns:a16="http://schemas.microsoft.com/office/drawing/2014/main" id="{00000000-0008-0000-0300-000016010000}"/>
            </a:ext>
          </a:extLst>
        </xdr:cNvPr>
        <xdr:cNvSpPr txBox="1"/>
      </xdr:nvSpPr>
      <xdr:spPr>
        <a:xfrm>
          <a:off x="17106900" y="1495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93839</xdr:rowOff>
    </xdr:from>
    <xdr:to>
      <xdr:col>77</xdr:col>
      <xdr:colOff>95250</xdr:colOff>
      <xdr:row>88</xdr:row>
      <xdr:rowOff>23989</xdr:rowOff>
    </xdr:to>
    <xdr:sp macro="" textlink="">
      <xdr:nvSpPr>
        <xdr:cNvPr id="279" name="楕円 278">
          <a:extLst>
            <a:ext uri="{FF2B5EF4-FFF2-40B4-BE49-F238E27FC236}">
              <a16:creationId xmlns="" xmlns:a16="http://schemas.microsoft.com/office/drawing/2014/main" id="{00000000-0008-0000-0300-000017010000}"/>
            </a:ext>
          </a:extLst>
        </xdr:cNvPr>
        <xdr:cNvSpPr/>
      </xdr:nvSpPr>
      <xdr:spPr>
        <a:xfrm>
          <a:off x="16129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8766</xdr:rowOff>
    </xdr:from>
    <xdr:ext cx="736600" cy="259045"/>
    <xdr:sp macro="" textlink="">
      <xdr:nvSpPr>
        <xdr:cNvPr id="280" name="テキスト ボックス 279">
          <a:extLst>
            <a:ext uri="{FF2B5EF4-FFF2-40B4-BE49-F238E27FC236}">
              <a16:creationId xmlns="" xmlns:a16="http://schemas.microsoft.com/office/drawing/2014/main" id="{00000000-0008-0000-0300-000018010000}"/>
            </a:ext>
          </a:extLst>
        </xdr:cNvPr>
        <xdr:cNvSpPr txBox="1"/>
      </xdr:nvSpPr>
      <xdr:spPr>
        <a:xfrm>
          <a:off x="15798800" y="1509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93839</xdr:rowOff>
    </xdr:from>
    <xdr:to>
      <xdr:col>73</xdr:col>
      <xdr:colOff>44450</xdr:colOff>
      <xdr:row>88</xdr:row>
      <xdr:rowOff>23989</xdr:rowOff>
    </xdr:to>
    <xdr:sp macro="" textlink="">
      <xdr:nvSpPr>
        <xdr:cNvPr id="281" name="楕円 280">
          <a:extLst>
            <a:ext uri="{FF2B5EF4-FFF2-40B4-BE49-F238E27FC236}">
              <a16:creationId xmlns="" xmlns:a16="http://schemas.microsoft.com/office/drawing/2014/main" id="{00000000-0008-0000-0300-000019010000}"/>
            </a:ext>
          </a:extLst>
        </xdr:cNvPr>
        <xdr:cNvSpPr/>
      </xdr:nvSpPr>
      <xdr:spPr>
        <a:xfrm>
          <a:off x="15240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8766</xdr:rowOff>
    </xdr:from>
    <xdr:ext cx="762000" cy="259045"/>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4909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3" name="楕円 282">
          <a:extLst>
            <a:ext uri="{FF2B5EF4-FFF2-40B4-BE49-F238E27FC236}">
              <a16:creationId xmlns="" xmlns:a16="http://schemas.microsoft.com/office/drawing/2014/main" id="{00000000-0008-0000-0300-00001B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16228</xdr:rowOff>
    </xdr:from>
    <xdr:to>
      <xdr:col>64</xdr:col>
      <xdr:colOff>152400</xdr:colOff>
      <xdr:row>88</xdr:row>
      <xdr:rowOff>117828</xdr:rowOff>
    </xdr:to>
    <xdr:sp macro="" textlink="">
      <xdr:nvSpPr>
        <xdr:cNvPr id="285" name="楕円 284">
          <a:extLst>
            <a:ext uri="{FF2B5EF4-FFF2-40B4-BE49-F238E27FC236}">
              <a16:creationId xmlns="" xmlns:a16="http://schemas.microsoft.com/office/drawing/2014/main" id="{00000000-0008-0000-0300-00001D010000}"/>
            </a:ext>
          </a:extLst>
        </xdr:cNvPr>
        <xdr:cNvSpPr/>
      </xdr:nvSpPr>
      <xdr:spPr>
        <a:xfrm>
          <a:off x="13462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102605</xdr:rowOff>
    </xdr:from>
    <xdr:ext cx="762000" cy="259045"/>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3131800" y="151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対前年度比</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ポイント増加したものの、類似団体平均を大きく下回り、全国平均、福岡県平均よりも低い水準となっている。職員が担うべき業務範囲と、職員数とのバランスを見ながら引き続き最適化に努める。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 xmlns:a16="http://schemas.microsoft.com/office/drawing/2014/main" id="{00000000-0008-0000-0300-00003E01000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 xmlns:a16="http://schemas.microsoft.com/office/drawing/2014/main" id="{00000000-0008-0000-0300-00003F01000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 xmlns:a16="http://schemas.microsoft.com/office/drawing/2014/main" id="{00000000-0008-0000-0300-000040010000}"/>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 xmlns:a16="http://schemas.microsoft.com/office/drawing/2014/main" id="{00000000-0008-0000-0300-000041010000}"/>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20138</xdr:rowOff>
    </xdr:from>
    <xdr:to>
      <xdr:col>81</xdr:col>
      <xdr:colOff>44450</xdr:colOff>
      <xdr:row>58</xdr:row>
      <xdr:rowOff>28182</xdr:rowOff>
    </xdr:to>
    <xdr:cxnSp macro="">
      <xdr:nvCxnSpPr>
        <xdr:cNvPr id="323" name="直線コネクタ 322">
          <a:extLst>
            <a:ext uri="{FF2B5EF4-FFF2-40B4-BE49-F238E27FC236}">
              <a16:creationId xmlns="" xmlns:a16="http://schemas.microsoft.com/office/drawing/2014/main" id="{00000000-0008-0000-0300-000043010000}"/>
            </a:ext>
          </a:extLst>
        </xdr:cNvPr>
        <xdr:cNvCxnSpPr/>
      </xdr:nvCxnSpPr>
      <xdr:spPr>
        <a:xfrm>
          <a:off x="16179800" y="9964238"/>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macro="" textlink="">
      <xdr:nvSpPr>
        <xdr:cNvPr id="324" name="定員管理の状況平均値テキスト">
          <a:extLst>
            <a:ext uri="{FF2B5EF4-FFF2-40B4-BE49-F238E27FC236}">
              <a16:creationId xmlns="" xmlns:a16="http://schemas.microsoft.com/office/drawing/2014/main" id="{00000000-0008-0000-0300-000044010000}"/>
            </a:ext>
          </a:extLst>
        </xdr:cNvPr>
        <xdr:cNvSpPr txBox="1"/>
      </xdr:nvSpPr>
      <xdr:spPr>
        <a:xfrm>
          <a:off x="17106900" y="10393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 xmlns:a16="http://schemas.microsoft.com/office/drawing/2014/main" id="{00000000-0008-0000-0300-000045010000}"/>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16691</xdr:rowOff>
    </xdr:from>
    <xdr:to>
      <xdr:col>77</xdr:col>
      <xdr:colOff>44450</xdr:colOff>
      <xdr:row>58</xdr:row>
      <xdr:rowOff>20138</xdr:rowOff>
    </xdr:to>
    <xdr:cxnSp macro="">
      <xdr:nvCxnSpPr>
        <xdr:cNvPr id="326" name="直線コネクタ 325">
          <a:extLst>
            <a:ext uri="{FF2B5EF4-FFF2-40B4-BE49-F238E27FC236}">
              <a16:creationId xmlns="" xmlns:a16="http://schemas.microsoft.com/office/drawing/2014/main" id="{00000000-0008-0000-0300-000046010000}"/>
            </a:ext>
          </a:extLst>
        </xdr:cNvPr>
        <xdr:cNvCxnSpPr/>
      </xdr:nvCxnSpPr>
      <xdr:spPr>
        <a:xfrm>
          <a:off x="15290800" y="996079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 xmlns:a16="http://schemas.microsoft.com/office/drawing/2014/main" id="{00000000-0008-0000-0300-00004701000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a:extLst>
            <a:ext uri="{FF2B5EF4-FFF2-40B4-BE49-F238E27FC236}">
              <a16:creationId xmlns="" xmlns:a16="http://schemas.microsoft.com/office/drawing/2014/main" id="{00000000-0008-0000-0300-000048010000}"/>
            </a:ext>
          </a:extLst>
        </xdr:cNvPr>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9797</xdr:rowOff>
    </xdr:from>
    <xdr:to>
      <xdr:col>72</xdr:col>
      <xdr:colOff>203200</xdr:colOff>
      <xdr:row>58</xdr:row>
      <xdr:rowOff>16691</xdr:rowOff>
    </xdr:to>
    <xdr:cxnSp macro="">
      <xdr:nvCxnSpPr>
        <xdr:cNvPr id="329" name="直線コネクタ 328">
          <a:extLst>
            <a:ext uri="{FF2B5EF4-FFF2-40B4-BE49-F238E27FC236}">
              <a16:creationId xmlns="" xmlns:a16="http://schemas.microsoft.com/office/drawing/2014/main" id="{00000000-0008-0000-0300-000049010000}"/>
            </a:ext>
          </a:extLst>
        </xdr:cNvPr>
        <xdr:cNvCxnSpPr/>
      </xdr:nvCxnSpPr>
      <xdr:spPr>
        <a:xfrm>
          <a:off x="14401800" y="995389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 xmlns:a16="http://schemas.microsoft.com/office/drawing/2014/main" id="{00000000-0008-0000-0300-00004A010000}"/>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171286</xdr:rowOff>
    </xdr:from>
    <xdr:ext cx="7620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4909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5201</xdr:rowOff>
    </xdr:from>
    <xdr:to>
      <xdr:col>68</xdr:col>
      <xdr:colOff>152400</xdr:colOff>
      <xdr:row>58</xdr:row>
      <xdr:rowOff>9797</xdr:rowOff>
    </xdr:to>
    <xdr:cxnSp macro="">
      <xdr:nvCxnSpPr>
        <xdr:cNvPr id="332" name="直線コネクタ 331">
          <a:extLst>
            <a:ext uri="{FF2B5EF4-FFF2-40B4-BE49-F238E27FC236}">
              <a16:creationId xmlns="" xmlns:a16="http://schemas.microsoft.com/office/drawing/2014/main" id="{00000000-0008-0000-0300-00004C010000}"/>
            </a:ext>
          </a:extLst>
        </xdr:cNvPr>
        <xdr:cNvCxnSpPr/>
      </xdr:nvCxnSpPr>
      <xdr:spPr>
        <a:xfrm>
          <a:off x="13512800" y="9949301"/>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 xmlns:a16="http://schemas.microsoft.com/office/drawing/2014/main" id="{00000000-0008-0000-0300-00004D010000}"/>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162093</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4020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 xmlns:a16="http://schemas.microsoft.com/office/drawing/2014/main" id="{00000000-0008-0000-0300-00004F010000}"/>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149454</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3131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148832</xdr:rowOff>
    </xdr:from>
    <xdr:to>
      <xdr:col>81</xdr:col>
      <xdr:colOff>95250</xdr:colOff>
      <xdr:row>58</xdr:row>
      <xdr:rowOff>78982</xdr:rowOff>
    </xdr:to>
    <xdr:sp macro="" textlink="">
      <xdr:nvSpPr>
        <xdr:cNvPr id="342" name="楕円 341">
          <a:extLst>
            <a:ext uri="{FF2B5EF4-FFF2-40B4-BE49-F238E27FC236}">
              <a16:creationId xmlns="" xmlns:a16="http://schemas.microsoft.com/office/drawing/2014/main" id="{00000000-0008-0000-0300-000056010000}"/>
            </a:ext>
          </a:extLst>
        </xdr:cNvPr>
        <xdr:cNvSpPr/>
      </xdr:nvSpPr>
      <xdr:spPr>
        <a:xfrm>
          <a:off x="16967200" y="992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70109</xdr:rowOff>
    </xdr:from>
    <xdr:ext cx="762000" cy="259045"/>
    <xdr:sp macro="" textlink="">
      <xdr:nvSpPr>
        <xdr:cNvPr id="343" name="定員管理の状況該当値テキスト">
          <a:extLst>
            <a:ext uri="{FF2B5EF4-FFF2-40B4-BE49-F238E27FC236}">
              <a16:creationId xmlns="" xmlns:a16="http://schemas.microsoft.com/office/drawing/2014/main" id="{00000000-0008-0000-0300-000057010000}"/>
            </a:ext>
          </a:extLst>
        </xdr:cNvPr>
        <xdr:cNvSpPr txBox="1"/>
      </xdr:nvSpPr>
      <xdr:spPr>
        <a:xfrm>
          <a:off x="17106900" y="9842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140788</xdr:rowOff>
    </xdr:from>
    <xdr:to>
      <xdr:col>77</xdr:col>
      <xdr:colOff>95250</xdr:colOff>
      <xdr:row>58</xdr:row>
      <xdr:rowOff>70938</xdr:rowOff>
    </xdr:to>
    <xdr:sp macro="" textlink="">
      <xdr:nvSpPr>
        <xdr:cNvPr id="344" name="楕円 343">
          <a:extLst>
            <a:ext uri="{FF2B5EF4-FFF2-40B4-BE49-F238E27FC236}">
              <a16:creationId xmlns="" xmlns:a16="http://schemas.microsoft.com/office/drawing/2014/main" id="{00000000-0008-0000-0300-000058010000}"/>
            </a:ext>
          </a:extLst>
        </xdr:cNvPr>
        <xdr:cNvSpPr/>
      </xdr:nvSpPr>
      <xdr:spPr>
        <a:xfrm>
          <a:off x="16129000" y="991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81115</xdr:rowOff>
    </xdr:from>
    <xdr:ext cx="736600" cy="259045"/>
    <xdr:sp macro="" textlink="">
      <xdr:nvSpPr>
        <xdr:cNvPr id="345" name="テキスト ボックス 344">
          <a:extLst>
            <a:ext uri="{FF2B5EF4-FFF2-40B4-BE49-F238E27FC236}">
              <a16:creationId xmlns="" xmlns:a16="http://schemas.microsoft.com/office/drawing/2014/main" id="{00000000-0008-0000-0300-000059010000}"/>
            </a:ext>
          </a:extLst>
        </xdr:cNvPr>
        <xdr:cNvSpPr txBox="1"/>
      </xdr:nvSpPr>
      <xdr:spPr>
        <a:xfrm>
          <a:off x="15798800" y="9682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137341</xdr:rowOff>
    </xdr:from>
    <xdr:to>
      <xdr:col>73</xdr:col>
      <xdr:colOff>44450</xdr:colOff>
      <xdr:row>58</xdr:row>
      <xdr:rowOff>67491</xdr:rowOff>
    </xdr:to>
    <xdr:sp macro="" textlink="">
      <xdr:nvSpPr>
        <xdr:cNvPr id="346" name="楕円 345">
          <a:extLst>
            <a:ext uri="{FF2B5EF4-FFF2-40B4-BE49-F238E27FC236}">
              <a16:creationId xmlns="" xmlns:a16="http://schemas.microsoft.com/office/drawing/2014/main" id="{00000000-0008-0000-0300-00005A010000}"/>
            </a:ext>
          </a:extLst>
        </xdr:cNvPr>
        <xdr:cNvSpPr/>
      </xdr:nvSpPr>
      <xdr:spPr>
        <a:xfrm>
          <a:off x="15240000" y="990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77668</xdr:rowOff>
    </xdr:from>
    <xdr:ext cx="762000" cy="259045"/>
    <xdr:sp macro="" textlink="">
      <xdr:nvSpPr>
        <xdr:cNvPr id="347" name="テキスト ボックス 346">
          <a:extLst>
            <a:ext uri="{FF2B5EF4-FFF2-40B4-BE49-F238E27FC236}">
              <a16:creationId xmlns="" xmlns:a16="http://schemas.microsoft.com/office/drawing/2014/main" id="{00000000-0008-0000-0300-00005B010000}"/>
            </a:ext>
          </a:extLst>
        </xdr:cNvPr>
        <xdr:cNvSpPr txBox="1"/>
      </xdr:nvSpPr>
      <xdr:spPr>
        <a:xfrm>
          <a:off x="14909800" y="9678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130447</xdr:rowOff>
    </xdr:from>
    <xdr:to>
      <xdr:col>68</xdr:col>
      <xdr:colOff>203200</xdr:colOff>
      <xdr:row>58</xdr:row>
      <xdr:rowOff>60597</xdr:rowOff>
    </xdr:to>
    <xdr:sp macro="" textlink="">
      <xdr:nvSpPr>
        <xdr:cNvPr id="348" name="楕円 347">
          <a:extLst>
            <a:ext uri="{FF2B5EF4-FFF2-40B4-BE49-F238E27FC236}">
              <a16:creationId xmlns="" xmlns:a16="http://schemas.microsoft.com/office/drawing/2014/main" id="{00000000-0008-0000-0300-00005C010000}"/>
            </a:ext>
          </a:extLst>
        </xdr:cNvPr>
        <xdr:cNvSpPr/>
      </xdr:nvSpPr>
      <xdr:spPr>
        <a:xfrm>
          <a:off x="14351000" y="99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70774</xdr:rowOff>
    </xdr:from>
    <xdr:ext cx="762000" cy="259045"/>
    <xdr:sp macro="" textlink="">
      <xdr:nvSpPr>
        <xdr:cNvPr id="349" name="テキスト ボックス 348">
          <a:extLst>
            <a:ext uri="{FF2B5EF4-FFF2-40B4-BE49-F238E27FC236}">
              <a16:creationId xmlns="" xmlns:a16="http://schemas.microsoft.com/office/drawing/2014/main" id="{00000000-0008-0000-0300-00005D010000}"/>
            </a:ext>
          </a:extLst>
        </xdr:cNvPr>
        <xdr:cNvSpPr txBox="1"/>
      </xdr:nvSpPr>
      <xdr:spPr>
        <a:xfrm>
          <a:off x="14020800" y="967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125851</xdr:rowOff>
    </xdr:from>
    <xdr:to>
      <xdr:col>64</xdr:col>
      <xdr:colOff>152400</xdr:colOff>
      <xdr:row>58</xdr:row>
      <xdr:rowOff>56001</xdr:rowOff>
    </xdr:to>
    <xdr:sp macro="" textlink="">
      <xdr:nvSpPr>
        <xdr:cNvPr id="350" name="楕円 349">
          <a:extLst>
            <a:ext uri="{FF2B5EF4-FFF2-40B4-BE49-F238E27FC236}">
              <a16:creationId xmlns="" xmlns:a16="http://schemas.microsoft.com/office/drawing/2014/main" id="{00000000-0008-0000-0300-00005E010000}"/>
            </a:ext>
          </a:extLst>
        </xdr:cNvPr>
        <xdr:cNvSpPr/>
      </xdr:nvSpPr>
      <xdr:spPr>
        <a:xfrm>
          <a:off x="13462000" y="98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66178</xdr:rowOff>
    </xdr:from>
    <xdr:ext cx="762000" cy="259045"/>
    <xdr:sp macro="" textlink="">
      <xdr:nvSpPr>
        <xdr:cNvPr id="351" name="テキスト ボックス 350">
          <a:extLst>
            <a:ext uri="{FF2B5EF4-FFF2-40B4-BE49-F238E27FC236}">
              <a16:creationId xmlns="" xmlns:a16="http://schemas.microsoft.com/office/drawing/2014/main" id="{00000000-0008-0000-0300-00005F010000}"/>
            </a:ext>
          </a:extLst>
        </xdr:cNvPr>
        <xdr:cNvSpPr txBox="1"/>
      </xdr:nvSpPr>
      <xdr:spPr>
        <a:xfrm>
          <a:off x="13131800" y="9667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交付税措置のある地方債を積極的に活用し事業を実施してきたこともあり、実質公債費比率は緩やかに悪化し続けている。現在実施している再編新設小学校整備事業や、今後控える庁舎建替えなど大規模事業による地方債発行額の増加が見込まれており、数値も大幅に悪化する見込みである。地方債発行の抑制や減債基金を活用した繰上償還等も視野に、早期健全化基準を下回らないようコントロールす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 xmlns:a16="http://schemas.microsoft.com/office/drawing/2014/main" id="{00000000-0008-0000-0300-00007D010000}"/>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 xmlns:a16="http://schemas.microsoft.com/office/drawing/2014/main" id="{00000000-0008-0000-0300-00007F010000}"/>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5927</xdr:rowOff>
    </xdr:from>
    <xdr:to>
      <xdr:col>81</xdr:col>
      <xdr:colOff>44450</xdr:colOff>
      <xdr:row>37</xdr:row>
      <xdr:rowOff>7938</xdr:rowOff>
    </xdr:to>
    <xdr:cxnSp macro="">
      <xdr:nvCxnSpPr>
        <xdr:cNvPr id="385" name="直線コネクタ 384">
          <a:extLst>
            <a:ext uri="{FF2B5EF4-FFF2-40B4-BE49-F238E27FC236}">
              <a16:creationId xmlns="" xmlns:a16="http://schemas.microsoft.com/office/drawing/2014/main" id="{00000000-0008-0000-0300-000081010000}"/>
            </a:ext>
          </a:extLst>
        </xdr:cNvPr>
        <xdr:cNvCxnSpPr/>
      </xdr:nvCxnSpPr>
      <xdr:spPr>
        <a:xfrm>
          <a:off x="16179800" y="6349577"/>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 xmlns:a16="http://schemas.microsoft.com/office/drawing/2014/main" id="{00000000-0008-0000-0300-000082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171344</xdr:rowOff>
    </xdr:from>
    <xdr:to>
      <xdr:col>77</xdr:col>
      <xdr:colOff>44450</xdr:colOff>
      <xdr:row>37</xdr:row>
      <xdr:rowOff>5927</xdr:rowOff>
    </xdr:to>
    <xdr:cxnSp macro="">
      <xdr:nvCxnSpPr>
        <xdr:cNvPr id="388" name="直線コネクタ 387">
          <a:extLst>
            <a:ext uri="{FF2B5EF4-FFF2-40B4-BE49-F238E27FC236}">
              <a16:creationId xmlns="" xmlns:a16="http://schemas.microsoft.com/office/drawing/2014/main" id="{00000000-0008-0000-0300-000084010000}"/>
            </a:ext>
          </a:extLst>
        </xdr:cNvPr>
        <xdr:cNvCxnSpPr/>
      </xdr:nvCxnSpPr>
      <xdr:spPr>
        <a:xfrm>
          <a:off x="15290800" y="634354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 xmlns:a16="http://schemas.microsoft.com/office/drawing/2014/main" id="{00000000-0008-0000-0300-000085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161290</xdr:rowOff>
    </xdr:from>
    <xdr:to>
      <xdr:col>72</xdr:col>
      <xdr:colOff>203200</xdr:colOff>
      <xdr:row>36</xdr:row>
      <xdr:rowOff>171344</xdr:rowOff>
    </xdr:to>
    <xdr:cxnSp macro="">
      <xdr:nvCxnSpPr>
        <xdr:cNvPr id="391" name="直線コネクタ 390">
          <a:extLst>
            <a:ext uri="{FF2B5EF4-FFF2-40B4-BE49-F238E27FC236}">
              <a16:creationId xmlns="" xmlns:a16="http://schemas.microsoft.com/office/drawing/2014/main" id="{00000000-0008-0000-0300-000087010000}"/>
            </a:ext>
          </a:extLst>
        </xdr:cNvPr>
        <xdr:cNvCxnSpPr/>
      </xdr:nvCxnSpPr>
      <xdr:spPr>
        <a:xfrm>
          <a:off x="14401800" y="633349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 xmlns:a16="http://schemas.microsoft.com/office/drawing/2014/main" id="{00000000-0008-0000-0300-000088010000}"/>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4909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149225</xdr:rowOff>
    </xdr:from>
    <xdr:to>
      <xdr:col>68</xdr:col>
      <xdr:colOff>152400</xdr:colOff>
      <xdr:row>36</xdr:row>
      <xdr:rowOff>161290</xdr:rowOff>
    </xdr:to>
    <xdr:cxnSp macro="">
      <xdr:nvCxnSpPr>
        <xdr:cNvPr id="394" name="直線コネクタ 393">
          <a:extLst>
            <a:ext uri="{FF2B5EF4-FFF2-40B4-BE49-F238E27FC236}">
              <a16:creationId xmlns="" xmlns:a16="http://schemas.microsoft.com/office/drawing/2014/main" id="{00000000-0008-0000-0300-00008A010000}"/>
            </a:ext>
          </a:extLst>
        </xdr:cNvPr>
        <xdr:cNvCxnSpPr/>
      </xdr:nvCxnSpPr>
      <xdr:spPr>
        <a:xfrm>
          <a:off x="13512800" y="63214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4020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 xmlns:a16="http://schemas.microsoft.com/office/drawing/2014/main" id="{00000000-0008-0000-0300-00008D010000}"/>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128588</xdr:rowOff>
    </xdr:from>
    <xdr:to>
      <xdr:col>81</xdr:col>
      <xdr:colOff>95250</xdr:colOff>
      <xdr:row>37</xdr:row>
      <xdr:rowOff>58738</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69672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145115</xdr:rowOff>
    </xdr:from>
    <xdr:ext cx="762000" cy="259045"/>
    <xdr:sp macro="" textlink="">
      <xdr:nvSpPr>
        <xdr:cNvPr id="405" name="公債費負担の状況該当値テキスト">
          <a:extLst>
            <a:ext uri="{FF2B5EF4-FFF2-40B4-BE49-F238E27FC236}">
              <a16:creationId xmlns="" xmlns:a16="http://schemas.microsoft.com/office/drawing/2014/main" id="{00000000-0008-0000-0300-000095010000}"/>
            </a:ext>
          </a:extLst>
        </xdr:cNvPr>
        <xdr:cNvSpPr txBox="1"/>
      </xdr:nvSpPr>
      <xdr:spPr>
        <a:xfrm>
          <a:off x="17106900" y="614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126577</xdr:rowOff>
    </xdr:from>
    <xdr:to>
      <xdr:col>77</xdr:col>
      <xdr:colOff>95250</xdr:colOff>
      <xdr:row>37</xdr:row>
      <xdr:rowOff>56727</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6129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66904</xdr:rowOff>
    </xdr:from>
    <xdr:ext cx="7366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5798800" y="606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120544</xdr:rowOff>
    </xdr:from>
    <xdr:to>
      <xdr:col>73</xdr:col>
      <xdr:colOff>44450</xdr:colOff>
      <xdr:row>37</xdr:row>
      <xdr:rowOff>50694</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52400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60871</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4909800" y="606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110490</xdr:rowOff>
    </xdr:from>
    <xdr:to>
      <xdr:col>68</xdr:col>
      <xdr:colOff>203200</xdr:colOff>
      <xdr:row>37</xdr:row>
      <xdr:rowOff>40640</xdr:rowOff>
    </xdr:to>
    <xdr:sp macro="" textlink="">
      <xdr:nvSpPr>
        <xdr:cNvPr id="410" name="楕円 409">
          <a:extLst>
            <a:ext uri="{FF2B5EF4-FFF2-40B4-BE49-F238E27FC236}">
              <a16:creationId xmlns="" xmlns:a16="http://schemas.microsoft.com/office/drawing/2014/main" id="{00000000-0008-0000-0300-00009A010000}"/>
            </a:ext>
          </a:extLst>
        </xdr:cNvPr>
        <xdr:cNvSpPr/>
      </xdr:nvSpPr>
      <xdr:spPr>
        <a:xfrm>
          <a:off x="14351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50817</xdr:rowOff>
    </xdr:from>
    <xdr:ext cx="762000" cy="259045"/>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4020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98425</xdr:rowOff>
    </xdr:from>
    <xdr:to>
      <xdr:col>64</xdr:col>
      <xdr:colOff>152400</xdr:colOff>
      <xdr:row>37</xdr:row>
      <xdr:rowOff>28575</xdr:rowOff>
    </xdr:to>
    <xdr:sp macro="" textlink="">
      <xdr:nvSpPr>
        <xdr:cNvPr id="412" name="楕円 411">
          <a:extLst>
            <a:ext uri="{FF2B5EF4-FFF2-40B4-BE49-F238E27FC236}">
              <a16:creationId xmlns="" xmlns:a16="http://schemas.microsoft.com/office/drawing/2014/main" id="{00000000-0008-0000-0300-00009C010000}"/>
            </a:ext>
          </a:extLst>
        </xdr:cNvPr>
        <xdr:cNvSpPr/>
      </xdr:nvSpPr>
      <xdr:spPr>
        <a:xfrm>
          <a:off x="13462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38752</xdr:rowOff>
    </xdr:from>
    <xdr:ext cx="762000" cy="259045"/>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3131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標準財政規模の減少により分母は減少したが、充当可能基金の大幅な増加により充当可能財源等が伸び、実質的な将来負担額が大きく減少したことで、対前年度比</a:t>
          </a:r>
          <a:r>
            <a:rPr kumimoji="1" lang="en-US" altLang="ja-JP" sz="1300">
              <a:latin typeface="ＭＳ Ｐゴシック" panose="020B0600070205080204" pitchFamily="50" charset="-128"/>
              <a:ea typeface="ＭＳ Ｐゴシック" panose="020B0600070205080204" pitchFamily="50" charset="-128"/>
            </a:rPr>
            <a:t>21.4</a:t>
          </a:r>
          <a:r>
            <a:rPr kumimoji="1" lang="ja-JP" altLang="en-US" sz="1300">
              <a:latin typeface="ＭＳ Ｐゴシック" panose="020B0600070205080204" pitchFamily="50" charset="-128"/>
              <a:ea typeface="ＭＳ Ｐゴシック" panose="020B0600070205080204" pitchFamily="50" charset="-128"/>
            </a:rPr>
            <a:t>ポイント改善した。要因となっている庁舎建設基金については、近い将来で取り崩すことが予定されており、一時的な数値となっている。今後予定される大型の建設事業に伴い地方債現在高の増加が想定されており、数値の悪化が懸念され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 xmlns:a16="http://schemas.microsoft.com/office/drawing/2014/main" id="{00000000-0008-0000-0300-0000B701000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 xmlns:a16="http://schemas.microsoft.com/office/drawing/2014/main" id="{00000000-0008-0000-0300-0000B9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1810</xdr:rowOff>
    </xdr:from>
    <xdr:to>
      <xdr:col>81</xdr:col>
      <xdr:colOff>44450</xdr:colOff>
      <xdr:row>15</xdr:row>
      <xdr:rowOff>130905</xdr:rowOff>
    </xdr:to>
    <xdr:cxnSp macro="">
      <xdr:nvCxnSpPr>
        <xdr:cNvPr id="443" name="直線コネクタ 442">
          <a:extLst>
            <a:ext uri="{FF2B5EF4-FFF2-40B4-BE49-F238E27FC236}">
              <a16:creationId xmlns="" xmlns:a16="http://schemas.microsoft.com/office/drawing/2014/main" id="{00000000-0008-0000-0300-0000BB010000}"/>
            </a:ext>
          </a:extLst>
        </xdr:cNvPr>
        <xdr:cNvCxnSpPr/>
      </xdr:nvCxnSpPr>
      <xdr:spPr>
        <a:xfrm flipV="1">
          <a:off x="16179800" y="2573560"/>
          <a:ext cx="838200" cy="12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macro="" textlink="">
      <xdr:nvSpPr>
        <xdr:cNvPr id="444" name="将来負担の状況平均値テキスト">
          <a:extLst>
            <a:ext uri="{FF2B5EF4-FFF2-40B4-BE49-F238E27FC236}">
              <a16:creationId xmlns="" xmlns:a16="http://schemas.microsoft.com/office/drawing/2014/main" id="{00000000-0008-0000-0300-0000BC010000}"/>
            </a:ext>
          </a:extLst>
        </xdr:cNvPr>
        <xdr:cNvSpPr txBox="1"/>
      </xdr:nvSpPr>
      <xdr:spPr>
        <a:xfrm>
          <a:off x="17106900" y="258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 xmlns:a16="http://schemas.microsoft.com/office/drawing/2014/main" id="{00000000-0008-0000-0300-0000BD01000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130905</xdr:rowOff>
    </xdr:from>
    <xdr:to>
      <xdr:col>77</xdr:col>
      <xdr:colOff>44450</xdr:colOff>
      <xdr:row>16</xdr:row>
      <xdr:rowOff>9525</xdr:rowOff>
    </xdr:to>
    <xdr:cxnSp macro="">
      <xdr:nvCxnSpPr>
        <xdr:cNvPr id="446" name="直線コネクタ 445">
          <a:extLst>
            <a:ext uri="{FF2B5EF4-FFF2-40B4-BE49-F238E27FC236}">
              <a16:creationId xmlns="" xmlns:a16="http://schemas.microsoft.com/office/drawing/2014/main" id="{00000000-0008-0000-0300-0000BE010000}"/>
            </a:ext>
          </a:extLst>
        </xdr:cNvPr>
        <xdr:cNvCxnSpPr/>
      </xdr:nvCxnSpPr>
      <xdr:spPr>
        <a:xfrm flipV="1">
          <a:off x="15290800" y="2702655"/>
          <a:ext cx="889000" cy="5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16146</xdr:rowOff>
    </xdr:from>
    <xdr:ext cx="736600" cy="259045"/>
    <xdr:sp macro="" textlink="">
      <xdr:nvSpPr>
        <xdr:cNvPr id="448" name="テキスト ボックス 447">
          <a:extLst>
            <a:ext uri="{FF2B5EF4-FFF2-40B4-BE49-F238E27FC236}">
              <a16:creationId xmlns="" xmlns:a16="http://schemas.microsoft.com/office/drawing/2014/main" id="{00000000-0008-0000-0300-0000C0010000}"/>
            </a:ext>
          </a:extLst>
        </xdr:cNvPr>
        <xdr:cNvSpPr txBox="1"/>
      </xdr:nvSpPr>
      <xdr:spPr>
        <a:xfrm>
          <a:off x="15798800" y="2759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9525</xdr:rowOff>
    </xdr:from>
    <xdr:to>
      <xdr:col>72</xdr:col>
      <xdr:colOff>203200</xdr:colOff>
      <xdr:row>16</xdr:row>
      <xdr:rowOff>36671</xdr:rowOff>
    </xdr:to>
    <xdr:cxnSp macro="">
      <xdr:nvCxnSpPr>
        <xdr:cNvPr id="449" name="直線コネクタ 448">
          <a:extLst>
            <a:ext uri="{FF2B5EF4-FFF2-40B4-BE49-F238E27FC236}">
              <a16:creationId xmlns="" xmlns:a16="http://schemas.microsoft.com/office/drawing/2014/main" id="{00000000-0008-0000-0300-0000C1010000}"/>
            </a:ext>
          </a:extLst>
        </xdr:cNvPr>
        <xdr:cNvCxnSpPr/>
      </xdr:nvCxnSpPr>
      <xdr:spPr>
        <a:xfrm flipV="1">
          <a:off x="14401800" y="2752725"/>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a:extLst>
            <a:ext uri="{FF2B5EF4-FFF2-40B4-BE49-F238E27FC236}">
              <a16:creationId xmlns="" xmlns:a16="http://schemas.microsoft.com/office/drawing/2014/main" id="{00000000-0008-0000-0300-0000C2010000}"/>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114476</xdr:rowOff>
    </xdr:from>
    <xdr:ext cx="762000" cy="259045"/>
    <xdr:sp macro="" textlink="">
      <xdr:nvSpPr>
        <xdr:cNvPr id="451" name="テキスト ボックス 450">
          <a:extLst>
            <a:ext uri="{FF2B5EF4-FFF2-40B4-BE49-F238E27FC236}">
              <a16:creationId xmlns="" xmlns:a16="http://schemas.microsoft.com/office/drawing/2014/main" id="{00000000-0008-0000-0300-0000C3010000}"/>
            </a:ext>
          </a:extLst>
        </xdr:cNvPr>
        <xdr:cNvSpPr txBox="1"/>
      </xdr:nvSpPr>
      <xdr:spPr>
        <a:xfrm>
          <a:off x="14909800" y="2857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36671</xdr:rowOff>
    </xdr:from>
    <xdr:to>
      <xdr:col>68</xdr:col>
      <xdr:colOff>152400</xdr:colOff>
      <xdr:row>16</xdr:row>
      <xdr:rowOff>70453</xdr:rowOff>
    </xdr:to>
    <xdr:cxnSp macro="">
      <xdr:nvCxnSpPr>
        <xdr:cNvPr id="452" name="直線コネクタ 451">
          <a:extLst>
            <a:ext uri="{FF2B5EF4-FFF2-40B4-BE49-F238E27FC236}">
              <a16:creationId xmlns="" xmlns:a16="http://schemas.microsoft.com/office/drawing/2014/main" id="{00000000-0008-0000-0300-0000C4010000}"/>
            </a:ext>
          </a:extLst>
        </xdr:cNvPr>
        <xdr:cNvCxnSpPr/>
      </xdr:nvCxnSpPr>
      <xdr:spPr>
        <a:xfrm flipV="1">
          <a:off x="13512800" y="2779871"/>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73946</xdr:rowOff>
    </xdr:from>
    <xdr:to>
      <xdr:col>68</xdr:col>
      <xdr:colOff>203200</xdr:colOff>
      <xdr:row>17</xdr:row>
      <xdr:rowOff>4096</xdr:rowOff>
    </xdr:to>
    <xdr:sp macro="" textlink="">
      <xdr:nvSpPr>
        <xdr:cNvPr id="453" name="フローチャート: 判断 452">
          <a:extLst>
            <a:ext uri="{FF2B5EF4-FFF2-40B4-BE49-F238E27FC236}">
              <a16:creationId xmlns="" xmlns:a16="http://schemas.microsoft.com/office/drawing/2014/main" id="{00000000-0008-0000-0300-0000C5010000}"/>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160323</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4020800" y="290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5" name="フローチャート: 判断 454">
          <a:extLst>
            <a:ext uri="{FF2B5EF4-FFF2-40B4-BE49-F238E27FC236}">
              <a16:creationId xmlns="" xmlns:a16="http://schemas.microsoft.com/office/drawing/2014/main" id="{00000000-0008-0000-0300-0000C701000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153687</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3131800"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122460</xdr:rowOff>
    </xdr:from>
    <xdr:to>
      <xdr:col>81</xdr:col>
      <xdr:colOff>95250</xdr:colOff>
      <xdr:row>15</xdr:row>
      <xdr:rowOff>52610</xdr:rowOff>
    </xdr:to>
    <xdr:sp macro="" textlink="">
      <xdr:nvSpPr>
        <xdr:cNvPr id="462" name="楕円 461">
          <a:extLst>
            <a:ext uri="{FF2B5EF4-FFF2-40B4-BE49-F238E27FC236}">
              <a16:creationId xmlns="" xmlns:a16="http://schemas.microsoft.com/office/drawing/2014/main" id="{00000000-0008-0000-0300-0000CE010000}"/>
            </a:ext>
          </a:extLst>
        </xdr:cNvPr>
        <xdr:cNvSpPr/>
      </xdr:nvSpPr>
      <xdr:spPr>
        <a:xfrm>
          <a:off x="16967200" y="252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43737</xdr:rowOff>
    </xdr:from>
    <xdr:ext cx="762000" cy="259045"/>
    <xdr:sp macro="" textlink="">
      <xdr:nvSpPr>
        <xdr:cNvPr id="463" name="将来負担の状況該当値テキスト">
          <a:extLst>
            <a:ext uri="{FF2B5EF4-FFF2-40B4-BE49-F238E27FC236}">
              <a16:creationId xmlns="" xmlns:a16="http://schemas.microsoft.com/office/drawing/2014/main" id="{00000000-0008-0000-0300-0000CF010000}"/>
            </a:ext>
          </a:extLst>
        </xdr:cNvPr>
        <xdr:cNvSpPr txBox="1"/>
      </xdr:nvSpPr>
      <xdr:spPr>
        <a:xfrm>
          <a:off x="17106900" y="244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80105</xdr:rowOff>
    </xdr:from>
    <xdr:to>
      <xdr:col>77</xdr:col>
      <xdr:colOff>95250</xdr:colOff>
      <xdr:row>16</xdr:row>
      <xdr:rowOff>10255</xdr:rowOff>
    </xdr:to>
    <xdr:sp macro="" textlink="">
      <xdr:nvSpPr>
        <xdr:cNvPr id="464" name="楕円 463">
          <a:extLst>
            <a:ext uri="{FF2B5EF4-FFF2-40B4-BE49-F238E27FC236}">
              <a16:creationId xmlns="" xmlns:a16="http://schemas.microsoft.com/office/drawing/2014/main" id="{00000000-0008-0000-0300-0000D0010000}"/>
            </a:ext>
          </a:extLst>
        </xdr:cNvPr>
        <xdr:cNvSpPr/>
      </xdr:nvSpPr>
      <xdr:spPr>
        <a:xfrm>
          <a:off x="16129000" y="26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20432</xdr:rowOff>
    </xdr:from>
    <xdr:ext cx="736600" cy="259045"/>
    <xdr:sp macro="" textlink="">
      <xdr:nvSpPr>
        <xdr:cNvPr id="465" name="テキスト ボックス 464">
          <a:extLst>
            <a:ext uri="{FF2B5EF4-FFF2-40B4-BE49-F238E27FC236}">
              <a16:creationId xmlns="" xmlns:a16="http://schemas.microsoft.com/office/drawing/2014/main" id="{00000000-0008-0000-0300-0000D1010000}"/>
            </a:ext>
          </a:extLst>
        </xdr:cNvPr>
        <xdr:cNvSpPr txBox="1"/>
      </xdr:nvSpPr>
      <xdr:spPr>
        <a:xfrm>
          <a:off x="15798800" y="2420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130175</xdr:rowOff>
    </xdr:from>
    <xdr:to>
      <xdr:col>73</xdr:col>
      <xdr:colOff>44450</xdr:colOff>
      <xdr:row>16</xdr:row>
      <xdr:rowOff>60325</xdr:rowOff>
    </xdr:to>
    <xdr:sp macro="" textlink="">
      <xdr:nvSpPr>
        <xdr:cNvPr id="466" name="楕円 465">
          <a:extLst>
            <a:ext uri="{FF2B5EF4-FFF2-40B4-BE49-F238E27FC236}">
              <a16:creationId xmlns="" xmlns:a16="http://schemas.microsoft.com/office/drawing/2014/main" id="{00000000-0008-0000-0300-0000D2010000}"/>
            </a:ext>
          </a:extLst>
        </xdr:cNvPr>
        <xdr:cNvSpPr/>
      </xdr:nvSpPr>
      <xdr:spPr>
        <a:xfrm>
          <a:off x="15240000" y="270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70502</xdr:rowOff>
    </xdr:from>
    <xdr:ext cx="762000" cy="259045"/>
    <xdr:sp macro="" textlink="">
      <xdr:nvSpPr>
        <xdr:cNvPr id="467" name="テキスト ボックス 466">
          <a:extLst>
            <a:ext uri="{FF2B5EF4-FFF2-40B4-BE49-F238E27FC236}">
              <a16:creationId xmlns="" xmlns:a16="http://schemas.microsoft.com/office/drawing/2014/main" id="{00000000-0008-0000-0300-0000D3010000}"/>
            </a:ext>
          </a:extLst>
        </xdr:cNvPr>
        <xdr:cNvSpPr txBox="1"/>
      </xdr:nvSpPr>
      <xdr:spPr>
        <a:xfrm>
          <a:off x="14909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157321</xdr:rowOff>
    </xdr:from>
    <xdr:to>
      <xdr:col>68</xdr:col>
      <xdr:colOff>203200</xdr:colOff>
      <xdr:row>16</xdr:row>
      <xdr:rowOff>87471</xdr:rowOff>
    </xdr:to>
    <xdr:sp macro="" textlink="">
      <xdr:nvSpPr>
        <xdr:cNvPr id="468" name="楕円 467">
          <a:extLst>
            <a:ext uri="{FF2B5EF4-FFF2-40B4-BE49-F238E27FC236}">
              <a16:creationId xmlns="" xmlns:a16="http://schemas.microsoft.com/office/drawing/2014/main" id="{00000000-0008-0000-0300-0000D4010000}"/>
            </a:ext>
          </a:extLst>
        </xdr:cNvPr>
        <xdr:cNvSpPr/>
      </xdr:nvSpPr>
      <xdr:spPr>
        <a:xfrm>
          <a:off x="14351000" y="272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97648</xdr:rowOff>
    </xdr:from>
    <xdr:ext cx="762000" cy="259045"/>
    <xdr:sp macro="" textlink="">
      <xdr:nvSpPr>
        <xdr:cNvPr id="469" name="テキスト ボックス 468">
          <a:extLst>
            <a:ext uri="{FF2B5EF4-FFF2-40B4-BE49-F238E27FC236}">
              <a16:creationId xmlns="" xmlns:a16="http://schemas.microsoft.com/office/drawing/2014/main" id="{00000000-0008-0000-0300-0000D5010000}"/>
            </a:ext>
          </a:extLst>
        </xdr:cNvPr>
        <xdr:cNvSpPr txBox="1"/>
      </xdr:nvSpPr>
      <xdr:spPr>
        <a:xfrm>
          <a:off x="14020800" y="24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19653</xdr:rowOff>
    </xdr:from>
    <xdr:to>
      <xdr:col>64</xdr:col>
      <xdr:colOff>152400</xdr:colOff>
      <xdr:row>16</xdr:row>
      <xdr:rowOff>121253</xdr:rowOff>
    </xdr:to>
    <xdr:sp macro="" textlink="">
      <xdr:nvSpPr>
        <xdr:cNvPr id="470" name="楕円 469">
          <a:extLst>
            <a:ext uri="{FF2B5EF4-FFF2-40B4-BE49-F238E27FC236}">
              <a16:creationId xmlns="" xmlns:a16="http://schemas.microsoft.com/office/drawing/2014/main" id="{00000000-0008-0000-0300-0000D6010000}"/>
            </a:ext>
          </a:extLst>
        </xdr:cNvPr>
        <xdr:cNvSpPr/>
      </xdr:nvSpPr>
      <xdr:spPr>
        <a:xfrm>
          <a:off x="13462000" y="276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131430</xdr:rowOff>
    </xdr:from>
    <xdr:ext cx="762000" cy="259045"/>
    <xdr:sp macro="" textlink="">
      <xdr:nvSpPr>
        <xdr:cNvPr id="471" name="テキスト ボックス 470">
          <a:extLst>
            <a:ext uri="{FF2B5EF4-FFF2-40B4-BE49-F238E27FC236}">
              <a16:creationId xmlns="" xmlns:a16="http://schemas.microsoft.com/office/drawing/2014/main" id="{00000000-0008-0000-0300-0000D7010000}"/>
            </a:ext>
          </a:extLst>
        </xdr:cNvPr>
        <xdr:cNvSpPr txBox="1"/>
      </xdr:nvSpPr>
      <xdr:spPr>
        <a:xfrm>
          <a:off x="13131800" y="253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49,403
48,821
41.78
24,129,492
22,639,104
1,322,441
11,239,746
15,419,179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人件費については類似団体や全国、県と概ね同水準で推移している。令和４年度については対前年度比で</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1.2</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た。前年度に比べ退職者数が多く、退職手当が増加したことで、類似団体平均の増加幅を上回ることとなった。給与水準や職員数の最適化と併せ、職員の計画的な採用によって人件費のトータルコストの平準化を目指す。</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37</xdr:row>
      <xdr:rowOff>31750</xdr:rowOff>
    </xdr:to>
    <xdr:cxnSp macro="">
      <xdr:nvCxnSpPr>
        <xdr:cNvPr id="66" name="直線コネクタ 65">
          <a:extLst>
            <a:ext uri="{FF2B5EF4-FFF2-40B4-BE49-F238E27FC236}">
              <a16:creationId xmlns="" xmlns:a16="http://schemas.microsoft.com/office/drawing/2014/main" id="{00000000-0008-0000-0400-000042000000}"/>
            </a:ext>
          </a:extLst>
        </xdr:cNvPr>
        <xdr:cNvCxnSpPr/>
      </xdr:nvCxnSpPr>
      <xdr:spPr>
        <a:xfrm>
          <a:off x="3987800" y="62839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37</xdr:row>
      <xdr:rowOff>1270</xdr:rowOff>
    </xdr:to>
    <xdr:cxnSp macro="">
      <xdr:nvCxnSpPr>
        <xdr:cNvPr id="69" name="直線コネクタ 68">
          <a:extLst>
            <a:ext uri="{FF2B5EF4-FFF2-40B4-BE49-F238E27FC236}">
              <a16:creationId xmlns="" xmlns:a16="http://schemas.microsoft.com/office/drawing/2014/main" id="{00000000-0008-0000-0400-000045000000}"/>
            </a:ext>
          </a:extLst>
        </xdr:cNvPr>
        <xdr:cNvCxnSpPr/>
      </xdr:nvCxnSpPr>
      <xdr:spPr>
        <a:xfrm flipV="1">
          <a:off x="3098800" y="6283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77470</xdr:rowOff>
    </xdr:to>
    <xdr:cxnSp macro="">
      <xdr:nvCxnSpPr>
        <xdr:cNvPr id="72" name="直線コネクタ 71">
          <a:extLst>
            <a:ext uri="{FF2B5EF4-FFF2-40B4-BE49-F238E27FC236}">
              <a16:creationId xmlns="" xmlns:a16="http://schemas.microsoft.com/office/drawing/2014/main" id="{00000000-0008-0000-0400-000048000000}"/>
            </a:ext>
          </a:extLst>
        </xdr:cNvPr>
        <xdr:cNvCxnSpPr/>
      </xdr:nvCxnSpPr>
      <xdr:spPr>
        <a:xfrm flipV="1">
          <a:off x="2209800" y="63449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74" name="テキスト ボックス 73">
          <a:extLst>
            <a:ext uri="{FF2B5EF4-FFF2-40B4-BE49-F238E27FC236}">
              <a16:creationId xmlns="" xmlns:a16="http://schemas.microsoft.com/office/drawing/2014/main" id="{00000000-0008-0000-0400-00004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77470</xdr:rowOff>
    </xdr:from>
    <xdr:to>
      <xdr:col>11</xdr:col>
      <xdr:colOff>9525</xdr:colOff>
      <xdr:row>37</xdr:row>
      <xdr:rowOff>92710</xdr:rowOff>
    </xdr:to>
    <xdr:cxnSp macro="">
      <xdr:nvCxnSpPr>
        <xdr:cNvPr id="75" name="直線コネクタ 74">
          <a:extLst>
            <a:ext uri="{FF2B5EF4-FFF2-40B4-BE49-F238E27FC236}">
              <a16:creationId xmlns="" xmlns:a16="http://schemas.microsoft.com/office/drawing/2014/main" id="{00000000-0008-0000-0400-00004B000000}"/>
            </a:ext>
          </a:extLst>
        </xdr:cNvPr>
        <xdr:cNvCxnSpPr/>
      </xdr:nvCxnSpPr>
      <xdr:spPr>
        <a:xfrm flipV="1">
          <a:off x="1320800" y="6421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168927</xdr:rowOff>
    </xdr:from>
    <xdr:ext cx="762000" cy="259045"/>
    <xdr:sp macro="" textlink="">
      <xdr:nvSpPr>
        <xdr:cNvPr id="86" name="人件費該当値テキスト">
          <a:extLst>
            <a:ext uri="{FF2B5EF4-FFF2-40B4-BE49-F238E27FC236}">
              <a16:creationId xmlns="" xmlns:a16="http://schemas.microsoft.com/office/drawing/2014/main" id="{00000000-0008-0000-0400-000056000000}"/>
            </a:ext>
          </a:extLst>
        </xdr:cNvPr>
        <xdr:cNvSpPr txBox="1"/>
      </xdr:nvSpPr>
      <xdr:spPr>
        <a:xfrm>
          <a:off x="49149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対前年度比で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ているが、これは令和３年度のふるさと納税を原資とする繰入金を経常的な物件費に充当したことによるもの。また、事業の早期着手、事業量調整など、物価高騰の影響を鑑みた予算執行の取組を行ったことも一定程度影響している。今後も物価高騰等により経常経費の増加が想定されるが、真に必要な経費を見定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67129</xdr:rowOff>
    </xdr:from>
    <xdr:to>
      <xdr:col>82</xdr:col>
      <xdr:colOff>107950</xdr:colOff>
      <xdr:row>16</xdr:row>
      <xdr:rowOff>154214</xdr:rowOff>
    </xdr:to>
    <xdr:cxnSp macro="">
      <xdr:nvCxnSpPr>
        <xdr:cNvPr id="129" name="直線コネクタ 128">
          <a:extLst>
            <a:ext uri="{FF2B5EF4-FFF2-40B4-BE49-F238E27FC236}">
              <a16:creationId xmlns="" xmlns:a16="http://schemas.microsoft.com/office/drawing/2014/main" id="{00000000-0008-0000-0400-000081000000}"/>
            </a:ext>
          </a:extLst>
        </xdr:cNvPr>
        <xdr:cNvCxnSpPr/>
      </xdr:nvCxnSpPr>
      <xdr:spPr>
        <a:xfrm flipV="1">
          <a:off x="15671800" y="2810329"/>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a:extLst>
            <a:ext uri="{FF2B5EF4-FFF2-40B4-BE49-F238E27FC236}">
              <a16:creationId xmlns="" xmlns:a16="http://schemas.microsoft.com/office/drawing/2014/main" id="{00000000-0008-0000-0400-000082000000}"/>
            </a:ext>
          </a:extLst>
        </xdr:cNvPr>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154214</xdr:rowOff>
    </xdr:from>
    <xdr:to>
      <xdr:col>78</xdr:col>
      <xdr:colOff>69850</xdr:colOff>
      <xdr:row>17</xdr:row>
      <xdr:rowOff>37193</xdr:rowOff>
    </xdr:to>
    <xdr:cxnSp macro="">
      <xdr:nvCxnSpPr>
        <xdr:cNvPr id="132" name="直線コネクタ 131">
          <a:extLst>
            <a:ext uri="{FF2B5EF4-FFF2-40B4-BE49-F238E27FC236}">
              <a16:creationId xmlns="" xmlns:a16="http://schemas.microsoft.com/office/drawing/2014/main" id="{00000000-0008-0000-0400-000084000000}"/>
            </a:ext>
          </a:extLst>
        </xdr:cNvPr>
        <xdr:cNvCxnSpPr/>
      </xdr:nvCxnSpPr>
      <xdr:spPr>
        <a:xfrm flipV="1">
          <a:off x="14782800" y="28974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4536</xdr:rowOff>
    </xdr:from>
    <xdr:to>
      <xdr:col>73</xdr:col>
      <xdr:colOff>180975</xdr:colOff>
      <xdr:row>17</xdr:row>
      <xdr:rowOff>37193</xdr:rowOff>
    </xdr:to>
    <xdr:cxnSp macro="">
      <xdr:nvCxnSpPr>
        <xdr:cNvPr id="135" name="直線コネクタ 134">
          <a:extLst>
            <a:ext uri="{FF2B5EF4-FFF2-40B4-BE49-F238E27FC236}">
              <a16:creationId xmlns="" xmlns:a16="http://schemas.microsoft.com/office/drawing/2014/main" id="{00000000-0008-0000-0400-000087000000}"/>
            </a:ext>
          </a:extLst>
        </xdr:cNvPr>
        <xdr:cNvCxnSpPr/>
      </xdr:nvCxnSpPr>
      <xdr:spPr>
        <a:xfrm>
          <a:off x="13893800" y="29191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154214</xdr:rowOff>
    </xdr:from>
    <xdr:to>
      <xdr:col>69</xdr:col>
      <xdr:colOff>92075</xdr:colOff>
      <xdr:row>17</xdr:row>
      <xdr:rowOff>4536</xdr:rowOff>
    </xdr:to>
    <xdr:cxnSp macro="">
      <xdr:nvCxnSpPr>
        <xdr:cNvPr id="138" name="直線コネクタ 137">
          <a:extLst>
            <a:ext uri="{FF2B5EF4-FFF2-40B4-BE49-F238E27FC236}">
              <a16:creationId xmlns="" xmlns:a16="http://schemas.microsoft.com/office/drawing/2014/main" id="{00000000-0008-0000-0400-00008A000000}"/>
            </a:ext>
          </a:extLst>
        </xdr:cNvPr>
        <xdr:cNvCxnSpPr/>
      </xdr:nvCxnSpPr>
      <xdr:spPr>
        <a:xfrm>
          <a:off x="13004800" y="2897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64592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32856</xdr:rowOff>
    </xdr:from>
    <xdr:ext cx="762000" cy="259045"/>
    <xdr:sp macro="" textlink="">
      <xdr:nvSpPr>
        <xdr:cNvPr id="149" name="物件費該当値テキスト">
          <a:extLst>
            <a:ext uri="{FF2B5EF4-FFF2-40B4-BE49-F238E27FC236}">
              <a16:creationId xmlns="" xmlns:a16="http://schemas.microsoft.com/office/drawing/2014/main" id="{00000000-0008-0000-0400-000095000000}"/>
            </a:ext>
          </a:extLst>
        </xdr:cNvPr>
        <xdr:cNvSpPr txBox="1"/>
      </xdr:nvSpPr>
      <xdr:spPr>
        <a:xfrm>
          <a:off x="165989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103414</xdr:rowOff>
    </xdr:from>
    <xdr:to>
      <xdr:col>78</xdr:col>
      <xdr:colOff>120650</xdr:colOff>
      <xdr:row>17</xdr:row>
      <xdr:rowOff>33564</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5621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18341</xdr:rowOff>
    </xdr:from>
    <xdr:ext cx="7366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157843</xdr:rowOff>
    </xdr:from>
    <xdr:to>
      <xdr:col>74</xdr:col>
      <xdr:colOff>31750</xdr:colOff>
      <xdr:row>17</xdr:row>
      <xdr:rowOff>87993</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4732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125186</xdr:rowOff>
    </xdr:from>
    <xdr:to>
      <xdr:col>69</xdr:col>
      <xdr:colOff>142875</xdr:colOff>
      <xdr:row>17</xdr:row>
      <xdr:rowOff>55336</xdr:rowOff>
    </xdr:to>
    <xdr:sp macro="" textlink="">
      <xdr:nvSpPr>
        <xdr:cNvPr id="154" name="楕円 153">
          <a:extLst>
            <a:ext uri="{FF2B5EF4-FFF2-40B4-BE49-F238E27FC236}">
              <a16:creationId xmlns="" xmlns:a16="http://schemas.microsoft.com/office/drawing/2014/main" id="{00000000-0008-0000-0400-00009A000000}"/>
            </a:ext>
          </a:extLst>
        </xdr:cNvPr>
        <xdr:cNvSpPr/>
      </xdr:nvSpPr>
      <xdr:spPr>
        <a:xfrm>
          <a:off x="13843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65513</xdr:rowOff>
    </xdr:from>
    <xdr:ext cx="762000" cy="259045"/>
    <xdr:sp macro="" textlink="">
      <xdr:nvSpPr>
        <xdr:cNvPr id="155" name="テキスト ボックス 154">
          <a:extLst>
            <a:ext uri="{FF2B5EF4-FFF2-40B4-BE49-F238E27FC236}">
              <a16:creationId xmlns="" xmlns:a16="http://schemas.microsoft.com/office/drawing/2014/main" id="{00000000-0008-0000-0400-00009B000000}"/>
            </a:ext>
          </a:extLst>
        </xdr:cNvPr>
        <xdr:cNvSpPr txBox="1"/>
      </xdr:nvSpPr>
      <xdr:spPr>
        <a:xfrm>
          <a:off x="13512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56" name="楕円 155">
          <a:extLst>
            <a:ext uri="{FF2B5EF4-FFF2-40B4-BE49-F238E27FC236}">
              <a16:creationId xmlns="" xmlns:a16="http://schemas.microsoft.com/office/drawing/2014/main" id="{00000000-0008-0000-0400-00009C000000}"/>
            </a:ext>
          </a:extLst>
        </xdr:cNvPr>
        <xdr:cNvSpPr/>
      </xdr:nvSpPr>
      <xdr:spPr>
        <a:xfrm>
          <a:off x="12954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57" name="テキスト ボックス 156">
          <a:extLst>
            <a:ext uri="{FF2B5EF4-FFF2-40B4-BE49-F238E27FC236}">
              <a16:creationId xmlns="" xmlns:a16="http://schemas.microsoft.com/office/drawing/2014/main" id="{00000000-0008-0000-0400-00009D000000}"/>
            </a:ext>
          </a:extLst>
        </xdr:cNvPr>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対前年度比で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ものの、依然として類似団体平均を大きく上回っている。引き続き障害者自立支援給付や子育て支援関連給付が増加傾向にあるなか、施設入所者数の減少により養護老人ホームの措置に要する経費など、経常的な一般財源が減少したことにより若干減少することとなった。削減が難しい経費であるため、他の性質も含め全体として経常経費のコントロールを考える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114300</xdr:rowOff>
    </xdr:from>
    <xdr:to>
      <xdr:col>24</xdr:col>
      <xdr:colOff>25400</xdr:colOff>
      <xdr:row>61</xdr:row>
      <xdr:rowOff>44450</xdr:rowOff>
    </xdr:to>
    <xdr:cxnSp macro="">
      <xdr:nvCxnSpPr>
        <xdr:cNvPr id="190" name="直線コネクタ 189">
          <a:extLst>
            <a:ext uri="{FF2B5EF4-FFF2-40B4-BE49-F238E27FC236}">
              <a16:creationId xmlns="" xmlns:a16="http://schemas.microsoft.com/office/drawing/2014/main" id="{00000000-0008-0000-0400-0000BE000000}"/>
            </a:ext>
          </a:extLst>
        </xdr:cNvPr>
        <xdr:cNvCxnSpPr/>
      </xdr:nvCxnSpPr>
      <xdr:spPr>
        <a:xfrm flipV="1">
          <a:off x="3987800" y="10401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1" name="扶助費平均値テキスト">
          <a:extLst>
            <a:ext uri="{FF2B5EF4-FFF2-40B4-BE49-F238E27FC236}">
              <a16:creationId xmlns="" xmlns:a16="http://schemas.microsoft.com/office/drawing/2014/main" id="{00000000-0008-0000-0400-0000BF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44450</xdr:rowOff>
    </xdr:from>
    <xdr:to>
      <xdr:col>19</xdr:col>
      <xdr:colOff>187325</xdr:colOff>
      <xdr:row>61</xdr:row>
      <xdr:rowOff>133350</xdr:rowOff>
    </xdr:to>
    <xdr:cxnSp macro="">
      <xdr:nvCxnSpPr>
        <xdr:cNvPr id="193" name="直線コネクタ 192">
          <a:extLst>
            <a:ext uri="{FF2B5EF4-FFF2-40B4-BE49-F238E27FC236}">
              <a16:creationId xmlns="" xmlns:a16="http://schemas.microsoft.com/office/drawing/2014/main" id="{00000000-0008-0000-0400-0000C1000000}"/>
            </a:ext>
          </a:extLst>
        </xdr:cNvPr>
        <xdr:cNvCxnSpPr/>
      </xdr:nvCxnSpPr>
      <xdr:spPr>
        <a:xfrm flipV="1">
          <a:off x="3098800" y="10502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a:extLst>
            <a:ext uri="{FF2B5EF4-FFF2-40B4-BE49-F238E27FC236}">
              <a16:creationId xmlns="" xmlns:a16="http://schemas.microsoft.com/office/drawing/2014/main" id="{00000000-0008-0000-0400-0000C3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120650</xdr:rowOff>
    </xdr:from>
    <xdr:to>
      <xdr:col>15</xdr:col>
      <xdr:colOff>98425</xdr:colOff>
      <xdr:row>61</xdr:row>
      <xdr:rowOff>133350</xdr:rowOff>
    </xdr:to>
    <xdr:cxnSp macro="">
      <xdr:nvCxnSpPr>
        <xdr:cNvPr id="196" name="直線コネクタ 195">
          <a:extLst>
            <a:ext uri="{FF2B5EF4-FFF2-40B4-BE49-F238E27FC236}">
              <a16:creationId xmlns="" xmlns:a16="http://schemas.microsoft.com/office/drawing/2014/main" id="{00000000-0008-0000-0400-0000C4000000}"/>
            </a:ext>
          </a:extLst>
        </xdr:cNvPr>
        <xdr:cNvCxnSpPr/>
      </xdr:nvCxnSpPr>
      <xdr:spPr>
        <a:xfrm>
          <a:off x="2209800" y="10579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19050</xdr:rowOff>
    </xdr:from>
    <xdr:to>
      <xdr:col>11</xdr:col>
      <xdr:colOff>9525</xdr:colOff>
      <xdr:row>61</xdr:row>
      <xdr:rowOff>120650</xdr:rowOff>
    </xdr:to>
    <xdr:cxnSp macro="">
      <xdr:nvCxnSpPr>
        <xdr:cNvPr id="199" name="直線コネクタ 198">
          <a:extLst>
            <a:ext uri="{FF2B5EF4-FFF2-40B4-BE49-F238E27FC236}">
              <a16:creationId xmlns="" xmlns:a16="http://schemas.microsoft.com/office/drawing/2014/main" id="{00000000-0008-0000-0400-0000C7000000}"/>
            </a:ext>
          </a:extLst>
        </xdr:cNvPr>
        <xdr:cNvCxnSpPr/>
      </xdr:nvCxnSpPr>
      <xdr:spPr>
        <a:xfrm>
          <a:off x="1320800" y="10477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63500</xdr:rowOff>
    </xdr:from>
    <xdr:to>
      <xdr:col>24</xdr:col>
      <xdr:colOff>76200</xdr:colOff>
      <xdr:row>60</xdr:row>
      <xdr:rowOff>165100</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47752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35577</xdr:rowOff>
    </xdr:from>
    <xdr:ext cx="762000" cy="259045"/>
    <xdr:sp macro="" textlink="">
      <xdr:nvSpPr>
        <xdr:cNvPr id="210" name="扶助費該当値テキスト">
          <a:extLst>
            <a:ext uri="{FF2B5EF4-FFF2-40B4-BE49-F238E27FC236}">
              <a16:creationId xmlns="" xmlns:a16="http://schemas.microsoft.com/office/drawing/2014/main" id="{00000000-0008-0000-0400-0000D2000000}"/>
            </a:ext>
          </a:extLst>
        </xdr:cNvPr>
        <xdr:cNvSpPr txBox="1"/>
      </xdr:nvSpPr>
      <xdr:spPr>
        <a:xfrm>
          <a:off x="49149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165100</xdr:rowOff>
    </xdr:from>
    <xdr:to>
      <xdr:col>20</xdr:col>
      <xdr:colOff>38100</xdr:colOff>
      <xdr:row>61</xdr:row>
      <xdr:rowOff>95250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3937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80027</xdr:rowOff>
    </xdr:from>
    <xdr:ext cx="7366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3606800" y="1053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82550</xdr:rowOff>
    </xdr:from>
    <xdr:to>
      <xdr:col>15</xdr:col>
      <xdr:colOff>149225</xdr:colOff>
      <xdr:row>62</xdr:row>
      <xdr:rowOff>12700</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30480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168927</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27178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69850</xdr:rowOff>
    </xdr:from>
    <xdr:to>
      <xdr:col>11</xdr:col>
      <xdr:colOff>60325</xdr:colOff>
      <xdr:row>62</xdr:row>
      <xdr:rowOff>0</xdr:rowOff>
    </xdr:to>
    <xdr:sp macro="" textlink="">
      <xdr:nvSpPr>
        <xdr:cNvPr id="215" name="楕円 214">
          <a:extLst>
            <a:ext uri="{FF2B5EF4-FFF2-40B4-BE49-F238E27FC236}">
              <a16:creationId xmlns="" xmlns:a16="http://schemas.microsoft.com/office/drawing/2014/main" id="{00000000-0008-0000-0400-0000D7000000}"/>
            </a:ext>
          </a:extLst>
        </xdr:cNvPr>
        <xdr:cNvSpPr/>
      </xdr:nvSpPr>
      <xdr:spPr>
        <a:xfrm>
          <a:off x="21590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156227</xdr:rowOff>
    </xdr:from>
    <xdr:ext cx="762000" cy="259045"/>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18288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139700</xdr:rowOff>
    </xdr:from>
    <xdr:to>
      <xdr:col>6</xdr:col>
      <xdr:colOff>171450</xdr:colOff>
      <xdr:row>61</xdr:row>
      <xdr:rowOff>69850</xdr:rowOff>
    </xdr:to>
    <xdr:sp macro="" textlink="">
      <xdr:nvSpPr>
        <xdr:cNvPr id="217" name="楕円 216">
          <a:extLst>
            <a:ext uri="{FF2B5EF4-FFF2-40B4-BE49-F238E27FC236}">
              <a16:creationId xmlns="" xmlns:a16="http://schemas.microsoft.com/office/drawing/2014/main" id="{00000000-0008-0000-0400-0000D9000000}"/>
            </a:ext>
          </a:extLst>
        </xdr:cNvPr>
        <xdr:cNvSpPr/>
      </xdr:nvSpPr>
      <xdr:spPr>
        <a:xfrm>
          <a:off x="1270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54627</xdr:rowOff>
    </xdr:from>
    <xdr:ext cx="762000" cy="259045"/>
    <xdr:sp macro="" textlink="">
      <xdr:nvSpPr>
        <xdr:cNvPr id="218" name="テキスト ボックス 217">
          <a:extLst>
            <a:ext uri="{FF2B5EF4-FFF2-40B4-BE49-F238E27FC236}">
              <a16:creationId xmlns="" xmlns:a16="http://schemas.microsoft.com/office/drawing/2014/main" id="{00000000-0008-0000-0400-0000DA000000}"/>
            </a:ext>
          </a:extLst>
        </xdr:cNvPr>
        <xdr:cNvSpPr txBox="1"/>
      </xdr:nvSpPr>
      <xdr:spPr>
        <a:xfrm>
          <a:off x="939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その他の経費については対前年度比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が、繰出金の増加が主な要因となっている。中でも、人件費単価の増加に伴う各特別会計への人件費繰出の増加、高齢化に伴う介護や医療に対する負担の増加によるものであり、今後も繰出金の増加が懸念されるところである。市全体の財政状況を鑑みた事業計画、料金設定等を行い、バランスを取る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56</xdr:row>
      <xdr:rowOff>165100</xdr:rowOff>
    </xdr:to>
    <xdr:cxnSp macro="">
      <xdr:nvCxnSpPr>
        <xdr:cNvPr id="251" name="直線コネクタ 250">
          <a:extLst>
            <a:ext uri="{FF2B5EF4-FFF2-40B4-BE49-F238E27FC236}">
              <a16:creationId xmlns="" xmlns:a16="http://schemas.microsoft.com/office/drawing/2014/main" id="{00000000-0008-0000-0400-0000FB000000}"/>
            </a:ext>
          </a:extLst>
        </xdr:cNvPr>
        <xdr:cNvCxnSpPr/>
      </xdr:nvCxnSpPr>
      <xdr:spPr>
        <a:xfrm>
          <a:off x="15671800" y="97358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2" name="その他平均値テキスト">
          <a:extLst>
            <a:ext uri="{FF2B5EF4-FFF2-40B4-BE49-F238E27FC236}">
              <a16:creationId xmlns="" xmlns:a16="http://schemas.microsoft.com/office/drawing/2014/main" id="{00000000-0008-0000-0400-0000FC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57</xdr:row>
      <xdr:rowOff>8890</xdr:rowOff>
    </xdr:to>
    <xdr:cxnSp macro="">
      <xdr:nvCxnSpPr>
        <xdr:cNvPr id="254" name="直線コネクタ 253">
          <a:extLst>
            <a:ext uri="{FF2B5EF4-FFF2-40B4-BE49-F238E27FC236}">
              <a16:creationId xmlns="" xmlns:a16="http://schemas.microsoft.com/office/drawing/2014/main" id="{00000000-0008-0000-0400-0000FE000000}"/>
            </a:ext>
          </a:extLst>
        </xdr:cNvPr>
        <xdr:cNvCxnSpPr/>
      </xdr:nvCxnSpPr>
      <xdr:spPr>
        <a:xfrm flipV="1">
          <a:off x="14782800" y="9735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46990</xdr:rowOff>
    </xdr:to>
    <xdr:cxnSp macro="">
      <xdr:nvCxnSpPr>
        <xdr:cNvPr id="257" name="直線コネクタ 256">
          <a:extLst>
            <a:ext uri="{FF2B5EF4-FFF2-40B4-BE49-F238E27FC236}">
              <a16:creationId xmlns="" xmlns:a16="http://schemas.microsoft.com/office/drawing/2014/main" id="{00000000-0008-0000-0400-000001010000}"/>
            </a:ext>
          </a:extLst>
        </xdr:cNvPr>
        <xdr:cNvCxnSpPr/>
      </xdr:nvCxnSpPr>
      <xdr:spPr>
        <a:xfrm flipV="1">
          <a:off x="13893800" y="9781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46990</xdr:rowOff>
    </xdr:from>
    <xdr:to>
      <xdr:col>69</xdr:col>
      <xdr:colOff>92075</xdr:colOff>
      <xdr:row>58</xdr:row>
      <xdr:rowOff>35560</xdr:rowOff>
    </xdr:to>
    <xdr:cxnSp macro="">
      <xdr:nvCxnSpPr>
        <xdr:cNvPr id="260" name="直線コネクタ 259">
          <a:extLst>
            <a:ext uri="{FF2B5EF4-FFF2-40B4-BE49-F238E27FC236}">
              <a16:creationId xmlns="" xmlns:a16="http://schemas.microsoft.com/office/drawing/2014/main" id="{00000000-0008-0000-0400-000004010000}"/>
            </a:ext>
          </a:extLst>
        </xdr:cNvPr>
        <xdr:cNvCxnSpPr/>
      </xdr:nvCxnSpPr>
      <xdr:spPr>
        <a:xfrm flipV="1">
          <a:off x="13004800" y="98196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71" name="その他該当値テキスト">
          <a:extLst>
            <a:ext uri="{FF2B5EF4-FFF2-40B4-BE49-F238E27FC236}">
              <a16:creationId xmlns="" xmlns:a16="http://schemas.microsoft.com/office/drawing/2014/main" id="{00000000-0008-0000-0400-00000F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83820</xdr:rowOff>
    </xdr:from>
    <xdr:to>
      <xdr:col>78</xdr:col>
      <xdr:colOff>120650</xdr:colOff>
      <xdr:row>57</xdr:row>
      <xdr:rowOff>13970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170197</xdr:rowOff>
    </xdr:from>
    <xdr:ext cx="7366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5290800" y="977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44467</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78" name="楕円 277">
          <a:extLst>
            <a:ext uri="{FF2B5EF4-FFF2-40B4-BE49-F238E27FC236}">
              <a16:creationId xmlns="" xmlns:a16="http://schemas.microsoft.com/office/drawing/2014/main" id="{00000000-0008-0000-0400-000016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79" name="テキスト ボックス 278">
          <a:extLst>
            <a:ext uri="{FF2B5EF4-FFF2-40B4-BE49-F238E27FC236}">
              <a16:creationId xmlns="" xmlns:a16="http://schemas.microsoft.com/office/drawing/2014/main" id="{00000000-0008-0000-0400-00001701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類似団体平均と概ね同じ水準で推移しており、対前年度比で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これは子育て施策の一環として、障害児保育に係る保育士配置の要件緩和を実施したことで、対象補助金が大幅に増加したことが主な要因となっている。毎年のように新たな事業展開を行う中において、常態化している補助金については、目的・効果、必要性を十分検証したうえで、適宜見直しを行う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36</xdr:row>
      <xdr:rowOff>163576</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a:off x="15671800" y="63220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a:extLst>
            <a:ext uri="{FF2B5EF4-FFF2-40B4-BE49-F238E27FC236}">
              <a16:creationId xmlns="" xmlns:a16="http://schemas.microsoft.com/office/drawing/2014/main" id="{00000000-0008-0000-0400-000036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19558</xdr:rowOff>
    </xdr:to>
    <xdr:cxnSp macro="">
      <xdr:nvCxnSpPr>
        <xdr:cNvPr id="312" name="直線コネクタ 311">
          <a:extLst>
            <a:ext uri="{FF2B5EF4-FFF2-40B4-BE49-F238E27FC236}">
              <a16:creationId xmlns="" xmlns:a16="http://schemas.microsoft.com/office/drawing/2014/main" id="{00000000-0008-0000-0400-000038010000}"/>
            </a:ext>
          </a:extLst>
        </xdr:cNvPr>
        <xdr:cNvCxnSpPr/>
      </xdr:nvCxnSpPr>
      <xdr:spPr>
        <a:xfrm flipV="1">
          <a:off x="14782800" y="63220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a:extLst>
            <a:ext uri="{FF2B5EF4-FFF2-40B4-BE49-F238E27FC236}">
              <a16:creationId xmlns="" xmlns:a16="http://schemas.microsoft.com/office/drawing/2014/main" id="{00000000-0008-0000-0400-00003A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60706</xdr:rowOff>
    </xdr:to>
    <xdr:cxnSp macro="">
      <xdr:nvCxnSpPr>
        <xdr:cNvPr id="315" name="直線コネクタ 314">
          <a:extLst>
            <a:ext uri="{FF2B5EF4-FFF2-40B4-BE49-F238E27FC236}">
              <a16:creationId xmlns="" xmlns:a16="http://schemas.microsoft.com/office/drawing/2014/main" id="{00000000-0008-0000-0400-00003B010000}"/>
            </a:ext>
          </a:extLst>
        </xdr:cNvPr>
        <xdr:cNvCxnSpPr/>
      </xdr:nvCxnSpPr>
      <xdr:spPr>
        <a:xfrm flipV="1">
          <a:off x="13893800" y="63632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37</xdr:row>
      <xdr:rowOff>60706</xdr:rowOff>
    </xdr:to>
    <xdr:cxnSp macro="">
      <xdr:nvCxnSpPr>
        <xdr:cNvPr id="318" name="直線コネクタ 317">
          <a:extLst>
            <a:ext uri="{FF2B5EF4-FFF2-40B4-BE49-F238E27FC236}">
              <a16:creationId xmlns="" xmlns:a16="http://schemas.microsoft.com/office/drawing/2014/main" id="{00000000-0008-0000-0400-00003E010000}"/>
            </a:ext>
          </a:extLst>
        </xdr:cNvPr>
        <xdr:cNvCxnSpPr/>
      </xdr:nvCxnSpPr>
      <xdr:spPr>
        <a:xfrm>
          <a:off x="13004800" y="625348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8" name="楕円 327">
          <a:extLst>
            <a:ext uri="{FF2B5EF4-FFF2-40B4-BE49-F238E27FC236}">
              <a16:creationId xmlns="" xmlns:a16="http://schemas.microsoft.com/office/drawing/2014/main" id="{00000000-0008-0000-0400-000048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84853</xdr:rowOff>
    </xdr:from>
    <xdr:ext cx="762000" cy="259045"/>
    <xdr:sp macro="" textlink="">
      <xdr:nvSpPr>
        <xdr:cNvPr id="329" name="補助費等該当値テキスト">
          <a:extLst>
            <a:ext uri="{FF2B5EF4-FFF2-40B4-BE49-F238E27FC236}">
              <a16:creationId xmlns="" xmlns:a16="http://schemas.microsoft.com/office/drawing/2014/main" id="{00000000-0008-0000-0400-000049010000}"/>
            </a:ext>
          </a:extLst>
        </xdr:cNvPr>
        <xdr:cNvSpPr txBox="1"/>
      </xdr:nvSpPr>
      <xdr:spPr>
        <a:xfrm>
          <a:off x="16598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34" name="楕円 333">
          <a:extLst>
            <a:ext uri="{FF2B5EF4-FFF2-40B4-BE49-F238E27FC236}">
              <a16:creationId xmlns="" xmlns:a16="http://schemas.microsoft.com/office/drawing/2014/main" id="{00000000-0008-0000-0400-00004E010000}"/>
            </a:ext>
          </a:extLst>
        </xdr:cNvPr>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35" name="テキスト ボックス 334">
          <a:extLst>
            <a:ext uri="{FF2B5EF4-FFF2-40B4-BE49-F238E27FC236}">
              <a16:creationId xmlns="" xmlns:a16="http://schemas.microsoft.com/office/drawing/2014/main" id="{00000000-0008-0000-0400-00004F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6" name="楕円 335">
          <a:extLst>
            <a:ext uri="{FF2B5EF4-FFF2-40B4-BE49-F238E27FC236}">
              <a16:creationId xmlns="" xmlns:a16="http://schemas.microsoft.com/office/drawing/2014/main" id="{00000000-0008-0000-0400-000050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37" name="テキスト ボックス 336">
          <a:extLst>
            <a:ext uri="{FF2B5EF4-FFF2-40B4-BE49-F238E27FC236}">
              <a16:creationId xmlns="" xmlns:a16="http://schemas.microsoft.com/office/drawing/2014/main" id="{00000000-0008-0000-0400-000051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対前年度比で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が、類似団体や全国、県平均を下回る水準で推移している。現在実施している再編新設小学校整備事業や、今後控える庁舎建替えなど大規模事業による地方債発行額の増加が見込まれており、公債費の大幅な増加が想定される。近年、交付税措置のある地方債を積極的に活用することで事業を実施してきたが、優先度や緊急度をもとに事業量を調整するなど、一定の抑制が必要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27940</xdr:rowOff>
    </xdr:from>
    <xdr:to>
      <xdr:col>24</xdr:col>
      <xdr:colOff>25400</xdr:colOff>
      <xdr:row>74</xdr:row>
      <xdr:rowOff>43180</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a:off x="3987800" y="127152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116857</xdr:rowOff>
    </xdr:from>
    <xdr:ext cx="762000" cy="259045"/>
    <xdr:sp macro="" textlink="">
      <xdr:nvSpPr>
        <xdr:cNvPr id="370" name="公債費平均値テキスト">
          <a:extLst>
            <a:ext uri="{FF2B5EF4-FFF2-40B4-BE49-F238E27FC236}">
              <a16:creationId xmlns="" xmlns:a16="http://schemas.microsoft.com/office/drawing/2014/main" id="{00000000-0008-0000-0400-000072010000}"/>
            </a:ext>
          </a:extLst>
        </xdr:cNvPr>
        <xdr:cNvSpPr txBox="1"/>
      </xdr:nvSpPr>
      <xdr:spPr>
        <a:xfrm>
          <a:off x="4914900" y="12804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27940</xdr:rowOff>
    </xdr:from>
    <xdr:to>
      <xdr:col>19</xdr:col>
      <xdr:colOff>187325</xdr:colOff>
      <xdr:row>74</xdr:row>
      <xdr:rowOff>41275</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flipV="1">
          <a:off x="3098800" y="1271524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37465</xdr:rowOff>
    </xdr:from>
    <xdr:to>
      <xdr:col>15</xdr:col>
      <xdr:colOff>98425</xdr:colOff>
      <xdr:row>74</xdr:row>
      <xdr:rowOff>41275</xdr:rowOff>
    </xdr:to>
    <xdr:cxnSp macro="">
      <xdr:nvCxnSpPr>
        <xdr:cNvPr id="375" name="直線コネクタ 374">
          <a:extLst>
            <a:ext uri="{FF2B5EF4-FFF2-40B4-BE49-F238E27FC236}">
              <a16:creationId xmlns="" xmlns:a16="http://schemas.microsoft.com/office/drawing/2014/main" id="{00000000-0008-0000-0400-000077010000}"/>
            </a:ext>
          </a:extLst>
        </xdr:cNvPr>
        <xdr:cNvCxnSpPr/>
      </xdr:nvCxnSpPr>
      <xdr:spPr>
        <a:xfrm>
          <a:off x="2209800" y="127247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50182</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2717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33655</xdr:rowOff>
    </xdr:from>
    <xdr:to>
      <xdr:col>11</xdr:col>
      <xdr:colOff>9525</xdr:colOff>
      <xdr:row>74</xdr:row>
      <xdr:rowOff>37465</xdr:rowOff>
    </xdr:to>
    <xdr:cxnSp macro="">
      <xdr:nvCxnSpPr>
        <xdr:cNvPr id="378" name="直線コネクタ 377">
          <a:extLst>
            <a:ext uri="{FF2B5EF4-FFF2-40B4-BE49-F238E27FC236}">
              <a16:creationId xmlns="" xmlns:a16="http://schemas.microsoft.com/office/drawing/2014/main" id="{00000000-0008-0000-0400-00007A010000}"/>
            </a:ext>
          </a:extLst>
        </xdr:cNvPr>
        <xdr:cNvCxnSpPr/>
      </xdr:nvCxnSpPr>
      <xdr:spPr>
        <a:xfrm>
          <a:off x="1320800" y="127209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52087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1828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163830</xdr:rowOff>
    </xdr:from>
    <xdr:to>
      <xdr:col>24</xdr:col>
      <xdr:colOff>76200</xdr:colOff>
      <xdr:row>74</xdr:row>
      <xdr:rowOff>93980</xdr:rowOff>
    </xdr:to>
    <xdr:sp macro="" textlink="">
      <xdr:nvSpPr>
        <xdr:cNvPr id="388" name="楕円 387">
          <a:extLst>
            <a:ext uri="{FF2B5EF4-FFF2-40B4-BE49-F238E27FC236}">
              <a16:creationId xmlns="" xmlns:a16="http://schemas.microsoft.com/office/drawing/2014/main" id="{00000000-0008-0000-0400-000084010000}"/>
            </a:ext>
          </a:extLst>
        </xdr:cNvPr>
        <xdr:cNvSpPr/>
      </xdr:nvSpPr>
      <xdr:spPr>
        <a:xfrm>
          <a:off x="47752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72407</xdr:rowOff>
    </xdr:from>
    <xdr:ext cx="762000" cy="259045"/>
    <xdr:sp macro="" textlink="">
      <xdr:nvSpPr>
        <xdr:cNvPr id="389" name="公債費該当値テキスト">
          <a:extLst>
            <a:ext uri="{FF2B5EF4-FFF2-40B4-BE49-F238E27FC236}">
              <a16:creationId xmlns="" xmlns:a16="http://schemas.microsoft.com/office/drawing/2014/main" id="{00000000-0008-0000-0400-000085010000}"/>
            </a:ext>
          </a:extLst>
        </xdr:cNvPr>
        <xdr:cNvSpPr txBox="1"/>
      </xdr:nvSpPr>
      <xdr:spPr>
        <a:xfrm>
          <a:off x="4914900" y="1258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148590</xdr:rowOff>
    </xdr:from>
    <xdr:to>
      <xdr:col>20</xdr:col>
      <xdr:colOff>38100</xdr:colOff>
      <xdr:row>74</xdr:row>
      <xdr:rowOff>78740</xdr:rowOff>
    </xdr:to>
    <xdr:sp macro="" textlink="">
      <xdr:nvSpPr>
        <xdr:cNvPr id="390" name="楕円 389">
          <a:extLst>
            <a:ext uri="{FF2B5EF4-FFF2-40B4-BE49-F238E27FC236}">
              <a16:creationId xmlns="" xmlns:a16="http://schemas.microsoft.com/office/drawing/2014/main" id="{00000000-0008-0000-0400-000086010000}"/>
            </a:ext>
          </a:extLst>
        </xdr:cNvPr>
        <xdr:cNvSpPr/>
      </xdr:nvSpPr>
      <xdr:spPr>
        <a:xfrm>
          <a:off x="3937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88917</xdr:rowOff>
    </xdr:from>
    <xdr:ext cx="736600" cy="259045"/>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3606800" y="1243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161925</xdr:rowOff>
    </xdr:from>
    <xdr:to>
      <xdr:col>15</xdr:col>
      <xdr:colOff>149225</xdr:colOff>
      <xdr:row>74</xdr:row>
      <xdr:rowOff>92075</xdr:rowOff>
    </xdr:to>
    <xdr:sp macro="" textlink="">
      <xdr:nvSpPr>
        <xdr:cNvPr id="392" name="楕円 391">
          <a:extLst>
            <a:ext uri="{FF2B5EF4-FFF2-40B4-BE49-F238E27FC236}">
              <a16:creationId xmlns="" xmlns:a16="http://schemas.microsoft.com/office/drawing/2014/main" id="{00000000-0008-0000-0400-000088010000}"/>
            </a:ext>
          </a:extLst>
        </xdr:cNvPr>
        <xdr:cNvSpPr/>
      </xdr:nvSpPr>
      <xdr:spPr>
        <a:xfrm>
          <a:off x="30480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102252</xdr:rowOff>
    </xdr:from>
    <xdr:ext cx="762000" cy="259045"/>
    <xdr:sp macro="" textlink="">
      <xdr:nvSpPr>
        <xdr:cNvPr id="393" name="テキスト ボックス 392">
          <a:extLst>
            <a:ext uri="{FF2B5EF4-FFF2-40B4-BE49-F238E27FC236}">
              <a16:creationId xmlns="" xmlns:a16="http://schemas.microsoft.com/office/drawing/2014/main" id="{00000000-0008-0000-0400-000089010000}"/>
            </a:ext>
          </a:extLst>
        </xdr:cNvPr>
        <xdr:cNvSpPr txBox="1"/>
      </xdr:nvSpPr>
      <xdr:spPr>
        <a:xfrm>
          <a:off x="2717800" y="1244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158115</xdr:rowOff>
    </xdr:from>
    <xdr:to>
      <xdr:col>11</xdr:col>
      <xdr:colOff>60325</xdr:colOff>
      <xdr:row>74</xdr:row>
      <xdr:rowOff>88265</xdr:rowOff>
    </xdr:to>
    <xdr:sp macro="" textlink="">
      <xdr:nvSpPr>
        <xdr:cNvPr id="394" name="楕円 393">
          <a:extLst>
            <a:ext uri="{FF2B5EF4-FFF2-40B4-BE49-F238E27FC236}">
              <a16:creationId xmlns="" xmlns:a16="http://schemas.microsoft.com/office/drawing/2014/main" id="{00000000-0008-0000-0400-00008A010000}"/>
            </a:ext>
          </a:extLst>
        </xdr:cNvPr>
        <xdr:cNvSpPr/>
      </xdr:nvSpPr>
      <xdr:spPr>
        <a:xfrm>
          <a:off x="2159000" y="126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98442</xdr:rowOff>
    </xdr:from>
    <xdr:ext cx="762000" cy="259045"/>
    <xdr:sp macro="" textlink="">
      <xdr:nvSpPr>
        <xdr:cNvPr id="395" name="テキスト ボックス 394">
          <a:extLst>
            <a:ext uri="{FF2B5EF4-FFF2-40B4-BE49-F238E27FC236}">
              <a16:creationId xmlns="" xmlns:a16="http://schemas.microsoft.com/office/drawing/2014/main" id="{00000000-0008-0000-0400-00008B010000}"/>
            </a:ext>
          </a:extLst>
        </xdr:cNvPr>
        <xdr:cNvSpPr txBox="1"/>
      </xdr:nvSpPr>
      <xdr:spPr>
        <a:xfrm>
          <a:off x="1828800" y="1244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154305</xdr:rowOff>
    </xdr:from>
    <xdr:to>
      <xdr:col>6</xdr:col>
      <xdr:colOff>171450</xdr:colOff>
      <xdr:row>74</xdr:row>
      <xdr:rowOff>84455</xdr:rowOff>
    </xdr:to>
    <xdr:sp macro="" textlink="">
      <xdr:nvSpPr>
        <xdr:cNvPr id="396" name="楕円 395">
          <a:extLst>
            <a:ext uri="{FF2B5EF4-FFF2-40B4-BE49-F238E27FC236}">
              <a16:creationId xmlns="" xmlns:a16="http://schemas.microsoft.com/office/drawing/2014/main" id="{00000000-0008-0000-0400-00008C010000}"/>
            </a:ext>
          </a:extLst>
        </xdr:cNvPr>
        <xdr:cNvSpPr/>
      </xdr:nvSpPr>
      <xdr:spPr>
        <a:xfrm>
          <a:off x="1270000" y="126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94632</xdr:rowOff>
    </xdr:from>
    <xdr:ext cx="762000" cy="259045"/>
    <xdr:sp macro="" textlink="">
      <xdr:nvSpPr>
        <xdr:cNvPr id="397" name="テキスト ボックス 396">
          <a:extLst>
            <a:ext uri="{FF2B5EF4-FFF2-40B4-BE49-F238E27FC236}">
              <a16:creationId xmlns="" xmlns:a16="http://schemas.microsoft.com/office/drawing/2014/main" id="{00000000-0008-0000-0400-00008D010000}"/>
            </a:ext>
          </a:extLst>
        </xdr:cNvPr>
        <xdr:cNvSpPr txBox="1"/>
      </xdr:nvSpPr>
      <xdr:spPr>
        <a:xfrm>
          <a:off x="939800" y="1243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対前年度比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微増となっているが、公債費の比率が類似団体内で最も低いことから、その他の経常経費の割合が高いことが分かる。特に乖離の大きい扶助費が当市の課題であるが、その性質上、削減が難しく、大きな改善が見込めない現状である。今後は公債費も増加が見込まれることから経常収支比率の悪化が予想され、事業の統廃合など抜本的な見直しを行う必要があ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152146</xdr:rowOff>
    </xdr:from>
    <xdr:to>
      <xdr:col>82</xdr:col>
      <xdr:colOff>107950</xdr:colOff>
      <xdr:row>77</xdr:row>
      <xdr:rowOff>165863</xdr:rowOff>
    </xdr:to>
    <xdr:cxnSp macro="">
      <xdr:nvCxnSpPr>
        <xdr:cNvPr id="428" name="直線コネクタ 427">
          <a:extLst>
            <a:ext uri="{FF2B5EF4-FFF2-40B4-BE49-F238E27FC236}">
              <a16:creationId xmlns="" xmlns:a16="http://schemas.microsoft.com/office/drawing/2014/main" id="{00000000-0008-0000-0400-0000AC010000}"/>
            </a:ext>
          </a:extLst>
        </xdr:cNvPr>
        <xdr:cNvCxnSpPr/>
      </xdr:nvCxnSpPr>
      <xdr:spPr>
        <a:xfrm>
          <a:off x="15671800" y="13353796"/>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101871</xdr:rowOff>
    </xdr:from>
    <xdr:ext cx="762000" cy="259045"/>
    <xdr:sp macro="" textlink="">
      <xdr:nvSpPr>
        <xdr:cNvPr id="429" name="公債費以外平均値テキスト">
          <a:extLst>
            <a:ext uri="{FF2B5EF4-FFF2-40B4-BE49-F238E27FC236}">
              <a16:creationId xmlns="" xmlns:a16="http://schemas.microsoft.com/office/drawing/2014/main" id="{00000000-0008-0000-0400-0000AD010000}"/>
            </a:ext>
          </a:extLst>
        </xdr:cNvPr>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152146</xdr:rowOff>
    </xdr:from>
    <xdr:to>
      <xdr:col>78</xdr:col>
      <xdr:colOff>69850</xdr:colOff>
      <xdr:row>78</xdr:row>
      <xdr:rowOff>140715</xdr:rowOff>
    </xdr:to>
    <xdr:cxnSp macro="">
      <xdr:nvCxnSpPr>
        <xdr:cNvPr id="431" name="直線コネクタ 430">
          <a:extLst>
            <a:ext uri="{FF2B5EF4-FFF2-40B4-BE49-F238E27FC236}">
              <a16:creationId xmlns="" xmlns:a16="http://schemas.microsoft.com/office/drawing/2014/main" id="{00000000-0008-0000-0400-0000AF010000}"/>
            </a:ext>
          </a:extLst>
        </xdr:cNvPr>
        <xdr:cNvCxnSpPr/>
      </xdr:nvCxnSpPr>
      <xdr:spPr>
        <a:xfrm flipV="1">
          <a:off x="14782800" y="13353796"/>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3" name="テキスト ボックス 432">
          <a:extLst>
            <a:ext uri="{FF2B5EF4-FFF2-40B4-BE49-F238E27FC236}">
              <a16:creationId xmlns="" xmlns:a16="http://schemas.microsoft.com/office/drawing/2014/main" id="{00000000-0008-0000-0400-0000B1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140715</xdr:rowOff>
    </xdr:from>
    <xdr:to>
      <xdr:col>73</xdr:col>
      <xdr:colOff>180975</xdr:colOff>
      <xdr:row>79</xdr:row>
      <xdr:rowOff>60706</xdr:rowOff>
    </xdr:to>
    <xdr:cxnSp macro="">
      <xdr:nvCxnSpPr>
        <xdr:cNvPr id="434" name="直線コネクタ 433">
          <a:extLst>
            <a:ext uri="{FF2B5EF4-FFF2-40B4-BE49-F238E27FC236}">
              <a16:creationId xmlns="" xmlns:a16="http://schemas.microsoft.com/office/drawing/2014/main" id="{00000000-0008-0000-0400-0000B2010000}"/>
            </a:ext>
          </a:extLst>
        </xdr:cNvPr>
        <xdr:cNvCxnSpPr/>
      </xdr:nvCxnSpPr>
      <xdr:spPr>
        <a:xfrm flipV="1">
          <a:off x="13893800" y="13513815"/>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6" name="テキスト ボックス 435">
          <a:extLst>
            <a:ext uri="{FF2B5EF4-FFF2-40B4-BE49-F238E27FC236}">
              <a16:creationId xmlns="" xmlns:a16="http://schemas.microsoft.com/office/drawing/2014/main" id="{00000000-0008-0000-0400-0000B4010000}"/>
            </a:ext>
          </a:extLst>
        </xdr:cNvPr>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140715</xdr:rowOff>
    </xdr:from>
    <xdr:to>
      <xdr:col>69</xdr:col>
      <xdr:colOff>92075</xdr:colOff>
      <xdr:row>79</xdr:row>
      <xdr:rowOff>60706</xdr:rowOff>
    </xdr:to>
    <xdr:cxnSp macro="">
      <xdr:nvCxnSpPr>
        <xdr:cNvPr id="437" name="直線コネクタ 436">
          <a:extLst>
            <a:ext uri="{FF2B5EF4-FFF2-40B4-BE49-F238E27FC236}">
              <a16:creationId xmlns="" xmlns:a16="http://schemas.microsoft.com/office/drawing/2014/main" id="{00000000-0008-0000-0400-0000B5010000}"/>
            </a:ext>
          </a:extLst>
        </xdr:cNvPr>
        <xdr:cNvCxnSpPr/>
      </xdr:nvCxnSpPr>
      <xdr:spPr>
        <a:xfrm>
          <a:off x="13004800" y="13513815"/>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115063</xdr:rowOff>
    </xdr:from>
    <xdr:to>
      <xdr:col>82</xdr:col>
      <xdr:colOff>158750</xdr:colOff>
      <xdr:row>78</xdr:row>
      <xdr:rowOff>45213</xdr:rowOff>
    </xdr:to>
    <xdr:sp macro="" textlink="">
      <xdr:nvSpPr>
        <xdr:cNvPr id="447" name="楕円 446">
          <a:extLst>
            <a:ext uri="{FF2B5EF4-FFF2-40B4-BE49-F238E27FC236}">
              <a16:creationId xmlns="" xmlns:a16="http://schemas.microsoft.com/office/drawing/2014/main" id="{00000000-0008-0000-0400-0000BF010000}"/>
            </a:ext>
          </a:extLst>
        </xdr:cNvPr>
        <xdr:cNvSpPr/>
      </xdr:nvSpPr>
      <xdr:spPr>
        <a:xfrm>
          <a:off x="16459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87140</xdr:rowOff>
    </xdr:from>
    <xdr:ext cx="762000" cy="259045"/>
    <xdr:sp macro="" textlink="">
      <xdr:nvSpPr>
        <xdr:cNvPr id="448" name="公債費以外該当値テキスト">
          <a:extLst>
            <a:ext uri="{FF2B5EF4-FFF2-40B4-BE49-F238E27FC236}">
              <a16:creationId xmlns="" xmlns:a16="http://schemas.microsoft.com/office/drawing/2014/main" id="{00000000-0008-0000-0400-0000C0010000}"/>
            </a:ext>
          </a:extLst>
        </xdr:cNvPr>
        <xdr:cNvSpPr txBox="1"/>
      </xdr:nvSpPr>
      <xdr:spPr>
        <a:xfrm>
          <a:off x="16598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101346</xdr:rowOff>
    </xdr:from>
    <xdr:to>
      <xdr:col>78</xdr:col>
      <xdr:colOff>120650</xdr:colOff>
      <xdr:row>78</xdr:row>
      <xdr:rowOff>31496</xdr:rowOff>
    </xdr:to>
    <xdr:sp macro="" textlink="">
      <xdr:nvSpPr>
        <xdr:cNvPr id="449" name="楕円 448">
          <a:extLst>
            <a:ext uri="{FF2B5EF4-FFF2-40B4-BE49-F238E27FC236}">
              <a16:creationId xmlns="" xmlns:a16="http://schemas.microsoft.com/office/drawing/2014/main" id="{00000000-0008-0000-0400-0000C1010000}"/>
            </a:ext>
          </a:extLst>
        </xdr:cNvPr>
        <xdr:cNvSpPr/>
      </xdr:nvSpPr>
      <xdr:spPr>
        <a:xfrm>
          <a:off x="15621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16273</xdr:rowOff>
    </xdr:from>
    <xdr:ext cx="736600" cy="25904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5290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89915</xdr:rowOff>
    </xdr:from>
    <xdr:to>
      <xdr:col>74</xdr:col>
      <xdr:colOff>31750</xdr:colOff>
      <xdr:row>79</xdr:row>
      <xdr:rowOff>20065</xdr:rowOff>
    </xdr:to>
    <xdr:sp macro="" textlink="">
      <xdr:nvSpPr>
        <xdr:cNvPr id="451" name="楕円 450">
          <a:extLst>
            <a:ext uri="{FF2B5EF4-FFF2-40B4-BE49-F238E27FC236}">
              <a16:creationId xmlns="" xmlns:a16="http://schemas.microsoft.com/office/drawing/2014/main" id="{00000000-0008-0000-0400-0000C3010000}"/>
            </a:ext>
          </a:extLst>
        </xdr:cNvPr>
        <xdr:cNvSpPr/>
      </xdr:nvSpPr>
      <xdr:spPr>
        <a:xfrm>
          <a:off x="14732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4842</xdr:rowOff>
    </xdr:from>
    <xdr:ext cx="762000" cy="259045"/>
    <xdr:sp macro="" textlink="">
      <xdr:nvSpPr>
        <xdr:cNvPr id="452" name="テキスト ボックス 451">
          <a:extLst>
            <a:ext uri="{FF2B5EF4-FFF2-40B4-BE49-F238E27FC236}">
              <a16:creationId xmlns="" xmlns:a16="http://schemas.microsoft.com/office/drawing/2014/main" id="{00000000-0008-0000-0400-0000C4010000}"/>
            </a:ext>
          </a:extLst>
        </xdr:cNvPr>
        <xdr:cNvSpPr txBox="1"/>
      </xdr:nvSpPr>
      <xdr:spPr>
        <a:xfrm>
          <a:off x="14401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9906</xdr:rowOff>
    </xdr:from>
    <xdr:to>
      <xdr:col>69</xdr:col>
      <xdr:colOff>142875</xdr:colOff>
      <xdr:row>79</xdr:row>
      <xdr:rowOff>111506</xdr:rowOff>
    </xdr:to>
    <xdr:sp macro="" textlink="">
      <xdr:nvSpPr>
        <xdr:cNvPr id="453" name="楕円 452">
          <a:extLst>
            <a:ext uri="{FF2B5EF4-FFF2-40B4-BE49-F238E27FC236}">
              <a16:creationId xmlns="" xmlns:a16="http://schemas.microsoft.com/office/drawing/2014/main" id="{00000000-0008-0000-0400-0000C5010000}"/>
            </a:ext>
          </a:extLst>
        </xdr:cNvPr>
        <xdr:cNvSpPr/>
      </xdr:nvSpPr>
      <xdr:spPr>
        <a:xfrm>
          <a:off x="13843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96283</xdr:rowOff>
    </xdr:from>
    <xdr:ext cx="762000" cy="259045"/>
    <xdr:sp macro="" textlink="">
      <xdr:nvSpPr>
        <xdr:cNvPr id="454" name="テキスト ボックス 453">
          <a:extLst>
            <a:ext uri="{FF2B5EF4-FFF2-40B4-BE49-F238E27FC236}">
              <a16:creationId xmlns="" xmlns:a16="http://schemas.microsoft.com/office/drawing/2014/main" id="{00000000-0008-0000-0400-0000C6010000}"/>
            </a:ext>
          </a:extLst>
        </xdr:cNvPr>
        <xdr:cNvSpPr txBox="1"/>
      </xdr:nvSpPr>
      <xdr:spPr>
        <a:xfrm>
          <a:off x="13512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89915</xdr:rowOff>
    </xdr:from>
    <xdr:to>
      <xdr:col>65</xdr:col>
      <xdr:colOff>53975</xdr:colOff>
      <xdr:row>79</xdr:row>
      <xdr:rowOff>20065</xdr:rowOff>
    </xdr:to>
    <xdr:sp macro="" textlink="">
      <xdr:nvSpPr>
        <xdr:cNvPr id="455" name="楕円 454">
          <a:extLst>
            <a:ext uri="{FF2B5EF4-FFF2-40B4-BE49-F238E27FC236}">
              <a16:creationId xmlns="" xmlns:a16="http://schemas.microsoft.com/office/drawing/2014/main" id="{00000000-0008-0000-0400-0000C7010000}"/>
            </a:ext>
          </a:extLst>
        </xdr:cNvPr>
        <xdr:cNvSpPr/>
      </xdr:nvSpPr>
      <xdr:spPr>
        <a:xfrm>
          <a:off x="12954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4842</xdr:rowOff>
    </xdr:from>
    <xdr:ext cx="762000" cy="259045"/>
    <xdr:sp macro="" textlink="">
      <xdr:nvSpPr>
        <xdr:cNvPr id="456" name="テキスト ボックス 455">
          <a:extLst>
            <a:ext uri="{FF2B5EF4-FFF2-40B4-BE49-F238E27FC236}">
              <a16:creationId xmlns="" xmlns:a16="http://schemas.microsoft.com/office/drawing/2014/main" id="{00000000-0008-0000-0400-0000C8010000}"/>
            </a:ext>
          </a:extLst>
        </xdr:cNvPr>
        <xdr:cNvSpPr txBox="1"/>
      </xdr:nvSpPr>
      <xdr:spPr>
        <a:xfrm>
          <a:off x="12623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59888</xdr:rowOff>
    </xdr:from>
    <xdr:ext cx="762000" cy="259045"/>
    <xdr:sp macro="" textlink="">
      <xdr:nvSpPr>
        <xdr:cNvPr id="48" name="人口1人当たり決算額の推移最小値テキスト130">
          <a:extLst>
            <a:ext uri="{FF2B5EF4-FFF2-40B4-BE49-F238E27FC236}">
              <a16:creationId xmlns="" xmlns:a16="http://schemas.microsoft.com/office/drawing/2014/main" id="{00000000-0008-0000-0500-000030000000}"/>
            </a:ext>
          </a:extLst>
        </xdr:cNvPr>
        <xdr:cNvSpPr txBox="1"/>
      </xdr:nvSpPr>
      <xdr:spPr>
        <a:xfrm>
          <a:off x="5740400" y="353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47948</xdr:rowOff>
    </xdr:from>
    <xdr:to>
      <xdr:col>29</xdr:col>
      <xdr:colOff>127000</xdr:colOff>
      <xdr:row>20</xdr:row>
      <xdr:rowOff>49711</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bwMode="auto">
        <a:xfrm>
          <a:off x="5003800" y="3524573"/>
          <a:ext cx="647700" cy="1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9560</xdr:rowOff>
    </xdr:from>
    <xdr:ext cx="762000" cy="259045"/>
    <xdr:sp macro="" textlink="">
      <xdr:nvSpPr>
        <xdr:cNvPr id="53" name="人口1人当たり決算額の推移平均値テキスト130">
          <a:extLst>
            <a:ext uri="{FF2B5EF4-FFF2-40B4-BE49-F238E27FC236}">
              <a16:creationId xmlns="" xmlns:a16="http://schemas.microsoft.com/office/drawing/2014/main" id="{00000000-0008-0000-0500-000035000000}"/>
            </a:ext>
          </a:extLst>
        </xdr:cNvPr>
        <xdr:cNvSpPr txBox="1"/>
      </xdr:nvSpPr>
      <xdr:spPr>
        <a:xfrm>
          <a:off x="5740400" y="2800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47948</xdr:rowOff>
    </xdr:from>
    <xdr:to>
      <xdr:col>26</xdr:col>
      <xdr:colOff>50800</xdr:colOff>
      <xdr:row>20</xdr:row>
      <xdr:rowOff>75075</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bwMode="auto">
        <a:xfrm flipV="1">
          <a:off x="4305300" y="3524573"/>
          <a:ext cx="698500" cy="27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116469</xdr:rowOff>
    </xdr:from>
    <xdr:ext cx="736600" cy="25904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4622800" y="2735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74868</xdr:rowOff>
    </xdr:from>
    <xdr:to>
      <xdr:col>22</xdr:col>
      <xdr:colOff>114300</xdr:colOff>
      <xdr:row>20</xdr:row>
      <xdr:rowOff>75075</xdr:rowOff>
    </xdr:to>
    <xdr:cxnSp macro="">
      <xdr:nvCxnSpPr>
        <xdr:cNvPr id="58" name="直線コネクタ 57">
          <a:extLst>
            <a:ext uri="{FF2B5EF4-FFF2-40B4-BE49-F238E27FC236}">
              <a16:creationId xmlns="" xmlns:a16="http://schemas.microsoft.com/office/drawing/2014/main" id="{00000000-0008-0000-0500-00003A000000}"/>
            </a:ext>
          </a:extLst>
        </xdr:cNvPr>
        <xdr:cNvCxnSpPr/>
      </xdr:nvCxnSpPr>
      <xdr:spPr bwMode="auto">
        <a:xfrm>
          <a:off x="3606800" y="3551493"/>
          <a:ext cx="698500" cy="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161710</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39243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72397</xdr:rowOff>
    </xdr:from>
    <xdr:to>
      <xdr:col>18</xdr:col>
      <xdr:colOff>177800</xdr:colOff>
      <xdr:row>20</xdr:row>
      <xdr:rowOff>74868</xdr:rowOff>
    </xdr:to>
    <xdr:cxnSp macro="">
      <xdr:nvCxnSpPr>
        <xdr:cNvPr id="61" name="直線コネクタ 60">
          <a:extLst>
            <a:ext uri="{FF2B5EF4-FFF2-40B4-BE49-F238E27FC236}">
              <a16:creationId xmlns="" xmlns:a16="http://schemas.microsoft.com/office/drawing/2014/main" id="{00000000-0008-0000-0500-00003D000000}"/>
            </a:ext>
          </a:extLst>
        </xdr:cNvPr>
        <xdr:cNvCxnSpPr/>
      </xdr:nvCxnSpPr>
      <xdr:spPr bwMode="auto">
        <a:xfrm>
          <a:off x="2908300" y="3549022"/>
          <a:ext cx="698500" cy="2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22547</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32258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40051</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2527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170361</xdr:rowOff>
    </xdr:from>
    <xdr:to>
      <xdr:col>29</xdr:col>
      <xdr:colOff>177800</xdr:colOff>
      <xdr:row>20</xdr:row>
      <xdr:rowOff>100511</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5600700" y="3475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78938</xdr:rowOff>
    </xdr:from>
    <xdr:ext cx="762000" cy="259045"/>
    <xdr:sp macro="" textlink="">
      <xdr:nvSpPr>
        <xdr:cNvPr id="72" name="人口1人当たり決算額の推移該当値テキスト130">
          <a:extLst>
            <a:ext uri="{FF2B5EF4-FFF2-40B4-BE49-F238E27FC236}">
              <a16:creationId xmlns="" xmlns:a16="http://schemas.microsoft.com/office/drawing/2014/main" id="{00000000-0008-0000-0500-000048000000}"/>
            </a:ext>
          </a:extLst>
        </xdr:cNvPr>
        <xdr:cNvSpPr txBox="1"/>
      </xdr:nvSpPr>
      <xdr:spPr>
        <a:xfrm>
          <a:off x="5740400" y="338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168598</xdr:rowOff>
    </xdr:from>
    <xdr:to>
      <xdr:col>26</xdr:col>
      <xdr:colOff>101600</xdr:colOff>
      <xdr:row>20</xdr:row>
      <xdr:rowOff>98748</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953000" y="3473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83525</xdr:rowOff>
    </xdr:from>
    <xdr:ext cx="7366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4622800" y="3560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24275</xdr:rowOff>
    </xdr:from>
    <xdr:to>
      <xdr:col>22</xdr:col>
      <xdr:colOff>165100</xdr:colOff>
      <xdr:row>20</xdr:row>
      <xdr:rowOff>125875</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4254500" y="3500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110652</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924300" y="35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24068</xdr:rowOff>
    </xdr:from>
    <xdr:to>
      <xdr:col>19</xdr:col>
      <xdr:colOff>38100</xdr:colOff>
      <xdr:row>20</xdr:row>
      <xdr:rowOff>125668</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3556000" y="3500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110445</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3225800" y="358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21597</xdr:rowOff>
    </xdr:from>
    <xdr:to>
      <xdr:col>15</xdr:col>
      <xdr:colOff>101600</xdr:colOff>
      <xdr:row>20</xdr:row>
      <xdr:rowOff>123197</xdr:rowOff>
    </xdr:to>
    <xdr:sp macro="" textlink="">
      <xdr:nvSpPr>
        <xdr:cNvPr id="79" name="楕円 78">
          <a:extLst>
            <a:ext uri="{FF2B5EF4-FFF2-40B4-BE49-F238E27FC236}">
              <a16:creationId xmlns="" xmlns:a16="http://schemas.microsoft.com/office/drawing/2014/main" id="{00000000-0008-0000-0500-00004F000000}"/>
            </a:ext>
          </a:extLst>
        </xdr:cNvPr>
        <xdr:cNvSpPr/>
      </xdr:nvSpPr>
      <xdr:spPr bwMode="auto">
        <a:xfrm>
          <a:off x="2857500" y="3498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107974</xdr:rowOff>
    </xdr:from>
    <xdr:ext cx="762000" cy="259045"/>
    <xdr:sp macro="" textlink="">
      <xdr:nvSpPr>
        <xdr:cNvPr id="80" name="テキスト ボックス 79">
          <a:extLst>
            <a:ext uri="{FF2B5EF4-FFF2-40B4-BE49-F238E27FC236}">
              <a16:creationId xmlns="" xmlns:a16="http://schemas.microsoft.com/office/drawing/2014/main" id="{00000000-0008-0000-0500-000050000000}"/>
            </a:ext>
          </a:extLst>
        </xdr:cNvPr>
        <xdr:cNvSpPr txBox="1"/>
      </xdr:nvSpPr>
      <xdr:spPr>
        <a:xfrm>
          <a:off x="2527300" y="358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22987</xdr:rowOff>
    </xdr:from>
    <xdr:to>
      <xdr:col>29</xdr:col>
      <xdr:colOff>127000</xdr:colOff>
      <xdr:row>38</xdr:row>
      <xdr:rowOff>24107</xdr:rowOff>
    </xdr:to>
    <xdr:cxnSp macro="">
      <xdr:nvCxnSpPr>
        <xdr:cNvPr id="114" name="直線コネクタ 113">
          <a:extLst>
            <a:ext uri="{FF2B5EF4-FFF2-40B4-BE49-F238E27FC236}">
              <a16:creationId xmlns="" xmlns:a16="http://schemas.microsoft.com/office/drawing/2014/main" id="{00000000-0008-0000-0500-000072000000}"/>
            </a:ext>
          </a:extLst>
        </xdr:cNvPr>
        <xdr:cNvCxnSpPr/>
      </xdr:nvCxnSpPr>
      <xdr:spPr bwMode="auto">
        <a:xfrm>
          <a:off x="5003800" y="7490587"/>
          <a:ext cx="647700" cy="1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macro="" textlink="">
      <xdr:nvSpPr>
        <xdr:cNvPr id="115" name="人口1人当たり決算額の推移平均値テキスト445">
          <a:extLst>
            <a:ext uri="{FF2B5EF4-FFF2-40B4-BE49-F238E27FC236}">
              <a16:creationId xmlns="" xmlns:a16="http://schemas.microsoft.com/office/drawing/2014/main" id="{00000000-0008-0000-0500-000073000000}"/>
            </a:ext>
          </a:extLst>
        </xdr:cNvPr>
        <xdr:cNvSpPr txBox="1"/>
      </xdr:nvSpPr>
      <xdr:spPr>
        <a:xfrm>
          <a:off x="5740400" y="724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22987</xdr:rowOff>
    </xdr:from>
    <xdr:to>
      <xdr:col>26</xdr:col>
      <xdr:colOff>50800</xdr:colOff>
      <xdr:row>38</xdr:row>
      <xdr:rowOff>24347</xdr:rowOff>
    </xdr:to>
    <xdr:cxnSp macro="">
      <xdr:nvCxnSpPr>
        <xdr:cNvPr id="117" name="直線コネクタ 116">
          <a:extLst>
            <a:ext uri="{FF2B5EF4-FFF2-40B4-BE49-F238E27FC236}">
              <a16:creationId xmlns="" xmlns:a16="http://schemas.microsoft.com/office/drawing/2014/main" id="{00000000-0008-0000-0500-000075000000}"/>
            </a:ext>
          </a:extLst>
        </xdr:cNvPr>
        <xdr:cNvCxnSpPr/>
      </xdr:nvCxnSpPr>
      <xdr:spPr bwMode="auto">
        <a:xfrm flipV="1">
          <a:off x="4305300" y="7490587"/>
          <a:ext cx="698500" cy="1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a:extLst>
            <a:ext uri="{FF2B5EF4-FFF2-40B4-BE49-F238E27FC236}">
              <a16:creationId xmlns="" xmlns:a16="http://schemas.microsoft.com/office/drawing/2014/main" id="{00000000-0008-0000-0500-000077000000}"/>
            </a:ext>
          </a:extLst>
        </xdr:cNvPr>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24347</xdr:rowOff>
    </xdr:from>
    <xdr:to>
      <xdr:col>22</xdr:col>
      <xdr:colOff>114300</xdr:colOff>
      <xdr:row>38</xdr:row>
      <xdr:rowOff>31597</xdr:rowOff>
    </xdr:to>
    <xdr:cxnSp macro="">
      <xdr:nvCxnSpPr>
        <xdr:cNvPr id="120" name="直線コネクタ 119">
          <a:extLst>
            <a:ext uri="{FF2B5EF4-FFF2-40B4-BE49-F238E27FC236}">
              <a16:creationId xmlns="" xmlns:a16="http://schemas.microsoft.com/office/drawing/2014/main" id="{00000000-0008-0000-0500-000078000000}"/>
            </a:ext>
          </a:extLst>
        </xdr:cNvPr>
        <xdr:cNvCxnSpPr/>
      </xdr:nvCxnSpPr>
      <xdr:spPr bwMode="auto">
        <a:xfrm flipV="1">
          <a:off x="3606800" y="7491947"/>
          <a:ext cx="698500" cy="7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54410</xdr:rowOff>
    </xdr:from>
    <xdr:ext cx="762000" cy="259045"/>
    <xdr:sp macro="" textlink="">
      <xdr:nvSpPr>
        <xdr:cNvPr id="122" name="テキスト ボックス 121">
          <a:extLst>
            <a:ext uri="{FF2B5EF4-FFF2-40B4-BE49-F238E27FC236}">
              <a16:creationId xmlns="" xmlns:a16="http://schemas.microsoft.com/office/drawing/2014/main" id="{00000000-0008-0000-0500-00007A000000}"/>
            </a:ext>
          </a:extLst>
        </xdr:cNvPr>
        <xdr:cNvSpPr txBox="1"/>
      </xdr:nvSpPr>
      <xdr:spPr>
        <a:xfrm>
          <a:off x="3924300" y="717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31597</xdr:rowOff>
    </xdr:from>
    <xdr:to>
      <xdr:col>18</xdr:col>
      <xdr:colOff>177800</xdr:colOff>
      <xdr:row>38</xdr:row>
      <xdr:rowOff>36055</xdr:rowOff>
    </xdr:to>
    <xdr:cxnSp macro="">
      <xdr:nvCxnSpPr>
        <xdr:cNvPr id="123" name="直線コネクタ 122">
          <a:extLst>
            <a:ext uri="{FF2B5EF4-FFF2-40B4-BE49-F238E27FC236}">
              <a16:creationId xmlns="" xmlns:a16="http://schemas.microsoft.com/office/drawing/2014/main" id="{00000000-0008-0000-0500-00007B000000}"/>
            </a:ext>
          </a:extLst>
        </xdr:cNvPr>
        <xdr:cNvCxnSpPr/>
      </xdr:nvCxnSpPr>
      <xdr:spPr bwMode="auto">
        <a:xfrm flipV="1">
          <a:off x="2908300" y="7499197"/>
          <a:ext cx="698500" cy="4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51804</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32258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51701</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25273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316207</xdr:rowOff>
    </xdr:from>
    <xdr:to>
      <xdr:col>29</xdr:col>
      <xdr:colOff>177800</xdr:colOff>
      <xdr:row>38</xdr:row>
      <xdr:rowOff>74907</xdr:rowOff>
    </xdr:to>
    <xdr:sp macro="" textlink="">
      <xdr:nvSpPr>
        <xdr:cNvPr id="133" name="楕円 132">
          <a:extLst>
            <a:ext uri="{FF2B5EF4-FFF2-40B4-BE49-F238E27FC236}">
              <a16:creationId xmlns="" xmlns:a16="http://schemas.microsoft.com/office/drawing/2014/main" id="{00000000-0008-0000-0500-000085000000}"/>
            </a:ext>
          </a:extLst>
        </xdr:cNvPr>
        <xdr:cNvSpPr/>
      </xdr:nvSpPr>
      <xdr:spPr bwMode="auto">
        <a:xfrm>
          <a:off x="5600700" y="7440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234219</xdr:rowOff>
    </xdr:from>
    <xdr:ext cx="762000" cy="259045"/>
    <xdr:sp macro="" textlink="">
      <xdr:nvSpPr>
        <xdr:cNvPr id="134" name="人口1人当たり決算額の推移該当値テキスト445">
          <a:extLst>
            <a:ext uri="{FF2B5EF4-FFF2-40B4-BE49-F238E27FC236}">
              <a16:creationId xmlns="" xmlns:a16="http://schemas.microsoft.com/office/drawing/2014/main" id="{00000000-0008-0000-0500-000086000000}"/>
            </a:ext>
          </a:extLst>
        </xdr:cNvPr>
        <xdr:cNvSpPr txBox="1"/>
      </xdr:nvSpPr>
      <xdr:spPr>
        <a:xfrm>
          <a:off x="5740400" y="735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315087</xdr:rowOff>
    </xdr:from>
    <xdr:to>
      <xdr:col>26</xdr:col>
      <xdr:colOff>101600</xdr:colOff>
      <xdr:row>38</xdr:row>
      <xdr:rowOff>73787</xdr:rowOff>
    </xdr:to>
    <xdr:sp macro="" textlink="">
      <xdr:nvSpPr>
        <xdr:cNvPr id="135" name="楕円 134">
          <a:extLst>
            <a:ext uri="{FF2B5EF4-FFF2-40B4-BE49-F238E27FC236}">
              <a16:creationId xmlns="" xmlns:a16="http://schemas.microsoft.com/office/drawing/2014/main" id="{00000000-0008-0000-0500-000087000000}"/>
            </a:ext>
          </a:extLst>
        </xdr:cNvPr>
        <xdr:cNvSpPr/>
      </xdr:nvSpPr>
      <xdr:spPr bwMode="auto">
        <a:xfrm>
          <a:off x="4953000" y="7439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58564</xdr:rowOff>
    </xdr:from>
    <xdr:ext cx="736600" cy="259045"/>
    <xdr:sp macro="" textlink="">
      <xdr:nvSpPr>
        <xdr:cNvPr id="136" name="テキスト ボックス 135">
          <a:extLst>
            <a:ext uri="{FF2B5EF4-FFF2-40B4-BE49-F238E27FC236}">
              <a16:creationId xmlns="" xmlns:a16="http://schemas.microsoft.com/office/drawing/2014/main" id="{00000000-0008-0000-0500-000088000000}"/>
            </a:ext>
          </a:extLst>
        </xdr:cNvPr>
        <xdr:cNvSpPr txBox="1"/>
      </xdr:nvSpPr>
      <xdr:spPr>
        <a:xfrm>
          <a:off x="4622800" y="7526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316447</xdr:rowOff>
    </xdr:from>
    <xdr:to>
      <xdr:col>22</xdr:col>
      <xdr:colOff>165100</xdr:colOff>
      <xdr:row>38</xdr:row>
      <xdr:rowOff>75147</xdr:rowOff>
    </xdr:to>
    <xdr:sp macro="" textlink="">
      <xdr:nvSpPr>
        <xdr:cNvPr id="137" name="楕円 136">
          <a:extLst>
            <a:ext uri="{FF2B5EF4-FFF2-40B4-BE49-F238E27FC236}">
              <a16:creationId xmlns="" xmlns:a16="http://schemas.microsoft.com/office/drawing/2014/main" id="{00000000-0008-0000-0500-000089000000}"/>
            </a:ext>
          </a:extLst>
        </xdr:cNvPr>
        <xdr:cNvSpPr/>
      </xdr:nvSpPr>
      <xdr:spPr bwMode="auto">
        <a:xfrm>
          <a:off x="4254500" y="7441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59924</xdr:rowOff>
    </xdr:from>
    <xdr:ext cx="762000" cy="259045"/>
    <xdr:sp macro="" textlink="">
      <xdr:nvSpPr>
        <xdr:cNvPr id="138" name="テキスト ボックス 137">
          <a:extLst>
            <a:ext uri="{FF2B5EF4-FFF2-40B4-BE49-F238E27FC236}">
              <a16:creationId xmlns="" xmlns:a16="http://schemas.microsoft.com/office/drawing/2014/main" id="{00000000-0008-0000-0500-00008A000000}"/>
            </a:ext>
          </a:extLst>
        </xdr:cNvPr>
        <xdr:cNvSpPr txBox="1"/>
      </xdr:nvSpPr>
      <xdr:spPr>
        <a:xfrm>
          <a:off x="3924300" y="7527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323697</xdr:rowOff>
    </xdr:from>
    <xdr:to>
      <xdr:col>19</xdr:col>
      <xdr:colOff>38100</xdr:colOff>
      <xdr:row>38</xdr:row>
      <xdr:rowOff>82397</xdr:rowOff>
    </xdr:to>
    <xdr:sp macro="" textlink="">
      <xdr:nvSpPr>
        <xdr:cNvPr id="139" name="楕円 138">
          <a:extLst>
            <a:ext uri="{FF2B5EF4-FFF2-40B4-BE49-F238E27FC236}">
              <a16:creationId xmlns="" xmlns:a16="http://schemas.microsoft.com/office/drawing/2014/main" id="{00000000-0008-0000-0500-00008B000000}"/>
            </a:ext>
          </a:extLst>
        </xdr:cNvPr>
        <xdr:cNvSpPr/>
      </xdr:nvSpPr>
      <xdr:spPr bwMode="auto">
        <a:xfrm>
          <a:off x="3556000" y="7448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67174</xdr:rowOff>
    </xdr:from>
    <xdr:ext cx="762000" cy="259045"/>
    <xdr:sp macro="" textlink="">
      <xdr:nvSpPr>
        <xdr:cNvPr id="140" name="テキスト ボックス 139">
          <a:extLst>
            <a:ext uri="{FF2B5EF4-FFF2-40B4-BE49-F238E27FC236}">
              <a16:creationId xmlns="" xmlns:a16="http://schemas.microsoft.com/office/drawing/2014/main" id="{00000000-0008-0000-0500-00008C000000}"/>
            </a:ext>
          </a:extLst>
        </xdr:cNvPr>
        <xdr:cNvSpPr txBox="1"/>
      </xdr:nvSpPr>
      <xdr:spPr>
        <a:xfrm>
          <a:off x="3225800" y="7534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328155</xdr:rowOff>
    </xdr:from>
    <xdr:to>
      <xdr:col>15</xdr:col>
      <xdr:colOff>101600</xdr:colOff>
      <xdr:row>38</xdr:row>
      <xdr:rowOff>86855</xdr:rowOff>
    </xdr:to>
    <xdr:sp macro="" textlink="">
      <xdr:nvSpPr>
        <xdr:cNvPr id="141" name="楕円 140">
          <a:extLst>
            <a:ext uri="{FF2B5EF4-FFF2-40B4-BE49-F238E27FC236}">
              <a16:creationId xmlns="" xmlns:a16="http://schemas.microsoft.com/office/drawing/2014/main" id="{00000000-0008-0000-0500-00008D000000}"/>
            </a:ext>
          </a:extLst>
        </xdr:cNvPr>
        <xdr:cNvSpPr/>
      </xdr:nvSpPr>
      <xdr:spPr bwMode="auto">
        <a:xfrm>
          <a:off x="2857500" y="7452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71632</xdr:rowOff>
    </xdr:from>
    <xdr:ext cx="762000" cy="259045"/>
    <xdr:sp macro="" textlink="">
      <xdr:nvSpPr>
        <xdr:cNvPr id="142" name="テキスト ボックス 141">
          <a:extLst>
            <a:ext uri="{FF2B5EF4-FFF2-40B4-BE49-F238E27FC236}">
              <a16:creationId xmlns="" xmlns:a16="http://schemas.microsoft.com/office/drawing/2014/main" id="{00000000-0008-0000-0500-00008E000000}"/>
            </a:ext>
          </a:extLst>
        </xdr:cNvPr>
        <xdr:cNvSpPr txBox="1"/>
      </xdr:nvSpPr>
      <xdr:spPr>
        <a:xfrm>
          <a:off x="2527300" y="7539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49,403
48,821
41.78
24,129,492
22,639,104
1,322,441
11,239,746
15,419,179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118758</xdr:rowOff>
    </xdr:from>
    <xdr:to>
      <xdr:col>24</xdr:col>
      <xdr:colOff>63500</xdr:colOff>
      <xdr:row>38</xdr:row>
      <xdr:rowOff>144246</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3797300" y="6633858"/>
          <a:ext cx="838200" cy="2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5956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144246</xdr:rowOff>
    </xdr:from>
    <xdr:to>
      <xdr:col>19</xdr:col>
      <xdr:colOff>177800</xdr:colOff>
      <xdr:row>39</xdr:row>
      <xdr:rowOff>6197</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908300" y="6659346"/>
          <a:ext cx="8890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497795" y="588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6197</xdr:rowOff>
    </xdr:from>
    <xdr:to>
      <xdr:col>15</xdr:col>
      <xdr:colOff>50800</xdr:colOff>
      <xdr:row>39</xdr:row>
      <xdr:rowOff>22365</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flipV="1">
          <a:off x="2019300" y="6692747"/>
          <a:ext cx="889000" cy="1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115879</xdr:rowOff>
    </xdr:from>
    <xdr:ext cx="599010"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08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10999</xdr:rowOff>
    </xdr:from>
    <xdr:to>
      <xdr:col>10</xdr:col>
      <xdr:colOff>114300</xdr:colOff>
      <xdr:row>39</xdr:row>
      <xdr:rowOff>22365</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a:off x="1130300" y="6697549"/>
          <a:ext cx="889000" cy="1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65892</xdr:rowOff>
    </xdr:from>
    <xdr:ext cx="534377"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52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68419</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63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67958</xdr:rowOff>
    </xdr:from>
    <xdr:to>
      <xdr:col>24</xdr:col>
      <xdr:colOff>114300</xdr:colOff>
      <xdr:row>38</xdr:row>
      <xdr:rowOff>169558</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658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154335</xdr:rowOff>
    </xdr:from>
    <xdr:ext cx="534377"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649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93446</xdr:rowOff>
    </xdr:from>
    <xdr:to>
      <xdr:col>20</xdr:col>
      <xdr:colOff>38100</xdr:colOff>
      <xdr:row>39</xdr:row>
      <xdr:rowOff>23596</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66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14723</xdr:rowOff>
    </xdr:from>
    <xdr:ext cx="534377"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530111" y="67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126847</xdr:rowOff>
    </xdr:from>
    <xdr:to>
      <xdr:col>15</xdr:col>
      <xdr:colOff>101600</xdr:colOff>
      <xdr:row>39</xdr:row>
      <xdr:rowOff>56997</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664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48124</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41111" y="673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143015</xdr:rowOff>
    </xdr:from>
    <xdr:to>
      <xdr:col>10</xdr:col>
      <xdr:colOff>165100</xdr:colOff>
      <xdr:row>39</xdr:row>
      <xdr:rowOff>73165</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665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64292</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52111" y="675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131649</xdr:rowOff>
    </xdr:from>
    <xdr:to>
      <xdr:col>6</xdr:col>
      <xdr:colOff>38100</xdr:colOff>
      <xdr:row>39</xdr:row>
      <xdr:rowOff>61799</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66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52926</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63111" y="673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115632</xdr:rowOff>
    </xdr:from>
    <xdr:to>
      <xdr:col>24</xdr:col>
      <xdr:colOff>63500</xdr:colOff>
      <xdr:row>58</xdr:row>
      <xdr:rowOff>118385</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a:off x="3797300" y="10059732"/>
          <a:ext cx="838200" cy="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 xmlns:a16="http://schemas.microsoft.com/office/drawing/2014/main"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115632</xdr:rowOff>
    </xdr:from>
    <xdr:to>
      <xdr:col>19</xdr:col>
      <xdr:colOff>177800</xdr:colOff>
      <xdr:row>58</xdr:row>
      <xdr:rowOff>127079</xdr:rowOff>
    </xdr:to>
    <xdr:cxnSp macro="">
      <xdr:nvCxnSpPr>
        <xdr:cNvPr id="121" name="直線コネクタ 120">
          <a:extLst>
            <a:ext uri="{FF2B5EF4-FFF2-40B4-BE49-F238E27FC236}">
              <a16:creationId xmlns="" xmlns:a16="http://schemas.microsoft.com/office/drawing/2014/main" id="{00000000-0008-0000-0600-000079000000}"/>
            </a:ext>
          </a:extLst>
        </xdr:cNvPr>
        <xdr:cNvCxnSpPr/>
      </xdr:nvCxnSpPr>
      <xdr:spPr>
        <a:xfrm flipV="1">
          <a:off x="2908300" y="10059732"/>
          <a:ext cx="889000" cy="1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a:extLst>
            <a:ext uri="{FF2B5EF4-FFF2-40B4-BE49-F238E27FC236}">
              <a16:creationId xmlns="" xmlns:a16="http://schemas.microsoft.com/office/drawing/2014/main" id="{00000000-0008-0000-0600-00007B000000}"/>
            </a:ext>
          </a:extLst>
        </xdr:cNvPr>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127079</xdr:rowOff>
    </xdr:from>
    <xdr:to>
      <xdr:col>15</xdr:col>
      <xdr:colOff>50800</xdr:colOff>
      <xdr:row>58</xdr:row>
      <xdr:rowOff>136812</xdr:rowOff>
    </xdr:to>
    <xdr:cxnSp macro="">
      <xdr:nvCxnSpPr>
        <xdr:cNvPr id="124" name="直線コネクタ 123">
          <a:extLst>
            <a:ext uri="{FF2B5EF4-FFF2-40B4-BE49-F238E27FC236}">
              <a16:creationId xmlns="" xmlns:a16="http://schemas.microsoft.com/office/drawing/2014/main" id="{00000000-0008-0000-0600-00007C000000}"/>
            </a:ext>
          </a:extLst>
        </xdr:cNvPr>
        <xdr:cNvCxnSpPr/>
      </xdr:nvCxnSpPr>
      <xdr:spPr>
        <a:xfrm flipV="1">
          <a:off x="2019300" y="10071179"/>
          <a:ext cx="889000" cy="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110363</xdr:rowOff>
    </xdr:from>
    <xdr:ext cx="534377" cy="259045"/>
    <xdr:sp macro="" textlink="">
      <xdr:nvSpPr>
        <xdr:cNvPr id="126" name="テキスト ボックス 125">
          <a:extLst>
            <a:ext uri="{FF2B5EF4-FFF2-40B4-BE49-F238E27FC236}">
              <a16:creationId xmlns="" xmlns:a16="http://schemas.microsoft.com/office/drawing/2014/main" id="{00000000-0008-0000-0600-00007E000000}"/>
            </a:ext>
          </a:extLst>
        </xdr:cNvPr>
        <xdr:cNvSpPr txBox="1"/>
      </xdr:nvSpPr>
      <xdr:spPr>
        <a:xfrm>
          <a:off x="2641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136812</xdr:rowOff>
    </xdr:from>
    <xdr:to>
      <xdr:col>10</xdr:col>
      <xdr:colOff>114300</xdr:colOff>
      <xdr:row>58</xdr:row>
      <xdr:rowOff>141984</xdr:rowOff>
    </xdr:to>
    <xdr:cxnSp macro="">
      <xdr:nvCxnSpPr>
        <xdr:cNvPr id="127" name="直線コネクタ 126">
          <a:extLst>
            <a:ext uri="{FF2B5EF4-FFF2-40B4-BE49-F238E27FC236}">
              <a16:creationId xmlns="" xmlns:a16="http://schemas.microsoft.com/office/drawing/2014/main" id="{00000000-0008-0000-0600-00007F000000}"/>
            </a:ext>
          </a:extLst>
        </xdr:cNvPr>
        <xdr:cNvCxnSpPr/>
      </xdr:nvCxnSpPr>
      <xdr:spPr>
        <a:xfrm flipV="1">
          <a:off x="1130300" y="10080912"/>
          <a:ext cx="889000" cy="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116802</xdr:rowOff>
    </xdr:from>
    <xdr:ext cx="534377"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1752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128857</xdr:rowOff>
    </xdr:from>
    <xdr:ext cx="534377"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863111" y="9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67585</xdr:rowOff>
    </xdr:from>
    <xdr:to>
      <xdr:col>24</xdr:col>
      <xdr:colOff>114300</xdr:colOff>
      <xdr:row>58</xdr:row>
      <xdr:rowOff>169185</xdr:rowOff>
    </xdr:to>
    <xdr:sp macro="" textlink="">
      <xdr:nvSpPr>
        <xdr:cNvPr id="137" name="楕円 136">
          <a:extLst>
            <a:ext uri="{FF2B5EF4-FFF2-40B4-BE49-F238E27FC236}">
              <a16:creationId xmlns="" xmlns:a16="http://schemas.microsoft.com/office/drawing/2014/main" id="{00000000-0008-0000-0600-000089000000}"/>
            </a:ext>
          </a:extLst>
        </xdr:cNvPr>
        <xdr:cNvSpPr/>
      </xdr:nvSpPr>
      <xdr:spPr>
        <a:xfrm>
          <a:off x="4584700" y="1001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153962</xdr:rowOff>
    </xdr:from>
    <xdr:ext cx="534377" cy="259045"/>
    <xdr:sp macro="" textlink="">
      <xdr:nvSpPr>
        <xdr:cNvPr id="138" name="物件費該当値テキスト">
          <a:extLst>
            <a:ext uri="{FF2B5EF4-FFF2-40B4-BE49-F238E27FC236}">
              <a16:creationId xmlns="" xmlns:a16="http://schemas.microsoft.com/office/drawing/2014/main" id="{00000000-0008-0000-0600-00008A000000}"/>
            </a:ext>
          </a:extLst>
        </xdr:cNvPr>
        <xdr:cNvSpPr txBox="1"/>
      </xdr:nvSpPr>
      <xdr:spPr>
        <a:xfrm>
          <a:off x="4686300" y="992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64832</xdr:rowOff>
    </xdr:from>
    <xdr:to>
      <xdr:col>20</xdr:col>
      <xdr:colOff>38100</xdr:colOff>
      <xdr:row>58</xdr:row>
      <xdr:rowOff>166432</xdr:rowOff>
    </xdr:to>
    <xdr:sp macro="" textlink="">
      <xdr:nvSpPr>
        <xdr:cNvPr id="139" name="楕円 138">
          <a:extLst>
            <a:ext uri="{FF2B5EF4-FFF2-40B4-BE49-F238E27FC236}">
              <a16:creationId xmlns="" xmlns:a16="http://schemas.microsoft.com/office/drawing/2014/main" id="{00000000-0008-0000-0600-00008B000000}"/>
            </a:ext>
          </a:extLst>
        </xdr:cNvPr>
        <xdr:cNvSpPr/>
      </xdr:nvSpPr>
      <xdr:spPr>
        <a:xfrm>
          <a:off x="3746500" y="100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157559</xdr:rowOff>
    </xdr:from>
    <xdr:ext cx="534377" cy="25904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3530111" y="1010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76279</xdr:rowOff>
    </xdr:from>
    <xdr:to>
      <xdr:col>15</xdr:col>
      <xdr:colOff>101600</xdr:colOff>
      <xdr:row>59</xdr:row>
      <xdr:rowOff>6429</xdr:rowOff>
    </xdr:to>
    <xdr:sp macro="" textlink="">
      <xdr:nvSpPr>
        <xdr:cNvPr id="141" name="楕円 140">
          <a:extLst>
            <a:ext uri="{FF2B5EF4-FFF2-40B4-BE49-F238E27FC236}">
              <a16:creationId xmlns="" xmlns:a16="http://schemas.microsoft.com/office/drawing/2014/main" id="{00000000-0008-0000-0600-00008D000000}"/>
            </a:ext>
          </a:extLst>
        </xdr:cNvPr>
        <xdr:cNvSpPr/>
      </xdr:nvSpPr>
      <xdr:spPr>
        <a:xfrm>
          <a:off x="2857500" y="1002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169006</xdr:rowOff>
    </xdr:from>
    <xdr:ext cx="534377" cy="259045"/>
    <xdr:sp macro="" textlink="">
      <xdr:nvSpPr>
        <xdr:cNvPr id="142" name="テキスト ボックス 141">
          <a:extLst>
            <a:ext uri="{FF2B5EF4-FFF2-40B4-BE49-F238E27FC236}">
              <a16:creationId xmlns="" xmlns:a16="http://schemas.microsoft.com/office/drawing/2014/main" id="{00000000-0008-0000-0600-00008E000000}"/>
            </a:ext>
          </a:extLst>
        </xdr:cNvPr>
        <xdr:cNvSpPr txBox="1"/>
      </xdr:nvSpPr>
      <xdr:spPr>
        <a:xfrm>
          <a:off x="2641111" y="1011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86012</xdr:rowOff>
    </xdr:from>
    <xdr:to>
      <xdr:col>10</xdr:col>
      <xdr:colOff>165100</xdr:colOff>
      <xdr:row>59</xdr:row>
      <xdr:rowOff>16162</xdr:rowOff>
    </xdr:to>
    <xdr:sp macro="" textlink="">
      <xdr:nvSpPr>
        <xdr:cNvPr id="143" name="楕円 142">
          <a:extLst>
            <a:ext uri="{FF2B5EF4-FFF2-40B4-BE49-F238E27FC236}">
              <a16:creationId xmlns="" xmlns:a16="http://schemas.microsoft.com/office/drawing/2014/main" id="{00000000-0008-0000-0600-00008F000000}"/>
            </a:ext>
          </a:extLst>
        </xdr:cNvPr>
        <xdr:cNvSpPr/>
      </xdr:nvSpPr>
      <xdr:spPr>
        <a:xfrm>
          <a:off x="1968500" y="100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7289</xdr:rowOff>
    </xdr:from>
    <xdr:ext cx="534377" cy="259045"/>
    <xdr:sp macro="" textlink="">
      <xdr:nvSpPr>
        <xdr:cNvPr id="144" name="テキスト ボックス 143">
          <a:extLst>
            <a:ext uri="{FF2B5EF4-FFF2-40B4-BE49-F238E27FC236}">
              <a16:creationId xmlns="" xmlns:a16="http://schemas.microsoft.com/office/drawing/2014/main" id="{00000000-0008-0000-0600-000090000000}"/>
            </a:ext>
          </a:extLst>
        </xdr:cNvPr>
        <xdr:cNvSpPr txBox="1"/>
      </xdr:nvSpPr>
      <xdr:spPr>
        <a:xfrm>
          <a:off x="1752111" y="101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91184</xdr:rowOff>
    </xdr:from>
    <xdr:to>
      <xdr:col>6</xdr:col>
      <xdr:colOff>38100</xdr:colOff>
      <xdr:row>59</xdr:row>
      <xdr:rowOff>21334</xdr:rowOff>
    </xdr:to>
    <xdr:sp macro="" textlink="">
      <xdr:nvSpPr>
        <xdr:cNvPr id="145" name="楕円 144">
          <a:extLst>
            <a:ext uri="{FF2B5EF4-FFF2-40B4-BE49-F238E27FC236}">
              <a16:creationId xmlns="" xmlns:a16="http://schemas.microsoft.com/office/drawing/2014/main" id="{00000000-0008-0000-0600-000091000000}"/>
            </a:ext>
          </a:extLst>
        </xdr:cNvPr>
        <xdr:cNvSpPr/>
      </xdr:nvSpPr>
      <xdr:spPr>
        <a:xfrm>
          <a:off x="1079500" y="1003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12461</xdr:rowOff>
    </xdr:from>
    <xdr:ext cx="534377" cy="259045"/>
    <xdr:sp macro="" textlink="">
      <xdr:nvSpPr>
        <xdr:cNvPr id="146" name="テキスト ボックス 145">
          <a:extLst>
            <a:ext uri="{FF2B5EF4-FFF2-40B4-BE49-F238E27FC236}">
              <a16:creationId xmlns="" xmlns:a16="http://schemas.microsoft.com/office/drawing/2014/main" id="{00000000-0008-0000-0600-000092000000}"/>
            </a:ext>
          </a:extLst>
        </xdr:cNvPr>
        <xdr:cNvSpPr txBox="1"/>
      </xdr:nvSpPr>
      <xdr:spPr>
        <a:xfrm>
          <a:off x="863111" y="1012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25465</xdr:rowOff>
    </xdr:from>
    <xdr:to>
      <xdr:col>24</xdr:col>
      <xdr:colOff>63500</xdr:colOff>
      <xdr:row>79</xdr:row>
      <xdr:rowOff>26984</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a:off x="3797300" y="13570015"/>
          <a:ext cx="838200" cy="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25465</xdr:rowOff>
    </xdr:from>
    <xdr:to>
      <xdr:col>19</xdr:col>
      <xdr:colOff>177800</xdr:colOff>
      <xdr:row>79</xdr:row>
      <xdr:rowOff>36585</xdr:rowOff>
    </xdr:to>
    <xdr:cxnSp macro="">
      <xdr:nvCxnSpPr>
        <xdr:cNvPr id="180" name="直線コネクタ 179">
          <a:extLst>
            <a:ext uri="{FF2B5EF4-FFF2-40B4-BE49-F238E27FC236}">
              <a16:creationId xmlns="" xmlns:a16="http://schemas.microsoft.com/office/drawing/2014/main" id="{00000000-0008-0000-0600-0000B4000000}"/>
            </a:ext>
          </a:extLst>
        </xdr:cNvPr>
        <xdr:cNvCxnSpPr/>
      </xdr:nvCxnSpPr>
      <xdr:spPr>
        <a:xfrm flipV="1">
          <a:off x="2908300" y="13570015"/>
          <a:ext cx="889000" cy="1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36585</xdr:rowOff>
    </xdr:from>
    <xdr:to>
      <xdr:col>15</xdr:col>
      <xdr:colOff>50800</xdr:colOff>
      <xdr:row>79</xdr:row>
      <xdr:rowOff>53191</xdr:rowOff>
    </xdr:to>
    <xdr:cxnSp macro="">
      <xdr:nvCxnSpPr>
        <xdr:cNvPr id="183" name="直線コネクタ 182">
          <a:extLst>
            <a:ext uri="{FF2B5EF4-FFF2-40B4-BE49-F238E27FC236}">
              <a16:creationId xmlns="" xmlns:a16="http://schemas.microsoft.com/office/drawing/2014/main" id="{00000000-0008-0000-0600-0000B7000000}"/>
            </a:ext>
          </a:extLst>
        </xdr:cNvPr>
        <xdr:cNvCxnSpPr/>
      </xdr:nvCxnSpPr>
      <xdr:spPr>
        <a:xfrm flipV="1">
          <a:off x="2019300" y="13581135"/>
          <a:ext cx="889000" cy="1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53191</xdr:rowOff>
    </xdr:from>
    <xdr:to>
      <xdr:col>10</xdr:col>
      <xdr:colOff>114300</xdr:colOff>
      <xdr:row>79</xdr:row>
      <xdr:rowOff>54775</xdr:rowOff>
    </xdr:to>
    <xdr:cxnSp macro="">
      <xdr:nvCxnSpPr>
        <xdr:cNvPr id="186" name="直線コネクタ 185">
          <a:extLst>
            <a:ext uri="{FF2B5EF4-FFF2-40B4-BE49-F238E27FC236}">
              <a16:creationId xmlns="" xmlns:a16="http://schemas.microsoft.com/office/drawing/2014/main" id="{00000000-0008-0000-0600-0000BA000000}"/>
            </a:ext>
          </a:extLst>
        </xdr:cNvPr>
        <xdr:cNvCxnSpPr/>
      </xdr:nvCxnSpPr>
      <xdr:spPr>
        <a:xfrm flipV="1">
          <a:off x="1130300" y="13597741"/>
          <a:ext cx="8890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147634</xdr:rowOff>
    </xdr:from>
    <xdr:to>
      <xdr:col>24</xdr:col>
      <xdr:colOff>114300</xdr:colOff>
      <xdr:row>79</xdr:row>
      <xdr:rowOff>77784</xdr:rowOff>
    </xdr:to>
    <xdr:sp macro="" textlink="">
      <xdr:nvSpPr>
        <xdr:cNvPr id="196" name="楕円 195">
          <a:extLst>
            <a:ext uri="{FF2B5EF4-FFF2-40B4-BE49-F238E27FC236}">
              <a16:creationId xmlns="" xmlns:a16="http://schemas.microsoft.com/office/drawing/2014/main" id="{00000000-0008-0000-0600-0000C4000000}"/>
            </a:ext>
          </a:extLst>
        </xdr:cNvPr>
        <xdr:cNvSpPr/>
      </xdr:nvSpPr>
      <xdr:spPr>
        <a:xfrm>
          <a:off x="4584700" y="1352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62561</xdr:rowOff>
    </xdr:from>
    <xdr:ext cx="469744" cy="259045"/>
    <xdr:sp macro="" textlink="">
      <xdr:nvSpPr>
        <xdr:cNvPr id="197" name="維持補修費該当値テキスト">
          <a:extLst>
            <a:ext uri="{FF2B5EF4-FFF2-40B4-BE49-F238E27FC236}">
              <a16:creationId xmlns="" xmlns:a16="http://schemas.microsoft.com/office/drawing/2014/main" id="{00000000-0008-0000-0600-0000C5000000}"/>
            </a:ext>
          </a:extLst>
        </xdr:cNvPr>
        <xdr:cNvSpPr txBox="1"/>
      </xdr:nvSpPr>
      <xdr:spPr>
        <a:xfrm>
          <a:off x="4686300" y="1343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146115</xdr:rowOff>
    </xdr:from>
    <xdr:to>
      <xdr:col>20</xdr:col>
      <xdr:colOff>38100</xdr:colOff>
      <xdr:row>79</xdr:row>
      <xdr:rowOff>76265</xdr:rowOff>
    </xdr:to>
    <xdr:sp macro="" textlink="">
      <xdr:nvSpPr>
        <xdr:cNvPr id="198" name="楕円 197">
          <a:extLst>
            <a:ext uri="{FF2B5EF4-FFF2-40B4-BE49-F238E27FC236}">
              <a16:creationId xmlns="" xmlns:a16="http://schemas.microsoft.com/office/drawing/2014/main" id="{00000000-0008-0000-0600-0000C6000000}"/>
            </a:ext>
          </a:extLst>
        </xdr:cNvPr>
        <xdr:cNvSpPr/>
      </xdr:nvSpPr>
      <xdr:spPr>
        <a:xfrm>
          <a:off x="3746500" y="135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67392</xdr:rowOff>
    </xdr:from>
    <xdr:ext cx="469744" cy="259045"/>
    <xdr:sp macro="" textlink="">
      <xdr:nvSpPr>
        <xdr:cNvPr id="199" name="テキスト ボックス 198">
          <a:extLst>
            <a:ext uri="{FF2B5EF4-FFF2-40B4-BE49-F238E27FC236}">
              <a16:creationId xmlns="" xmlns:a16="http://schemas.microsoft.com/office/drawing/2014/main" id="{00000000-0008-0000-0600-0000C7000000}"/>
            </a:ext>
          </a:extLst>
        </xdr:cNvPr>
        <xdr:cNvSpPr txBox="1"/>
      </xdr:nvSpPr>
      <xdr:spPr>
        <a:xfrm>
          <a:off x="3562428" y="1361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157235</xdr:rowOff>
    </xdr:from>
    <xdr:to>
      <xdr:col>15</xdr:col>
      <xdr:colOff>101600</xdr:colOff>
      <xdr:row>79</xdr:row>
      <xdr:rowOff>87385</xdr:rowOff>
    </xdr:to>
    <xdr:sp macro="" textlink="">
      <xdr:nvSpPr>
        <xdr:cNvPr id="200" name="楕円 199">
          <a:extLst>
            <a:ext uri="{FF2B5EF4-FFF2-40B4-BE49-F238E27FC236}">
              <a16:creationId xmlns="" xmlns:a16="http://schemas.microsoft.com/office/drawing/2014/main" id="{00000000-0008-0000-0600-0000C8000000}"/>
            </a:ext>
          </a:extLst>
        </xdr:cNvPr>
        <xdr:cNvSpPr/>
      </xdr:nvSpPr>
      <xdr:spPr>
        <a:xfrm>
          <a:off x="2857500" y="1353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78512</xdr:rowOff>
    </xdr:from>
    <xdr:ext cx="469744" cy="259045"/>
    <xdr:sp macro="" textlink="">
      <xdr:nvSpPr>
        <xdr:cNvPr id="201" name="テキスト ボックス 200">
          <a:extLst>
            <a:ext uri="{FF2B5EF4-FFF2-40B4-BE49-F238E27FC236}">
              <a16:creationId xmlns="" xmlns:a16="http://schemas.microsoft.com/office/drawing/2014/main" id="{00000000-0008-0000-0600-0000C9000000}"/>
            </a:ext>
          </a:extLst>
        </xdr:cNvPr>
        <xdr:cNvSpPr txBox="1"/>
      </xdr:nvSpPr>
      <xdr:spPr>
        <a:xfrm>
          <a:off x="2673428" y="1362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2391</xdr:rowOff>
    </xdr:from>
    <xdr:to>
      <xdr:col>10</xdr:col>
      <xdr:colOff>165100</xdr:colOff>
      <xdr:row>79</xdr:row>
      <xdr:rowOff>103991</xdr:rowOff>
    </xdr:to>
    <xdr:sp macro="" textlink="">
      <xdr:nvSpPr>
        <xdr:cNvPr id="202" name="楕円 201">
          <a:extLst>
            <a:ext uri="{FF2B5EF4-FFF2-40B4-BE49-F238E27FC236}">
              <a16:creationId xmlns="" xmlns:a16="http://schemas.microsoft.com/office/drawing/2014/main" id="{00000000-0008-0000-0600-0000CA000000}"/>
            </a:ext>
          </a:extLst>
        </xdr:cNvPr>
        <xdr:cNvSpPr/>
      </xdr:nvSpPr>
      <xdr:spPr>
        <a:xfrm>
          <a:off x="1968500" y="1354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95118</xdr:rowOff>
    </xdr:from>
    <xdr:ext cx="469744" cy="259045"/>
    <xdr:sp macro="" textlink="">
      <xdr:nvSpPr>
        <xdr:cNvPr id="203" name="テキスト ボックス 202">
          <a:extLst>
            <a:ext uri="{FF2B5EF4-FFF2-40B4-BE49-F238E27FC236}">
              <a16:creationId xmlns="" xmlns:a16="http://schemas.microsoft.com/office/drawing/2014/main" id="{00000000-0008-0000-0600-0000CB000000}"/>
            </a:ext>
          </a:extLst>
        </xdr:cNvPr>
        <xdr:cNvSpPr txBox="1"/>
      </xdr:nvSpPr>
      <xdr:spPr>
        <a:xfrm>
          <a:off x="1784428" y="1363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3975</xdr:rowOff>
    </xdr:from>
    <xdr:to>
      <xdr:col>6</xdr:col>
      <xdr:colOff>38100</xdr:colOff>
      <xdr:row>79</xdr:row>
      <xdr:rowOff>105575</xdr:rowOff>
    </xdr:to>
    <xdr:sp macro="" textlink="">
      <xdr:nvSpPr>
        <xdr:cNvPr id="204" name="楕円 203">
          <a:extLst>
            <a:ext uri="{FF2B5EF4-FFF2-40B4-BE49-F238E27FC236}">
              <a16:creationId xmlns="" xmlns:a16="http://schemas.microsoft.com/office/drawing/2014/main" id="{00000000-0008-0000-0600-0000CC000000}"/>
            </a:ext>
          </a:extLst>
        </xdr:cNvPr>
        <xdr:cNvSpPr/>
      </xdr:nvSpPr>
      <xdr:spPr>
        <a:xfrm>
          <a:off x="1079500" y="1354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96702</xdr:rowOff>
    </xdr:from>
    <xdr:ext cx="469744" cy="259045"/>
    <xdr:sp macro="" textlink="">
      <xdr:nvSpPr>
        <xdr:cNvPr id="205" name="テキスト ボックス 204">
          <a:extLst>
            <a:ext uri="{FF2B5EF4-FFF2-40B4-BE49-F238E27FC236}">
              <a16:creationId xmlns="" xmlns:a16="http://schemas.microsoft.com/office/drawing/2014/main" id="{00000000-0008-0000-0600-0000CD000000}"/>
            </a:ext>
          </a:extLst>
        </xdr:cNvPr>
        <xdr:cNvSpPr txBox="1"/>
      </xdr:nvSpPr>
      <xdr:spPr>
        <a:xfrm>
          <a:off x="895428" y="1364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17867</xdr:rowOff>
    </xdr:from>
    <xdr:to>
      <xdr:col>24</xdr:col>
      <xdr:colOff>63500</xdr:colOff>
      <xdr:row>95</xdr:row>
      <xdr:rowOff>41859</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a:off x="3797300" y="16134167"/>
          <a:ext cx="838200" cy="19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 xmlns:a16="http://schemas.microsoft.com/office/drawing/2014/main"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17867</xdr:rowOff>
    </xdr:from>
    <xdr:to>
      <xdr:col>19</xdr:col>
      <xdr:colOff>177800</xdr:colOff>
      <xdr:row>96</xdr:row>
      <xdr:rowOff>11030</xdr:rowOff>
    </xdr:to>
    <xdr:cxnSp macro="">
      <xdr:nvCxnSpPr>
        <xdr:cNvPr id="240" name="直線コネクタ 239">
          <a:extLst>
            <a:ext uri="{FF2B5EF4-FFF2-40B4-BE49-F238E27FC236}">
              <a16:creationId xmlns="" xmlns:a16="http://schemas.microsoft.com/office/drawing/2014/main" id="{00000000-0008-0000-0600-0000F0000000}"/>
            </a:ext>
          </a:extLst>
        </xdr:cNvPr>
        <xdr:cNvCxnSpPr/>
      </xdr:nvCxnSpPr>
      <xdr:spPr>
        <a:xfrm flipV="1">
          <a:off x="2908300" y="16134167"/>
          <a:ext cx="889000" cy="33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 xmlns:a16="http://schemas.microsoft.com/office/drawing/2014/main"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11030</xdr:rowOff>
    </xdr:from>
    <xdr:to>
      <xdr:col>15</xdr:col>
      <xdr:colOff>50800</xdr:colOff>
      <xdr:row>96</xdr:row>
      <xdr:rowOff>51536</xdr:rowOff>
    </xdr:to>
    <xdr:cxnSp macro="">
      <xdr:nvCxnSpPr>
        <xdr:cNvPr id="243" name="直線コネクタ 242">
          <a:extLst>
            <a:ext uri="{FF2B5EF4-FFF2-40B4-BE49-F238E27FC236}">
              <a16:creationId xmlns="" xmlns:a16="http://schemas.microsoft.com/office/drawing/2014/main" id="{00000000-0008-0000-0600-0000F3000000}"/>
            </a:ext>
          </a:extLst>
        </xdr:cNvPr>
        <xdr:cNvCxnSpPr/>
      </xdr:nvCxnSpPr>
      <xdr:spPr>
        <a:xfrm flipV="1">
          <a:off x="2019300" y="16470230"/>
          <a:ext cx="889000" cy="4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21356</xdr:rowOff>
    </xdr:from>
    <xdr:ext cx="599010"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2608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51536</xdr:rowOff>
    </xdr:from>
    <xdr:to>
      <xdr:col>10</xdr:col>
      <xdr:colOff>114300</xdr:colOff>
      <xdr:row>96</xdr:row>
      <xdr:rowOff>98802</xdr:rowOff>
    </xdr:to>
    <xdr:cxnSp macro="">
      <xdr:nvCxnSpPr>
        <xdr:cNvPr id="246" name="直線コネクタ 245">
          <a:extLst>
            <a:ext uri="{FF2B5EF4-FFF2-40B4-BE49-F238E27FC236}">
              <a16:creationId xmlns="" xmlns:a16="http://schemas.microsoft.com/office/drawing/2014/main" id="{00000000-0008-0000-0600-0000F6000000}"/>
            </a:ext>
          </a:extLst>
        </xdr:cNvPr>
        <xdr:cNvCxnSpPr/>
      </xdr:nvCxnSpPr>
      <xdr:spPr>
        <a:xfrm flipV="1">
          <a:off x="1130300" y="16510736"/>
          <a:ext cx="889000" cy="4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20660</xdr:rowOff>
    </xdr:from>
    <xdr:ext cx="59901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1719795" y="166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66228</xdr:rowOff>
    </xdr:from>
    <xdr:ext cx="534377"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863111" y="166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162509</xdr:rowOff>
    </xdr:from>
    <xdr:to>
      <xdr:col>24</xdr:col>
      <xdr:colOff>114300</xdr:colOff>
      <xdr:row>95</xdr:row>
      <xdr:rowOff>92659</xdr:rowOff>
    </xdr:to>
    <xdr:sp macro="" textlink="">
      <xdr:nvSpPr>
        <xdr:cNvPr id="256" name="楕円 255">
          <a:extLst>
            <a:ext uri="{FF2B5EF4-FFF2-40B4-BE49-F238E27FC236}">
              <a16:creationId xmlns="" xmlns:a16="http://schemas.microsoft.com/office/drawing/2014/main" id="{00000000-0008-0000-0600-000000010000}"/>
            </a:ext>
          </a:extLst>
        </xdr:cNvPr>
        <xdr:cNvSpPr/>
      </xdr:nvSpPr>
      <xdr:spPr>
        <a:xfrm>
          <a:off x="4584700" y="1627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13936</xdr:rowOff>
    </xdr:from>
    <xdr:ext cx="599010" cy="259045"/>
    <xdr:sp macro="" textlink="">
      <xdr:nvSpPr>
        <xdr:cNvPr id="257" name="扶助費該当値テキスト">
          <a:extLst>
            <a:ext uri="{FF2B5EF4-FFF2-40B4-BE49-F238E27FC236}">
              <a16:creationId xmlns="" xmlns:a16="http://schemas.microsoft.com/office/drawing/2014/main" id="{00000000-0008-0000-0600-000001010000}"/>
            </a:ext>
          </a:extLst>
        </xdr:cNvPr>
        <xdr:cNvSpPr txBox="1"/>
      </xdr:nvSpPr>
      <xdr:spPr>
        <a:xfrm>
          <a:off x="4686300" y="16130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138517</xdr:rowOff>
    </xdr:from>
    <xdr:to>
      <xdr:col>20</xdr:col>
      <xdr:colOff>38100</xdr:colOff>
      <xdr:row>94</xdr:row>
      <xdr:rowOff>68667</xdr:rowOff>
    </xdr:to>
    <xdr:sp macro="" textlink="">
      <xdr:nvSpPr>
        <xdr:cNvPr id="258" name="楕円 257">
          <a:extLst>
            <a:ext uri="{FF2B5EF4-FFF2-40B4-BE49-F238E27FC236}">
              <a16:creationId xmlns="" xmlns:a16="http://schemas.microsoft.com/office/drawing/2014/main" id="{00000000-0008-0000-0600-000002010000}"/>
            </a:ext>
          </a:extLst>
        </xdr:cNvPr>
        <xdr:cNvSpPr/>
      </xdr:nvSpPr>
      <xdr:spPr>
        <a:xfrm>
          <a:off x="3746500" y="1608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85194</xdr:rowOff>
    </xdr:from>
    <xdr:ext cx="599010" cy="259045"/>
    <xdr:sp macro="" textlink="">
      <xdr:nvSpPr>
        <xdr:cNvPr id="259" name="テキスト ボックス 258">
          <a:extLst>
            <a:ext uri="{FF2B5EF4-FFF2-40B4-BE49-F238E27FC236}">
              <a16:creationId xmlns="" xmlns:a16="http://schemas.microsoft.com/office/drawing/2014/main" id="{00000000-0008-0000-0600-000003010000}"/>
            </a:ext>
          </a:extLst>
        </xdr:cNvPr>
        <xdr:cNvSpPr txBox="1"/>
      </xdr:nvSpPr>
      <xdr:spPr>
        <a:xfrm>
          <a:off x="3497795" y="15858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131680</xdr:rowOff>
    </xdr:from>
    <xdr:to>
      <xdr:col>15</xdr:col>
      <xdr:colOff>101600</xdr:colOff>
      <xdr:row>96</xdr:row>
      <xdr:rowOff>61830</xdr:rowOff>
    </xdr:to>
    <xdr:sp macro="" textlink="">
      <xdr:nvSpPr>
        <xdr:cNvPr id="260" name="楕円 259">
          <a:extLst>
            <a:ext uri="{FF2B5EF4-FFF2-40B4-BE49-F238E27FC236}">
              <a16:creationId xmlns="" xmlns:a16="http://schemas.microsoft.com/office/drawing/2014/main" id="{00000000-0008-0000-0600-000004010000}"/>
            </a:ext>
          </a:extLst>
        </xdr:cNvPr>
        <xdr:cNvSpPr/>
      </xdr:nvSpPr>
      <xdr:spPr>
        <a:xfrm>
          <a:off x="2857500" y="1641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78357</xdr:rowOff>
    </xdr:from>
    <xdr:ext cx="599010" cy="259045"/>
    <xdr:sp macro="" textlink="">
      <xdr:nvSpPr>
        <xdr:cNvPr id="261" name="テキスト ボックス 260">
          <a:extLst>
            <a:ext uri="{FF2B5EF4-FFF2-40B4-BE49-F238E27FC236}">
              <a16:creationId xmlns="" xmlns:a16="http://schemas.microsoft.com/office/drawing/2014/main" id="{00000000-0008-0000-0600-000005010000}"/>
            </a:ext>
          </a:extLst>
        </xdr:cNvPr>
        <xdr:cNvSpPr txBox="1"/>
      </xdr:nvSpPr>
      <xdr:spPr>
        <a:xfrm>
          <a:off x="2608795" y="1619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736</xdr:rowOff>
    </xdr:from>
    <xdr:to>
      <xdr:col>10</xdr:col>
      <xdr:colOff>165100</xdr:colOff>
      <xdr:row>96</xdr:row>
      <xdr:rowOff>102336</xdr:rowOff>
    </xdr:to>
    <xdr:sp macro="" textlink="">
      <xdr:nvSpPr>
        <xdr:cNvPr id="262" name="楕円 261">
          <a:extLst>
            <a:ext uri="{FF2B5EF4-FFF2-40B4-BE49-F238E27FC236}">
              <a16:creationId xmlns="" xmlns:a16="http://schemas.microsoft.com/office/drawing/2014/main" id="{00000000-0008-0000-0600-000006010000}"/>
            </a:ext>
          </a:extLst>
        </xdr:cNvPr>
        <xdr:cNvSpPr/>
      </xdr:nvSpPr>
      <xdr:spPr>
        <a:xfrm>
          <a:off x="1968500" y="1645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118863</xdr:rowOff>
    </xdr:from>
    <xdr:ext cx="599010" cy="259045"/>
    <xdr:sp macro="" textlink="">
      <xdr:nvSpPr>
        <xdr:cNvPr id="263" name="テキスト ボックス 262">
          <a:extLst>
            <a:ext uri="{FF2B5EF4-FFF2-40B4-BE49-F238E27FC236}">
              <a16:creationId xmlns="" xmlns:a16="http://schemas.microsoft.com/office/drawing/2014/main" id="{00000000-0008-0000-0600-000007010000}"/>
            </a:ext>
          </a:extLst>
        </xdr:cNvPr>
        <xdr:cNvSpPr txBox="1"/>
      </xdr:nvSpPr>
      <xdr:spPr>
        <a:xfrm>
          <a:off x="1719795" y="16235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48002</xdr:rowOff>
    </xdr:from>
    <xdr:to>
      <xdr:col>6</xdr:col>
      <xdr:colOff>38100</xdr:colOff>
      <xdr:row>96</xdr:row>
      <xdr:rowOff>149602</xdr:rowOff>
    </xdr:to>
    <xdr:sp macro="" textlink="">
      <xdr:nvSpPr>
        <xdr:cNvPr id="264" name="楕円 263">
          <a:extLst>
            <a:ext uri="{FF2B5EF4-FFF2-40B4-BE49-F238E27FC236}">
              <a16:creationId xmlns="" xmlns:a16="http://schemas.microsoft.com/office/drawing/2014/main" id="{00000000-0008-0000-0600-000008010000}"/>
            </a:ext>
          </a:extLst>
        </xdr:cNvPr>
        <xdr:cNvSpPr/>
      </xdr:nvSpPr>
      <xdr:spPr>
        <a:xfrm>
          <a:off x="1079500" y="1650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166129</xdr:rowOff>
    </xdr:from>
    <xdr:ext cx="599010" cy="259045"/>
    <xdr:sp macro="" textlink="">
      <xdr:nvSpPr>
        <xdr:cNvPr id="265" name="テキスト ボックス 264">
          <a:extLst>
            <a:ext uri="{FF2B5EF4-FFF2-40B4-BE49-F238E27FC236}">
              <a16:creationId xmlns="" xmlns:a16="http://schemas.microsoft.com/office/drawing/2014/main" id="{00000000-0008-0000-0600-000009010000}"/>
            </a:ext>
          </a:extLst>
        </xdr:cNvPr>
        <xdr:cNvSpPr txBox="1"/>
      </xdr:nvSpPr>
      <xdr:spPr>
        <a:xfrm>
          <a:off x="830795" y="1628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95283</xdr:rowOff>
    </xdr:from>
    <xdr:to>
      <xdr:col>55</xdr:col>
      <xdr:colOff>0</xdr:colOff>
      <xdr:row>38</xdr:row>
      <xdr:rowOff>123016</xdr:rowOff>
    </xdr:to>
    <xdr:cxnSp macro="">
      <xdr:nvCxnSpPr>
        <xdr:cNvPr id="296" name="直線コネクタ 295">
          <a:extLst>
            <a:ext uri="{FF2B5EF4-FFF2-40B4-BE49-F238E27FC236}">
              <a16:creationId xmlns="" xmlns:a16="http://schemas.microsoft.com/office/drawing/2014/main" id="{00000000-0008-0000-0600-000028010000}"/>
            </a:ext>
          </a:extLst>
        </xdr:cNvPr>
        <xdr:cNvCxnSpPr/>
      </xdr:nvCxnSpPr>
      <xdr:spPr>
        <a:xfrm flipV="1">
          <a:off x="9639300" y="6610383"/>
          <a:ext cx="838200" cy="2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73699</xdr:rowOff>
    </xdr:from>
    <xdr:ext cx="599010" cy="259045"/>
    <xdr:sp macro="" textlink="">
      <xdr:nvSpPr>
        <xdr:cNvPr id="297" name="補助費等平均値テキスト">
          <a:extLst>
            <a:ext uri="{FF2B5EF4-FFF2-40B4-BE49-F238E27FC236}">
              <a16:creationId xmlns="" xmlns:a16="http://schemas.microsoft.com/office/drawing/2014/main" id="{00000000-0008-0000-0600-000029010000}"/>
            </a:ext>
          </a:extLst>
        </xdr:cNvPr>
        <xdr:cNvSpPr txBox="1"/>
      </xdr:nvSpPr>
      <xdr:spPr>
        <a:xfrm>
          <a:off x="10528300" y="6245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121729</xdr:rowOff>
    </xdr:from>
    <xdr:to>
      <xdr:col>50</xdr:col>
      <xdr:colOff>114300</xdr:colOff>
      <xdr:row>38</xdr:row>
      <xdr:rowOff>123016</xdr:rowOff>
    </xdr:to>
    <xdr:cxnSp macro="">
      <xdr:nvCxnSpPr>
        <xdr:cNvPr id="299" name="直線コネクタ 298">
          <a:extLst>
            <a:ext uri="{FF2B5EF4-FFF2-40B4-BE49-F238E27FC236}">
              <a16:creationId xmlns="" xmlns:a16="http://schemas.microsoft.com/office/drawing/2014/main" id="{00000000-0008-0000-0600-00002B010000}"/>
            </a:ext>
          </a:extLst>
        </xdr:cNvPr>
        <xdr:cNvCxnSpPr/>
      </xdr:nvCxnSpPr>
      <xdr:spPr>
        <a:xfrm>
          <a:off x="8750300" y="6293929"/>
          <a:ext cx="889000" cy="34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6953</xdr:rowOff>
    </xdr:from>
    <xdr:ext cx="599010" cy="259045"/>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9339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121729</xdr:rowOff>
    </xdr:from>
    <xdr:to>
      <xdr:col>45</xdr:col>
      <xdr:colOff>177800</xdr:colOff>
      <xdr:row>38</xdr:row>
      <xdr:rowOff>128404</xdr:rowOff>
    </xdr:to>
    <xdr:cxnSp macro="">
      <xdr:nvCxnSpPr>
        <xdr:cNvPr id="302" name="直線コネクタ 301">
          <a:extLst>
            <a:ext uri="{FF2B5EF4-FFF2-40B4-BE49-F238E27FC236}">
              <a16:creationId xmlns="" xmlns:a16="http://schemas.microsoft.com/office/drawing/2014/main" id="{00000000-0008-0000-0600-00002E010000}"/>
            </a:ext>
          </a:extLst>
        </xdr:cNvPr>
        <xdr:cNvCxnSpPr/>
      </xdr:nvCxnSpPr>
      <xdr:spPr>
        <a:xfrm flipV="1">
          <a:off x="7861300" y="6293929"/>
          <a:ext cx="889000" cy="34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27034</xdr:rowOff>
    </xdr:from>
    <xdr:ext cx="599010"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8450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128404</xdr:rowOff>
    </xdr:from>
    <xdr:to>
      <xdr:col>41</xdr:col>
      <xdr:colOff>50800</xdr:colOff>
      <xdr:row>38</xdr:row>
      <xdr:rowOff>156639</xdr:rowOff>
    </xdr:to>
    <xdr:cxnSp macro="">
      <xdr:nvCxnSpPr>
        <xdr:cNvPr id="305" name="直線コネクタ 304">
          <a:extLst>
            <a:ext uri="{FF2B5EF4-FFF2-40B4-BE49-F238E27FC236}">
              <a16:creationId xmlns="" xmlns:a16="http://schemas.microsoft.com/office/drawing/2014/main" id="{00000000-0008-0000-0600-000031010000}"/>
            </a:ext>
          </a:extLst>
        </xdr:cNvPr>
        <xdr:cNvCxnSpPr/>
      </xdr:nvCxnSpPr>
      <xdr:spPr>
        <a:xfrm flipV="1">
          <a:off x="6972300" y="6643504"/>
          <a:ext cx="889000" cy="2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89497</xdr:rowOff>
    </xdr:from>
    <xdr:ext cx="534377"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7594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109271</xdr:rowOff>
    </xdr:from>
    <xdr:ext cx="534377"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6705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44483</xdr:rowOff>
    </xdr:from>
    <xdr:to>
      <xdr:col>55</xdr:col>
      <xdr:colOff>50800</xdr:colOff>
      <xdr:row>38</xdr:row>
      <xdr:rowOff>146083</xdr:rowOff>
    </xdr:to>
    <xdr:sp macro="" textlink="">
      <xdr:nvSpPr>
        <xdr:cNvPr id="315" name="楕円 314">
          <a:extLst>
            <a:ext uri="{FF2B5EF4-FFF2-40B4-BE49-F238E27FC236}">
              <a16:creationId xmlns="" xmlns:a16="http://schemas.microsoft.com/office/drawing/2014/main" id="{00000000-0008-0000-0600-00003B010000}"/>
            </a:ext>
          </a:extLst>
        </xdr:cNvPr>
        <xdr:cNvSpPr/>
      </xdr:nvSpPr>
      <xdr:spPr>
        <a:xfrm>
          <a:off x="10426700" y="655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130860</xdr:rowOff>
    </xdr:from>
    <xdr:ext cx="534377" cy="259045"/>
    <xdr:sp macro="" textlink="">
      <xdr:nvSpPr>
        <xdr:cNvPr id="316" name="補助費等該当値テキスト">
          <a:extLst>
            <a:ext uri="{FF2B5EF4-FFF2-40B4-BE49-F238E27FC236}">
              <a16:creationId xmlns="" xmlns:a16="http://schemas.microsoft.com/office/drawing/2014/main" id="{00000000-0008-0000-0600-00003C010000}"/>
            </a:ext>
          </a:extLst>
        </xdr:cNvPr>
        <xdr:cNvSpPr txBox="1"/>
      </xdr:nvSpPr>
      <xdr:spPr>
        <a:xfrm>
          <a:off x="10528300" y="647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72216</xdr:rowOff>
    </xdr:from>
    <xdr:to>
      <xdr:col>50</xdr:col>
      <xdr:colOff>165100</xdr:colOff>
      <xdr:row>39</xdr:row>
      <xdr:rowOff>2366</xdr:rowOff>
    </xdr:to>
    <xdr:sp macro="" textlink="">
      <xdr:nvSpPr>
        <xdr:cNvPr id="317" name="楕円 316">
          <a:extLst>
            <a:ext uri="{FF2B5EF4-FFF2-40B4-BE49-F238E27FC236}">
              <a16:creationId xmlns="" xmlns:a16="http://schemas.microsoft.com/office/drawing/2014/main" id="{00000000-0008-0000-0600-00003D010000}"/>
            </a:ext>
          </a:extLst>
        </xdr:cNvPr>
        <xdr:cNvSpPr/>
      </xdr:nvSpPr>
      <xdr:spPr>
        <a:xfrm>
          <a:off x="9588500" y="658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164943</xdr:rowOff>
    </xdr:from>
    <xdr:ext cx="534377" cy="259045"/>
    <xdr:sp macro="" textlink="">
      <xdr:nvSpPr>
        <xdr:cNvPr id="318" name="テキスト ボックス 317">
          <a:extLst>
            <a:ext uri="{FF2B5EF4-FFF2-40B4-BE49-F238E27FC236}">
              <a16:creationId xmlns="" xmlns:a16="http://schemas.microsoft.com/office/drawing/2014/main" id="{00000000-0008-0000-0600-00003E010000}"/>
            </a:ext>
          </a:extLst>
        </xdr:cNvPr>
        <xdr:cNvSpPr txBox="1"/>
      </xdr:nvSpPr>
      <xdr:spPr>
        <a:xfrm>
          <a:off x="9372111" y="668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70929</xdr:rowOff>
    </xdr:from>
    <xdr:to>
      <xdr:col>46</xdr:col>
      <xdr:colOff>38100</xdr:colOff>
      <xdr:row>37</xdr:row>
      <xdr:rowOff>1079</xdr:rowOff>
    </xdr:to>
    <xdr:sp macro="" textlink="">
      <xdr:nvSpPr>
        <xdr:cNvPr id="319" name="楕円 318">
          <a:extLst>
            <a:ext uri="{FF2B5EF4-FFF2-40B4-BE49-F238E27FC236}">
              <a16:creationId xmlns="" xmlns:a16="http://schemas.microsoft.com/office/drawing/2014/main" id="{00000000-0008-0000-0600-00003F010000}"/>
            </a:ext>
          </a:extLst>
        </xdr:cNvPr>
        <xdr:cNvSpPr/>
      </xdr:nvSpPr>
      <xdr:spPr>
        <a:xfrm>
          <a:off x="8699500" y="624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163656</xdr:rowOff>
    </xdr:from>
    <xdr:ext cx="599010" cy="259045"/>
    <xdr:sp macro="" textlink="">
      <xdr:nvSpPr>
        <xdr:cNvPr id="320" name="テキスト ボックス 319">
          <a:extLst>
            <a:ext uri="{FF2B5EF4-FFF2-40B4-BE49-F238E27FC236}">
              <a16:creationId xmlns="" xmlns:a16="http://schemas.microsoft.com/office/drawing/2014/main" id="{00000000-0008-0000-0600-000040010000}"/>
            </a:ext>
          </a:extLst>
        </xdr:cNvPr>
        <xdr:cNvSpPr txBox="1"/>
      </xdr:nvSpPr>
      <xdr:spPr>
        <a:xfrm>
          <a:off x="8450795" y="633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77604</xdr:rowOff>
    </xdr:from>
    <xdr:to>
      <xdr:col>41</xdr:col>
      <xdr:colOff>101600</xdr:colOff>
      <xdr:row>39</xdr:row>
      <xdr:rowOff>7754</xdr:rowOff>
    </xdr:to>
    <xdr:sp macro="" textlink="">
      <xdr:nvSpPr>
        <xdr:cNvPr id="321" name="楕円 320">
          <a:extLst>
            <a:ext uri="{FF2B5EF4-FFF2-40B4-BE49-F238E27FC236}">
              <a16:creationId xmlns="" xmlns:a16="http://schemas.microsoft.com/office/drawing/2014/main" id="{00000000-0008-0000-0600-000041010000}"/>
            </a:ext>
          </a:extLst>
        </xdr:cNvPr>
        <xdr:cNvSpPr/>
      </xdr:nvSpPr>
      <xdr:spPr>
        <a:xfrm>
          <a:off x="7810500" y="659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170331</xdr:rowOff>
    </xdr:from>
    <xdr:ext cx="534377" cy="259045"/>
    <xdr:sp macro="" textlink="">
      <xdr:nvSpPr>
        <xdr:cNvPr id="322" name="テキスト ボックス 321">
          <a:extLst>
            <a:ext uri="{FF2B5EF4-FFF2-40B4-BE49-F238E27FC236}">
              <a16:creationId xmlns="" xmlns:a16="http://schemas.microsoft.com/office/drawing/2014/main" id="{00000000-0008-0000-0600-000042010000}"/>
            </a:ext>
          </a:extLst>
        </xdr:cNvPr>
        <xdr:cNvSpPr txBox="1"/>
      </xdr:nvSpPr>
      <xdr:spPr>
        <a:xfrm>
          <a:off x="7594111" y="668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105839</xdr:rowOff>
    </xdr:from>
    <xdr:to>
      <xdr:col>36</xdr:col>
      <xdr:colOff>165100</xdr:colOff>
      <xdr:row>39</xdr:row>
      <xdr:rowOff>35989</xdr:rowOff>
    </xdr:to>
    <xdr:sp macro="" textlink="">
      <xdr:nvSpPr>
        <xdr:cNvPr id="323" name="楕円 322">
          <a:extLst>
            <a:ext uri="{FF2B5EF4-FFF2-40B4-BE49-F238E27FC236}">
              <a16:creationId xmlns="" xmlns:a16="http://schemas.microsoft.com/office/drawing/2014/main" id="{00000000-0008-0000-0600-000043010000}"/>
            </a:ext>
          </a:extLst>
        </xdr:cNvPr>
        <xdr:cNvSpPr/>
      </xdr:nvSpPr>
      <xdr:spPr>
        <a:xfrm>
          <a:off x="6921500" y="662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27116</xdr:rowOff>
    </xdr:from>
    <xdr:ext cx="534377" cy="259045"/>
    <xdr:sp macro="" textlink="">
      <xdr:nvSpPr>
        <xdr:cNvPr id="324" name="テキスト ボックス 323">
          <a:extLst>
            <a:ext uri="{FF2B5EF4-FFF2-40B4-BE49-F238E27FC236}">
              <a16:creationId xmlns="" xmlns:a16="http://schemas.microsoft.com/office/drawing/2014/main" id="{00000000-0008-0000-0600-000044010000}"/>
            </a:ext>
          </a:extLst>
        </xdr:cNvPr>
        <xdr:cNvSpPr txBox="1"/>
      </xdr:nvSpPr>
      <xdr:spPr>
        <a:xfrm>
          <a:off x="6705111" y="67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136986</xdr:rowOff>
    </xdr:from>
    <xdr:to>
      <xdr:col>55</xdr:col>
      <xdr:colOff>0</xdr:colOff>
      <xdr:row>58</xdr:row>
      <xdr:rowOff>150741</xdr:rowOff>
    </xdr:to>
    <xdr:cxnSp macro="">
      <xdr:nvCxnSpPr>
        <xdr:cNvPr id="355" name="直線コネクタ 354">
          <a:extLst>
            <a:ext uri="{FF2B5EF4-FFF2-40B4-BE49-F238E27FC236}">
              <a16:creationId xmlns="" xmlns:a16="http://schemas.microsoft.com/office/drawing/2014/main" id="{00000000-0008-0000-0600-000063010000}"/>
            </a:ext>
          </a:extLst>
        </xdr:cNvPr>
        <xdr:cNvCxnSpPr/>
      </xdr:nvCxnSpPr>
      <xdr:spPr>
        <a:xfrm>
          <a:off x="9639300" y="10081086"/>
          <a:ext cx="8382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6" name="普通建設事業費平均値テキスト">
          <a:extLst>
            <a:ext uri="{FF2B5EF4-FFF2-40B4-BE49-F238E27FC236}">
              <a16:creationId xmlns="" xmlns:a16="http://schemas.microsoft.com/office/drawing/2014/main" id="{00000000-0008-0000-0600-000064010000}"/>
            </a:ext>
          </a:extLst>
        </xdr:cNvPr>
        <xdr:cNvSpPr txBox="1"/>
      </xdr:nvSpPr>
      <xdr:spPr>
        <a:xfrm>
          <a:off x="10528300" y="973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136986</xdr:rowOff>
    </xdr:from>
    <xdr:to>
      <xdr:col>50</xdr:col>
      <xdr:colOff>114300</xdr:colOff>
      <xdr:row>58</xdr:row>
      <xdr:rowOff>143642</xdr:rowOff>
    </xdr:to>
    <xdr:cxnSp macro="">
      <xdr:nvCxnSpPr>
        <xdr:cNvPr id="358" name="直線コネクタ 357">
          <a:extLst>
            <a:ext uri="{FF2B5EF4-FFF2-40B4-BE49-F238E27FC236}">
              <a16:creationId xmlns="" xmlns:a16="http://schemas.microsoft.com/office/drawing/2014/main" id="{00000000-0008-0000-0600-000066010000}"/>
            </a:ext>
          </a:extLst>
        </xdr:cNvPr>
        <xdr:cNvCxnSpPr/>
      </xdr:nvCxnSpPr>
      <xdr:spPr>
        <a:xfrm flipV="1">
          <a:off x="8750300" y="10081086"/>
          <a:ext cx="889000" cy="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143642</xdr:rowOff>
    </xdr:from>
    <xdr:to>
      <xdr:col>45</xdr:col>
      <xdr:colOff>177800</xdr:colOff>
      <xdr:row>58</xdr:row>
      <xdr:rowOff>156401</xdr:rowOff>
    </xdr:to>
    <xdr:cxnSp macro="">
      <xdr:nvCxnSpPr>
        <xdr:cNvPr id="361" name="直線コネクタ 360">
          <a:extLst>
            <a:ext uri="{FF2B5EF4-FFF2-40B4-BE49-F238E27FC236}">
              <a16:creationId xmlns="" xmlns:a16="http://schemas.microsoft.com/office/drawing/2014/main" id="{00000000-0008-0000-0600-000069010000}"/>
            </a:ext>
          </a:extLst>
        </xdr:cNvPr>
        <xdr:cNvCxnSpPr/>
      </xdr:nvCxnSpPr>
      <xdr:spPr>
        <a:xfrm flipV="1">
          <a:off x="7861300" y="10087742"/>
          <a:ext cx="889000" cy="1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35146</xdr:rowOff>
    </xdr:from>
    <xdr:ext cx="534377"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8483111" y="96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90312</xdr:rowOff>
    </xdr:from>
    <xdr:to>
      <xdr:col>41</xdr:col>
      <xdr:colOff>50800</xdr:colOff>
      <xdr:row>58</xdr:row>
      <xdr:rowOff>156401</xdr:rowOff>
    </xdr:to>
    <xdr:cxnSp macro="">
      <xdr:nvCxnSpPr>
        <xdr:cNvPr id="364" name="直線コネクタ 363">
          <a:extLst>
            <a:ext uri="{FF2B5EF4-FFF2-40B4-BE49-F238E27FC236}">
              <a16:creationId xmlns="" xmlns:a16="http://schemas.microsoft.com/office/drawing/2014/main" id="{00000000-0008-0000-0600-00006C010000}"/>
            </a:ext>
          </a:extLst>
        </xdr:cNvPr>
        <xdr:cNvCxnSpPr/>
      </xdr:nvCxnSpPr>
      <xdr:spPr>
        <a:xfrm>
          <a:off x="6972300" y="10034412"/>
          <a:ext cx="889000" cy="6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30414</xdr:rowOff>
    </xdr:from>
    <xdr:ext cx="534377"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7594111" y="963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59505</xdr:rowOff>
    </xdr:from>
    <xdr:ext cx="534377"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6705111" y="966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99941</xdr:rowOff>
    </xdr:from>
    <xdr:to>
      <xdr:col>55</xdr:col>
      <xdr:colOff>50800</xdr:colOff>
      <xdr:row>59</xdr:row>
      <xdr:rowOff>30091</xdr:rowOff>
    </xdr:to>
    <xdr:sp macro="" textlink="">
      <xdr:nvSpPr>
        <xdr:cNvPr id="374" name="楕円 373">
          <a:extLst>
            <a:ext uri="{FF2B5EF4-FFF2-40B4-BE49-F238E27FC236}">
              <a16:creationId xmlns="" xmlns:a16="http://schemas.microsoft.com/office/drawing/2014/main" id="{00000000-0008-0000-0600-000076010000}"/>
            </a:ext>
          </a:extLst>
        </xdr:cNvPr>
        <xdr:cNvSpPr/>
      </xdr:nvSpPr>
      <xdr:spPr>
        <a:xfrm>
          <a:off x="10426700" y="1004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14868</xdr:rowOff>
    </xdr:from>
    <xdr:ext cx="534377" cy="259045"/>
    <xdr:sp macro="" textlink="">
      <xdr:nvSpPr>
        <xdr:cNvPr id="375" name="普通建設事業費該当値テキスト">
          <a:extLst>
            <a:ext uri="{FF2B5EF4-FFF2-40B4-BE49-F238E27FC236}">
              <a16:creationId xmlns="" xmlns:a16="http://schemas.microsoft.com/office/drawing/2014/main" id="{00000000-0008-0000-0600-000077010000}"/>
            </a:ext>
          </a:extLst>
        </xdr:cNvPr>
        <xdr:cNvSpPr txBox="1"/>
      </xdr:nvSpPr>
      <xdr:spPr>
        <a:xfrm>
          <a:off x="10528300" y="995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86186</xdr:rowOff>
    </xdr:from>
    <xdr:to>
      <xdr:col>50</xdr:col>
      <xdr:colOff>165100</xdr:colOff>
      <xdr:row>59</xdr:row>
      <xdr:rowOff>16336</xdr:rowOff>
    </xdr:to>
    <xdr:sp macro="" textlink="">
      <xdr:nvSpPr>
        <xdr:cNvPr id="376" name="楕円 375">
          <a:extLst>
            <a:ext uri="{FF2B5EF4-FFF2-40B4-BE49-F238E27FC236}">
              <a16:creationId xmlns="" xmlns:a16="http://schemas.microsoft.com/office/drawing/2014/main" id="{00000000-0008-0000-0600-000078010000}"/>
            </a:ext>
          </a:extLst>
        </xdr:cNvPr>
        <xdr:cNvSpPr/>
      </xdr:nvSpPr>
      <xdr:spPr>
        <a:xfrm>
          <a:off x="9588500" y="1003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7463</xdr:rowOff>
    </xdr:from>
    <xdr:ext cx="534377" cy="259045"/>
    <xdr:sp macro="" textlink="">
      <xdr:nvSpPr>
        <xdr:cNvPr id="377" name="テキスト ボックス 376">
          <a:extLst>
            <a:ext uri="{FF2B5EF4-FFF2-40B4-BE49-F238E27FC236}">
              <a16:creationId xmlns="" xmlns:a16="http://schemas.microsoft.com/office/drawing/2014/main" id="{00000000-0008-0000-0600-000079010000}"/>
            </a:ext>
          </a:extLst>
        </xdr:cNvPr>
        <xdr:cNvSpPr txBox="1"/>
      </xdr:nvSpPr>
      <xdr:spPr>
        <a:xfrm>
          <a:off x="9372111" y="1012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92842</xdr:rowOff>
    </xdr:from>
    <xdr:to>
      <xdr:col>46</xdr:col>
      <xdr:colOff>38100</xdr:colOff>
      <xdr:row>59</xdr:row>
      <xdr:rowOff>22992</xdr:rowOff>
    </xdr:to>
    <xdr:sp macro="" textlink="">
      <xdr:nvSpPr>
        <xdr:cNvPr id="378" name="楕円 377">
          <a:extLst>
            <a:ext uri="{FF2B5EF4-FFF2-40B4-BE49-F238E27FC236}">
              <a16:creationId xmlns="" xmlns:a16="http://schemas.microsoft.com/office/drawing/2014/main" id="{00000000-0008-0000-0600-00007A010000}"/>
            </a:ext>
          </a:extLst>
        </xdr:cNvPr>
        <xdr:cNvSpPr/>
      </xdr:nvSpPr>
      <xdr:spPr>
        <a:xfrm>
          <a:off x="8699500" y="1003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14119</xdr:rowOff>
    </xdr:from>
    <xdr:ext cx="534377" cy="259045"/>
    <xdr:sp macro="" textlink="">
      <xdr:nvSpPr>
        <xdr:cNvPr id="379" name="テキスト ボックス 378">
          <a:extLst>
            <a:ext uri="{FF2B5EF4-FFF2-40B4-BE49-F238E27FC236}">
              <a16:creationId xmlns="" xmlns:a16="http://schemas.microsoft.com/office/drawing/2014/main" id="{00000000-0008-0000-0600-00007B010000}"/>
            </a:ext>
          </a:extLst>
        </xdr:cNvPr>
        <xdr:cNvSpPr txBox="1"/>
      </xdr:nvSpPr>
      <xdr:spPr>
        <a:xfrm>
          <a:off x="8483111" y="1012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105601</xdr:rowOff>
    </xdr:from>
    <xdr:to>
      <xdr:col>41</xdr:col>
      <xdr:colOff>101600</xdr:colOff>
      <xdr:row>59</xdr:row>
      <xdr:rowOff>35751</xdr:rowOff>
    </xdr:to>
    <xdr:sp macro="" textlink="">
      <xdr:nvSpPr>
        <xdr:cNvPr id="380" name="楕円 379">
          <a:extLst>
            <a:ext uri="{FF2B5EF4-FFF2-40B4-BE49-F238E27FC236}">
              <a16:creationId xmlns="" xmlns:a16="http://schemas.microsoft.com/office/drawing/2014/main" id="{00000000-0008-0000-0600-00007C010000}"/>
            </a:ext>
          </a:extLst>
        </xdr:cNvPr>
        <xdr:cNvSpPr/>
      </xdr:nvSpPr>
      <xdr:spPr>
        <a:xfrm>
          <a:off x="7810500" y="1004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26878</xdr:rowOff>
    </xdr:from>
    <xdr:ext cx="534377" cy="259045"/>
    <xdr:sp macro="" textlink="">
      <xdr:nvSpPr>
        <xdr:cNvPr id="381" name="テキスト ボックス 380">
          <a:extLst>
            <a:ext uri="{FF2B5EF4-FFF2-40B4-BE49-F238E27FC236}">
              <a16:creationId xmlns="" xmlns:a16="http://schemas.microsoft.com/office/drawing/2014/main" id="{00000000-0008-0000-0600-00007D010000}"/>
            </a:ext>
          </a:extLst>
        </xdr:cNvPr>
        <xdr:cNvSpPr txBox="1"/>
      </xdr:nvSpPr>
      <xdr:spPr>
        <a:xfrm>
          <a:off x="7594111" y="1014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39512</xdr:rowOff>
    </xdr:from>
    <xdr:to>
      <xdr:col>36</xdr:col>
      <xdr:colOff>165100</xdr:colOff>
      <xdr:row>58</xdr:row>
      <xdr:rowOff>141112</xdr:rowOff>
    </xdr:to>
    <xdr:sp macro="" textlink="">
      <xdr:nvSpPr>
        <xdr:cNvPr id="382" name="楕円 381">
          <a:extLst>
            <a:ext uri="{FF2B5EF4-FFF2-40B4-BE49-F238E27FC236}">
              <a16:creationId xmlns="" xmlns:a16="http://schemas.microsoft.com/office/drawing/2014/main" id="{00000000-0008-0000-0600-00007E010000}"/>
            </a:ext>
          </a:extLst>
        </xdr:cNvPr>
        <xdr:cNvSpPr/>
      </xdr:nvSpPr>
      <xdr:spPr>
        <a:xfrm>
          <a:off x="6921500" y="99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132239</xdr:rowOff>
    </xdr:from>
    <xdr:ext cx="534377" cy="259045"/>
    <xdr:sp macro="" textlink="">
      <xdr:nvSpPr>
        <xdr:cNvPr id="383" name="テキスト ボックス 382">
          <a:extLst>
            <a:ext uri="{FF2B5EF4-FFF2-40B4-BE49-F238E27FC236}">
              <a16:creationId xmlns="" xmlns:a16="http://schemas.microsoft.com/office/drawing/2014/main" id="{00000000-0008-0000-0600-00007F010000}"/>
            </a:ext>
          </a:extLst>
        </xdr:cNvPr>
        <xdr:cNvSpPr txBox="1"/>
      </xdr:nvSpPr>
      <xdr:spPr>
        <a:xfrm>
          <a:off x="6705111" y="100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89142</xdr:rowOff>
    </xdr:from>
    <xdr:to>
      <xdr:col>55</xdr:col>
      <xdr:colOff>0</xdr:colOff>
      <xdr:row>78</xdr:row>
      <xdr:rowOff>126479</xdr:rowOff>
    </xdr:to>
    <xdr:cxnSp macro="">
      <xdr:nvCxnSpPr>
        <xdr:cNvPr id="412" name="直線コネクタ 411">
          <a:extLst>
            <a:ext uri="{FF2B5EF4-FFF2-40B4-BE49-F238E27FC236}">
              <a16:creationId xmlns="" xmlns:a16="http://schemas.microsoft.com/office/drawing/2014/main" id="{00000000-0008-0000-0600-00009C010000}"/>
            </a:ext>
          </a:extLst>
        </xdr:cNvPr>
        <xdr:cNvCxnSpPr/>
      </xdr:nvCxnSpPr>
      <xdr:spPr>
        <a:xfrm flipV="1">
          <a:off x="9639300" y="13462242"/>
          <a:ext cx="83820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a:extLst>
            <a:ext uri="{FF2B5EF4-FFF2-40B4-BE49-F238E27FC236}">
              <a16:creationId xmlns="" xmlns:a16="http://schemas.microsoft.com/office/drawing/2014/main" id="{00000000-0008-0000-0600-00009D010000}"/>
            </a:ext>
          </a:extLst>
        </xdr:cNvPr>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124664</xdr:rowOff>
    </xdr:from>
    <xdr:to>
      <xdr:col>50</xdr:col>
      <xdr:colOff>114300</xdr:colOff>
      <xdr:row>78</xdr:row>
      <xdr:rowOff>126479</xdr:rowOff>
    </xdr:to>
    <xdr:cxnSp macro="">
      <xdr:nvCxnSpPr>
        <xdr:cNvPr id="415" name="直線コネクタ 414">
          <a:extLst>
            <a:ext uri="{FF2B5EF4-FFF2-40B4-BE49-F238E27FC236}">
              <a16:creationId xmlns="" xmlns:a16="http://schemas.microsoft.com/office/drawing/2014/main" id="{00000000-0008-0000-0600-00009F010000}"/>
            </a:ext>
          </a:extLst>
        </xdr:cNvPr>
        <xdr:cNvCxnSpPr/>
      </xdr:nvCxnSpPr>
      <xdr:spPr>
        <a:xfrm>
          <a:off x="8750300" y="13497764"/>
          <a:ext cx="889000" cy="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124664</xdr:rowOff>
    </xdr:from>
    <xdr:to>
      <xdr:col>45</xdr:col>
      <xdr:colOff>177800</xdr:colOff>
      <xdr:row>78</xdr:row>
      <xdr:rowOff>141909</xdr:rowOff>
    </xdr:to>
    <xdr:cxnSp macro="">
      <xdr:nvCxnSpPr>
        <xdr:cNvPr id="418" name="直線コネクタ 417">
          <a:extLst>
            <a:ext uri="{FF2B5EF4-FFF2-40B4-BE49-F238E27FC236}">
              <a16:creationId xmlns="" xmlns:a16="http://schemas.microsoft.com/office/drawing/2014/main" id="{00000000-0008-0000-0600-0000A2010000}"/>
            </a:ext>
          </a:extLst>
        </xdr:cNvPr>
        <xdr:cNvCxnSpPr/>
      </xdr:nvCxnSpPr>
      <xdr:spPr>
        <a:xfrm flipV="1">
          <a:off x="7861300" y="13497764"/>
          <a:ext cx="889000" cy="1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77482</xdr:rowOff>
    </xdr:from>
    <xdr:to>
      <xdr:col>41</xdr:col>
      <xdr:colOff>50800</xdr:colOff>
      <xdr:row>78</xdr:row>
      <xdr:rowOff>141909</xdr:rowOff>
    </xdr:to>
    <xdr:cxnSp macro="">
      <xdr:nvCxnSpPr>
        <xdr:cNvPr id="421" name="直線コネクタ 420">
          <a:extLst>
            <a:ext uri="{FF2B5EF4-FFF2-40B4-BE49-F238E27FC236}">
              <a16:creationId xmlns="" xmlns:a16="http://schemas.microsoft.com/office/drawing/2014/main" id="{00000000-0008-0000-0600-0000A5010000}"/>
            </a:ext>
          </a:extLst>
        </xdr:cNvPr>
        <xdr:cNvCxnSpPr/>
      </xdr:nvCxnSpPr>
      <xdr:spPr>
        <a:xfrm>
          <a:off x="6972300" y="13450582"/>
          <a:ext cx="889000" cy="6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124325</xdr:rowOff>
    </xdr:from>
    <xdr:ext cx="534377"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7594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143133</xdr:rowOff>
    </xdr:from>
    <xdr:ext cx="534377"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6705111" y="130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38342</xdr:rowOff>
    </xdr:from>
    <xdr:to>
      <xdr:col>55</xdr:col>
      <xdr:colOff>50800</xdr:colOff>
      <xdr:row>78</xdr:row>
      <xdr:rowOff>139942</xdr:rowOff>
    </xdr:to>
    <xdr:sp macro="" textlink="">
      <xdr:nvSpPr>
        <xdr:cNvPr id="431" name="楕円 430">
          <a:extLst>
            <a:ext uri="{FF2B5EF4-FFF2-40B4-BE49-F238E27FC236}">
              <a16:creationId xmlns="" xmlns:a16="http://schemas.microsoft.com/office/drawing/2014/main" id="{00000000-0008-0000-0600-0000AF010000}"/>
            </a:ext>
          </a:extLst>
        </xdr:cNvPr>
        <xdr:cNvSpPr/>
      </xdr:nvSpPr>
      <xdr:spPr>
        <a:xfrm>
          <a:off x="10426700" y="1341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124719</xdr:rowOff>
    </xdr:from>
    <xdr:ext cx="469744" cy="259045"/>
    <xdr:sp macro="" textlink="">
      <xdr:nvSpPr>
        <xdr:cNvPr id="432" name="普通建設事業費 （ うち新規整備　）該当値テキスト">
          <a:extLst>
            <a:ext uri="{FF2B5EF4-FFF2-40B4-BE49-F238E27FC236}">
              <a16:creationId xmlns="" xmlns:a16="http://schemas.microsoft.com/office/drawing/2014/main" id="{00000000-0008-0000-0600-0000B0010000}"/>
            </a:ext>
          </a:extLst>
        </xdr:cNvPr>
        <xdr:cNvSpPr txBox="1"/>
      </xdr:nvSpPr>
      <xdr:spPr>
        <a:xfrm>
          <a:off x="10528300" y="1332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75679</xdr:rowOff>
    </xdr:from>
    <xdr:to>
      <xdr:col>50</xdr:col>
      <xdr:colOff>165100</xdr:colOff>
      <xdr:row>79</xdr:row>
      <xdr:rowOff>5829</xdr:rowOff>
    </xdr:to>
    <xdr:sp macro="" textlink="">
      <xdr:nvSpPr>
        <xdr:cNvPr id="433" name="楕円 432">
          <a:extLst>
            <a:ext uri="{FF2B5EF4-FFF2-40B4-BE49-F238E27FC236}">
              <a16:creationId xmlns="" xmlns:a16="http://schemas.microsoft.com/office/drawing/2014/main" id="{00000000-0008-0000-0600-0000B1010000}"/>
            </a:ext>
          </a:extLst>
        </xdr:cNvPr>
        <xdr:cNvSpPr/>
      </xdr:nvSpPr>
      <xdr:spPr>
        <a:xfrm>
          <a:off x="9588500" y="1344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168406</xdr:rowOff>
    </xdr:from>
    <xdr:ext cx="469744" cy="259045"/>
    <xdr:sp macro="" textlink="">
      <xdr:nvSpPr>
        <xdr:cNvPr id="434" name="テキスト ボックス 433">
          <a:extLst>
            <a:ext uri="{FF2B5EF4-FFF2-40B4-BE49-F238E27FC236}">
              <a16:creationId xmlns="" xmlns:a16="http://schemas.microsoft.com/office/drawing/2014/main" id="{00000000-0008-0000-0600-0000B2010000}"/>
            </a:ext>
          </a:extLst>
        </xdr:cNvPr>
        <xdr:cNvSpPr txBox="1"/>
      </xdr:nvSpPr>
      <xdr:spPr>
        <a:xfrm>
          <a:off x="9404428" y="1354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73864</xdr:rowOff>
    </xdr:from>
    <xdr:to>
      <xdr:col>46</xdr:col>
      <xdr:colOff>38100</xdr:colOff>
      <xdr:row>79</xdr:row>
      <xdr:rowOff>4014</xdr:rowOff>
    </xdr:to>
    <xdr:sp macro="" textlink="">
      <xdr:nvSpPr>
        <xdr:cNvPr id="435" name="楕円 434">
          <a:extLst>
            <a:ext uri="{FF2B5EF4-FFF2-40B4-BE49-F238E27FC236}">
              <a16:creationId xmlns="" xmlns:a16="http://schemas.microsoft.com/office/drawing/2014/main" id="{00000000-0008-0000-0600-0000B3010000}"/>
            </a:ext>
          </a:extLst>
        </xdr:cNvPr>
        <xdr:cNvSpPr/>
      </xdr:nvSpPr>
      <xdr:spPr>
        <a:xfrm>
          <a:off x="8699500" y="1344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166591</xdr:rowOff>
    </xdr:from>
    <xdr:ext cx="469744" cy="259045"/>
    <xdr:sp macro="" textlink="">
      <xdr:nvSpPr>
        <xdr:cNvPr id="436" name="テキスト ボックス 435">
          <a:extLst>
            <a:ext uri="{FF2B5EF4-FFF2-40B4-BE49-F238E27FC236}">
              <a16:creationId xmlns="" xmlns:a16="http://schemas.microsoft.com/office/drawing/2014/main" id="{00000000-0008-0000-0600-0000B4010000}"/>
            </a:ext>
          </a:extLst>
        </xdr:cNvPr>
        <xdr:cNvSpPr txBox="1"/>
      </xdr:nvSpPr>
      <xdr:spPr>
        <a:xfrm>
          <a:off x="8515428" y="1353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91109</xdr:rowOff>
    </xdr:from>
    <xdr:to>
      <xdr:col>41</xdr:col>
      <xdr:colOff>101600</xdr:colOff>
      <xdr:row>79</xdr:row>
      <xdr:rowOff>21259</xdr:rowOff>
    </xdr:to>
    <xdr:sp macro="" textlink="">
      <xdr:nvSpPr>
        <xdr:cNvPr id="437" name="楕円 436">
          <a:extLst>
            <a:ext uri="{FF2B5EF4-FFF2-40B4-BE49-F238E27FC236}">
              <a16:creationId xmlns="" xmlns:a16="http://schemas.microsoft.com/office/drawing/2014/main" id="{00000000-0008-0000-0600-0000B5010000}"/>
            </a:ext>
          </a:extLst>
        </xdr:cNvPr>
        <xdr:cNvSpPr/>
      </xdr:nvSpPr>
      <xdr:spPr>
        <a:xfrm>
          <a:off x="7810500" y="1346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12386</xdr:rowOff>
    </xdr:from>
    <xdr:ext cx="469744" cy="259045"/>
    <xdr:sp macro="" textlink="">
      <xdr:nvSpPr>
        <xdr:cNvPr id="438" name="テキスト ボックス 437">
          <a:extLst>
            <a:ext uri="{FF2B5EF4-FFF2-40B4-BE49-F238E27FC236}">
              <a16:creationId xmlns="" xmlns:a16="http://schemas.microsoft.com/office/drawing/2014/main" id="{00000000-0008-0000-0600-0000B6010000}"/>
            </a:ext>
          </a:extLst>
        </xdr:cNvPr>
        <xdr:cNvSpPr txBox="1"/>
      </xdr:nvSpPr>
      <xdr:spPr>
        <a:xfrm>
          <a:off x="7626428" y="13556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26682</xdr:rowOff>
    </xdr:from>
    <xdr:to>
      <xdr:col>36</xdr:col>
      <xdr:colOff>165100</xdr:colOff>
      <xdr:row>78</xdr:row>
      <xdr:rowOff>128282</xdr:rowOff>
    </xdr:to>
    <xdr:sp macro="" textlink="">
      <xdr:nvSpPr>
        <xdr:cNvPr id="439" name="楕円 438">
          <a:extLst>
            <a:ext uri="{FF2B5EF4-FFF2-40B4-BE49-F238E27FC236}">
              <a16:creationId xmlns="" xmlns:a16="http://schemas.microsoft.com/office/drawing/2014/main" id="{00000000-0008-0000-0600-0000B7010000}"/>
            </a:ext>
          </a:extLst>
        </xdr:cNvPr>
        <xdr:cNvSpPr/>
      </xdr:nvSpPr>
      <xdr:spPr>
        <a:xfrm>
          <a:off x="6921500" y="1339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119409</xdr:rowOff>
    </xdr:from>
    <xdr:ext cx="534377" cy="259045"/>
    <xdr:sp macro="" textlink="">
      <xdr:nvSpPr>
        <xdr:cNvPr id="440" name="テキスト ボックス 439">
          <a:extLst>
            <a:ext uri="{FF2B5EF4-FFF2-40B4-BE49-F238E27FC236}">
              <a16:creationId xmlns="" xmlns:a16="http://schemas.microsoft.com/office/drawing/2014/main" id="{00000000-0008-0000-0600-0000B8010000}"/>
            </a:ext>
          </a:extLst>
        </xdr:cNvPr>
        <xdr:cNvSpPr txBox="1"/>
      </xdr:nvSpPr>
      <xdr:spPr>
        <a:xfrm>
          <a:off x="6705111" y="1349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1688</xdr:rowOff>
    </xdr:from>
    <xdr:to>
      <xdr:col>55</xdr:col>
      <xdr:colOff>0</xdr:colOff>
      <xdr:row>99</xdr:row>
      <xdr:rowOff>37500</xdr:rowOff>
    </xdr:to>
    <xdr:cxnSp macro="">
      <xdr:nvCxnSpPr>
        <xdr:cNvPr id="471" name="直線コネクタ 470">
          <a:extLst>
            <a:ext uri="{FF2B5EF4-FFF2-40B4-BE49-F238E27FC236}">
              <a16:creationId xmlns="" xmlns:a16="http://schemas.microsoft.com/office/drawing/2014/main" id="{00000000-0008-0000-0600-0000D7010000}"/>
            </a:ext>
          </a:extLst>
        </xdr:cNvPr>
        <xdr:cNvCxnSpPr/>
      </xdr:nvCxnSpPr>
      <xdr:spPr>
        <a:xfrm>
          <a:off x="9639300" y="16975238"/>
          <a:ext cx="838200" cy="3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a:extLst>
            <a:ext uri="{FF2B5EF4-FFF2-40B4-BE49-F238E27FC236}">
              <a16:creationId xmlns="" xmlns:a16="http://schemas.microsoft.com/office/drawing/2014/main" id="{00000000-0008-0000-0600-0000D8010000}"/>
            </a:ext>
          </a:extLst>
        </xdr:cNvPr>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1688</xdr:rowOff>
    </xdr:from>
    <xdr:to>
      <xdr:col>50</xdr:col>
      <xdr:colOff>114300</xdr:colOff>
      <xdr:row>99</xdr:row>
      <xdr:rowOff>46637</xdr:rowOff>
    </xdr:to>
    <xdr:cxnSp macro="">
      <xdr:nvCxnSpPr>
        <xdr:cNvPr id="474" name="直線コネクタ 473">
          <a:extLst>
            <a:ext uri="{FF2B5EF4-FFF2-40B4-BE49-F238E27FC236}">
              <a16:creationId xmlns="" xmlns:a16="http://schemas.microsoft.com/office/drawing/2014/main" id="{00000000-0008-0000-0600-0000DA010000}"/>
            </a:ext>
          </a:extLst>
        </xdr:cNvPr>
        <xdr:cNvCxnSpPr/>
      </xdr:nvCxnSpPr>
      <xdr:spPr>
        <a:xfrm flipV="1">
          <a:off x="8750300" y="16975238"/>
          <a:ext cx="889000" cy="4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46637</xdr:rowOff>
    </xdr:from>
    <xdr:to>
      <xdr:col>45</xdr:col>
      <xdr:colOff>177800</xdr:colOff>
      <xdr:row>99</xdr:row>
      <xdr:rowOff>59223</xdr:rowOff>
    </xdr:to>
    <xdr:cxnSp macro="">
      <xdr:nvCxnSpPr>
        <xdr:cNvPr id="477" name="直線コネクタ 476">
          <a:extLst>
            <a:ext uri="{FF2B5EF4-FFF2-40B4-BE49-F238E27FC236}">
              <a16:creationId xmlns="" xmlns:a16="http://schemas.microsoft.com/office/drawing/2014/main" id="{00000000-0008-0000-0600-0000DD010000}"/>
            </a:ext>
          </a:extLst>
        </xdr:cNvPr>
        <xdr:cNvCxnSpPr/>
      </xdr:nvCxnSpPr>
      <xdr:spPr>
        <a:xfrm flipV="1">
          <a:off x="7861300" y="17020187"/>
          <a:ext cx="889000" cy="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216</xdr:rowOff>
    </xdr:from>
    <xdr:ext cx="534377"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8483111" y="1663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42356</xdr:rowOff>
    </xdr:from>
    <xdr:to>
      <xdr:col>41</xdr:col>
      <xdr:colOff>50800</xdr:colOff>
      <xdr:row>99</xdr:row>
      <xdr:rowOff>59223</xdr:rowOff>
    </xdr:to>
    <xdr:cxnSp macro="">
      <xdr:nvCxnSpPr>
        <xdr:cNvPr id="480" name="直線コネクタ 479">
          <a:extLst>
            <a:ext uri="{FF2B5EF4-FFF2-40B4-BE49-F238E27FC236}">
              <a16:creationId xmlns="" xmlns:a16="http://schemas.microsoft.com/office/drawing/2014/main" id="{00000000-0008-0000-0600-0000E0010000}"/>
            </a:ext>
          </a:extLst>
        </xdr:cNvPr>
        <xdr:cNvCxnSpPr/>
      </xdr:nvCxnSpPr>
      <xdr:spPr>
        <a:xfrm>
          <a:off x="6972300" y="17015906"/>
          <a:ext cx="889000" cy="1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166392</xdr:rowOff>
    </xdr:from>
    <xdr:ext cx="534377"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7594111" y="166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21065</xdr:rowOff>
    </xdr:from>
    <xdr:ext cx="534377"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6705111" y="166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158150</xdr:rowOff>
    </xdr:from>
    <xdr:to>
      <xdr:col>55</xdr:col>
      <xdr:colOff>50800</xdr:colOff>
      <xdr:row>99</xdr:row>
      <xdr:rowOff>88300</xdr:rowOff>
    </xdr:to>
    <xdr:sp macro="" textlink="">
      <xdr:nvSpPr>
        <xdr:cNvPr id="490" name="楕円 489">
          <a:extLst>
            <a:ext uri="{FF2B5EF4-FFF2-40B4-BE49-F238E27FC236}">
              <a16:creationId xmlns="" xmlns:a16="http://schemas.microsoft.com/office/drawing/2014/main" id="{00000000-0008-0000-0600-0000EA010000}"/>
            </a:ext>
          </a:extLst>
        </xdr:cNvPr>
        <xdr:cNvSpPr/>
      </xdr:nvSpPr>
      <xdr:spPr>
        <a:xfrm>
          <a:off x="10426700" y="1696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73077</xdr:rowOff>
    </xdr:from>
    <xdr:ext cx="534377" cy="259045"/>
    <xdr:sp macro="" textlink="">
      <xdr:nvSpPr>
        <xdr:cNvPr id="491" name="普通建設事業費 （ うち更新整備　）該当値テキスト">
          <a:extLst>
            <a:ext uri="{FF2B5EF4-FFF2-40B4-BE49-F238E27FC236}">
              <a16:creationId xmlns="" xmlns:a16="http://schemas.microsoft.com/office/drawing/2014/main" id="{00000000-0008-0000-0600-0000EB010000}"/>
            </a:ext>
          </a:extLst>
        </xdr:cNvPr>
        <xdr:cNvSpPr txBox="1"/>
      </xdr:nvSpPr>
      <xdr:spPr>
        <a:xfrm>
          <a:off x="10528300" y="1687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122338</xdr:rowOff>
    </xdr:from>
    <xdr:to>
      <xdr:col>50</xdr:col>
      <xdr:colOff>165100</xdr:colOff>
      <xdr:row>99</xdr:row>
      <xdr:rowOff>52488</xdr:rowOff>
    </xdr:to>
    <xdr:sp macro="" textlink="">
      <xdr:nvSpPr>
        <xdr:cNvPr id="492" name="楕円 491">
          <a:extLst>
            <a:ext uri="{FF2B5EF4-FFF2-40B4-BE49-F238E27FC236}">
              <a16:creationId xmlns="" xmlns:a16="http://schemas.microsoft.com/office/drawing/2014/main" id="{00000000-0008-0000-0600-0000EC010000}"/>
            </a:ext>
          </a:extLst>
        </xdr:cNvPr>
        <xdr:cNvSpPr/>
      </xdr:nvSpPr>
      <xdr:spPr>
        <a:xfrm>
          <a:off x="9588500" y="1692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43615</xdr:rowOff>
    </xdr:from>
    <xdr:ext cx="534377" cy="259045"/>
    <xdr:sp macro="" textlink="">
      <xdr:nvSpPr>
        <xdr:cNvPr id="493" name="テキスト ボックス 492">
          <a:extLst>
            <a:ext uri="{FF2B5EF4-FFF2-40B4-BE49-F238E27FC236}">
              <a16:creationId xmlns="" xmlns:a16="http://schemas.microsoft.com/office/drawing/2014/main" id="{00000000-0008-0000-0600-0000ED010000}"/>
            </a:ext>
          </a:extLst>
        </xdr:cNvPr>
        <xdr:cNvSpPr txBox="1"/>
      </xdr:nvSpPr>
      <xdr:spPr>
        <a:xfrm>
          <a:off x="9372111" y="1701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167287</xdr:rowOff>
    </xdr:from>
    <xdr:to>
      <xdr:col>46</xdr:col>
      <xdr:colOff>38100</xdr:colOff>
      <xdr:row>99</xdr:row>
      <xdr:rowOff>97437</xdr:rowOff>
    </xdr:to>
    <xdr:sp macro="" textlink="">
      <xdr:nvSpPr>
        <xdr:cNvPr id="494" name="楕円 493">
          <a:extLst>
            <a:ext uri="{FF2B5EF4-FFF2-40B4-BE49-F238E27FC236}">
              <a16:creationId xmlns="" xmlns:a16="http://schemas.microsoft.com/office/drawing/2014/main" id="{00000000-0008-0000-0600-0000EE010000}"/>
            </a:ext>
          </a:extLst>
        </xdr:cNvPr>
        <xdr:cNvSpPr/>
      </xdr:nvSpPr>
      <xdr:spPr>
        <a:xfrm>
          <a:off x="8699500" y="1696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88564</xdr:rowOff>
    </xdr:from>
    <xdr:ext cx="534377" cy="259045"/>
    <xdr:sp macro="" textlink="">
      <xdr:nvSpPr>
        <xdr:cNvPr id="495" name="テキスト ボックス 494">
          <a:extLst>
            <a:ext uri="{FF2B5EF4-FFF2-40B4-BE49-F238E27FC236}">
              <a16:creationId xmlns="" xmlns:a16="http://schemas.microsoft.com/office/drawing/2014/main" id="{00000000-0008-0000-0600-0000EF010000}"/>
            </a:ext>
          </a:extLst>
        </xdr:cNvPr>
        <xdr:cNvSpPr txBox="1"/>
      </xdr:nvSpPr>
      <xdr:spPr>
        <a:xfrm>
          <a:off x="8483111" y="170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8423</xdr:rowOff>
    </xdr:from>
    <xdr:to>
      <xdr:col>41</xdr:col>
      <xdr:colOff>101600</xdr:colOff>
      <xdr:row>99</xdr:row>
      <xdr:rowOff>110023</xdr:rowOff>
    </xdr:to>
    <xdr:sp macro="" textlink="">
      <xdr:nvSpPr>
        <xdr:cNvPr id="496" name="楕円 495">
          <a:extLst>
            <a:ext uri="{FF2B5EF4-FFF2-40B4-BE49-F238E27FC236}">
              <a16:creationId xmlns="" xmlns:a16="http://schemas.microsoft.com/office/drawing/2014/main" id="{00000000-0008-0000-0600-0000F0010000}"/>
            </a:ext>
          </a:extLst>
        </xdr:cNvPr>
        <xdr:cNvSpPr/>
      </xdr:nvSpPr>
      <xdr:spPr>
        <a:xfrm>
          <a:off x="7810500" y="1698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101150</xdr:rowOff>
    </xdr:from>
    <xdr:ext cx="534377" cy="259045"/>
    <xdr:sp macro="" textlink="">
      <xdr:nvSpPr>
        <xdr:cNvPr id="497" name="テキスト ボックス 496">
          <a:extLst>
            <a:ext uri="{FF2B5EF4-FFF2-40B4-BE49-F238E27FC236}">
              <a16:creationId xmlns="" xmlns:a16="http://schemas.microsoft.com/office/drawing/2014/main" id="{00000000-0008-0000-0600-0000F1010000}"/>
            </a:ext>
          </a:extLst>
        </xdr:cNvPr>
        <xdr:cNvSpPr txBox="1"/>
      </xdr:nvSpPr>
      <xdr:spPr>
        <a:xfrm>
          <a:off x="7594111" y="1707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163006</xdr:rowOff>
    </xdr:from>
    <xdr:to>
      <xdr:col>36</xdr:col>
      <xdr:colOff>165100</xdr:colOff>
      <xdr:row>99</xdr:row>
      <xdr:rowOff>93156</xdr:rowOff>
    </xdr:to>
    <xdr:sp macro="" textlink="">
      <xdr:nvSpPr>
        <xdr:cNvPr id="498" name="楕円 497">
          <a:extLst>
            <a:ext uri="{FF2B5EF4-FFF2-40B4-BE49-F238E27FC236}">
              <a16:creationId xmlns="" xmlns:a16="http://schemas.microsoft.com/office/drawing/2014/main" id="{00000000-0008-0000-0600-0000F2010000}"/>
            </a:ext>
          </a:extLst>
        </xdr:cNvPr>
        <xdr:cNvSpPr/>
      </xdr:nvSpPr>
      <xdr:spPr>
        <a:xfrm>
          <a:off x="6921500" y="1696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84283</xdr:rowOff>
    </xdr:from>
    <xdr:ext cx="534377" cy="259045"/>
    <xdr:sp macro="" textlink="">
      <xdr:nvSpPr>
        <xdr:cNvPr id="499" name="テキスト ボックス 498">
          <a:extLst>
            <a:ext uri="{FF2B5EF4-FFF2-40B4-BE49-F238E27FC236}">
              <a16:creationId xmlns="" xmlns:a16="http://schemas.microsoft.com/office/drawing/2014/main" id="{00000000-0008-0000-0600-0000F3010000}"/>
            </a:ext>
          </a:extLst>
        </xdr:cNvPr>
        <xdr:cNvSpPr txBox="1"/>
      </xdr:nvSpPr>
      <xdr:spPr>
        <a:xfrm>
          <a:off x="6705111" y="1705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93556</xdr:rowOff>
    </xdr:from>
    <xdr:to>
      <xdr:col>85</xdr:col>
      <xdr:colOff>127000</xdr:colOff>
      <xdr:row>39</xdr:row>
      <xdr:rowOff>96200</xdr:rowOff>
    </xdr:to>
    <xdr:cxnSp macro="">
      <xdr:nvCxnSpPr>
        <xdr:cNvPr id="530" name="直線コネクタ 529">
          <a:extLst>
            <a:ext uri="{FF2B5EF4-FFF2-40B4-BE49-F238E27FC236}">
              <a16:creationId xmlns="" xmlns:a16="http://schemas.microsoft.com/office/drawing/2014/main" id="{00000000-0008-0000-0600-000012020000}"/>
            </a:ext>
          </a:extLst>
        </xdr:cNvPr>
        <xdr:cNvCxnSpPr/>
      </xdr:nvCxnSpPr>
      <xdr:spPr>
        <a:xfrm>
          <a:off x="15481300" y="6780106"/>
          <a:ext cx="838200" cy="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a:extLst>
            <a:ext uri="{FF2B5EF4-FFF2-40B4-BE49-F238E27FC236}">
              <a16:creationId xmlns="" xmlns:a16="http://schemas.microsoft.com/office/drawing/2014/main" id="{00000000-0008-0000-0600-000013020000}"/>
            </a:ext>
          </a:extLst>
        </xdr:cNvPr>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91531</xdr:rowOff>
    </xdr:from>
    <xdr:to>
      <xdr:col>81</xdr:col>
      <xdr:colOff>50800</xdr:colOff>
      <xdr:row>39</xdr:row>
      <xdr:rowOff>93556</xdr:rowOff>
    </xdr:to>
    <xdr:cxnSp macro="">
      <xdr:nvCxnSpPr>
        <xdr:cNvPr id="533" name="直線コネクタ 532">
          <a:extLst>
            <a:ext uri="{FF2B5EF4-FFF2-40B4-BE49-F238E27FC236}">
              <a16:creationId xmlns="" xmlns:a16="http://schemas.microsoft.com/office/drawing/2014/main" id="{00000000-0008-0000-0600-000015020000}"/>
            </a:ext>
          </a:extLst>
        </xdr:cNvPr>
        <xdr:cNvCxnSpPr/>
      </xdr:nvCxnSpPr>
      <xdr:spPr>
        <a:xfrm>
          <a:off x="14592300" y="6778081"/>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91531</xdr:rowOff>
    </xdr:from>
    <xdr:to>
      <xdr:col>76</xdr:col>
      <xdr:colOff>114300</xdr:colOff>
      <xdr:row>39</xdr:row>
      <xdr:rowOff>92592</xdr:rowOff>
    </xdr:to>
    <xdr:cxnSp macro="">
      <xdr:nvCxnSpPr>
        <xdr:cNvPr id="536" name="直線コネクタ 535">
          <a:extLst>
            <a:ext uri="{FF2B5EF4-FFF2-40B4-BE49-F238E27FC236}">
              <a16:creationId xmlns="" xmlns:a16="http://schemas.microsoft.com/office/drawing/2014/main" id="{00000000-0008-0000-0600-000018020000}"/>
            </a:ext>
          </a:extLst>
        </xdr:cNvPr>
        <xdr:cNvCxnSpPr/>
      </xdr:nvCxnSpPr>
      <xdr:spPr>
        <a:xfrm flipV="1">
          <a:off x="13703300" y="6778081"/>
          <a:ext cx="889000" cy="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15819</xdr:rowOff>
    </xdr:from>
    <xdr:ext cx="469744" cy="259045"/>
    <xdr:sp macro="" textlink="">
      <xdr:nvSpPr>
        <xdr:cNvPr id="538" name="テキスト ボックス 537">
          <a:extLst>
            <a:ext uri="{FF2B5EF4-FFF2-40B4-BE49-F238E27FC236}">
              <a16:creationId xmlns="" xmlns:a16="http://schemas.microsoft.com/office/drawing/2014/main" id="{00000000-0008-0000-0600-00001A020000}"/>
            </a:ext>
          </a:extLst>
        </xdr:cNvPr>
        <xdr:cNvSpPr txBox="1"/>
      </xdr:nvSpPr>
      <xdr:spPr>
        <a:xfrm>
          <a:off x="14357428" y="635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92592</xdr:rowOff>
    </xdr:from>
    <xdr:to>
      <xdr:col>71</xdr:col>
      <xdr:colOff>177800</xdr:colOff>
      <xdr:row>39</xdr:row>
      <xdr:rowOff>97279</xdr:rowOff>
    </xdr:to>
    <xdr:cxnSp macro="">
      <xdr:nvCxnSpPr>
        <xdr:cNvPr id="539" name="直線コネクタ 538">
          <a:extLst>
            <a:ext uri="{FF2B5EF4-FFF2-40B4-BE49-F238E27FC236}">
              <a16:creationId xmlns="" xmlns:a16="http://schemas.microsoft.com/office/drawing/2014/main" id="{00000000-0008-0000-0600-00001B020000}"/>
            </a:ext>
          </a:extLst>
        </xdr:cNvPr>
        <xdr:cNvCxnSpPr/>
      </xdr:nvCxnSpPr>
      <xdr:spPr>
        <a:xfrm flipV="1">
          <a:off x="12814300" y="6779142"/>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1009</xdr:rowOff>
    </xdr:from>
    <xdr:ext cx="534377"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3436111" y="63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macro="" textlink="">
      <xdr:nvSpPr>
        <xdr:cNvPr id="543" name="テキスト ボックス 542">
          <a:extLst>
            <a:ext uri="{FF2B5EF4-FFF2-40B4-BE49-F238E27FC236}">
              <a16:creationId xmlns="" xmlns:a16="http://schemas.microsoft.com/office/drawing/2014/main" id="{00000000-0008-0000-0600-00001F020000}"/>
            </a:ext>
          </a:extLst>
        </xdr:cNvPr>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45400</xdr:rowOff>
    </xdr:from>
    <xdr:to>
      <xdr:col>85</xdr:col>
      <xdr:colOff>177800</xdr:colOff>
      <xdr:row>39</xdr:row>
      <xdr:rowOff>147000</xdr:rowOff>
    </xdr:to>
    <xdr:sp macro="" textlink="">
      <xdr:nvSpPr>
        <xdr:cNvPr id="549" name="楕円 548">
          <a:extLst>
            <a:ext uri="{FF2B5EF4-FFF2-40B4-BE49-F238E27FC236}">
              <a16:creationId xmlns="" xmlns:a16="http://schemas.microsoft.com/office/drawing/2014/main" id="{00000000-0008-0000-0600-000025020000}"/>
            </a:ext>
          </a:extLst>
        </xdr:cNvPr>
        <xdr:cNvSpPr/>
      </xdr:nvSpPr>
      <xdr:spPr>
        <a:xfrm>
          <a:off x="16268700" y="67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131777</xdr:rowOff>
    </xdr:from>
    <xdr:ext cx="378565" cy="259045"/>
    <xdr:sp macro="" textlink="">
      <xdr:nvSpPr>
        <xdr:cNvPr id="550" name="災害復旧事業費該当値テキスト">
          <a:extLst>
            <a:ext uri="{FF2B5EF4-FFF2-40B4-BE49-F238E27FC236}">
              <a16:creationId xmlns="" xmlns:a16="http://schemas.microsoft.com/office/drawing/2014/main" id="{00000000-0008-0000-0600-000026020000}"/>
            </a:ext>
          </a:extLst>
        </xdr:cNvPr>
        <xdr:cNvSpPr txBox="1"/>
      </xdr:nvSpPr>
      <xdr:spPr>
        <a:xfrm>
          <a:off x="16370300" y="6646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42756</xdr:rowOff>
    </xdr:from>
    <xdr:to>
      <xdr:col>81</xdr:col>
      <xdr:colOff>101600</xdr:colOff>
      <xdr:row>39</xdr:row>
      <xdr:rowOff>144356</xdr:rowOff>
    </xdr:to>
    <xdr:sp macro="" textlink="">
      <xdr:nvSpPr>
        <xdr:cNvPr id="551" name="楕円 550">
          <a:extLst>
            <a:ext uri="{FF2B5EF4-FFF2-40B4-BE49-F238E27FC236}">
              <a16:creationId xmlns="" xmlns:a16="http://schemas.microsoft.com/office/drawing/2014/main" id="{00000000-0008-0000-0600-000027020000}"/>
            </a:ext>
          </a:extLst>
        </xdr:cNvPr>
        <xdr:cNvSpPr/>
      </xdr:nvSpPr>
      <xdr:spPr>
        <a:xfrm>
          <a:off x="15430500" y="672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135483</xdr:rowOff>
    </xdr:from>
    <xdr:ext cx="378565" cy="259045"/>
    <xdr:sp macro="" textlink="">
      <xdr:nvSpPr>
        <xdr:cNvPr id="552" name="テキスト ボックス 551">
          <a:extLst>
            <a:ext uri="{FF2B5EF4-FFF2-40B4-BE49-F238E27FC236}">
              <a16:creationId xmlns="" xmlns:a16="http://schemas.microsoft.com/office/drawing/2014/main" id="{00000000-0008-0000-0600-000028020000}"/>
            </a:ext>
          </a:extLst>
        </xdr:cNvPr>
        <xdr:cNvSpPr txBox="1"/>
      </xdr:nvSpPr>
      <xdr:spPr>
        <a:xfrm>
          <a:off x="15292017" y="6822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40731</xdr:rowOff>
    </xdr:from>
    <xdr:to>
      <xdr:col>76</xdr:col>
      <xdr:colOff>165100</xdr:colOff>
      <xdr:row>39</xdr:row>
      <xdr:rowOff>142331</xdr:rowOff>
    </xdr:to>
    <xdr:sp macro="" textlink="">
      <xdr:nvSpPr>
        <xdr:cNvPr id="553" name="楕円 552">
          <a:extLst>
            <a:ext uri="{FF2B5EF4-FFF2-40B4-BE49-F238E27FC236}">
              <a16:creationId xmlns="" xmlns:a16="http://schemas.microsoft.com/office/drawing/2014/main" id="{00000000-0008-0000-0600-000029020000}"/>
            </a:ext>
          </a:extLst>
        </xdr:cNvPr>
        <xdr:cNvSpPr/>
      </xdr:nvSpPr>
      <xdr:spPr>
        <a:xfrm>
          <a:off x="14541500" y="67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133458</xdr:rowOff>
    </xdr:from>
    <xdr:ext cx="378565" cy="259045"/>
    <xdr:sp macro="" textlink="">
      <xdr:nvSpPr>
        <xdr:cNvPr id="554" name="テキスト ボックス 553">
          <a:extLst>
            <a:ext uri="{FF2B5EF4-FFF2-40B4-BE49-F238E27FC236}">
              <a16:creationId xmlns="" xmlns:a16="http://schemas.microsoft.com/office/drawing/2014/main" id="{00000000-0008-0000-0600-00002A020000}"/>
            </a:ext>
          </a:extLst>
        </xdr:cNvPr>
        <xdr:cNvSpPr txBox="1"/>
      </xdr:nvSpPr>
      <xdr:spPr>
        <a:xfrm>
          <a:off x="14403017" y="6820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41792</xdr:rowOff>
    </xdr:from>
    <xdr:to>
      <xdr:col>72</xdr:col>
      <xdr:colOff>38100</xdr:colOff>
      <xdr:row>39</xdr:row>
      <xdr:rowOff>143392</xdr:rowOff>
    </xdr:to>
    <xdr:sp macro="" textlink="">
      <xdr:nvSpPr>
        <xdr:cNvPr id="555" name="楕円 554">
          <a:extLst>
            <a:ext uri="{FF2B5EF4-FFF2-40B4-BE49-F238E27FC236}">
              <a16:creationId xmlns="" xmlns:a16="http://schemas.microsoft.com/office/drawing/2014/main" id="{00000000-0008-0000-0600-00002B020000}"/>
            </a:ext>
          </a:extLst>
        </xdr:cNvPr>
        <xdr:cNvSpPr/>
      </xdr:nvSpPr>
      <xdr:spPr>
        <a:xfrm>
          <a:off x="13652500" y="672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134519</xdr:rowOff>
    </xdr:from>
    <xdr:ext cx="378565" cy="259045"/>
    <xdr:sp macro="" textlink="">
      <xdr:nvSpPr>
        <xdr:cNvPr id="556" name="テキスト ボックス 555">
          <a:extLst>
            <a:ext uri="{FF2B5EF4-FFF2-40B4-BE49-F238E27FC236}">
              <a16:creationId xmlns="" xmlns:a16="http://schemas.microsoft.com/office/drawing/2014/main" id="{00000000-0008-0000-0600-00002C020000}"/>
            </a:ext>
          </a:extLst>
        </xdr:cNvPr>
        <xdr:cNvSpPr txBox="1"/>
      </xdr:nvSpPr>
      <xdr:spPr>
        <a:xfrm>
          <a:off x="13514017" y="6821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46479</xdr:rowOff>
    </xdr:from>
    <xdr:to>
      <xdr:col>67</xdr:col>
      <xdr:colOff>101600</xdr:colOff>
      <xdr:row>39</xdr:row>
      <xdr:rowOff>148079</xdr:rowOff>
    </xdr:to>
    <xdr:sp macro="" textlink="">
      <xdr:nvSpPr>
        <xdr:cNvPr id="557" name="楕円 556">
          <a:extLst>
            <a:ext uri="{FF2B5EF4-FFF2-40B4-BE49-F238E27FC236}">
              <a16:creationId xmlns="" xmlns:a16="http://schemas.microsoft.com/office/drawing/2014/main" id="{00000000-0008-0000-0600-00002D020000}"/>
            </a:ext>
          </a:extLst>
        </xdr:cNvPr>
        <xdr:cNvSpPr/>
      </xdr:nvSpPr>
      <xdr:spPr>
        <a:xfrm>
          <a:off x="12763500" y="673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139206</xdr:rowOff>
    </xdr:from>
    <xdr:ext cx="313932" cy="259045"/>
    <xdr:sp macro="" textlink="">
      <xdr:nvSpPr>
        <xdr:cNvPr id="558" name="テキスト ボックス 557">
          <a:extLst>
            <a:ext uri="{FF2B5EF4-FFF2-40B4-BE49-F238E27FC236}">
              <a16:creationId xmlns="" xmlns:a16="http://schemas.microsoft.com/office/drawing/2014/main" id="{00000000-0008-0000-0600-00002E020000}"/>
            </a:ext>
          </a:extLst>
        </xdr:cNvPr>
        <xdr:cNvSpPr txBox="1"/>
      </xdr:nvSpPr>
      <xdr:spPr>
        <a:xfrm>
          <a:off x="12657333" y="68257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166325</xdr:rowOff>
    </xdr:from>
    <xdr:to>
      <xdr:col>85</xdr:col>
      <xdr:colOff>127000</xdr:colOff>
      <xdr:row>79</xdr:row>
      <xdr:rowOff>2367</xdr:rowOff>
    </xdr:to>
    <xdr:cxnSp macro="">
      <xdr:nvCxnSpPr>
        <xdr:cNvPr id="640" name="直線コネクタ 639">
          <a:extLst>
            <a:ext uri="{FF2B5EF4-FFF2-40B4-BE49-F238E27FC236}">
              <a16:creationId xmlns="" xmlns:a16="http://schemas.microsoft.com/office/drawing/2014/main" id="{00000000-0008-0000-0600-000080020000}"/>
            </a:ext>
          </a:extLst>
        </xdr:cNvPr>
        <xdr:cNvCxnSpPr/>
      </xdr:nvCxnSpPr>
      <xdr:spPr>
        <a:xfrm flipV="1">
          <a:off x="15481300" y="13539425"/>
          <a:ext cx="838200" cy="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160590</xdr:rowOff>
    </xdr:from>
    <xdr:ext cx="534377" cy="259045"/>
    <xdr:sp macro="" textlink="">
      <xdr:nvSpPr>
        <xdr:cNvPr id="641" name="公債費平均値テキスト">
          <a:extLst>
            <a:ext uri="{FF2B5EF4-FFF2-40B4-BE49-F238E27FC236}">
              <a16:creationId xmlns="" xmlns:a16="http://schemas.microsoft.com/office/drawing/2014/main" id="{00000000-0008-0000-0600-000081020000}"/>
            </a:ext>
          </a:extLst>
        </xdr:cNvPr>
        <xdr:cNvSpPr txBox="1"/>
      </xdr:nvSpPr>
      <xdr:spPr>
        <a:xfrm>
          <a:off x="16370300" y="13190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2367</xdr:rowOff>
    </xdr:from>
    <xdr:to>
      <xdr:col>81</xdr:col>
      <xdr:colOff>50800</xdr:colOff>
      <xdr:row>79</xdr:row>
      <xdr:rowOff>3271</xdr:rowOff>
    </xdr:to>
    <xdr:cxnSp macro="">
      <xdr:nvCxnSpPr>
        <xdr:cNvPr id="643" name="直線コネクタ 642">
          <a:extLst>
            <a:ext uri="{FF2B5EF4-FFF2-40B4-BE49-F238E27FC236}">
              <a16:creationId xmlns="" xmlns:a16="http://schemas.microsoft.com/office/drawing/2014/main" id="{00000000-0008-0000-0600-000083020000}"/>
            </a:ext>
          </a:extLst>
        </xdr:cNvPr>
        <xdr:cNvCxnSpPr/>
      </xdr:nvCxnSpPr>
      <xdr:spPr>
        <a:xfrm flipV="1">
          <a:off x="14592300" y="13546917"/>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92629</xdr:rowOff>
    </xdr:from>
    <xdr:ext cx="534377"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5214111" y="1312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3271</xdr:rowOff>
    </xdr:from>
    <xdr:to>
      <xdr:col>76</xdr:col>
      <xdr:colOff>114300</xdr:colOff>
      <xdr:row>79</xdr:row>
      <xdr:rowOff>7448</xdr:rowOff>
    </xdr:to>
    <xdr:cxnSp macro="">
      <xdr:nvCxnSpPr>
        <xdr:cNvPr id="646" name="直線コネクタ 645">
          <a:extLst>
            <a:ext uri="{FF2B5EF4-FFF2-40B4-BE49-F238E27FC236}">
              <a16:creationId xmlns="" xmlns:a16="http://schemas.microsoft.com/office/drawing/2014/main" id="{00000000-0008-0000-0600-000086020000}"/>
            </a:ext>
          </a:extLst>
        </xdr:cNvPr>
        <xdr:cNvCxnSpPr/>
      </xdr:nvCxnSpPr>
      <xdr:spPr>
        <a:xfrm flipV="1">
          <a:off x="13703300" y="13547821"/>
          <a:ext cx="889000" cy="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107377</xdr:rowOff>
    </xdr:from>
    <xdr:ext cx="534377"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4325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7272</xdr:rowOff>
    </xdr:from>
    <xdr:to>
      <xdr:col>71</xdr:col>
      <xdr:colOff>177800</xdr:colOff>
      <xdr:row>79</xdr:row>
      <xdr:rowOff>7448</xdr:rowOff>
    </xdr:to>
    <xdr:cxnSp macro="">
      <xdr:nvCxnSpPr>
        <xdr:cNvPr id="649" name="直線コネクタ 648">
          <a:extLst>
            <a:ext uri="{FF2B5EF4-FFF2-40B4-BE49-F238E27FC236}">
              <a16:creationId xmlns="" xmlns:a16="http://schemas.microsoft.com/office/drawing/2014/main" id="{00000000-0008-0000-0600-000089020000}"/>
            </a:ext>
          </a:extLst>
        </xdr:cNvPr>
        <xdr:cNvCxnSpPr/>
      </xdr:nvCxnSpPr>
      <xdr:spPr>
        <a:xfrm>
          <a:off x="12814300" y="13551822"/>
          <a:ext cx="8890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111743</xdr:rowOff>
    </xdr:from>
    <xdr:ext cx="534377" cy="259045"/>
    <xdr:sp macro="" textlink="">
      <xdr:nvSpPr>
        <xdr:cNvPr id="651" name="テキスト ボックス 650">
          <a:extLst>
            <a:ext uri="{FF2B5EF4-FFF2-40B4-BE49-F238E27FC236}">
              <a16:creationId xmlns="" xmlns:a16="http://schemas.microsoft.com/office/drawing/2014/main" id="{00000000-0008-0000-0600-00008B020000}"/>
            </a:ext>
          </a:extLst>
        </xdr:cNvPr>
        <xdr:cNvSpPr txBox="1"/>
      </xdr:nvSpPr>
      <xdr:spPr>
        <a:xfrm>
          <a:off x="13436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109597</xdr:rowOff>
    </xdr:from>
    <xdr:ext cx="534377" cy="259045"/>
    <xdr:sp macro="" textlink="">
      <xdr:nvSpPr>
        <xdr:cNvPr id="653" name="テキスト ボックス 652">
          <a:extLst>
            <a:ext uri="{FF2B5EF4-FFF2-40B4-BE49-F238E27FC236}">
              <a16:creationId xmlns="" xmlns:a16="http://schemas.microsoft.com/office/drawing/2014/main" id="{00000000-0008-0000-0600-00008D020000}"/>
            </a:ext>
          </a:extLst>
        </xdr:cNvPr>
        <xdr:cNvSpPr txBox="1"/>
      </xdr:nvSpPr>
      <xdr:spPr>
        <a:xfrm>
          <a:off x="12547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115525</xdr:rowOff>
    </xdr:from>
    <xdr:to>
      <xdr:col>85</xdr:col>
      <xdr:colOff>177800</xdr:colOff>
      <xdr:row>79</xdr:row>
      <xdr:rowOff>45675</xdr:rowOff>
    </xdr:to>
    <xdr:sp macro="" textlink="">
      <xdr:nvSpPr>
        <xdr:cNvPr id="659" name="楕円 658">
          <a:extLst>
            <a:ext uri="{FF2B5EF4-FFF2-40B4-BE49-F238E27FC236}">
              <a16:creationId xmlns="" xmlns:a16="http://schemas.microsoft.com/office/drawing/2014/main" id="{00000000-0008-0000-0600-000093020000}"/>
            </a:ext>
          </a:extLst>
        </xdr:cNvPr>
        <xdr:cNvSpPr/>
      </xdr:nvSpPr>
      <xdr:spPr>
        <a:xfrm>
          <a:off x="16268700" y="134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30452</xdr:rowOff>
    </xdr:from>
    <xdr:ext cx="534377" cy="259045"/>
    <xdr:sp macro="" textlink="">
      <xdr:nvSpPr>
        <xdr:cNvPr id="660" name="公債費該当値テキスト">
          <a:extLst>
            <a:ext uri="{FF2B5EF4-FFF2-40B4-BE49-F238E27FC236}">
              <a16:creationId xmlns="" xmlns:a16="http://schemas.microsoft.com/office/drawing/2014/main" id="{00000000-0008-0000-0600-000094020000}"/>
            </a:ext>
          </a:extLst>
        </xdr:cNvPr>
        <xdr:cNvSpPr txBox="1"/>
      </xdr:nvSpPr>
      <xdr:spPr>
        <a:xfrm>
          <a:off x="16370300" y="1340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123017</xdr:rowOff>
    </xdr:from>
    <xdr:to>
      <xdr:col>81</xdr:col>
      <xdr:colOff>101600</xdr:colOff>
      <xdr:row>79</xdr:row>
      <xdr:rowOff>53167</xdr:rowOff>
    </xdr:to>
    <xdr:sp macro="" textlink="">
      <xdr:nvSpPr>
        <xdr:cNvPr id="661" name="楕円 660">
          <a:extLst>
            <a:ext uri="{FF2B5EF4-FFF2-40B4-BE49-F238E27FC236}">
              <a16:creationId xmlns="" xmlns:a16="http://schemas.microsoft.com/office/drawing/2014/main" id="{00000000-0008-0000-0600-000095020000}"/>
            </a:ext>
          </a:extLst>
        </xdr:cNvPr>
        <xdr:cNvSpPr/>
      </xdr:nvSpPr>
      <xdr:spPr>
        <a:xfrm>
          <a:off x="15430500" y="1349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44294</xdr:rowOff>
    </xdr:from>
    <xdr:ext cx="534377" cy="259045"/>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5214111" y="135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123921</xdr:rowOff>
    </xdr:from>
    <xdr:to>
      <xdr:col>76</xdr:col>
      <xdr:colOff>165100</xdr:colOff>
      <xdr:row>79</xdr:row>
      <xdr:rowOff>54071</xdr:rowOff>
    </xdr:to>
    <xdr:sp macro="" textlink="">
      <xdr:nvSpPr>
        <xdr:cNvPr id="663" name="楕円 662">
          <a:extLst>
            <a:ext uri="{FF2B5EF4-FFF2-40B4-BE49-F238E27FC236}">
              <a16:creationId xmlns="" xmlns:a16="http://schemas.microsoft.com/office/drawing/2014/main" id="{00000000-0008-0000-0600-000097020000}"/>
            </a:ext>
          </a:extLst>
        </xdr:cNvPr>
        <xdr:cNvSpPr/>
      </xdr:nvSpPr>
      <xdr:spPr>
        <a:xfrm>
          <a:off x="14541500" y="134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45198</xdr:rowOff>
    </xdr:from>
    <xdr:ext cx="534377" cy="259045"/>
    <xdr:sp macro="" textlink="">
      <xdr:nvSpPr>
        <xdr:cNvPr id="664" name="テキスト ボックス 663">
          <a:extLst>
            <a:ext uri="{FF2B5EF4-FFF2-40B4-BE49-F238E27FC236}">
              <a16:creationId xmlns="" xmlns:a16="http://schemas.microsoft.com/office/drawing/2014/main" id="{00000000-0008-0000-0600-000098020000}"/>
            </a:ext>
          </a:extLst>
        </xdr:cNvPr>
        <xdr:cNvSpPr txBox="1"/>
      </xdr:nvSpPr>
      <xdr:spPr>
        <a:xfrm>
          <a:off x="14325111" y="1358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128098</xdr:rowOff>
    </xdr:from>
    <xdr:to>
      <xdr:col>72</xdr:col>
      <xdr:colOff>38100</xdr:colOff>
      <xdr:row>79</xdr:row>
      <xdr:rowOff>58248</xdr:rowOff>
    </xdr:to>
    <xdr:sp macro="" textlink="">
      <xdr:nvSpPr>
        <xdr:cNvPr id="665" name="楕円 664">
          <a:extLst>
            <a:ext uri="{FF2B5EF4-FFF2-40B4-BE49-F238E27FC236}">
              <a16:creationId xmlns="" xmlns:a16="http://schemas.microsoft.com/office/drawing/2014/main" id="{00000000-0008-0000-0600-000099020000}"/>
            </a:ext>
          </a:extLst>
        </xdr:cNvPr>
        <xdr:cNvSpPr/>
      </xdr:nvSpPr>
      <xdr:spPr>
        <a:xfrm>
          <a:off x="13652500" y="135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49375</xdr:rowOff>
    </xdr:from>
    <xdr:ext cx="534377" cy="259045"/>
    <xdr:sp macro="" textlink="">
      <xdr:nvSpPr>
        <xdr:cNvPr id="666" name="テキスト ボックス 665">
          <a:extLst>
            <a:ext uri="{FF2B5EF4-FFF2-40B4-BE49-F238E27FC236}">
              <a16:creationId xmlns="" xmlns:a16="http://schemas.microsoft.com/office/drawing/2014/main" id="{00000000-0008-0000-0600-00009A020000}"/>
            </a:ext>
          </a:extLst>
        </xdr:cNvPr>
        <xdr:cNvSpPr txBox="1"/>
      </xdr:nvSpPr>
      <xdr:spPr>
        <a:xfrm>
          <a:off x="13436111" y="1359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127922</xdr:rowOff>
    </xdr:from>
    <xdr:to>
      <xdr:col>67</xdr:col>
      <xdr:colOff>101600</xdr:colOff>
      <xdr:row>79</xdr:row>
      <xdr:rowOff>58072</xdr:rowOff>
    </xdr:to>
    <xdr:sp macro="" textlink="">
      <xdr:nvSpPr>
        <xdr:cNvPr id="667" name="楕円 666">
          <a:extLst>
            <a:ext uri="{FF2B5EF4-FFF2-40B4-BE49-F238E27FC236}">
              <a16:creationId xmlns="" xmlns:a16="http://schemas.microsoft.com/office/drawing/2014/main" id="{00000000-0008-0000-0600-00009B020000}"/>
            </a:ext>
          </a:extLst>
        </xdr:cNvPr>
        <xdr:cNvSpPr/>
      </xdr:nvSpPr>
      <xdr:spPr>
        <a:xfrm>
          <a:off x="12763500" y="1350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49199</xdr:rowOff>
    </xdr:from>
    <xdr:ext cx="534377" cy="259045"/>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2547111" y="135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148529</xdr:rowOff>
    </xdr:from>
    <xdr:to>
      <xdr:col>85</xdr:col>
      <xdr:colOff>127000</xdr:colOff>
      <xdr:row>99</xdr:row>
      <xdr:rowOff>12525</xdr:rowOff>
    </xdr:to>
    <xdr:cxnSp macro="">
      <xdr:nvCxnSpPr>
        <xdr:cNvPr id="697" name="直線コネクタ 696">
          <a:extLst>
            <a:ext uri="{FF2B5EF4-FFF2-40B4-BE49-F238E27FC236}">
              <a16:creationId xmlns="" xmlns:a16="http://schemas.microsoft.com/office/drawing/2014/main" id="{00000000-0008-0000-0600-0000B9020000}"/>
            </a:ext>
          </a:extLst>
        </xdr:cNvPr>
        <xdr:cNvCxnSpPr/>
      </xdr:nvCxnSpPr>
      <xdr:spPr>
        <a:xfrm flipV="1">
          <a:off x="15481300" y="16950629"/>
          <a:ext cx="838200" cy="3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8" name="積立金平均値テキスト">
          <a:extLst>
            <a:ext uri="{FF2B5EF4-FFF2-40B4-BE49-F238E27FC236}">
              <a16:creationId xmlns="" xmlns:a16="http://schemas.microsoft.com/office/drawing/2014/main" id="{00000000-0008-0000-0600-0000BA020000}"/>
            </a:ext>
          </a:extLst>
        </xdr:cNvPr>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12525</xdr:rowOff>
    </xdr:from>
    <xdr:to>
      <xdr:col>81</xdr:col>
      <xdr:colOff>50800</xdr:colOff>
      <xdr:row>99</xdr:row>
      <xdr:rowOff>28749</xdr:rowOff>
    </xdr:to>
    <xdr:cxnSp macro="">
      <xdr:nvCxnSpPr>
        <xdr:cNvPr id="700" name="直線コネクタ 699">
          <a:extLst>
            <a:ext uri="{FF2B5EF4-FFF2-40B4-BE49-F238E27FC236}">
              <a16:creationId xmlns="" xmlns:a16="http://schemas.microsoft.com/office/drawing/2014/main" id="{00000000-0008-0000-0600-0000BC020000}"/>
            </a:ext>
          </a:extLst>
        </xdr:cNvPr>
        <xdr:cNvCxnSpPr/>
      </xdr:nvCxnSpPr>
      <xdr:spPr>
        <a:xfrm flipV="1">
          <a:off x="14592300" y="16986075"/>
          <a:ext cx="889000" cy="1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144813</xdr:rowOff>
    </xdr:from>
    <xdr:to>
      <xdr:col>76</xdr:col>
      <xdr:colOff>114300</xdr:colOff>
      <xdr:row>99</xdr:row>
      <xdr:rowOff>28749</xdr:rowOff>
    </xdr:to>
    <xdr:cxnSp macro="">
      <xdr:nvCxnSpPr>
        <xdr:cNvPr id="703" name="直線コネクタ 702">
          <a:extLst>
            <a:ext uri="{FF2B5EF4-FFF2-40B4-BE49-F238E27FC236}">
              <a16:creationId xmlns="" xmlns:a16="http://schemas.microsoft.com/office/drawing/2014/main" id="{00000000-0008-0000-0600-0000BF020000}"/>
            </a:ext>
          </a:extLst>
        </xdr:cNvPr>
        <xdr:cNvCxnSpPr/>
      </xdr:nvCxnSpPr>
      <xdr:spPr>
        <a:xfrm>
          <a:off x="13703300" y="16946913"/>
          <a:ext cx="889000" cy="5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5" name="テキスト ボックス 704">
          <a:extLst>
            <a:ext uri="{FF2B5EF4-FFF2-40B4-BE49-F238E27FC236}">
              <a16:creationId xmlns="" xmlns:a16="http://schemas.microsoft.com/office/drawing/2014/main" id="{00000000-0008-0000-0600-0000C1020000}"/>
            </a:ext>
          </a:extLst>
        </xdr:cNvPr>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144813</xdr:rowOff>
    </xdr:from>
    <xdr:to>
      <xdr:col>71</xdr:col>
      <xdr:colOff>177800</xdr:colOff>
      <xdr:row>99</xdr:row>
      <xdr:rowOff>36965</xdr:rowOff>
    </xdr:to>
    <xdr:cxnSp macro="">
      <xdr:nvCxnSpPr>
        <xdr:cNvPr id="706" name="直線コネクタ 705">
          <a:extLst>
            <a:ext uri="{FF2B5EF4-FFF2-40B4-BE49-F238E27FC236}">
              <a16:creationId xmlns="" xmlns:a16="http://schemas.microsoft.com/office/drawing/2014/main" id="{00000000-0008-0000-0600-0000C2020000}"/>
            </a:ext>
          </a:extLst>
        </xdr:cNvPr>
        <xdr:cNvCxnSpPr/>
      </xdr:nvCxnSpPr>
      <xdr:spPr>
        <a:xfrm flipV="1">
          <a:off x="12814300" y="16946913"/>
          <a:ext cx="889000" cy="6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37775</xdr:rowOff>
    </xdr:from>
    <xdr:ext cx="534377" cy="259045"/>
    <xdr:sp macro="" textlink="">
      <xdr:nvSpPr>
        <xdr:cNvPr id="708" name="テキスト ボックス 707">
          <a:extLst>
            <a:ext uri="{FF2B5EF4-FFF2-40B4-BE49-F238E27FC236}">
              <a16:creationId xmlns="" xmlns:a16="http://schemas.microsoft.com/office/drawing/2014/main" id="{00000000-0008-0000-0600-0000C4020000}"/>
            </a:ext>
          </a:extLst>
        </xdr:cNvPr>
        <xdr:cNvSpPr txBox="1"/>
      </xdr:nvSpPr>
      <xdr:spPr>
        <a:xfrm>
          <a:off x="13436111" y="1701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70738</xdr:rowOff>
    </xdr:from>
    <xdr:ext cx="534377" cy="259045"/>
    <xdr:sp macro="" textlink="">
      <xdr:nvSpPr>
        <xdr:cNvPr id="710" name="テキスト ボックス 709">
          <a:extLst>
            <a:ext uri="{FF2B5EF4-FFF2-40B4-BE49-F238E27FC236}">
              <a16:creationId xmlns="" xmlns:a16="http://schemas.microsoft.com/office/drawing/2014/main" id="{00000000-0008-0000-0600-0000C6020000}"/>
            </a:ext>
          </a:extLst>
        </xdr:cNvPr>
        <xdr:cNvSpPr txBox="1"/>
      </xdr:nvSpPr>
      <xdr:spPr>
        <a:xfrm>
          <a:off x="12547111" y="1670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97729</xdr:rowOff>
    </xdr:from>
    <xdr:to>
      <xdr:col>85</xdr:col>
      <xdr:colOff>177800</xdr:colOff>
      <xdr:row>99</xdr:row>
      <xdr:rowOff>27879</xdr:rowOff>
    </xdr:to>
    <xdr:sp macro="" textlink="">
      <xdr:nvSpPr>
        <xdr:cNvPr id="716" name="楕円 715">
          <a:extLst>
            <a:ext uri="{FF2B5EF4-FFF2-40B4-BE49-F238E27FC236}">
              <a16:creationId xmlns="" xmlns:a16="http://schemas.microsoft.com/office/drawing/2014/main" id="{00000000-0008-0000-0600-0000CC020000}"/>
            </a:ext>
          </a:extLst>
        </xdr:cNvPr>
        <xdr:cNvSpPr/>
      </xdr:nvSpPr>
      <xdr:spPr>
        <a:xfrm>
          <a:off x="16268700" y="1689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59773</xdr:rowOff>
    </xdr:from>
    <xdr:ext cx="534377" cy="259045"/>
    <xdr:sp macro="" textlink="">
      <xdr:nvSpPr>
        <xdr:cNvPr id="717" name="積立金該当値テキスト">
          <a:extLst>
            <a:ext uri="{FF2B5EF4-FFF2-40B4-BE49-F238E27FC236}">
              <a16:creationId xmlns="" xmlns:a16="http://schemas.microsoft.com/office/drawing/2014/main" id="{00000000-0008-0000-0600-0000CD020000}"/>
            </a:ext>
          </a:extLst>
        </xdr:cNvPr>
        <xdr:cNvSpPr txBox="1"/>
      </xdr:nvSpPr>
      <xdr:spPr>
        <a:xfrm>
          <a:off x="16370300" y="1686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133175</xdr:rowOff>
    </xdr:from>
    <xdr:to>
      <xdr:col>81</xdr:col>
      <xdr:colOff>101600</xdr:colOff>
      <xdr:row>99</xdr:row>
      <xdr:rowOff>63325</xdr:rowOff>
    </xdr:to>
    <xdr:sp macro="" textlink="">
      <xdr:nvSpPr>
        <xdr:cNvPr id="718" name="楕円 717">
          <a:extLst>
            <a:ext uri="{FF2B5EF4-FFF2-40B4-BE49-F238E27FC236}">
              <a16:creationId xmlns="" xmlns:a16="http://schemas.microsoft.com/office/drawing/2014/main" id="{00000000-0008-0000-0600-0000CE020000}"/>
            </a:ext>
          </a:extLst>
        </xdr:cNvPr>
        <xdr:cNvSpPr/>
      </xdr:nvSpPr>
      <xdr:spPr>
        <a:xfrm>
          <a:off x="15430500" y="1693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54452</xdr:rowOff>
    </xdr:from>
    <xdr:ext cx="534377" cy="259045"/>
    <xdr:sp macro="" textlink="">
      <xdr:nvSpPr>
        <xdr:cNvPr id="719" name="テキスト ボックス 718">
          <a:extLst>
            <a:ext uri="{FF2B5EF4-FFF2-40B4-BE49-F238E27FC236}">
              <a16:creationId xmlns="" xmlns:a16="http://schemas.microsoft.com/office/drawing/2014/main" id="{00000000-0008-0000-0600-0000CF020000}"/>
            </a:ext>
          </a:extLst>
        </xdr:cNvPr>
        <xdr:cNvSpPr txBox="1"/>
      </xdr:nvSpPr>
      <xdr:spPr>
        <a:xfrm>
          <a:off x="15214111" y="1702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149399</xdr:rowOff>
    </xdr:from>
    <xdr:to>
      <xdr:col>76</xdr:col>
      <xdr:colOff>165100</xdr:colOff>
      <xdr:row>99</xdr:row>
      <xdr:rowOff>79549</xdr:rowOff>
    </xdr:to>
    <xdr:sp macro="" textlink="">
      <xdr:nvSpPr>
        <xdr:cNvPr id="720" name="楕円 719">
          <a:extLst>
            <a:ext uri="{FF2B5EF4-FFF2-40B4-BE49-F238E27FC236}">
              <a16:creationId xmlns="" xmlns:a16="http://schemas.microsoft.com/office/drawing/2014/main" id="{00000000-0008-0000-0600-0000D0020000}"/>
            </a:ext>
          </a:extLst>
        </xdr:cNvPr>
        <xdr:cNvSpPr/>
      </xdr:nvSpPr>
      <xdr:spPr>
        <a:xfrm>
          <a:off x="14541500" y="169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70676</xdr:rowOff>
    </xdr:from>
    <xdr:ext cx="469744" cy="259045"/>
    <xdr:sp macro="" textlink="">
      <xdr:nvSpPr>
        <xdr:cNvPr id="721" name="テキスト ボックス 720">
          <a:extLst>
            <a:ext uri="{FF2B5EF4-FFF2-40B4-BE49-F238E27FC236}">
              <a16:creationId xmlns="" xmlns:a16="http://schemas.microsoft.com/office/drawing/2014/main" id="{00000000-0008-0000-0600-0000D1020000}"/>
            </a:ext>
          </a:extLst>
        </xdr:cNvPr>
        <xdr:cNvSpPr txBox="1"/>
      </xdr:nvSpPr>
      <xdr:spPr>
        <a:xfrm>
          <a:off x="14357428" y="1704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94013</xdr:rowOff>
    </xdr:from>
    <xdr:to>
      <xdr:col>72</xdr:col>
      <xdr:colOff>38100</xdr:colOff>
      <xdr:row>99</xdr:row>
      <xdr:rowOff>24163</xdr:rowOff>
    </xdr:to>
    <xdr:sp macro="" textlink="">
      <xdr:nvSpPr>
        <xdr:cNvPr id="722" name="楕円 721">
          <a:extLst>
            <a:ext uri="{FF2B5EF4-FFF2-40B4-BE49-F238E27FC236}">
              <a16:creationId xmlns="" xmlns:a16="http://schemas.microsoft.com/office/drawing/2014/main" id="{00000000-0008-0000-0600-0000D2020000}"/>
            </a:ext>
          </a:extLst>
        </xdr:cNvPr>
        <xdr:cNvSpPr/>
      </xdr:nvSpPr>
      <xdr:spPr>
        <a:xfrm>
          <a:off x="13652500" y="1689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40690</xdr:rowOff>
    </xdr:from>
    <xdr:ext cx="534377" cy="259045"/>
    <xdr:sp macro="" textlink="">
      <xdr:nvSpPr>
        <xdr:cNvPr id="723" name="テキスト ボックス 722">
          <a:extLst>
            <a:ext uri="{FF2B5EF4-FFF2-40B4-BE49-F238E27FC236}">
              <a16:creationId xmlns="" xmlns:a16="http://schemas.microsoft.com/office/drawing/2014/main" id="{00000000-0008-0000-0600-0000D3020000}"/>
            </a:ext>
          </a:extLst>
        </xdr:cNvPr>
        <xdr:cNvSpPr txBox="1"/>
      </xdr:nvSpPr>
      <xdr:spPr>
        <a:xfrm>
          <a:off x="13436111" y="1667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157615</xdr:rowOff>
    </xdr:from>
    <xdr:to>
      <xdr:col>67</xdr:col>
      <xdr:colOff>101600</xdr:colOff>
      <xdr:row>99</xdr:row>
      <xdr:rowOff>87765</xdr:rowOff>
    </xdr:to>
    <xdr:sp macro="" textlink="">
      <xdr:nvSpPr>
        <xdr:cNvPr id="724" name="楕円 723">
          <a:extLst>
            <a:ext uri="{FF2B5EF4-FFF2-40B4-BE49-F238E27FC236}">
              <a16:creationId xmlns="" xmlns:a16="http://schemas.microsoft.com/office/drawing/2014/main" id="{00000000-0008-0000-0600-0000D4020000}"/>
            </a:ext>
          </a:extLst>
        </xdr:cNvPr>
        <xdr:cNvSpPr/>
      </xdr:nvSpPr>
      <xdr:spPr>
        <a:xfrm>
          <a:off x="12763500" y="1695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78892</xdr:rowOff>
    </xdr:from>
    <xdr:ext cx="469744" cy="259045"/>
    <xdr:sp macro="" textlink="">
      <xdr:nvSpPr>
        <xdr:cNvPr id="725" name="テキスト ボックス 724">
          <a:extLst>
            <a:ext uri="{FF2B5EF4-FFF2-40B4-BE49-F238E27FC236}">
              <a16:creationId xmlns="" xmlns:a16="http://schemas.microsoft.com/office/drawing/2014/main" id="{00000000-0008-0000-0600-0000D5020000}"/>
            </a:ext>
          </a:extLst>
        </xdr:cNvPr>
        <xdr:cNvSpPr txBox="1"/>
      </xdr:nvSpPr>
      <xdr:spPr>
        <a:xfrm>
          <a:off x="12579428" y="1705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69846</xdr:rowOff>
    </xdr:from>
    <xdr:to>
      <xdr:col>116</xdr:col>
      <xdr:colOff>63500</xdr:colOff>
      <xdr:row>39</xdr:row>
      <xdr:rowOff>75136</xdr:rowOff>
    </xdr:to>
    <xdr:cxnSp macro="">
      <xdr:nvCxnSpPr>
        <xdr:cNvPr id="756" name="直線コネクタ 755">
          <a:extLst>
            <a:ext uri="{FF2B5EF4-FFF2-40B4-BE49-F238E27FC236}">
              <a16:creationId xmlns="" xmlns:a16="http://schemas.microsoft.com/office/drawing/2014/main" id="{00000000-0008-0000-0600-0000F4020000}"/>
            </a:ext>
          </a:extLst>
        </xdr:cNvPr>
        <xdr:cNvCxnSpPr/>
      </xdr:nvCxnSpPr>
      <xdr:spPr>
        <a:xfrm flipV="1">
          <a:off x="21323300" y="6756396"/>
          <a:ext cx="8382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69716</xdr:rowOff>
    </xdr:from>
    <xdr:to>
      <xdr:col>111</xdr:col>
      <xdr:colOff>177800</xdr:colOff>
      <xdr:row>39</xdr:row>
      <xdr:rowOff>75136</xdr:rowOff>
    </xdr:to>
    <xdr:cxnSp macro="">
      <xdr:nvCxnSpPr>
        <xdr:cNvPr id="759" name="直線コネクタ 758">
          <a:extLst>
            <a:ext uri="{FF2B5EF4-FFF2-40B4-BE49-F238E27FC236}">
              <a16:creationId xmlns="" xmlns:a16="http://schemas.microsoft.com/office/drawing/2014/main" id="{00000000-0008-0000-0600-0000F7020000}"/>
            </a:ext>
          </a:extLst>
        </xdr:cNvPr>
        <xdr:cNvCxnSpPr/>
      </xdr:nvCxnSpPr>
      <xdr:spPr>
        <a:xfrm>
          <a:off x="20434300" y="6756266"/>
          <a:ext cx="889000" cy="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69716</xdr:rowOff>
    </xdr:from>
    <xdr:to>
      <xdr:col>107</xdr:col>
      <xdr:colOff>50800</xdr:colOff>
      <xdr:row>39</xdr:row>
      <xdr:rowOff>80787</xdr:rowOff>
    </xdr:to>
    <xdr:cxnSp macro="">
      <xdr:nvCxnSpPr>
        <xdr:cNvPr id="762" name="直線コネクタ 761">
          <a:extLst>
            <a:ext uri="{FF2B5EF4-FFF2-40B4-BE49-F238E27FC236}">
              <a16:creationId xmlns="" xmlns:a16="http://schemas.microsoft.com/office/drawing/2014/main" id="{00000000-0008-0000-0600-0000FA020000}"/>
            </a:ext>
          </a:extLst>
        </xdr:cNvPr>
        <xdr:cNvCxnSpPr/>
      </xdr:nvCxnSpPr>
      <xdr:spPr>
        <a:xfrm flipV="1">
          <a:off x="19545300" y="6756266"/>
          <a:ext cx="889000" cy="1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 xmlns:a16="http://schemas.microsoft.com/office/drawing/2014/main"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75170</xdr:rowOff>
    </xdr:from>
    <xdr:to>
      <xdr:col>102</xdr:col>
      <xdr:colOff>114300</xdr:colOff>
      <xdr:row>39</xdr:row>
      <xdr:rowOff>80787</xdr:rowOff>
    </xdr:to>
    <xdr:cxnSp macro="">
      <xdr:nvCxnSpPr>
        <xdr:cNvPr id="765" name="直線コネクタ 764">
          <a:extLst>
            <a:ext uri="{FF2B5EF4-FFF2-40B4-BE49-F238E27FC236}">
              <a16:creationId xmlns="" xmlns:a16="http://schemas.microsoft.com/office/drawing/2014/main" id="{00000000-0008-0000-0600-0000FD020000}"/>
            </a:ext>
          </a:extLst>
        </xdr:cNvPr>
        <xdr:cNvCxnSpPr/>
      </xdr:nvCxnSpPr>
      <xdr:spPr>
        <a:xfrm>
          <a:off x="18656300" y="6761720"/>
          <a:ext cx="8890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19046</xdr:rowOff>
    </xdr:from>
    <xdr:to>
      <xdr:col>116</xdr:col>
      <xdr:colOff>114300</xdr:colOff>
      <xdr:row>39</xdr:row>
      <xdr:rowOff>120646</xdr:rowOff>
    </xdr:to>
    <xdr:sp macro="" textlink="">
      <xdr:nvSpPr>
        <xdr:cNvPr id="775" name="楕円 774">
          <a:extLst>
            <a:ext uri="{FF2B5EF4-FFF2-40B4-BE49-F238E27FC236}">
              <a16:creationId xmlns="" xmlns:a16="http://schemas.microsoft.com/office/drawing/2014/main" id="{00000000-0008-0000-0600-000007030000}"/>
            </a:ext>
          </a:extLst>
        </xdr:cNvPr>
        <xdr:cNvSpPr/>
      </xdr:nvSpPr>
      <xdr:spPr>
        <a:xfrm>
          <a:off x="22110700" y="670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105423</xdr:rowOff>
    </xdr:from>
    <xdr:ext cx="378565" cy="259045"/>
    <xdr:sp macro="" textlink="">
      <xdr:nvSpPr>
        <xdr:cNvPr id="776" name="投資及び出資金該当値テキスト">
          <a:extLst>
            <a:ext uri="{FF2B5EF4-FFF2-40B4-BE49-F238E27FC236}">
              <a16:creationId xmlns="" xmlns:a16="http://schemas.microsoft.com/office/drawing/2014/main" id="{00000000-0008-0000-0600-000008030000}"/>
            </a:ext>
          </a:extLst>
        </xdr:cNvPr>
        <xdr:cNvSpPr txBox="1"/>
      </xdr:nvSpPr>
      <xdr:spPr>
        <a:xfrm>
          <a:off x="22212300" y="662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24336</xdr:rowOff>
    </xdr:from>
    <xdr:to>
      <xdr:col>112</xdr:col>
      <xdr:colOff>38100</xdr:colOff>
      <xdr:row>39</xdr:row>
      <xdr:rowOff>125936</xdr:rowOff>
    </xdr:to>
    <xdr:sp macro="" textlink="">
      <xdr:nvSpPr>
        <xdr:cNvPr id="777" name="楕円 776">
          <a:extLst>
            <a:ext uri="{FF2B5EF4-FFF2-40B4-BE49-F238E27FC236}">
              <a16:creationId xmlns="" xmlns:a16="http://schemas.microsoft.com/office/drawing/2014/main" id="{00000000-0008-0000-0600-000009030000}"/>
            </a:ext>
          </a:extLst>
        </xdr:cNvPr>
        <xdr:cNvSpPr/>
      </xdr:nvSpPr>
      <xdr:spPr>
        <a:xfrm>
          <a:off x="21272500" y="671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117063</xdr:rowOff>
    </xdr:from>
    <xdr:ext cx="378565" cy="259045"/>
    <xdr:sp macro="" textlink="">
      <xdr:nvSpPr>
        <xdr:cNvPr id="778" name="テキスト ボックス 777">
          <a:extLst>
            <a:ext uri="{FF2B5EF4-FFF2-40B4-BE49-F238E27FC236}">
              <a16:creationId xmlns="" xmlns:a16="http://schemas.microsoft.com/office/drawing/2014/main" id="{00000000-0008-0000-0600-00000A030000}"/>
            </a:ext>
          </a:extLst>
        </xdr:cNvPr>
        <xdr:cNvSpPr txBox="1"/>
      </xdr:nvSpPr>
      <xdr:spPr>
        <a:xfrm>
          <a:off x="21134017" y="6803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18916</xdr:rowOff>
    </xdr:from>
    <xdr:to>
      <xdr:col>107</xdr:col>
      <xdr:colOff>101600</xdr:colOff>
      <xdr:row>39</xdr:row>
      <xdr:rowOff>120516</xdr:rowOff>
    </xdr:to>
    <xdr:sp macro="" textlink="">
      <xdr:nvSpPr>
        <xdr:cNvPr id="779" name="楕円 778">
          <a:extLst>
            <a:ext uri="{FF2B5EF4-FFF2-40B4-BE49-F238E27FC236}">
              <a16:creationId xmlns="" xmlns:a16="http://schemas.microsoft.com/office/drawing/2014/main" id="{00000000-0008-0000-0600-00000B030000}"/>
            </a:ext>
          </a:extLst>
        </xdr:cNvPr>
        <xdr:cNvSpPr/>
      </xdr:nvSpPr>
      <xdr:spPr>
        <a:xfrm>
          <a:off x="20383500" y="670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111643</xdr:rowOff>
    </xdr:from>
    <xdr:ext cx="378565" cy="259045"/>
    <xdr:sp macro="" textlink="">
      <xdr:nvSpPr>
        <xdr:cNvPr id="780" name="テキスト ボックス 779">
          <a:extLst>
            <a:ext uri="{FF2B5EF4-FFF2-40B4-BE49-F238E27FC236}">
              <a16:creationId xmlns="" xmlns:a16="http://schemas.microsoft.com/office/drawing/2014/main" id="{00000000-0008-0000-0600-00000C030000}"/>
            </a:ext>
          </a:extLst>
        </xdr:cNvPr>
        <xdr:cNvSpPr txBox="1"/>
      </xdr:nvSpPr>
      <xdr:spPr>
        <a:xfrm>
          <a:off x="20245017" y="6798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29987</xdr:rowOff>
    </xdr:from>
    <xdr:to>
      <xdr:col>102</xdr:col>
      <xdr:colOff>165100</xdr:colOff>
      <xdr:row>39</xdr:row>
      <xdr:rowOff>131587</xdr:rowOff>
    </xdr:to>
    <xdr:sp macro="" textlink="">
      <xdr:nvSpPr>
        <xdr:cNvPr id="781" name="楕円 780">
          <a:extLst>
            <a:ext uri="{FF2B5EF4-FFF2-40B4-BE49-F238E27FC236}">
              <a16:creationId xmlns="" xmlns:a16="http://schemas.microsoft.com/office/drawing/2014/main" id="{00000000-0008-0000-0600-00000D030000}"/>
            </a:ext>
          </a:extLst>
        </xdr:cNvPr>
        <xdr:cNvSpPr/>
      </xdr:nvSpPr>
      <xdr:spPr>
        <a:xfrm>
          <a:off x="19494500" y="671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122714</xdr:rowOff>
    </xdr:from>
    <xdr:ext cx="378565" cy="259045"/>
    <xdr:sp macro="" textlink="">
      <xdr:nvSpPr>
        <xdr:cNvPr id="782" name="テキスト ボックス 781">
          <a:extLst>
            <a:ext uri="{FF2B5EF4-FFF2-40B4-BE49-F238E27FC236}">
              <a16:creationId xmlns="" xmlns:a16="http://schemas.microsoft.com/office/drawing/2014/main" id="{00000000-0008-0000-0600-00000E030000}"/>
            </a:ext>
          </a:extLst>
        </xdr:cNvPr>
        <xdr:cNvSpPr txBox="1"/>
      </xdr:nvSpPr>
      <xdr:spPr>
        <a:xfrm>
          <a:off x="19356017" y="6809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24370</xdr:rowOff>
    </xdr:from>
    <xdr:to>
      <xdr:col>98</xdr:col>
      <xdr:colOff>38100</xdr:colOff>
      <xdr:row>39</xdr:row>
      <xdr:rowOff>125970</xdr:rowOff>
    </xdr:to>
    <xdr:sp macro="" textlink="">
      <xdr:nvSpPr>
        <xdr:cNvPr id="783" name="楕円 782">
          <a:extLst>
            <a:ext uri="{FF2B5EF4-FFF2-40B4-BE49-F238E27FC236}">
              <a16:creationId xmlns="" xmlns:a16="http://schemas.microsoft.com/office/drawing/2014/main" id="{00000000-0008-0000-0600-00000F030000}"/>
            </a:ext>
          </a:extLst>
        </xdr:cNvPr>
        <xdr:cNvSpPr/>
      </xdr:nvSpPr>
      <xdr:spPr>
        <a:xfrm>
          <a:off x="18605500" y="6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117097</xdr:rowOff>
    </xdr:from>
    <xdr:ext cx="378565" cy="259045"/>
    <xdr:sp macro="" textlink="">
      <xdr:nvSpPr>
        <xdr:cNvPr id="784" name="テキスト ボックス 783">
          <a:extLst>
            <a:ext uri="{FF2B5EF4-FFF2-40B4-BE49-F238E27FC236}">
              <a16:creationId xmlns="" xmlns:a16="http://schemas.microsoft.com/office/drawing/2014/main" id="{00000000-0008-0000-0600-000010030000}"/>
            </a:ext>
          </a:extLst>
        </xdr:cNvPr>
        <xdr:cNvSpPr txBox="1"/>
      </xdr:nvSpPr>
      <xdr:spPr>
        <a:xfrm>
          <a:off x="18467017" y="6803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142443</xdr:rowOff>
    </xdr:from>
    <xdr:to>
      <xdr:col>116</xdr:col>
      <xdr:colOff>63500</xdr:colOff>
      <xdr:row>58</xdr:row>
      <xdr:rowOff>27023</xdr:rowOff>
    </xdr:to>
    <xdr:cxnSp macro="">
      <xdr:nvCxnSpPr>
        <xdr:cNvPr id="811" name="直線コネクタ 810">
          <a:extLst>
            <a:ext uri="{FF2B5EF4-FFF2-40B4-BE49-F238E27FC236}">
              <a16:creationId xmlns="" xmlns:a16="http://schemas.microsoft.com/office/drawing/2014/main" id="{00000000-0008-0000-0600-00002B030000}"/>
            </a:ext>
          </a:extLst>
        </xdr:cNvPr>
        <xdr:cNvCxnSpPr/>
      </xdr:nvCxnSpPr>
      <xdr:spPr>
        <a:xfrm flipV="1">
          <a:off x="21323300" y="9915093"/>
          <a:ext cx="838200" cy="5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103469</xdr:rowOff>
    </xdr:from>
    <xdr:ext cx="469744" cy="259045"/>
    <xdr:sp macro="" textlink="">
      <xdr:nvSpPr>
        <xdr:cNvPr id="812" name="貸付金平均値テキスト">
          <a:extLst>
            <a:ext uri="{FF2B5EF4-FFF2-40B4-BE49-F238E27FC236}">
              <a16:creationId xmlns="" xmlns:a16="http://schemas.microsoft.com/office/drawing/2014/main" id="{00000000-0008-0000-0600-00002C030000}"/>
            </a:ext>
          </a:extLst>
        </xdr:cNvPr>
        <xdr:cNvSpPr txBox="1"/>
      </xdr:nvSpPr>
      <xdr:spPr>
        <a:xfrm>
          <a:off x="22212300" y="9876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78778</xdr:rowOff>
    </xdr:from>
    <xdr:to>
      <xdr:col>111</xdr:col>
      <xdr:colOff>177800</xdr:colOff>
      <xdr:row>58</xdr:row>
      <xdr:rowOff>27023</xdr:rowOff>
    </xdr:to>
    <xdr:cxnSp macro="">
      <xdr:nvCxnSpPr>
        <xdr:cNvPr id="814" name="直線コネクタ 813">
          <a:extLst>
            <a:ext uri="{FF2B5EF4-FFF2-40B4-BE49-F238E27FC236}">
              <a16:creationId xmlns="" xmlns:a16="http://schemas.microsoft.com/office/drawing/2014/main" id="{00000000-0008-0000-0600-00002E030000}"/>
            </a:ext>
          </a:extLst>
        </xdr:cNvPr>
        <xdr:cNvCxnSpPr/>
      </xdr:nvCxnSpPr>
      <xdr:spPr>
        <a:xfrm>
          <a:off x="20434300" y="9851428"/>
          <a:ext cx="889000" cy="11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78778</xdr:rowOff>
    </xdr:from>
    <xdr:to>
      <xdr:col>107</xdr:col>
      <xdr:colOff>50800</xdr:colOff>
      <xdr:row>58</xdr:row>
      <xdr:rowOff>29492</xdr:rowOff>
    </xdr:to>
    <xdr:cxnSp macro="">
      <xdr:nvCxnSpPr>
        <xdr:cNvPr id="817" name="直線コネクタ 816">
          <a:extLst>
            <a:ext uri="{FF2B5EF4-FFF2-40B4-BE49-F238E27FC236}">
              <a16:creationId xmlns="" xmlns:a16="http://schemas.microsoft.com/office/drawing/2014/main" id="{00000000-0008-0000-0600-000031030000}"/>
            </a:ext>
          </a:extLst>
        </xdr:cNvPr>
        <xdr:cNvCxnSpPr/>
      </xdr:nvCxnSpPr>
      <xdr:spPr>
        <a:xfrm flipV="1">
          <a:off x="19545300" y="9851428"/>
          <a:ext cx="889000" cy="12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37883</xdr:rowOff>
    </xdr:from>
    <xdr:ext cx="469744" cy="259045"/>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20199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29492</xdr:rowOff>
    </xdr:from>
    <xdr:to>
      <xdr:col>102</xdr:col>
      <xdr:colOff>114300</xdr:colOff>
      <xdr:row>58</xdr:row>
      <xdr:rowOff>37996</xdr:rowOff>
    </xdr:to>
    <xdr:cxnSp macro="">
      <xdr:nvCxnSpPr>
        <xdr:cNvPr id="820" name="直線コネクタ 819">
          <a:extLst>
            <a:ext uri="{FF2B5EF4-FFF2-40B4-BE49-F238E27FC236}">
              <a16:creationId xmlns="" xmlns:a16="http://schemas.microsoft.com/office/drawing/2014/main" id="{00000000-0008-0000-0600-000034030000}"/>
            </a:ext>
          </a:extLst>
        </xdr:cNvPr>
        <xdr:cNvCxnSpPr/>
      </xdr:nvCxnSpPr>
      <xdr:spPr>
        <a:xfrm flipV="1">
          <a:off x="18656300" y="9973592"/>
          <a:ext cx="8890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91643</xdr:rowOff>
    </xdr:from>
    <xdr:to>
      <xdr:col>116</xdr:col>
      <xdr:colOff>114300</xdr:colOff>
      <xdr:row>58</xdr:row>
      <xdr:rowOff>21793</xdr:rowOff>
    </xdr:to>
    <xdr:sp macro="" textlink="">
      <xdr:nvSpPr>
        <xdr:cNvPr id="830" name="楕円 829">
          <a:extLst>
            <a:ext uri="{FF2B5EF4-FFF2-40B4-BE49-F238E27FC236}">
              <a16:creationId xmlns="" xmlns:a16="http://schemas.microsoft.com/office/drawing/2014/main" id="{00000000-0008-0000-0600-00003E030000}"/>
            </a:ext>
          </a:extLst>
        </xdr:cNvPr>
        <xdr:cNvSpPr/>
      </xdr:nvSpPr>
      <xdr:spPr>
        <a:xfrm>
          <a:off x="22110700" y="986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114520</xdr:rowOff>
    </xdr:from>
    <xdr:ext cx="469744" cy="259045"/>
    <xdr:sp macro="" textlink="">
      <xdr:nvSpPr>
        <xdr:cNvPr id="831" name="貸付金該当値テキスト">
          <a:extLst>
            <a:ext uri="{FF2B5EF4-FFF2-40B4-BE49-F238E27FC236}">
              <a16:creationId xmlns="" xmlns:a16="http://schemas.microsoft.com/office/drawing/2014/main" id="{00000000-0008-0000-0600-00003F030000}"/>
            </a:ext>
          </a:extLst>
        </xdr:cNvPr>
        <xdr:cNvSpPr txBox="1"/>
      </xdr:nvSpPr>
      <xdr:spPr>
        <a:xfrm>
          <a:off x="22212300" y="971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147673</xdr:rowOff>
    </xdr:from>
    <xdr:to>
      <xdr:col>112</xdr:col>
      <xdr:colOff>38100</xdr:colOff>
      <xdr:row>58</xdr:row>
      <xdr:rowOff>77823</xdr:rowOff>
    </xdr:to>
    <xdr:sp macro="" textlink="">
      <xdr:nvSpPr>
        <xdr:cNvPr id="832" name="楕円 831">
          <a:extLst>
            <a:ext uri="{FF2B5EF4-FFF2-40B4-BE49-F238E27FC236}">
              <a16:creationId xmlns="" xmlns:a16="http://schemas.microsoft.com/office/drawing/2014/main" id="{00000000-0008-0000-0600-000040030000}"/>
            </a:ext>
          </a:extLst>
        </xdr:cNvPr>
        <xdr:cNvSpPr/>
      </xdr:nvSpPr>
      <xdr:spPr>
        <a:xfrm>
          <a:off x="21272500" y="992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68950</xdr:rowOff>
    </xdr:from>
    <xdr:ext cx="469744" cy="259045"/>
    <xdr:sp macro="" textlink="">
      <xdr:nvSpPr>
        <xdr:cNvPr id="833" name="テキスト ボックス 832">
          <a:extLst>
            <a:ext uri="{FF2B5EF4-FFF2-40B4-BE49-F238E27FC236}">
              <a16:creationId xmlns="" xmlns:a16="http://schemas.microsoft.com/office/drawing/2014/main" id="{00000000-0008-0000-0600-000041030000}"/>
            </a:ext>
          </a:extLst>
        </xdr:cNvPr>
        <xdr:cNvSpPr txBox="1"/>
      </xdr:nvSpPr>
      <xdr:spPr>
        <a:xfrm>
          <a:off x="21088428" y="1001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27978</xdr:rowOff>
    </xdr:from>
    <xdr:to>
      <xdr:col>107</xdr:col>
      <xdr:colOff>101600</xdr:colOff>
      <xdr:row>57</xdr:row>
      <xdr:rowOff>129578</xdr:rowOff>
    </xdr:to>
    <xdr:sp macro="" textlink="">
      <xdr:nvSpPr>
        <xdr:cNvPr id="834" name="楕円 833">
          <a:extLst>
            <a:ext uri="{FF2B5EF4-FFF2-40B4-BE49-F238E27FC236}">
              <a16:creationId xmlns="" xmlns:a16="http://schemas.microsoft.com/office/drawing/2014/main" id="{00000000-0008-0000-0600-000042030000}"/>
            </a:ext>
          </a:extLst>
        </xdr:cNvPr>
        <xdr:cNvSpPr/>
      </xdr:nvSpPr>
      <xdr:spPr>
        <a:xfrm>
          <a:off x="20383500" y="98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146105</xdr:rowOff>
    </xdr:from>
    <xdr:ext cx="534377" cy="259045"/>
    <xdr:sp macro="" textlink="">
      <xdr:nvSpPr>
        <xdr:cNvPr id="835" name="テキスト ボックス 834">
          <a:extLst>
            <a:ext uri="{FF2B5EF4-FFF2-40B4-BE49-F238E27FC236}">
              <a16:creationId xmlns="" xmlns:a16="http://schemas.microsoft.com/office/drawing/2014/main" id="{00000000-0008-0000-0600-000043030000}"/>
            </a:ext>
          </a:extLst>
        </xdr:cNvPr>
        <xdr:cNvSpPr txBox="1"/>
      </xdr:nvSpPr>
      <xdr:spPr>
        <a:xfrm>
          <a:off x="20167111" y="957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150142</xdr:rowOff>
    </xdr:from>
    <xdr:to>
      <xdr:col>102</xdr:col>
      <xdr:colOff>165100</xdr:colOff>
      <xdr:row>58</xdr:row>
      <xdr:rowOff>80292</xdr:rowOff>
    </xdr:to>
    <xdr:sp macro="" textlink="">
      <xdr:nvSpPr>
        <xdr:cNvPr id="836" name="楕円 835">
          <a:extLst>
            <a:ext uri="{FF2B5EF4-FFF2-40B4-BE49-F238E27FC236}">
              <a16:creationId xmlns="" xmlns:a16="http://schemas.microsoft.com/office/drawing/2014/main" id="{00000000-0008-0000-0600-000044030000}"/>
            </a:ext>
          </a:extLst>
        </xdr:cNvPr>
        <xdr:cNvSpPr/>
      </xdr:nvSpPr>
      <xdr:spPr>
        <a:xfrm>
          <a:off x="19494500" y="992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71419</xdr:rowOff>
    </xdr:from>
    <xdr:ext cx="469744" cy="259045"/>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9310428" y="1001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158646</xdr:rowOff>
    </xdr:from>
    <xdr:to>
      <xdr:col>98</xdr:col>
      <xdr:colOff>38100</xdr:colOff>
      <xdr:row>58</xdr:row>
      <xdr:rowOff>88796</xdr:rowOff>
    </xdr:to>
    <xdr:sp macro="" textlink="">
      <xdr:nvSpPr>
        <xdr:cNvPr id="838" name="楕円 837">
          <a:extLst>
            <a:ext uri="{FF2B5EF4-FFF2-40B4-BE49-F238E27FC236}">
              <a16:creationId xmlns="" xmlns:a16="http://schemas.microsoft.com/office/drawing/2014/main" id="{00000000-0008-0000-0600-000046030000}"/>
            </a:ext>
          </a:extLst>
        </xdr:cNvPr>
        <xdr:cNvSpPr/>
      </xdr:nvSpPr>
      <xdr:spPr>
        <a:xfrm>
          <a:off x="18605500" y="993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79923</xdr:rowOff>
    </xdr:from>
    <xdr:ext cx="469744"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8421428" y="1002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100349</xdr:rowOff>
    </xdr:from>
    <xdr:to>
      <xdr:col>116</xdr:col>
      <xdr:colOff>63500</xdr:colOff>
      <xdr:row>77</xdr:row>
      <xdr:rowOff>111517</xdr:rowOff>
    </xdr:to>
    <xdr:cxnSp macro="">
      <xdr:nvCxnSpPr>
        <xdr:cNvPr id="871" name="直線コネクタ 870">
          <a:extLst>
            <a:ext uri="{FF2B5EF4-FFF2-40B4-BE49-F238E27FC236}">
              <a16:creationId xmlns="" xmlns:a16="http://schemas.microsoft.com/office/drawing/2014/main" id="{00000000-0008-0000-0600-000067030000}"/>
            </a:ext>
          </a:extLst>
        </xdr:cNvPr>
        <xdr:cNvCxnSpPr/>
      </xdr:nvCxnSpPr>
      <xdr:spPr>
        <a:xfrm flipV="1">
          <a:off x="21323300" y="13301999"/>
          <a:ext cx="838200" cy="1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1804</xdr:rowOff>
    </xdr:from>
    <xdr:ext cx="534377" cy="259045"/>
    <xdr:sp macro="" textlink="">
      <xdr:nvSpPr>
        <xdr:cNvPr id="872" name="繰出金平均値テキスト">
          <a:extLst>
            <a:ext uri="{FF2B5EF4-FFF2-40B4-BE49-F238E27FC236}">
              <a16:creationId xmlns="" xmlns:a16="http://schemas.microsoft.com/office/drawing/2014/main" id="{00000000-0008-0000-0600-000068030000}"/>
            </a:ext>
          </a:extLst>
        </xdr:cNvPr>
        <xdr:cNvSpPr txBox="1"/>
      </xdr:nvSpPr>
      <xdr:spPr>
        <a:xfrm>
          <a:off x="22212300" y="128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111517</xdr:rowOff>
    </xdr:from>
    <xdr:to>
      <xdr:col>111</xdr:col>
      <xdr:colOff>177800</xdr:colOff>
      <xdr:row>77</xdr:row>
      <xdr:rowOff>128792</xdr:rowOff>
    </xdr:to>
    <xdr:cxnSp macro="">
      <xdr:nvCxnSpPr>
        <xdr:cNvPr id="874" name="直線コネクタ 873">
          <a:extLst>
            <a:ext uri="{FF2B5EF4-FFF2-40B4-BE49-F238E27FC236}">
              <a16:creationId xmlns="" xmlns:a16="http://schemas.microsoft.com/office/drawing/2014/main" id="{00000000-0008-0000-0600-00006A030000}"/>
            </a:ext>
          </a:extLst>
        </xdr:cNvPr>
        <xdr:cNvCxnSpPr/>
      </xdr:nvCxnSpPr>
      <xdr:spPr>
        <a:xfrm flipV="1">
          <a:off x="20434300" y="13313167"/>
          <a:ext cx="889000" cy="1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105643</xdr:rowOff>
    </xdr:from>
    <xdr:ext cx="534377"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21056111" y="127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128792</xdr:rowOff>
    </xdr:from>
    <xdr:to>
      <xdr:col>107</xdr:col>
      <xdr:colOff>50800</xdr:colOff>
      <xdr:row>77</xdr:row>
      <xdr:rowOff>142590</xdr:rowOff>
    </xdr:to>
    <xdr:cxnSp macro="">
      <xdr:nvCxnSpPr>
        <xdr:cNvPr id="877" name="直線コネクタ 876">
          <a:extLst>
            <a:ext uri="{FF2B5EF4-FFF2-40B4-BE49-F238E27FC236}">
              <a16:creationId xmlns="" xmlns:a16="http://schemas.microsoft.com/office/drawing/2014/main" id="{00000000-0008-0000-0600-00006D030000}"/>
            </a:ext>
          </a:extLst>
        </xdr:cNvPr>
        <xdr:cNvCxnSpPr/>
      </xdr:nvCxnSpPr>
      <xdr:spPr>
        <a:xfrm flipV="1">
          <a:off x="19545300" y="13330442"/>
          <a:ext cx="889000" cy="1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136944</xdr:rowOff>
    </xdr:from>
    <xdr:ext cx="534377" cy="259045"/>
    <xdr:sp macro="" textlink="">
      <xdr:nvSpPr>
        <xdr:cNvPr id="879" name="テキスト ボックス 878">
          <a:extLst>
            <a:ext uri="{FF2B5EF4-FFF2-40B4-BE49-F238E27FC236}">
              <a16:creationId xmlns="" xmlns:a16="http://schemas.microsoft.com/office/drawing/2014/main" id="{00000000-0008-0000-0600-00006F030000}"/>
            </a:ext>
          </a:extLst>
        </xdr:cNvPr>
        <xdr:cNvSpPr txBox="1"/>
      </xdr:nvSpPr>
      <xdr:spPr>
        <a:xfrm>
          <a:off x="20167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141643</xdr:rowOff>
    </xdr:from>
    <xdr:to>
      <xdr:col>102</xdr:col>
      <xdr:colOff>114300</xdr:colOff>
      <xdr:row>77</xdr:row>
      <xdr:rowOff>142590</xdr:rowOff>
    </xdr:to>
    <xdr:cxnSp macro="">
      <xdr:nvCxnSpPr>
        <xdr:cNvPr id="880" name="直線コネクタ 879">
          <a:extLst>
            <a:ext uri="{FF2B5EF4-FFF2-40B4-BE49-F238E27FC236}">
              <a16:creationId xmlns="" xmlns:a16="http://schemas.microsoft.com/office/drawing/2014/main" id="{00000000-0008-0000-0600-000070030000}"/>
            </a:ext>
          </a:extLst>
        </xdr:cNvPr>
        <xdr:cNvCxnSpPr/>
      </xdr:nvCxnSpPr>
      <xdr:spPr>
        <a:xfrm>
          <a:off x="18656300" y="13171843"/>
          <a:ext cx="889000" cy="17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12750</xdr:rowOff>
    </xdr:from>
    <xdr:ext cx="534377" cy="259045"/>
    <xdr:sp macro="" textlink="">
      <xdr:nvSpPr>
        <xdr:cNvPr id="882" name="テキスト ボックス 881">
          <a:extLst>
            <a:ext uri="{FF2B5EF4-FFF2-40B4-BE49-F238E27FC236}">
              <a16:creationId xmlns="" xmlns:a16="http://schemas.microsoft.com/office/drawing/2014/main" id="{00000000-0008-0000-0600-000072030000}"/>
            </a:ext>
          </a:extLst>
        </xdr:cNvPr>
        <xdr:cNvSpPr txBox="1"/>
      </xdr:nvSpPr>
      <xdr:spPr>
        <a:xfrm>
          <a:off x="19278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162842</xdr:rowOff>
    </xdr:from>
    <xdr:ext cx="534377" cy="259045"/>
    <xdr:sp macro="" textlink="">
      <xdr:nvSpPr>
        <xdr:cNvPr id="884" name="テキスト ボックス 883">
          <a:extLst>
            <a:ext uri="{FF2B5EF4-FFF2-40B4-BE49-F238E27FC236}">
              <a16:creationId xmlns="" xmlns:a16="http://schemas.microsoft.com/office/drawing/2014/main" id="{00000000-0008-0000-0600-000074030000}"/>
            </a:ext>
          </a:extLst>
        </xdr:cNvPr>
        <xdr:cNvSpPr txBox="1"/>
      </xdr:nvSpPr>
      <xdr:spPr>
        <a:xfrm>
          <a:off x="18389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49549</xdr:rowOff>
    </xdr:from>
    <xdr:to>
      <xdr:col>116</xdr:col>
      <xdr:colOff>114300</xdr:colOff>
      <xdr:row>77</xdr:row>
      <xdr:rowOff>151149</xdr:rowOff>
    </xdr:to>
    <xdr:sp macro="" textlink="">
      <xdr:nvSpPr>
        <xdr:cNvPr id="890" name="楕円 889">
          <a:extLst>
            <a:ext uri="{FF2B5EF4-FFF2-40B4-BE49-F238E27FC236}">
              <a16:creationId xmlns="" xmlns:a16="http://schemas.microsoft.com/office/drawing/2014/main" id="{00000000-0008-0000-0600-00007A030000}"/>
            </a:ext>
          </a:extLst>
        </xdr:cNvPr>
        <xdr:cNvSpPr/>
      </xdr:nvSpPr>
      <xdr:spPr>
        <a:xfrm>
          <a:off x="22110700" y="132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27976</xdr:rowOff>
    </xdr:from>
    <xdr:ext cx="534377" cy="259045"/>
    <xdr:sp macro="" textlink="">
      <xdr:nvSpPr>
        <xdr:cNvPr id="891" name="繰出金該当値テキスト">
          <a:extLst>
            <a:ext uri="{FF2B5EF4-FFF2-40B4-BE49-F238E27FC236}">
              <a16:creationId xmlns="" xmlns:a16="http://schemas.microsoft.com/office/drawing/2014/main" id="{00000000-0008-0000-0600-00007B030000}"/>
            </a:ext>
          </a:extLst>
        </xdr:cNvPr>
        <xdr:cNvSpPr txBox="1"/>
      </xdr:nvSpPr>
      <xdr:spPr>
        <a:xfrm>
          <a:off x="22212300" y="1322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60717</xdr:rowOff>
    </xdr:from>
    <xdr:to>
      <xdr:col>112</xdr:col>
      <xdr:colOff>38100</xdr:colOff>
      <xdr:row>77</xdr:row>
      <xdr:rowOff>162317</xdr:rowOff>
    </xdr:to>
    <xdr:sp macro="" textlink="">
      <xdr:nvSpPr>
        <xdr:cNvPr id="892" name="楕円 891">
          <a:extLst>
            <a:ext uri="{FF2B5EF4-FFF2-40B4-BE49-F238E27FC236}">
              <a16:creationId xmlns="" xmlns:a16="http://schemas.microsoft.com/office/drawing/2014/main" id="{00000000-0008-0000-0600-00007C030000}"/>
            </a:ext>
          </a:extLst>
        </xdr:cNvPr>
        <xdr:cNvSpPr/>
      </xdr:nvSpPr>
      <xdr:spPr>
        <a:xfrm>
          <a:off x="21272500" y="1326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153444</xdr:rowOff>
    </xdr:from>
    <xdr:ext cx="534377" cy="259045"/>
    <xdr:sp macro="" textlink="">
      <xdr:nvSpPr>
        <xdr:cNvPr id="893" name="テキスト ボックス 892">
          <a:extLst>
            <a:ext uri="{FF2B5EF4-FFF2-40B4-BE49-F238E27FC236}">
              <a16:creationId xmlns="" xmlns:a16="http://schemas.microsoft.com/office/drawing/2014/main" id="{00000000-0008-0000-0600-00007D030000}"/>
            </a:ext>
          </a:extLst>
        </xdr:cNvPr>
        <xdr:cNvSpPr txBox="1"/>
      </xdr:nvSpPr>
      <xdr:spPr>
        <a:xfrm>
          <a:off x="21056111" y="1335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77992</xdr:rowOff>
    </xdr:from>
    <xdr:to>
      <xdr:col>107</xdr:col>
      <xdr:colOff>101600</xdr:colOff>
      <xdr:row>78</xdr:row>
      <xdr:rowOff>8142</xdr:rowOff>
    </xdr:to>
    <xdr:sp macro="" textlink="">
      <xdr:nvSpPr>
        <xdr:cNvPr id="894" name="楕円 893">
          <a:extLst>
            <a:ext uri="{FF2B5EF4-FFF2-40B4-BE49-F238E27FC236}">
              <a16:creationId xmlns="" xmlns:a16="http://schemas.microsoft.com/office/drawing/2014/main" id="{00000000-0008-0000-0600-00007E030000}"/>
            </a:ext>
          </a:extLst>
        </xdr:cNvPr>
        <xdr:cNvSpPr/>
      </xdr:nvSpPr>
      <xdr:spPr>
        <a:xfrm>
          <a:off x="20383500" y="132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170719</xdr:rowOff>
    </xdr:from>
    <xdr:ext cx="534377" cy="259045"/>
    <xdr:sp macro="" textlink="">
      <xdr:nvSpPr>
        <xdr:cNvPr id="895" name="テキスト ボックス 894">
          <a:extLst>
            <a:ext uri="{FF2B5EF4-FFF2-40B4-BE49-F238E27FC236}">
              <a16:creationId xmlns="" xmlns:a16="http://schemas.microsoft.com/office/drawing/2014/main" id="{00000000-0008-0000-0600-00007F030000}"/>
            </a:ext>
          </a:extLst>
        </xdr:cNvPr>
        <xdr:cNvSpPr txBox="1"/>
      </xdr:nvSpPr>
      <xdr:spPr>
        <a:xfrm>
          <a:off x="20167111" y="133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91790</xdr:rowOff>
    </xdr:from>
    <xdr:to>
      <xdr:col>102</xdr:col>
      <xdr:colOff>165100</xdr:colOff>
      <xdr:row>78</xdr:row>
      <xdr:rowOff>21940</xdr:rowOff>
    </xdr:to>
    <xdr:sp macro="" textlink="">
      <xdr:nvSpPr>
        <xdr:cNvPr id="896" name="楕円 895">
          <a:extLst>
            <a:ext uri="{FF2B5EF4-FFF2-40B4-BE49-F238E27FC236}">
              <a16:creationId xmlns="" xmlns:a16="http://schemas.microsoft.com/office/drawing/2014/main" id="{00000000-0008-0000-0600-000080030000}"/>
            </a:ext>
          </a:extLst>
        </xdr:cNvPr>
        <xdr:cNvSpPr/>
      </xdr:nvSpPr>
      <xdr:spPr>
        <a:xfrm>
          <a:off x="19494500" y="1329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13067</xdr:rowOff>
    </xdr:from>
    <xdr:ext cx="534377" cy="259045"/>
    <xdr:sp macro="" textlink="">
      <xdr:nvSpPr>
        <xdr:cNvPr id="897" name="テキスト ボックス 896">
          <a:extLst>
            <a:ext uri="{FF2B5EF4-FFF2-40B4-BE49-F238E27FC236}">
              <a16:creationId xmlns="" xmlns:a16="http://schemas.microsoft.com/office/drawing/2014/main" id="{00000000-0008-0000-0600-000081030000}"/>
            </a:ext>
          </a:extLst>
        </xdr:cNvPr>
        <xdr:cNvSpPr txBox="1"/>
      </xdr:nvSpPr>
      <xdr:spPr>
        <a:xfrm>
          <a:off x="19278111" y="1338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90843</xdr:rowOff>
    </xdr:from>
    <xdr:to>
      <xdr:col>98</xdr:col>
      <xdr:colOff>38100</xdr:colOff>
      <xdr:row>77</xdr:row>
      <xdr:rowOff>20993</xdr:rowOff>
    </xdr:to>
    <xdr:sp macro="" textlink="">
      <xdr:nvSpPr>
        <xdr:cNvPr id="898" name="楕円 897">
          <a:extLst>
            <a:ext uri="{FF2B5EF4-FFF2-40B4-BE49-F238E27FC236}">
              <a16:creationId xmlns="" xmlns:a16="http://schemas.microsoft.com/office/drawing/2014/main" id="{00000000-0008-0000-0600-000082030000}"/>
            </a:ext>
          </a:extLst>
        </xdr:cNvPr>
        <xdr:cNvSpPr/>
      </xdr:nvSpPr>
      <xdr:spPr>
        <a:xfrm>
          <a:off x="18605500" y="131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12120</xdr:rowOff>
    </xdr:from>
    <xdr:ext cx="534377" cy="259045"/>
    <xdr:sp macro="" textlink="">
      <xdr:nvSpPr>
        <xdr:cNvPr id="899" name="テキスト ボックス 898">
          <a:extLst>
            <a:ext uri="{FF2B5EF4-FFF2-40B4-BE49-F238E27FC236}">
              <a16:creationId xmlns="" xmlns:a16="http://schemas.microsoft.com/office/drawing/2014/main" id="{00000000-0008-0000-0600-000083030000}"/>
            </a:ext>
          </a:extLst>
        </xdr:cNvPr>
        <xdr:cNvSpPr txBox="1"/>
      </xdr:nvSpPr>
      <xdr:spPr>
        <a:xfrm>
          <a:off x="18389111" y="1321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住民一人当たりの歳出総額は約</a:t>
          </a:r>
          <a:r>
            <a:rPr kumimoji="1" lang="en-US" altLang="ja-JP" sz="1300">
              <a:latin typeface="ＭＳ Ｐゴシック" panose="020B0600070205080204" pitchFamily="50" charset="-128"/>
              <a:ea typeface="ＭＳ Ｐゴシック" panose="020B0600070205080204" pitchFamily="50" charset="-128"/>
            </a:rPr>
            <a:t>458,254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R5.1.1</a:t>
          </a:r>
          <a:r>
            <a:rPr kumimoji="1" lang="ja-JP" altLang="en-US" sz="1300">
              <a:latin typeface="ＭＳ Ｐゴシック" panose="020B0600070205080204" pitchFamily="50" charset="-128"/>
              <a:ea typeface="ＭＳ Ｐゴシック" panose="020B0600070205080204" pitchFamily="50" charset="-128"/>
            </a:rPr>
            <a:t>現在人口／歳出総額）となっている。人件費をはじめ、ほとんどの経費が類似団体平均を下回る中、扶助費のみ上回っており、一人当たりのコストに占める割合も高くなっている。住民税非課税世帯等臨時特別給付金や子育て世帯生活支援特別給付金、電力・ガス・食料品等価格高騰緊急支援給付金など、全国一律に実施した給付事業の影響でコロナ禍以前と比較して高くなっているが、経常的な扶助費も依然として高い水準で推移している。一方、普通建設事業費など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投資的経費が少ない傾向にあるが、令和４年度は</a:t>
          </a:r>
          <a:r>
            <a:rPr kumimoji="1" lang="ja-JP" altLang="en-US" sz="1300">
              <a:latin typeface="ＭＳ Ｐゴシック" panose="020B0600070205080204" pitchFamily="50" charset="-128"/>
              <a:ea typeface="ＭＳ Ｐゴシック" panose="020B0600070205080204" pitchFamily="50" charset="-128"/>
            </a:rPr>
            <a:t>普通建設事業のうち新規整備に係る費用が前年度に比べ増加している。これは再編新設小学校整備事業によるものであり、今後控える庁舎建替えも含め増加傾向にある。また、普通建設事業費の増加に伴い、その財源として活用する地方債の発行額も多額になることから、今後は公債費の割合も高くなるものと想定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49,403
48,821
41.78
24,129,492
22,639,104
1,322,441
11,239,746
15,419,179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90551</xdr:rowOff>
    </xdr:from>
    <xdr:to>
      <xdr:col>24</xdr:col>
      <xdr:colOff>63500</xdr:colOff>
      <xdr:row>37</xdr:row>
      <xdr:rowOff>95695</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a:off x="3797300" y="6434201"/>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87693</xdr:rowOff>
    </xdr:from>
    <xdr:to>
      <xdr:col>19</xdr:col>
      <xdr:colOff>177800</xdr:colOff>
      <xdr:row>37</xdr:row>
      <xdr:rowOff>90551</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a:off x="2908300" y="6431343"/>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56071</xdr:rowOff>
    </xdr:from>
    <xdr:to>
      <xdr:col>15</xdr:col>
      <xdr:colOff>50800</xdr:colOff>
      <xdr:row>37</xdr:row>
      <xdr:rowOff>87693</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a:off x="2019300" y="6399721"/>
          <a:ext cx="889000" cy="3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161989</xdr:rowOff>
    </xdr:from>
    <xdr:to>
      <xdr:col>10</xdr:col>
      <xdr:colOff>114300</xdr:colOff>
      <xdr:row>37</xdr:row>
      <xdr:rowOff>56071</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a:off x="1130300" y="6334189"/>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32910</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27957</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44895</xdr:rowOff>
    </xdr:from>
    <xdr:to>
      <xdr:col>24</xdr:col>
      <xdr:colOff>114300</xdr:colOff>
      <xdr:row>37</xdr:row>
      <xdr:rowOff>146495</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638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131272</xdr:rowOff>
    </xdr:from>
    <xdr:ext cx="469744"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630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39751</xdr:rowOff>
    </xdr:from>
    <xdr:to>
      <xdr:col>20</xdr:col>
      <xdr:colOff>38100</xdr:colOff>
      <xdr:row>37</xdr:row>
      <xdr:rowOff>141351</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638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132478</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62428" y="647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36893</xdr:rowOff>
    </xdr:from>
    <xdr:to>
      <xdr:col>15</xdr:col>
      <xdr:colOff>101600</xdr:colOff>
      <xdr:row>37</xdr:row>
      <xdr:rowOff>138493</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63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129621</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73428" y="647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5271</xdr:rowOff>
    </xdr:from>
    <xdr:to>
      <xdr:col>10</xdr:col>
      <xdr:colOff>165100</xdr:colOff>
      <xdr:row>37</xdr:row>
      <xdr:rowOff>106871</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634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97998</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8" y="644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111189</xdr:rowOff>
    </xdr:from>
    <xdr:to>
      <xdr:col>6</xdr:col>
      <xdr:colOff>38100</xdr:colOff>
      <xdr:row>37</xdr:row>
      <xdr:rowOff>41339</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628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32466</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95428" y="637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12250</xdr:rowOff>
    </xdr:from>
    <xdr:to>
      <xdr:col>24</xdr:col>
      <xdr:colOff>63500</xdr:colOff>
      <xdr:row>59</xdr:row>
      <xdr:rowOff>34555</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flipV="1">
          <a:off x="3797300" y="10127800"/>
          <a:ext cx="838200" cy="2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a:extLst>
            <a:ext uri="{FF2B5EF4-FFF2-40B4-BE49-F238E27FC236}">
              <a16:creationId xmlns="" xmlns:a16="http://schemas.microsoft.com/office/drawing/2014/main" id="{00000000-0008-0000-0700-000079000000}"/>
            </a:ext>
          </a:extLst>
        </xdr:cNvPr>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108586</xdr:rowOff>
    </xdr:from>
    <xdr:to>
      <xdr:col>19</xdr:col>
      <xdr:colOff>177800</xdr:colOff>
      <xdr:row>59</xdr:row>
      <xdr:rowOff>34555</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a:off x="2908300" y="10052686"/>
          <a:ext cx="889000" cy="9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108586</xdr:rowOff>
    </xdr:from>
    <xdr:to>
      <xdr:col>15</xdr:col>
      <xdr:colOff>50800</xdr:colOff>
      <xdr:row>59</xdr:row>
      <xdr:rowOff>13909</xdr:rowOff>
    </xdr:to>
    <xdr:cxnSp macro="">
      <xdr:nvCxnSpPr>
        <xdr:cNvPr id="126" name="直線コネクタ 125">
          <a:extLst>
            <a:ext uri="{FF2B5EF4-FFF2-40B4-BE49-F238E27FC236}">
              <a16:creationId xmlns="" xmlns:a16="http://schemas.microsoft.com/office/drawing/2014/main" id="{00000000-0008-0000-0700-00007E000000}"/>
            </a:ext>
          </a:extLst>
        </xdr:cNvPr>
        <xdr:cNvCxnSpPr/>
      </xdr:nvCxnSpPr>
      <xdr:spPr>
        <a:xfrm flipV="1">
          <a:off x="2019300" y="10052686"/>
          <a:ext cx="889000" cy="7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2608795" y="970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13909</xdr:rowOff>
    </xdr:from>
    <xdr:to>
      <xdr:col>10</xdr:col>
      <xdr:colOff>114300</xdr:colOff>
      <xdr:row>59</xdr:row>
      <xdr:rowOff>48267</xdr:rowOff>
    </xdr:to>
    <xdr:cxnSp macro="">
      <xdr:nvCxnSpPr>
        <xdr:cNvPr id="129" name="直線コネクタ 128">
          <a:extLst>
            <a:ext uri="{FF2B5EF4-FFF2-40B4-BE49-F238E27FC236}">
              <a16:creationId xmlns="" xmlns:a16="http://schemas.microsoft.com/office/drawing/2014/main" id="{00000000-0008-0000-0700-000081000000}"/>
            </a:ext>
          </a:extLst>
        </xdr:cNvPr>
        <xdr:cNvCxnSpPr/>
      </xdr:nvCxnSpPr>
      <xdr:spPr>
        <a:xfrm flipV="1">
          <a:off x="1130300" y="10129459"/>
          <a:ext cx="889000" cy="3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55610</xdr:rowOff>
    </xdr:from>
    <xdr:ext cx="59901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1719795" y="982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68957</xdr:rowOff>
    </xdr:from>
    <xdr:ext cx="534377"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863111" y="98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132900</xdr:rowOff>
    </xdr:from>
    <xdr:to>
      <xdr:col>24</xdr:col>
      <xdr:colOff>114300</xdr:colOff>
      <xdr:row>59</xdr:row>
      <xdr:rowOff>63050</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4584700" y="100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54797</xdr:rowOff>
    </xdr:from>
    <xdr:ext cx="534377" cy="259045"/>
    <xdr:sp macro="" textlink="">
      <xdr:nvSpPr>
        <xdr:cNvPr id="140" name="総務費該当値テキスト">
          <a:extLst>
            <a:ext uri="{FF2B5EF4-FFF2-40B4-BE49-F238E27FC236}">
              <a16:creationId xmlns="" xmlns:a16="http://schemas.microsoft.com/office/drawing/2014/main" id="{00000000-0008-0000-0700-00008C000000}"/>
            </a:ext>
          </a:extLst>
        </xdr:cNvPr>
        <xdr:cNvSpPr txBox="1"/>
      </xdr:nvSpPr>
      <xdr:spPr>
        <a:xfrm>
          <a:off x="4686300" y="999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155205</xdr:rowOff>
    </xdr:from>
    <xdr:to>
      <xdr:col>20</xdr:col>
      <xdr:colOff>38100</xdr:colOff>
      <xdr:row>59</xdr:row>
      <xdr:rowOff>85355</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3746500" y="1009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76482</xdr:rowOff>
    </xdr:from>
    <xdr:ext cx="534377"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3530111" y="1019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57786</xdr:rowOff>
    </xdr:from>
    <xdr:to>
      <xdr:col>15</xdr:col>
      <xdr:colOff>101600</xdr:colOff>
      <xdr:row>58</xdr:row>
      <xdr:rowOff>159386</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2857500" y="1000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150513</xdr:rowOff>
    </xdr:from>
    <xdr:ext cx="599010"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2608795" y="1009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134559</xdr:rowOff>
    </xdr:from>
    <xdr:to>
      <xdr:col>10</xdr:col>
      <xdr:colOff>165100</xdr:colOff>
      <xdr:row>59</xdr:row>
      <xdr:rowOff>64709</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968500" y="1007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55836</xdr:rowOff>
    </xdr:from>
    <xdr:ext cx="534377"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1752111" y="1017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168917</xdr:rowOff>
    </xdr:from>
    <xdr:to>
      <xdr:col>6</xdr:col>
      <xdr:colOff>38100</xdr:colOff>
      <xdr:row>59</xdr:row>
      <xdr:rowOff>99067</xdr:rowOff>
    </xdr:to>
    <xdr:sp macro="" textlink="">
      <xdr:nvSpPr>
        <xdr:cNvPr id="147" name="楕円 146">
          <a:extLst>
            <a:ext uri="{FF2B5EF4-FFF2-40B4-BE49-F238E27FC236}">
              <a16:creationId xmlns="" xmlns:a16="http://schemas.microsoft.com/office/drawing/2014/main" id="{00000000-0008-0000-0700-000093000000}"/>
            </a:ext>
          </a:extLst>
        </xdr:cNvPr>
        <xdr:cNvSpPr/>
      </xdr:nvSpPr>
      <xdr:spPr>
        <a:xfrm>
          <a:off x="1079500" y="1011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90194</xdr:rowOff>
    </xdr:from>
    <xdr:ext cx="534377" cy="259045"/>
    <xdr:sp macro="" textlink="">
      <xdr:nvSpPr>
        <xdr:cNvPr id="148" name="テキスト ボックス 147">
          <a:extLst>
            <a:ext uri="{FF2B5EF4-FFF2-40B4-BE49-F238E27FC236}">
              <a16:creationId xmlns="" xmlns:a16="http://schemas.microsoft.com/office/drawing/2014/main" id="{00000000-0008-0000-0700-000094000000}"/>
            </a:ext>
          </a:extLst>
        </xdr:cNvPr>
        <xdr:cNvSpPr txBox="1"/>
      </xdr:nvSpPr>
      <xdr:spPr>
        <a:xfrm>
          <a:off x="863111" y="1020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147830</xdr:rowOff>
    </xdr:from>
    <xdr:to>
      <xdr:col>24</xdr:col>
      <xdr:colOff>63500</xdr:colOff>
      <xdr:row>76</xdr:row>
      <xdr:rowOff>78994</xdr:rowOff>
    </xdr:to>
    <xdr:cxnSp macro="">
      <xdr:nvCxnSpPr>
        <xdr:cNvPr id="176" name="直線コネクタ 175">
          <a:extLst>
            <a:ext uri="{FF2B5EF4-FFF2-40B4-BE49-F238E27FC236}">
              <a16:creationId xmlns="" xmlns:a16="http://schemas.microsoft.com/office/drawing/2014/main" id="{00000000-0008-0000-0700-0000B0000000}"/>
            </a:ext>
          </a:extLst>
        </xdr:cNvPr>
        <xdr:cNvCxnSpPr/>
      </xdr:nvCxnSpPr>
      <xdr:spPr>
        <a:xfrm>
          <a:off x="3797300" y="13006580"/>
          <a:ext cx="838200" cy="10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133394</xdr:rowOff>
    </xdr:from>
    <xdr:ext cx="599010" cy="259045"/>
    <xdr:sp macro="" textlink="">
      <xdr:nvSpPr>
        <xdr:cNvPr id="177" name="民生費平均値テキスト">
          <a:extLst>
            <a:ext uri="{FF2B5EF4-FFF2-40B4-BE49-F238E27FC236}">
              <a16:creationId xmlns="" xmlns:a16="http://schemas.microsoft.com/office/drawing/2014/main" id="{00000000-0008-0000-0700-0000B1000000}"/>
            </a:ext>
          </a:extLst>
        </xdr:cNvPr>
        <xdr:cNvSpPr txBox="1"/>
      </xdr:nvSpPr>
      <xdr:spPr>
        <a:xfrm>
          <a:off x="4686300" y="12820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147830</xdr:rowOff>
    </xdr:from>
    <xdr:to>
      <xdr:col>19</xdr:col>
      <xdr:colOff>177800</xdr:colOff>
      <xdr:row>76</xdr:row>
      <xdr:rowOff>133336</xdr:rowOff>
    </xdr:to>
    <xdr:cxnSp macro="">
      <xdr:nvCxnSpPr>
        <xdr:cNvPr id="179" name="直線コネクタ 178">
          <a:extLst>
            <a:ext uri="{FF2B5EF4-FFF2-40B4-BE49-F238E27FC236}">
              <a16:creationId xmlns="" xmlns:a16="http://schemas.microsoft.com/office/drawing/2014/main" id="{00000000-0008-0000-0700-0000B3000000}"/>
            </a:ext>
          </a:extLst>
        </xdr:cNvPr>
        <xdr:cNvCxnSpPr/>
      </xdr:nvCxnSpPr>
      <xdr:spPr>
        <a:xfrm flipV="1">
          <a:off x="2908300" y="13006580"/>
          <a:ext cx="889000" cy="15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16850</xdr:rowOff>
    </xdr:from>
    <xdr:ext cx="599010" cy="259045"/>
    <xdr:sp macro="" textlink="">
      <xdr:nvSpPr>
        <xdr:cNvPr id="181" name="テキスト ボックス 180">
          <a:extLst>
            <a:ext uri="{FF2B5EF4-FFF2-40B4-BE49-F238E27FC236}">
              <a16:creationId xmlns="" xmlns:a16="http://schemas.microsoft.com/office/drawing/2014/main" id="{00000000-0008-0000-0700-0000B5000000}"/>
            </a:ext>
          </a:extLst>
        </xdr:cNvPr>
        <xdr:cNvSpPr txBox="1"/>
      </xdr:nvSpPr>
      <xdr:spPr>
        <a:xfrm>
          <a:off x="3497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133336</xdr:rowOff>
    </xdr:from>
    <xdr:to>
      <xdr:col>15</xdr:col>
      <xdr:colOff>50800</xdr:colOff>
      <xdr:row>77</xdr:row>
      <xdr:rowOff>9714</xdr:rowOff>
    </xdr:to>
    <xdr:cxnSp macro="">
      <xdr:nvCxnSpPr>
        <xdr:cNvPr id="182" name="直線コネクタ 181">
          <a:extLst>
            <a:ext uri="{FF2B5EF4-FFF2-40B4-BE49-F238E27FC236}">
              <a16:creationId xmlns="" xmlns:a16="http://schemas.microsoft.com/office/drawing/2014/main" id="{00000000-0008-0000-0700-0000B6000000}"/>
            </a:ext>
          </a:extLst>
        </xdr:cNvPr>
        <xdr:cNvCxnSpPr/>
      </xdr:nvCxnSpPr>
      <xdr:spPr>
        <a:xfrm flipV="1">
          <a:off x="2019300" y="13163536"/>
          <a:ext cx="889000" cy="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144253</xdr:rowOff>
    </xdr:from>
    <xdr:ext cx="599010" cy="259045"/>
    <xdr:sp macro="" textlink="">
      <xdr:nvSpPr>
        <xdr:cNvPr id="184" name="テキスト ボックス 183">
          <a:extLst>
            <a:ext uri="{FF2B5EF4-FFF2-40B4-BE49-F238E27FC236}">
              <a16:creationId xmlns="" xmlns:a16="http://schemas.microsoft.com/office/drawing/2014/main" id="{00000000-0008-0000-0700-0000B8000000}"/>
            </a:ext>
          </a:extLst>
        </xdr:cNvPr>
        <xdr:cNvSpPr txBox="1"/>
      </xdr:nvSpPr>
      <xdr:spPr>
        <a:xfrm>
          <a:off x="2608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170794</xdr:rowOff>
    </xdr:from>
    <xdr:to>
      <xdr:col>10</xdr:col>
      <xdr:colOff>114300</xdr:colOff>
      <xdr:row>77</xdr:row>
      <xdr:rowOff>9714</xdr:rowOff>
    </xdr:to>
    <xdr:cxnSp macro="">
      <xdr:nvCxnSpPr>
        <xdr:cNvPr id="185" name="直線コネクタ 184">
          <a:extLst>
            <a:ext uri="{FF2B5EF4-FFF2-40B4-BE49-F238E27FC236}">
              <a16:creationId xmlns="" xmlns:a16="http://schemas.microsoft.com/office/drawing/2014/main" id="{00000000-0008-0000-0700-0000B9000000}"/>
            </a:ext>
          </a:extLst>
        </xdr:cNvPr>
        <xdr:cNvCxnSpPr/>
      </xdr:nvCxnSpPr>
      <xdr:spPr>
        <a:xfrm>
          <a:off x="1130300" y="13200994"/>
          <a:ext cx="889000" cy="1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158925</xdr:rowOff>
    </xdr:from>
    <xdr:ext cx="59901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1719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10623</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830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28194</xdr:rowOff>
    </xdr:from>
    <xdr:to>
      <xdr:col>24</xdr:col>
      <xdr:colOff>114300</xdr:colOff>
      <xdr:row>76</xdr:row>
      <xdr:rowOff>129794</xdr:rowOff>
    </xdr:to>
    <xdr:sp macro="" textlink="">
      <xdr:nvSpPr>
        <xdr:cNvPr id="195" name="楕円 194">
          <a:extLst>
            <a:ext uri="{FF2B5EF4-FFF2-40B4-BE49-F238E27FC236}">
              <a16:creationId xmlns="" xmlns:a16="http://schemas.microsoft.com/office/drawing/2014/main" id="{00000000-0008-0000-0700-0000C3000000}"/>
            </a:ext>
          </a:extLst>
        </xdr:cNvPr>
        <xdr:cNvSpPr/>
      </xdr:nvSpPr>
      <xdr:spPr>
        <a:xfrm>
          <a:off x="4584700" y="1305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6621</xdr:rowOff>
    </xdr:from>
    <xdr:ext cx="599010" cy="259045"/>
    <xdr:sp macro="" textlink="">
      <xdr:nvSpPr>
        <xdr:cNvPr id="196" name="民生費該当値テキスト">
          <a:extLst>
            <a:ext uri="{FF2B5EF4-FFF2-40B4-BE49-F238E27FC236}">
              <a16:creationId xmlns="" xmlns:a16="http://schemas.microsoft.com/office/drawing/2014/main" id="{00000000-0008-0000-0700-0000C4000000}"/>
            </a:ext>
          </a:extLst>
        </xdr:cNvPr>
        <xdr:cNvSpPr txBox="1"/>
      </xdr:nvSpPr>
      <xdr:spPr>
        <a:xfrm>
          <a:off x="4686300" y="1303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97029</xdr:rowOff>
    </xdr:from>
    <xdr:to>
      <xdr:col>20</xdr:col>
      <xdr:colOff>38100</xdr:colOff>
      <xdr:row>76</xdr:row>
      <xdr:rowOff>27180</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3746500" y="129557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18307</xdr:rowOff>
    </xdr:from>
    <xdr:ext cx="59901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3497795" y="1304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82536</xdr:rowOff>
    </xdr:from>
    <xdr:to>
      <xdr:col>15</xdr:col>
      <xdr:colOff>101600</xdr:colOff>
      <xdr:row>77</xdr:row>
      <xdr:rowOff>12686</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2857500" y="131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3813</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2608795" y="1320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130364</xdr:rowOff>
    </xdr:from>
    <xdr:to>
      <xdr:col>10</xdr:col>
      <xdr:colOff>165100</xdr:colOff>
      <xdr:row>77</xdr:row>
      <xdr:rowOff>60514</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1968500" y="1316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51641</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1719795" y="1325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119994</xdr:rowOff>
    </xdr:from>
    <xdr:to>
      <xdr:col>6</xdr:col>
      <xdr:colOff>38100</xdr:colOff>
      <xdr:row>77</xdr:row>
      <xdr:rowOff>50144</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1079500" y="1315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41271</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830795" y="1324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124988</xdr:rowOff>
    </xdr:from>
    <xdr:to>
      <xdr:col>24</xdr:col>
      <xdr:colOff>63500</xdr:colOff>
      <xdr:row>98</xdr:row>
      <xdr:rowOff>126660</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flipV="1">
          <a:off x="3797300" y="16927088"/>
          <a:ext cx="838200" cy="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a:extLst>
            <a:ext uri="{FF2B5EF4-FFF2-40B4-BE49-F238E27FC236}">
              <a16:creationId xmlns="" xmlns:a16="http://schemas.microsoft.com/office/drawing/2014/main" id="{00000000-0008-0000-0700-0000EC000000}"/>
            </a:ext>
          </a:extLst>
        </xdr:cNvPr>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126660</xdr:rowOff>
    </xdr:from>
    <xdr:to>
      <xdr:col>19</xdr:col>
      <xdr:colOff>177800</xdr:colOff>
      <xdr:row>98</xdr:row>
      <xdr:rowOff>139750</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flipV="1">
          <a:off x="2908300" y="16928760"/>
          <a:ext cx="889000" cy="1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126818</xdr:rowOff>
    </xdr:from>
    <xdr:ext cx="534377" cy="259045"/>
    <xdr:sp macro="" textlink="">
      <xdr:nvSpPr>
        <xdr:cNvPr id="240" name="テキスト ボックス 239">
          <a:extLst>
            <a:ext uri="{FF2B5EF4-FFF2-40B4-BE49-F238E27FC236}">
              <a16:creationId xmlns="" xmlns:a16="http://schemas.microsoft.com/office/drawing/2014/main" id="{00000000-0008-0000-0700-0000F0000000}"/>
            </a:ext>
          </a:extLst>
        </xdr:cNvPr>
        <xdr:cNvSpPr txBox="1"/>
      </xdr:nvSpPr>
      <xdr:spPr>
        <a:xfrm>
          <a:off x="3530111" y="165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139750</xdr:rowOff>
    </xdr:from>
    <xdr:to>
      <xdr:col>15</xdr:col>
      <xdr:colOff>50800</xdr:colOff>
      <xdr:row>98</xdr:row>
      <xdr:rowOff>161891</xdr:rowOff>
    </xdr:to>
    <xdr:cxnSp macro="">
      <xdr:nvCxnSpPr>
        <xdr:cNvPr id="241" name="直線コネクタ 240">
          <a:extLst>
            <a:ext uri="{FF2B5EF4-FFF2-40B4-BE49-F238E27FC236}">
              <a16:creationId xmlns="" xmlns:a16="http://schemas.microsoft.com/office/drawing/2014/main" id="{00000000-0008-0000-0700-0000F1000000}"/>
            </a:ext>
          </a:extLst>
        </xdr:cNvPr>
        <xdr:cNvCxnSpPr/>
      </xdr:nvCxnSpPr>
      <xdr:spPr>
        <a:xfrm flipV="1">
          <a:off x="2019300" y="16941850"/>
          <a:ext cx="889000" cy="2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151488</xdr:rowOff>
    </xdr:from>
    <xdr:ext cx="534377" cy="259045"/>
    <xdr:sp macro="" textlink="">
      <xdr:nvSpPr>
        <xdr:cNvPr id="243" name="テキスト ボックス 242">
          <a:extLst>
            <a:ext uri="{FF2B5EF4-FFF2-40B4-BE49-F238E27FC236}">
              <a16:creationId xmlns="" xmlns:a16="http://schemas.microsoft.com/office/drawing/2014/main" id="{00000000-0008-0000-0700-0000F3000000}"/>
            </a:ext>
          </a:extLst>
        </xdr:cNvPr>
        <xdr:cNvSpPr txBox="1"/>
      </xdr:nvSpPr>
      <xdr:spPr>
        <a:xfrm>
          <a:off x="2641111" y="1661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157972</xdr:rowOff>
    </xdr:from>
    <xdr:to>
      <xdr:col>10</xdr:col>
      <xdr:colOff>114300</xdr:colOff>
      <xdr:row>98</xdr:row>
      <xdr:rowOff>161891</xdr:rowOff>
    </xdr:to>
    <xdr:cxnSp macro="">
      <xdr:nvCxnSpPr>
        <xdr:cNvPr id="244" name="直線コネクタ 243">
          <a:extLst>
            <a:ext uri="{FF2B5EF4-FFF2-40B4-BE49-F238E27FC236}">
              <a16:creationId xmlns="" xmlns:a16="http://schemas.microsoft.com/office/drawing/2014/main" id="{00000000-0008-0000-0700-0000F4000000}"/>
            </a:ext>
          </a:extLst>
        </xdr:cNvPr>
        <xdr:cNvCxnSpPr/>
      </xdr:nvCxnSpPr>
      <xdr:spPr>
        <a:xfrm>
          <a:off x="1130300" y="16960072"/>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155951</xdr:rowOff>
    </xdr:from>
    <xdr:ext cx="534377"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1752111" y="1661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163760</xdr:rowOff>
    </xdr:from>
    <xdr:ext cx="534377"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863111" y="166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74188</xdr:rowOff>
    </xdr:from>
    <xdr:to>
      <xdr:col>24</xdr:col>
      <xdr:colOff>114300</xdr:colOff>
      <xdr:row>99</xdr:row>
      <xdr:rowOff>4338</xdr:rowOff>
    </xdr:to>
    <xdr:sp macro="" textlink="">
      <xdr:nvSpPr>
        <xdr:cNvPr id="254" name="楕円 253">
          <a:extLst>
            <a:ext uri="{FF2B5EF4-FFF2-40B4-BE49-F238E27FC236}">
              <a16:creationId xmlns="" xmlns:a16="http://schemas.microsoft.com/office/drawing/2014/main" id="{00000000-0008-0000-0700-0000FE000000}"/>
            </a:ext>
          </a:extLst>
        </xdr:cNvPr>
        <xdr:cNvSpPr/>
      </xdr:nvSpPr>
      <xdr:spPr>
        <a:xfrm>
          <a:off x="4584700" y="1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160565</xdr:rowOff>
    </xdr:from>
    <xdr:ext cx="534377" cy="259045"/>
    <xdr:sp macro="" textlink="">
      <xdr:nvSpPr>
        <xdr:cNvPr id="255" name="衛生費該当値テキスト">
          <a:extLst>
            <a:ext uri="{FF2B5EF4-FFF2-40B4-BE49-F238E27FC236}">
              <a16:creationId xmlns="" xmlns:a16="http://schemas.microsoft.com/office/drawing/2014/main" id="{00000000-0008-0000-0700-0000FF000000}"/>
            </a:ext>
          </a:extLst>
        </xdr:cNvPr>
        <xdr:cNvSpPr txBox="1"/>
      </xdr:nvSpPr>
      <xdr:spPr>
        <a:xfrm>
          <a:off x="4686300" y="167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75860</xdr:rowOff>
    </xdr:from>
    <xdr:to>
      <xdr:col>20</xdr:col>
      <xdr:colOff>38100</xdr:colOff>
      <xdr:row>99</xdr:row>
      <xdr:rowOff>6010</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3746500" y="1687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168587</xdr:rowOff>
    </xdr:from>
    <xdr:ext cx="534377"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3530111" y="1697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88950</xdr:rowOff>
    </xdr:from>
    <xdr:to>
      <xdr:col>15</xdr:col>
      <xdr:colOff>101600</xdr:colOff>
      <xdr:row>99</xdr:row>
      <xdr:rowOff>19100</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2857500" y="1689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10227</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2641111" y="1698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111091</xdr:rowOff>
    </xdr:from>
    <xdr:to>
      <xdr:col>10</xdr:col>
      <xdr:colOff>165100</xdr:colOff>
      <xdr:row>99</xdr:row>
      <xdr:rowOff>41241</xdr:rowOff>
    </xdr:to>
    <xdr:sp macro="" textlink="">
      <xdr:nvSpPr>
        <xdr:cNvPr id="260" name="楕円 259">
          <a:extLst>
            <a:ext uri="{FF2B5EF4-FFF2-40B4-BE49-F238E27FC236}">
              <a16:creationId xmlns="" xmlns:a16="http://schemas.microsoft.com/office/drawing/2014/main" id="{00000000-0008-0000-0700-000004010000}"/>
            </a:ext>
          </a:extLst>
        </xdr:cNvPr>
        <xdr:cNvSpPr/>
      </xdr:nvSpPr>
      <xdr:spPr>
        <a:xfrm>
          <a:off x="1968500" y="1691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32368</xdr:rowOff>
    </xdr:from>
    <xdr:ext cx="534377" cy="259045"/>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1752111" y="1700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107172</xdr:rowOff>
    </xdr:from>
    <xdr:to>
      <xdr:col>6</xdr:col>
      <xdr:colOff>38100</xdr:colOff>
      <xdr:row>99</xdr:row>
      <xdr:rowOff>37322</xdr:rowOff>
    </xdr:to>
    <xdr:sp macro="" textlink="">
      <xdr:nvSpPr>
        <xdr:cNvPr id="262" name="楕円 261">
          <a:extLst>
            <a:ext uri="{FF2B5EF4-FFF2-40B4-BE49-F238E27FC236}">
              <a16:creationId xmlns="" xmlns:a16="http://schemas.microsoft.com/office/drawing/2014/main" id="{00000000-0008-0000-0700-000006010000}"/>
            </a:ext>
          </a:extLst>
        </xdr:cNvPr>
        <xdr:cNvSpPr/>
      </xdr:nvSpPr>
      <xdr:spPr>
        <a:xfrm>
          <a:off x="1079500" y="1690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28449</xdr:rowOff>
    </xdr:from>
    <xdr:ext cx="534377" cy="259045"/>
    <xdr:sp macro="" textlink="">
      <xdr:nvSpPr>
        <xdr:cNvPr id="263" name="テキスト ボックス 262">
          <a:extLst>
            <a:ext uri="{FF2B5EF4-FFF2-40B4-BE49-F238E27FC236}">
              <a16:creationId xmlns="" xmlns:a16="http://schemas.microsoft.com/office/drawing/2014/main" id="{00000000-0008-0000-0700-000007010000}"/>
            </a:ext>
          </a:extLst>
        </xdr:cNvPr>
        <xdr:cNvSpPr txBox="1"/>
      </xdr:nvSpPr>
      <xdr:spPr>
        <a:xfrm>
          <a:off x="863111" y="17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117493</xdr:rowOff>
    </xdr:from>
    <xdr:to>
      <xdr:col>55</xdr:col>
      <xdr:colOff>0</xdr:colOff>
      <xdr:row>38</xdr:row>
      <xdr:rowOff>146885</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a:off x="9639300" y="6632593"/>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117493</xdr:rowOff>
    </xdr:from>
    <xdr:to>
      <xdr:col>50</xdr:col>
      <xdr:colOff>114300</xdr:colOff>
      <xdr:row>38</xdr:row>
      <xdr:rowOff>146885</xdr:rowOff>
    </xdr:to>
    <xdr:cxnSp macro="">
      <xdr:nvCxnSpPr>
        <xdr:cNvPr id="297" name="直線コネクタ 296">
          <a:extLst>
            <a:ext uri="{FF2B5EF4-FFF2-40B4-BE49-F238E27FC236}">
              <a16:creationId xmlns="" xmlns:a16="http://schemas.microsoft.com/office/drawing/2014/main" id="{00000000-0008-0000-0700-000029010000}"/>
            </a:ext>
          </a:extLst>
        </xdr:cNvPr>
        <xdr:cNvCxnSpPr/>
      </xdr:nvCxnSpPr>
      <xdr:spPr>
        <a:xfrm flipV="1">
          <a:off x="8750300" y="663259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146885</xdr:rowOff>
    </xdr:from>
    <xdr:to>
      <xdr:col>45</xdr:col>
      <xdr:colOff>177800</xdr:colOff>
      <xdr:row>38</xdr:row>
      <xdr:rowOff>153743</xdr:rowOff>
    </xdr:to>
    <xdr:cxnSp macro="">
      <xdr:nvCxnSpPr>
        <xdr:cNvPr id="300" name="直線コネクタ 299">
          <a:extLst>
            <a:ext uri="{FF2B5EF4-FFF2-40B4-BE49-F238E27FC236}">
              <a16:creationId xmlns="" xmlns:a16="http://schemas.microsoft.com/office/drawing/2014/main" id="{00000000-0008-0000-0700-00002C010000}"/>
            </a:ext>
          </a:extLst>
        </xdr:cNvPr>
        <xdr:cNvCxnSpPr/>
      </xdr:nvCxnSpPr>
      <xdr:spPr>
        <a:xfrm flipV="1">
          <a:off x="7861300" y="6661985"/>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153743</xdr:rowOff>
    </xdr:from>
    <xdr:to>
      <xdr:col>41</xdr:col>
      <xdr:colOff>50800</xdr:colOff>
      <xdr:row>38</xdr:row>
      <xdr:rowOff>153743</xdr:rowOff>
    </xdr:to>
    <xdr:cxnSp macro="">
      <xdr:nvCxnSpPr>
        <xdr:cNvPr id="303" name="直線コネクタ 302">
          <a:extLst>
            <a:ext uri="{FF2B5EF4-FFF2-40B4-BE49-F238E27FC236}">
              <a16:creationId xmlns="" xmlns:a16="http://schemas.microsoft.com/office/drawing/2014/main" id="{00000000-0008-0000-0700-00002F010000}"/>
            </a:ext>
          </a:extLst>
        </xdr:cNvPr>
        <xdr:cNvCxnSpPr/>
      </xdr:nvCxnSpPr>
      <xdr:spPr>
        <a:xfrm>
          <a:off x="6972300" y="6668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96085</xdr:rowOff>
    </xdr:from>
    <xdr:to>
      <xdr:col>55</xdr:col>
      <xdr:colOff>50800</xdr:colOff>
      <xdr:row>39</xdr:row>
      <xdr:rowOff>26235</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10426700" y="661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11012</xdr:rowOff>
    </xdr:from>
    <xdr:ext cx="378565" cy="259045"/>
    <xdr:sp macro="" textlink="">
      <xdr:nvSpPr>
        <xdr:cNvPr id="314" name="労働費該当値テキスト">
          <a:extLst>
            <a:ext uri="{FF2B5EF4-FFF2-40B4-BE49-F238E27FC236}">
              <a16:creationId xmlns="" xmlns:a16="http://schemas.microsoft.com/office/drawing/2014/main" id="{00000000-0008-0000-0700-00003A010000}"/>
            </a:ext>
          </a:extLst>
        </xdr:cNvPr>
        <xdr:cNvSpPr txBox="1"/>
      </xdr:nvSpPr>
      <xdr:spPr>
        <a:xfrm>
          <a:off x="10528300" y="6526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66693</xdr:rowOff>
    </xdr:from>
    <xdr:to>
      <xdr:col>50</xdr:col>
      <xdr:colOff>165100</xdr:colOff>
      <xdr:row>38</xdr:row>
      <xdr:rowOff>168293</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9588500" y="658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159420</xdr:rowOff>
    </xdr:from>
    <xdr:ext cx="378565"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9450017" y="6674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96085</xdr:rowOff>
    </xdr:from>
    <xdr:to>
      <xdr:col>46</xdr:col>
      <xdr:colOff>38100</xdr:colOff>
      <xdr:row>39</xdr:row>
      <xdr:rowOff>26235</xdr:rowOff>
    </xdr:to>
    <xdr:sp macro="" textlink="">
      <xdr:nvSpPr>
        <xdr:cNvPr id="317" name="楕円 316">
          <a:extLst>
            <a:ext uri="{FF2B5EF4-FFF2-40B4-BE49-F238E27FC236}">
              <a16:creationId xmlns="" xmlns:a16="http://schemas.microsoft.com/office/drawing/2014/main" id="{00000000-0008-0000-0700-00003D010000}"/>
            </a:ext>
          </a:extLst>
        </xdr:cNvPr>
        <xdr:cNvSpPr/>
      </xdr:nvSpPr>
      <xdr:spPr>
        <a:xfrm>
          <a:off x="8699500" y="661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17362</xdr:rowOff>
    </xdr:from>
    <xdr:ext cx="378565" cy="25904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8561017" y="6703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102943</xdr:rowOff>
    </xdr:from>
    <xdr:to>
      <xdr:col>41</xdr:col>
      <xdr:colOff>101600</xdr:colOff>
      <xdr:row>39</xdr:row>
      <xdr:rowOff>33093</xdr:rowOff>
    </xdr:to>
    <xdr:sp macro="" textlink="">
      <xdr:nvSpPr>
        <xdr:cNvPr id="319" name="楕円 318">
          <a:extLst>
            <a:ext uri="{FF2B5EF4-FFF2-40B4-BE49-F238E27FC236}">
              <a16:creationId xmlns="" xmlns:a16="http://schemas.microsoft.com/office/drawing/2014/main" id="{00000000-0008-0000-0700-00003F010000}"/>
            </a:ext>
          </a:extLst>
        </xdr:cNvPr>
        <xdr:cNvSpPr/>
      </xdr:nvSpPr>
      <xdr:spPr>
        <a:xfrm>
          <a:off x="7810500" y="661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24220</xdr:rowOff>
    </xdr:from>
    <xdr:ext cx="378565" cy="259045"/>
    <xdr:sp macro="" textlink="">
      <xdr:nvSpPr>
        <xdr:cNvPr id="320" name="テキスト ボックス 319">
          <a:extLst>
            <a:ext uri="{FF2B5EF4-FFF2-40B4-BE49-F238E27FC236}">
              <a16:creationId xmlns="" xmlns:a16="http://schemas.microsoft.com/office/drawing/2014/main" id="{00000000-0008-0000-0700-000040010000}"/>
            </a:ext>
          </a:extLst>
        </xdr:cNvPr>
        <xdr:cNvSpPr txBox="1"/>
      </xdr:nvSpPr>
      <xdr:spPr>
        <a:xfrm>
          <a:off x="7672017" y="6710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102943</xdr:rowOff>
    </xdr:from>
    <xdr:to>
      <xdr:col>36</xdr:col>
      <xdr:colOff>165100</xdr:colOff>
      <xdr:row>39</xdr:row>
      <xdr:rowOff>33093</xdr:rowOff>
    </xdr:to>
    <xdr:sp macro="" textlink="">
      <xdr:nvSpPr>
        <xdr:cNvPr id="321" name="楕円 320">
          <a:extLst>
            <a:ext uri="{FF2B5EF4-FFF2-40B4-BE49-F238E27FC236}">
              <a16:creationId xmlns="" xmlns:a16="http://schemas.microsoft.com/office/drawing/2014/main" id="{00000000-0008-0000-0700-000041010000}"/>
            </a:ext>
          </a:extLst>
        </xdr:cNvPr>
        <xdr:cNvSpPr/>
      </xdr:nvSpPr>
      <xdr:spPr>
        <a:xfrm>
          <a:off x="6921500" y="661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24220</xdr:rowOff>
    </xdr:from>
    <xdr:ext cx="378565" cy="259045"/>
    <xdr:sp macro="" textlink="">
      <xdr:nvSpPr>
        <xdr:cNvPr id="322" name="テキスト ボックス 321">
          <a:extLst>
            <a:ext uri="{FF2B5EF4-FFF2-40B4-BE49-F238E27FC236}">
              <a16:creationId xmlns="" xmlns:a16="http://schemas.microsoft.com/office/drawing/2014/main" id="{00000000-0008-0000-0700-000042010000}"/>
            </a:ext>
          </a:extLst>
        </xdr:cNvPr>
        <xdr:cNvSpPr txBox="1"/>
      </xdr:nvSpPr>
      <xdr:spPr>
        <a:xfrm>
          <a:off x="6783017" y="6710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118114</xdr:rowOff>
    </xdr:from>
    <xdr:to>
      <xdr:col>55</xdr:col>
      <xdr:colOff>0</xdr:colOff>
      <xdr:row>58</xdr:row>
      <xdr:rowOff>121314</xdr:rowOff>
    </xdr:to>
    <xdr:cxnSp macro="">
      <xdr:nvCxnSpPr>
        <xdr:cNvPr id="353" name="直線コネクタ 352">
          <a:extLst>
            <a:ext uri="{FF2B5EF4-FFF2-40B4-BE49-F238E27FC236}">
              <a16:creationId xmlns="" xmlns:a16="http://schemas.microsoft.com/office/drawing/2014/main" id="{00000000-0008-0000-0700-000061010000}"/>
            </a:ext>
          </a:extLst>
        </xdr:cNvPr>
        <xdr:cNvCxnSpPr/>
      </xdr:nvCxnSpPr>
      <xdr:spPr>
        <a:xfrm flipV="1">
          <a:off x="9639300" y="10062214"/>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a:extLst>
            <a:ext uri="{FF2B5EF4-FFF2-40B4-BE49-F238E27FC236}">
              <a16:creationId xmlns="" xmlns:a16="http://schemas.microsoft.com/office/drawing/2014/main" id="{00000000-0008-0000-0700-000062010000}"/>
            </a:ext>
          </a:extLst>
        </xdr:cNvPr>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110689</xdr:rowOff>
    </xdr:from>
    <xdr:to>
      <xdr:col>50</xdr:col>
      <xdr:colOff>114300</xdr:colOff>
      <xdr:row>58</xdr:row>
      <xdr:rowOff>121314</xdr:rowOff>
    </xdr:to>
    <xdr:cxnSp macro="">
      <xdr:nvCxnSpPr>
        <xdr:cNvPr id="356" name="直線コネクタ 355">
          <a:extLst>
            <a:ext uri="{FF2B5EF4-FFF2-40B4-BE49-F238E27FC236}">
              <a16:creationId xmlns="" xmlns:a16="http://schemas.microsoft.com/office/drawing/2014/main" id="{00000000-0008-0000-0700-000064010000}"/>
            </a:ext>
          </a:extLst>
        </xdr:cNvPr>
        <xdr:cNvCxnSpPr/>
      </xdr:nvCxnSpPr>
      <xdr:spPr>
        <a:xfrm>
          <a:off x="8750300" y="10054789"/>
          <a:ext cx="889000" cy="1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65285</xdr:rowOff>
    </xdr:from>
    <xdr:to>
      <xdr:col>45</xdr:col>
      <xdr:colOff>177800</xdr:colOff>
      <xdr:row>58</xdr:row>
      <xdr:rowOff>110689</xdr:rowOff>
    </xdr:to>
    <xdr:cxnSp macro="">
      <xdr:nvCxnSpPr>
        <xdr:cNvPr id="359" name="直線コネクタ 358">
          <a:extLst>
            <a:ext uri="{FF2B5EF4-FFF2-40B4-BE49-F238E27FC236}">
              <a16:creationId xmlns="" xmlns:a16="http://schemas.microsoft.com/office/drawing/2014/main" id="{00000000-0008-0000-0700-000067010000}"/>
            </a:ext>
          </a:extLst>
        </xdr:cNvPr>
        <xdr:cNvCxnSpPr/>
      </xdr:nvCxnSpPr>
      <xdr:spPr>
        <a:xfrm>
          <a:off x="7861300" y="10009385"/>
          <a:ext cx="889000" cy="4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53746</xdr:rowOff>
    </xdr:from>
    <xdr:to>
      <xdr:col>41</xdr:col>
      <xdr:colOff>50800</xdr:colOff>
      <xdr:row>58</xdr:row>
      <xdr:rowOff>65285</xdr:rowOff>
    </xdr:to>
    <xdr:cxnSp macro="">
      <xdr:nvCxnSpPr>
        <xdr:cNvPr id="362" name="直線コネクタ 361">
          <a:extLst>
            <a:ext uri="{FF2B5EF4-FFF2-40B4-BE49-F238E27FC236}">
              <a16:creationId xmlns="" xmlns:a16="http://schemas.microsoft.com/office/drawing/2014/main" id="{00000000-0008-0000-0700-00006A010000}"/>
            </a:ext>
          </a:extLst>
        </xdr:cNvPr>
        <xdr:cNvCxnSpPr/>
      </xdr:nvCxnSpPr>
      <xdr:spPr>
        <a:xfrm>
          <a:off x="6972300" y="9997846"/>
          <a:ext cx="8890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123958</xdr:rowOff>
    </xdr:from>
    <xdr:ext cx="534377"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7594111" y="955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115957</xdr:rowOff>
    </xdr:from>
    <xdr:ext cx="534377"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6705111" y="95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67314</xdr:rowOff>
    </xdr:from>
    <xdr:to>
      <xdr:col>55</xdr:col>
      <xdr:colOff>50800</xdr:colOff>
      <xdr:row>58</xdr:row>
      <xdr:rowOff>168914</xdr:rowOff>
    </xdr:to>
    <xdr:sp macro="" textlink="">
      <xdr:nvSpPr>
        <xdr:cNvPr id="372" name="楕円 371">
          <a:extLst>
            <a:ext uri="{FF2B5EF4-FFF2-40B4-BE49-F238E27FC236}">
              <a16:creationId xmlns="" xmlns:a16="http://schemas.microsoft.com/office/drawing/2014/main" id="{00000000-0008-0000-0700-000074010000}"/>
            </a:ext>
          </a:extLst>
        </xdr:cNvPr>
        <xdr:cNvSpPr/>
      </xdr:nvSpPr>
      <xdr:spPr>
        <a:xfrm>
          <a:off x="10426700" y="100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153691</xdr:rowOff>
    </xdr:from>
    <xdr:ext cx="534377" cy="259045"/>
    <xdr:sp macro="" textlink="">
      <xdr:nvSpPr>
        <xdr:cNvPr id="373" name="農林水産業費該当値テキスト">
          <a:extLst>
            <a:ext uri="{FF2B5EF4-FFF2-40B4-BE49-F238E27FC236}">
              <a16:creationId xmlns="" xmlns:a16="http://schemas.microsoft.com/office/drawing/2014/main" id="{00000000-0008-0000-0700-000075010000}"/>
            </a:ext>
          </a:extLst>
        </xdr:cNvPr>
        <xdr:cNvSpPr txBox="1"/>
      </xdr:nvSpPr>
      <xdr:spPr>
        <a:xfrm>
          <a:off x="10528300" y="992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70514</xdr:rowOff>
    </xdr:from>
    <xdr:to>
      <xdr:col>50</xdr:col>
      <xdr:colOff>165100</xdr:colOff>
      <xdr:row>59</xdr:row>
      <xdr:rowOff>664</xdr:rowOff>
    </xdr:to>
    <xdr:sp macro="" textlink="">
      <xdr:nvSpPr>
        <xdr:cNvPr id="374" name="楕円 373">
          <a:extLst>
            <a:ext uri="{FF2B5EF4-FFF2-40B4-BE49-F238E27FC236}">
              <a16:creationId xmlns="" xmlns:a16="http://schemas.microsoft.com/office/drawing/2014/main" id="{00000000-0008-0000-0700-000076010000}"/>
            </a:ext>
          </a:extLst>
        </xdr:cNvPr>
        <xdr:cNvSpPr/>
      </xdr:nvSpPr>
      <xdr:spPr>
        <a:xfrm>
          <a:off x="9588500" y="100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163241</xdr:rowOff>
    </xdr:from>
    <xdr:ext cx="534377" cy="259045"/>
    <xdr:sp macro="" textlink="">
      <xdr:nvSpPr>
        <xdr:cNvPr id="375" name="テキスト ボックス 374">
          <a:extLst>
            <a:ext uri="{FF2B5EF4-FFF2-40B4-BE49-F238E27FC236}">
              <a16:creationId xmlns="" xmlns:a16="http://schemas.microsoft.com/office/drawing/2014/main" id="{00000000-0008-0000-0700-000077010000}"/>
            </a:ext>
          </a:extLst>
        </xdr:cNvPr>
        <xdr:cNvSpPr txBox="1"/>
      </xdr:nvSpPr>
      <xdr:spPr>
        <a:xfrm>
          <a:off x="9372111" y="101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59889</xdr:rowOff>
    </xdr:from>
    <xdr:to>
      <xdr:col>46</xdr:col>
      <xdr:colOff>38100</xdr:colOff>
      <xdr:row>58</xdr:row>
      <xdr:rowOff>161489</xdr:rowOff>
    </xdr:to>
    <xdr:sp macro="" textlink="">
      <xdr:nvSpPr>
        <xdr:cNvPr id="376" name="楕円 375">
          <a:extLst>
            <a:ext uri="{FF2B5EF4-FFF2-40B4-BE49-F238E27FC236}">
              <a16:creationId xmlns="" xmlns:a16="http://schemas.microsoft.com/office/drawing/2014/main" id="{00000000-0008-0000-0700-000078010000}"/>
            </a:ext>
          </a:extLst>
        </xdr:cNvPr>
        <xdr:cNvSpPr/>
      </xdr:nvSpPr>
      <xdr:spPr>
        <a:xfrm>
          <a:off x="8699500" y="1000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152616</xdr:rowOff>
    </xdr:from>
    <xdr:ext cx="534377" cy="259045"/>
    <xdr:sp macro="" textlink="">
      <xdr:nvSpPr>
        <xdr:cNvPr id="377" name="テキスト ボックス 376">
          <a:extLst>
            <a:ext uri="{FF2B5EF4-FFF2-40B4-BE49-F238E27FC236}">
              <a16:creationId xmlns="" xmlns:a16="http://schemas.microsoft.com/office/drawing/2014/main" id="{00000000-0008-0000-0700-000079010000}"/>
            </a:ext>
          </a:extLst>
        </xdr:cNvPr>
        <xdr:cNvSpPr txBox="1"/>
      </xdr:nvSpPr>
      <xdr:spPr>
        <a:xfrm>
          <a:off x="8483111" y="1009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14485</xdr:rowOff>
    </xdr:from>
    <xdr:to>
      <xdr:col>41</xdr:col>
      <xdr:colOff>101600</xdr:colOff>
      <xdr:row>58</xdr:row>
      <xdr:rowOff>116085</xdr:rowOff>
    </xdr:to>
    <xdr:sp macro="" textlink="">
      <xdr:nvSpPr>
        <xdr:cNvPr id="378" name="楕円 377">
          <a:extLst>
            <a:ext uri="{FF2B5EF4-FFF2-40B4-BE49-F238E27FC236}">
              <a16:creationId xmlns="" xmlns:a16="http://schemas.microsoft.com/office/drawing/2014/main" id="{00000000-0008-0000-0700-00007A010000}"/>
            </a:ext>
          </a:extLst>
        </xdr:cNvPr>
        <xdr:cNvSpPr/>
      </xdr:nvSpPr>
      <xdr:spPr>
        <a:xfrm>
          <a:off x="7810500" y="99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107212</xdr:rowOff>
    </xdr:from>
    <xdr:ext cx="534377" cy="259045"/>
    <xdr:sp macro="" textlink="">
      <xdr:nvSpPr>
        <xdr:cNvPr id="379" name="テキスト ボックス 378">
          <a:extLst>
            <a:ext uri="{FF2B5EF4-FFF2-40B4-BE49-F238E27FC236}">
              <a16:creationId xmlns="" xmlns:a16="http://schemas.microsoft.com/office/drawing/2014/main" id="{00000000-0008-0000-0700-00007B010000}"/>
            </a:ext>
          </a:extLst>
        </xdr:cNvPr>
        <xdr:cNvSpPr txBox="1"/>
      </xdr:nvSpPr>
      <xdr:spPr>
        <a:xfrm>
          <a:off x="7594111" y="1005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2946</xdr:rowOff>
    </xdr:from>
    <xdr:to>
      <xdr:col>36</xdr:col>
      <xdr:colOff>165100</xdr:colOff>
      <xdr:row>58</xdr:row>
      <xdr:rowOff>104546</xdr:rowOff>
    </xdr:to>
    <xdr:sp macro="" textlink="">
      <xdr:nvSpPr>
        <xdr:cNvPr id="380" name="楕円 379">
          <a:extLst>
            <a:ext uri="{FF2B5EF4-FFF2-40B4-BE49-F238E27FC236}">
              <a16:creationId xmlns="" xmlns:a16="http://schemas.microsoft.com/office/drawing/2014/main" id="{00000000-0008-0000-0700-00007C010000}"/>
            </a:ext>
          </a:extLst>
        </xdr:cNvPr>
        <xdr:cNvSpPr/>
      </xdr:nvSpPr>
      <xdr:spPr>
        <a:xfrm>
          <a:off x="6921500" y="99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95673</xdr:rowOff>
    </xdr:from>
    <xdr:ext cx="534377" cy="259045"/>
    <xdr:sp macro="" textlink="">
      <xdr:nvSpPr>
        <xdr:cNvPr id="381" name="テキスト ボックス 380">
          <a:extLst>
            <a:ext uri="{FF2B5EF4-FFF2-40B4-BE49-F238E27FC236}">
              <a16:creationId xmlns="" xmlns:a16="http://schemas.microsoft.com/office/drawing/2014/main" id="{00000000-0008-0000-0700-00007D010000}"/>
            </a:ext>
          </a:extLst>
        </xdr:cNvPr>
        <xdr:cNvSpPr txBox="1"/>
      </xdr:nvSpPr>
      <xdr:spPr>
        <a:xfrm>
          <a:off x="6705111" y="1003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100302</xdr:rowOff>
    </xdr:from>
    <xdr:to>
      <xdr:col>55</xdr:col>
      <xdr:colOff>0</xdr:colOff>
      <xdr:row>78</xdr:row>
      <xdr:rowOff>103823</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a:off x="9639300" y="13473402"/>
          <a:ext cx="8382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a:extLst>
            <a:ext uri="{FF2B5EF4-FFF2-40B4-BE49-F238E27FC236}">
              <a16:creationId xmlns="" xmlns:a16="http://schemas.microsoft.com/office/drawing/2014/main" id="{00000000-0008-0000-0700-000099010000}"/>
            </a:ext>
          </a:extLst>
        </xdr:cNvPr>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76392</xdr:rowOff>
    </xdr:from>
    <xdr:to>
      <xdr:col>50</xdr:col>
      <xdr:colOff>114300</xdr:colOff>
      <xdr:row>78</xdr:row>
      <xdr:rowOff>100302</xdr:rowOff>
    </xdr:to>
    <xdr:cxnSp macro="">
      <xdr:nvCxnSpPr>
        <xdr:cNvPr id="411" name="直線コネクタ 410">
          <a:extLst>
            <a:ext uri="{FF2B5EF4-FFF2-40B4-BE49-F238E27FC236}">
              <a16:creationId xmlns="" xmlns:a16="http://schemas.microsoft.com/office/drawing/2014/main" id="{00000000-0008-0000-0700-00009B010000}"/>
            </a:ext>
          </a:extLst>
        </xdr:cNvPr>
        <xdr:cNvCxnSpPr/>
      </xdr:nvCxnSpPr>
      <xdr:spPr>
        <a:xfrm>
          <a:off x="8750300" y="13449492"/>
          <a:ext cx="889000" cy="2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76392</xdr:rowOff>
    </xdr:from>
    <xdr:to>
      <xdr:col>45</xdr:col>
      <xdr:colOff>177800</xdr:colOff>
      <xdr:row>78</xdr:row>
      <xdr:rowOff>102470</xdr:rowOff>
    </xdr:to>
    <xdr:cxnSp macro="">
      <xdr:nvCxnSpPr>
        <xdr:cNvPr id="414" name="直線コネクタ 413">
          <a:extLst>
            <a:ext uri="{FF2B5EF4-FFF2-40B4-BE49-F238E27FC236}">
              <a16:creationId xmlns="" xmlns:a16="http://schemas.microsoft.com/office/drawing/2014/main" id="{00000000-0008-0000-0700-00009E010000}"/>
            </a:ext>
          </a:extLst>
        </xdr:cNvPr>
        <xdr:cNvCxnSpPr/>
      </xdr:nvCxnSpPr>
      <xdr:spPr>
        <a:xfrm flipV="1">
          <a:off x="7861300" y="13449492"/>
          <a:ext cx="889000" cy="2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102470</xdr:rowOff>
    </xdr:from>
    <xdr:to>
      <xdr:col>41</xdr:col>
      <xdr:colOff>50800</xdr:colOff>
      <xdr:row>78</xdr:row>
      <xdr:rowOff>113672</xdr:rowOff>
    </xdr:to>
    <xdr:cxnSp macro="">
      <xdr:nvCxnSpPr>
        <xdr:cNvPr id="417" name="直線コネクタ 416">
          <a:extLst>
            <a:ext uri="{FF2B5EF4-FFF2-40B4-BE49-F238E27FC236}">
              <a16:creationId xmlns="" xmlns:a16="http://schemas.microsoft.com/office/drawing/2014/main" id="{00000000-0008-0000-0700-0000A1010000}"/>
            </a:ext>
          </a:extLst>
        </xdr:cNvPr>
        <xdr:cNvCxnSpPr/>
      </xdr:nvCxnSpPr>
      <xdr:spPr>
        <a:xfrm flipV="1">
          <a:off x="6972300" y="13475570"/>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108025</xdr:rowOff>
    </xdr:from>
    <xdr:ext cx="534377"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7594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53023</xdr:rowOff>
    </xdr:from>
    <xdr:to>
      <xdr:col>55</xdr:col>
      <xdr:colOff>50800</xdr:colOff>
      <xdr:row>78</xdr:row>
      <xdr:rowOff>154623</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10426700" y="1342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139400</xdr:rowOff>
    </xdr:from>
    <xdr:ext cx="469744" cy="259045"/>
    <xdr:sp macro="" textlink="">
      <xdr:nvSpPr>
        <xdr:cNvPr id="428" name="商工費該当値テキスト">
          <a:extLst>
            <a:ext uri="{FF2B5EF4-FFF2-40B4-BE49-F238E27FC236}">
              <a16:creationId xmlns="" xmlns:a16="http://schemas.microsoft.com/office/drawing/2014/main" id="{00000000-0008-0000-0700-0000AC010000}"/>
            </a:ext>
          </a:extLst>
        </xdr:cNvPr>
        <xdr:cNvSpPr txBox="1"/>
      </xdr:nvSpPr>
      <xdr:spPr>
        <a:xfrm>
          <a:off x="10528300" y="1334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49502</xdr:rowOff>
    </xdr:from>
    <xdr:to>
      <xdr:col>50</xdr:col>
      <xdr:colOff>165100</xdr:colOff>
      <xdr:row>78</xdr:row>
      <xdr:rowOff>151102</xdr:rowOff>
    </xdr:to>
    <xdr:sp macro="" textlink="">
      <xdr:nvSpPr>
        <xdr:cNvPr id="429" name="楕円 428">
          <a:extLst>
            <a:ext uri="{FF2B5EF4-FFF2-40B4-BE49-F238E27FC236}">
              <a16:creationId xmlns="" xmlns:a16="http://schemas.microsoft.com/office/drawing/2014/main" id="{00000000-0008-0000-0700-0000AD010000}"/>
            </a:ext>
          </a:extLst>
        </xdr:cNvPr>
        <xdr:cNvSpPr/>
      </xdr:nvSpPr>
      <xdr:spPr>
        <a:xfrm>
          <a:off x="9588500" y="134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142229</xdr:rowOff>
    </xdr:from>
    <xdr:ext cx="469744"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9404428" y="1351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25592</xdr:rowOff>
    </xdr:from>
    <xdr:to>
      <xdr:col>46</xdr:col>
      <xdr:colOff>38100</xdr:colOff>
      <xdr:row>78</xdr:row>
      <xdr:rowOff>127192</xdr:rowOff>
    </xdr:to>
    <xdr:sp macro="" textlink="">
      <xdr:nvSpPr>
        <xdr:cNvPr id="431" name="楕円 430">
          <a:extLst>
            <a:ext uri="{FF2B5EF4-FFF2-40B4-BE49-F238E27FC236}">
              <a16:creationId xmlns="" xmlns:a16="http://schemas.microsoft.com/office/drawing/2014/main" id="{00000000-0008-0000-0700-0000AF010000}"/>
            </a:ext>
          </a:extLst>
        </xdr:cNvPr>
        <xdr:cNvSpPr/>
      </xdr:nvSpPr>
      <xdr:spPr>
        <a:xfrm>
          <a:off x="8699500" y="133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118319</xdr:rowOff>
    </xdr:from>
    <xdr:ext cx="534377" cy="259045"/>
    <xdr:sp macro="" textlink="">
      <xdr:nvSpPr>
        <xdr:cNvPr id="432" name="テキスト ボックス 431">
          <a:extLst>
            <a:ext uri="{FF2B5EF4-FFF2-40B4-BE49-F238E27FC236}">
              <a16:creationId xmlns="" xmlns:a16="http://schemas.microsoft.com/office/drawing/2014/main" id="{00000000-0008-0000-0700-0000B0010000}"/>
            </a:ext>
          </a:extLst>
        </xdr:cNvPr>
        <xdr:cNvSpPr txBox="1"/>
      </xdr:nvSpPr>
      <xdr:spPr>
        <a:xfrm>
          <a:off x="8483111" y="134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51670</xdr:rowOff>
    </xdr:from>
    <xdr:to>
      <xdr:col>41</xdr:col>
      <xdr:colOff>101600</xdr:colOff>
      <xdr:row>78</xdr:row>
      <xdr:rowOff>153270</xdr:rowOff>
    </xdr:to>
    <xdr:sp macro="" textlink="">
      <xdr:nvSpPr>
        <xdr:cNvPr id="433" name="楕円 432">
          <a:extLst>
            <a:ext uri="{FF2B5EF4-FFF2-40B4-BE49-F238E27FC236}">
              <a16:creationId xmlns="" xmlns:a16="http://schemas.microsoft.com/office/drawing/2014/main" id="{00000000-0008-0000-0700-0000B1010000}"/>
            </a:ext>
          </a:extLst>
        </xdr:cNvPr>
        <xdr:cNvSpPr/>
      </xdr:nvSpPr>
      <xdr:spPr>
        <a:xfrm>
          <a:off x="7810500" y="134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144397</xdr:rowOff>
    </xdr:from>
    <xdr:ext cx="469744" cy="259045"/>
    <xdr:sp macro="" textlink="">
      <xdr:nvSpPr>
        <xdr:cNvPr id="434" name="テキスト ボックス 433">
          <a:extLst>
            <a:ext uri="{FF2B5EF4-FFF2-40B4-BE49-F238E27FC236}">
              <a16:creationId xmlns="" xmlns:a16="http://schemas.microsoft.com/office/drawing/2014/main" id="{00000000-0008-0000-0700-0000B2010000}"/>
            </a:ext>
          </a:extLst>
        </xdr:cNvPr>
        <xdr:cNvSpPr txBox="1"/>
      </xdr:nvSpPr>
      <xdr:spPr>
        <a:xfrm>
          <a:off x="7626428" y="1351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62872</xdr:rowOff>
    </xdr:from>
    <xdr:to>
      <xdr:col>36</xdr:col>
      <xdr:colOff>165100</xdr:colOff>
      <xdr:row>78</xdr:row>
      <xdr:rowOff>164472</xdr:rowOff>
    </xdr:to>
    <xdr:sp macro="" textlink="">
      <xdr:nvSpPr>
        <xdr:cNvPr id="435" name="楕円 434">
          <a:extLst>
            <a:ext uri="{FF2B5EF4-FFF2-40B4-BE49-F238E27FC236}">
              <a16:creationId xmlns="" xmlns:a16="http://schemas.microsoft.com/office/drawing/2014/main" id="{00000000-0008-0000-0700-0000B3010000}"/>
            </a:ext>
          </a:extLst>
        </xdr:cNvPr>
        <xdr:cNvSpPr/>
      </xdr:nvSpPr>
      <xdr:spPr>
        <a:xfrm>
          <a:off x="6921500" y="1343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155599</xdr:rowOff>
    </xdr:from>
    <xdr:ext cx="469744" cy="259045"/>
    <xdr:sp macro="" textlink="">
      <xdr:nvSpPr>
        <xdr:cNvPr id="436" name="テキスト ボックス 435">
          <a:extLst>
            <a:ext uri="{FF2B5EF4-FFF2-40B4-BE49-F238E27FC236}">
              <a16:creationId xmlns="" xmlns:a16="http://schemas.microsoft.com/office/drawing/2014/main" id="{00000000-0008-0000-0700-0000B4010000}"/>
            </a:ext>
          </a:extLst>
        </xdr:cNvPr>
        <xdr:cNvSpPr txBox="1"/>
      </xdr:nvSpPr>
      <xdr:spPr>
        <a:xfrm>
          <a:off x="6737428" y="1352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4874</xdr:rowOff>
    </xdr:from>
    <xdr:to>
      <xdr:col>55</xdr:col>
      <xdr:colOff>0</xdr:colOff>
      <xdr:row>98</xdr:row>
      <xdr:rowOff>39069</xdr:rowOff>
    </xdr:to>
    <xdr:cxnSp macro="">
      <xdr:nvCxnSpPr>
        <xdr:cNvPr id="469" name="直線コネクタ 468">
          <a:extLst>
            <a:ext uri="{FF2B5EF4-FFF2-40B4-BE49-F238E27FC236}">
              <a16:creationId xmlns="" xmlns:a16="http://schemas.microsoft.com/office/drawing/2014/main" id="{00000000-0008-0000-0700-0000D5010000}"/>
            </a:ext>
          </a:extLst>
        </xdr:cNvPr>
        <xdr:cNvCxnSpPr/>
      </xdr:nvCxnSpPr>
      <xdr:spPr>
        <a:xfrm flipV="1">
          <a:off x="9639300" y="16806974"/>
          <a:ext cx="838200" cy="3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 xmlns:a16="http://schemas.microsoft.com/office/drawing/2014/main"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30686</xdr:rowOff>
    </xdr:from>
    <xdr:to>
      <xdr:col>50</xdr:col>
      <xdr:colOff>114300</xdr:colOff>
      <xdr:row>98</xdr:row>
      <xdr:rowOff>39069</xdr:rowOff>
    </xdr:to>
    <xdr:cxnSp macro="">
      <xdr:nvCxnSpPr>
        <xdr:cNvPr id="472" name="直線コネクタ 471">
          <a:extLst>
            <a:ext uri="{FF2B5EF4-FFF2-40B4-BE49-F238E27FC236}">
              <a16:creationId xmlns="" xmlns:a16="http://schemas.microsoft.com/office/drawing/2014/main" id="{00000000-0008-0000-0700-0000D8010000}"/>
            </a:ext>
          </a:extLst>
        </xdr:cNvPr>
        <xdr:cNvCxnSpPr/>
      </xdr:nvCxnSpPr>
      <xdr:spPr>
        <a:xfrm>
          <a:off x="8750300" y="16832786"/>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25619</xdr:rowOff>
    </xdr:from>
    <xdr:to>
      <xdr:col>45</xdr:col>
      <xdr:colOff>177800</xdr:colOff>
      <xdr:row>98</xdr:row>
      <xdr:rowOff>30686</xdr:rowOff>
    </xdr:to>
    <xdr:cxnSp macro="">
      <xdr:nvCxnSpPr>
        <xdr:cNvPr id="475" name="直線コネクタ 474">
          <a:extLst>
            <a:ext uri="{FF2B5EF4-FFF2-40B4-BE49-F238E27FC236}">
              <a16:creationId xmlns="" xmlns:a16="http://schemas.microsoft.com/office/drawing/2014/main" id="{00000000-0008-0000-0700-0000DB010000}"/>
            </a:ext>
          </a:extLst>
        </xdr:cNvPr>
        <xdr:cNvCxnSpPr/>
      </xdr:nvCxnSpPr>
      <xdr:spPr>
        <a:xfrm>
          <a:off x="7861300" y="16827719"/>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8483111" y="162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151416</xdr:rowOff>
    </xdr:from>
    <xdr:to>
      <xdr:col>41</xdr:col>
      <xdr:colOff>50800</xdr:colOff>
      <xdr:row>98</xdr:row>
      <xdr:rowOff>25619</xdr:rowOff>
    </xdr:to>
    <xdr:cxnSp macro="">
      <xdr:nvCxnSpPr>
        <xdr:cNvPr id="478" name="直線コネクタ 477">
          <a:extLst>
            <a:ext uri="{FF2B5EF4-FFF2-40B4-BE49-F238E27FC236}">
              <a16:creationId xmlns="" xmlns:a16="http://schemas.microsoft.com/office/drawing/2014/main" id="{00000000-0008-0000-0700-0000DE010000}"/>
            </a:ext>
          </a:extLst>
        </xdr:cNvPr>
        <xdr:cNvCxnSpPr/>
      </xdr:nvCxnSpPr>
      <xdr:spPr>
        <a:xfrm>
          <a:off x="6972300" y="16782066"/>
          <a:ext cx="889000" cy="4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31890</xdr:rowOff>
    </xdr:from>
    <xdr:ext cx="534377"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7594111" y="163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22299</xdr:rowOff>
    </xdr:from>
    <xdr:ext cx="534377"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6705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125524</xdr:rowOff>
    </xdr:from>
    <xdr:to>
      <xdr:col>55</xdr:col>
      <xdr:colOff>50800</xdr:colOff>
      <xdr:row>98</xdr:row>
      <xdr:rowOff>55674</xdr:rowOff>
    </xdr:to>
    <xdr:sp macro="" textlink="">
      <xdr:nvSpPr>
        <xdr:cNvPr id="488" name="楕円 487">
          <a:extLst>
            <a:ext uri="{FF2B5EF4-FFF2-40B4-BE49-F238E27FC236}">
              <a16:creationId xmlns="" xmlns:a16="http://schemas.microsoft.com/office/drawing/2014/main" id="{00000000-0008-0000-0700-0000E8010000}"/>
            </a:ext>
          </a:extLst>
        </xdr:cNvPr>
        <xdr:cNvSpPr/>
      </xdr:nvSpPr>
      <xdr:spPr>
        <a:xfrm>
          <a:off x="10426700" y="1675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40451</xdr:rowOff>
    </xdr:from>
    <xdr:ext cx="534377" cy="259045"/>
    <xdr:sp macro="" textlink="">
      <xdr:nvSpPr>
        <xdr:cNvPr id="489" name="土木費該当値テキスト">
          <a:extLst>
            <a:ext uri="{FF2B5EF4-FFF2-40B4-BE49-F238E27FC236}">
              <a16:creationId xmlns="" xmlns:a16="http://schemas.microsoft.com/office/drawing/2014/main" id="{00000000-0008-0000-0700-0000E9010000}"/>
            </a:ext>
          </a:extLst>
        </xdr:cNvPr>
        <xdr:cNvSpPr txBox="1"/>
      </xdr:nvSpPr>
      <xdr:spPr>
        <a:xfrm>
          <a:off x="10528300" y="1667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159719</xdr:rowOff>
    </xdr:from>
    <xdr:to>
      <xdr:col>50</xdr:col>
      <xdr:colOff>165100</xdr:colOff>
      <xdr:row>98</xdr:row>
      <xdr:rowOff>89869</xdr:rowOff>
    </xdr:to>
    <xdr:sp macro="" textlink="">
      <xdr:nvSpPr>
        <xdr:cNvPr id="490" name="楕円 489">
          <a:extLst>
            <a:ext uri="{FF2B5EF4-FFF2-40B4-BE49-F238E27FC236}">
              <a16:creationId xmlns="" xmlns:a16="http://schemas.microsoft.com/office/drawing/2014/main" id="{00000000-0008-0000-0700-0000EA010000}"/>
            </a:ext>
          </a:extLst>
        </xdr:cNvPr>
        <xdr:cNvSpPr/>
      </xdr:nvSpPr>
      <xdr:spPr>
        <a:xfrm>
          <a:off x="9588500" y="1679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80996</xdr:rowOff>
    </xdr:from>
    <xdr:ext cx="534377" cy="259045"/>
    <xdr:sp macro="" textlink="">
      <xdr:nvSpPr>
        <xdr:cNvPr id="491" name="テキスト ボックス 490">
          <a:extLst>
            <a:ext uri="{FF2B5EF4-FFF2-40B4-BE49-F238E27FC236}">
              <a16:creationId xmlns="" xmlns:a16="http://schemas.microsoft.com/office/drawing/2014/main" id="{00000000-0008-0000-0700-0000EB010000}"/>
            </a:ext>
          </a:extLst>
        </xdr:cNvPr>
        <xdr:cNvSpPr txBox="1"/>
      </xdr:nvSpPr>
      <xdr:spPr>
        <a:xfrm>
          <a:off x="9372111" y="1688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151336</xdr:rowOff>
    </xdr:from>
    <xdr:to>
      <xdr:col>46</xdr:col>
      <xdr:colOff>38100</xdr:colOff>
      <xdr:row>98</xdr:row>
      <xdr:rowOff>81486</xdr:rowOff>
    </xdr:to>
    <xdr:sp macro="" textlink="">
      <xdr:nvSpPr>
        <xdr:cNvPr id="492" name="楕円 491">
          <a:extLst>
            <a:ext uri="{FF2B5EF4-FFF2-40B4-BE49-F238E27FC236}">
              <a16:creationId xmlns="" xmlns:a16="http://schemas.microsoft.com/office/drawing/2014/main" id="{00000000-0008-0000-0700-0000EC010000}"/>
            </a:ext>
          </a:extLst>
        </xdr:cNvPr>
        <xdr:cNvSpPr/>
      </xdr:nvSpPr>
      <xdr:spPr>
        <a:xfrm>
          <a:off x="8699500" y="1678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72613</xdr:rowOff>
    </xdr:from>
    <xdr:ext cx="534377" cy="259045"/>
    <xdr:sp macro="" textlink="">
      <xdr:nvSpPr>
        <xdr:cNvPr id="493" name="テキスト ボックス 492">
          <a:extLst>
            <a:ext uri="{FF2B5EF4-FFF2-40B4-BE49-F238E27FC236}">
              <a16:creationId xmlns="" xmlns:a16="http://schemas.microsoft.com/office/drawing/2014/main" id="{00000000-0008-0000-0700-0000ED010000}"/>
            </a:ext>
          </a:extLst>
        </xdr:cNvPr>
        <xdr:cNvSpPr txBox="1"/>
      </xdr:nvSpPr>
      <xdr:spPr>
        <a:xfrm>
          <a:off x="8483111" y="1687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146269</xdr:rowOff>
    </xdr:from>
    <xdr:to>
      <xdr:col>41</xdr:col>
      <xdr:colOff>101600</xdr:colOff>
      <xdr:row>98</xdr:row>
      <xdr:rowOff>76419</xdr:rowOff>
    </xdr:to>
    <xdr:sp macro="" textlink="">
      <xdr:nvSpPr>
        <xdr:cNvPr id="494" name="楕円 493">
          <a:extLst>
            <a:ext uri="{FF2B5EF4-FFF2-40B4-BE49-F238E27FC236}">
              <a16:creationId xmlns="" xmlns:a16="http://schemas.microsoft.com/office/drawing/2014/main" id="{00000000-0008-0000-0700-0000EE010000}"/>
            </a:ext>
          </a:extLst>
        </xdr:cNvPr>
        <xdr:cNvSpPr/>
      </xdr:nvSpPr>
      <xdr:spPr>
        <a:xfrm>
          <a:off x="7810500" y="1677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67546</xdr:rowOff>
    </xdr:from>
    <xdr:ext cx="534377" cy="259045"/>
    <xdr:sp macro="" textlink="">
      <xdr:nvSpPr>
        <xdr:cNvPr id="495" name="テキスト ボックス 494">
          <a:extLst>
            <a:ext uri="{FF2B5EF4-FFF2-40B4-BE49-F238E27FC236}">
              <a16:creationId xmlns="" xmlns:a16="http://schemas.microsoft.com/office/drawing/2014/main" id="{00000000-0008-0000-0700-0000EF010000}"/>
            </a:ext>
          </a:extLst>
        </xdr:cNvPr>
        <xdr:cNvSpPr txBox="1"/>
      </xdr:nvSpPr>
      <xdr:spPr>
        <a:xfrm>
          <a:off x="7594111" y="1686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100616</xdr:rowOff>
    </xdr:from>
    <xdr:to>
      <xdr:col>36</xdr:col>
      <xdr:colOff>165100</xdr:colOff>
      <xdr:row>98</xdr:row>
      <xdr:rowOff>30766</xdr:rowOff>
    </xdr:to>
    <xdr:sp macro="" textlink="">
      <xdr:nvSpPr>
        <xdr:cNvPr id="496" name="楕円 495">
          <a:extLst>
            <a:ext uri="{FF2B5EF4-FFF2-40B4-BE49-F238E27FC236}">
              <a16:creationId xmlns="" xmlns:a16="http://schemas.microsoft.com/office/drawing/2014/main" id="{00000000-0008-0000-0700-0000F0010000}"/>
            </a:ext>
          </a:extLst>
        </xdr:cNvPr>
        <xdr:cNvSpPr/>
      </xdr:nvSpPr>
      <xdr:spPr>
        <a:xfrm>
          <a:off x="6921500" y="1673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21893</xdr:rowOff>
    </xdr:from>
    <xdr:ext cx="534377" cy="259045"/>
    <xdr:sp macro="" textlink="">
      <xdr:nvSpPr>
        <xdr:cNvPr id="497" name="テキスト ボックス 496">
          <a:extLst>
            <a:ext uri="{FF2B5EF4-FFF2-40B4-BE49-F238E27FC236}">
              <a16:creationId xmlns="" xmlns:a16="http://schemas.microsoft.com/office/drawing/2014/main" id="{00000000-0008-0000-0700-0000F1010000}"/>
            </a:ext>
          </a:extLst>
        </xdr:cNvPr>
        <xdr:cNvSpPr txBox="1"/>
      </xdr:nvSpPr>
      <xdr:spPr>
        <a:xfrm>
          <a:off x="6705111" y="1682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16104</xdr:rowOff>
    </xdr:from>
    <xdr:to>
      <xdr:col>85</xdr:col>
      <xdr:colOff>127000</xdr:colOff>
      <xdr:row>38</xdr:row>
      <xdr:rowOff>29134</xdr:rowOff>
    </xdr:to>
    <xdr:cxnSp macro="">
      <xdr:nvCxnSpPr>
        <xdr:cNvPr id="526" name="直線コネクタ 525">
          <a:extLst>
            <a:ext uri="{FF2B5EF4-FFF2-40B4-BE49-F238E27FC236}">
              <a16:creationId xmlns="" xmlns:a16="http://schemas.microsoft.com/office/drawing/2014/main" id="{00000000-0008-0000-0700-00000E020000}"/>
            </a:ext>
          </a:extLst>
        </xdr:cNvPr>
        <xdr:cNvCxnSpPr/>
      </xdr:nvCxnSpPr>
      <xdr:spPr>
        <a:xfrm flipV="1">
          <a:off x="15481300" y="6531204"/>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a:extLst>
            <a:ext uri="{FF2B5EF4-FFF2-40B4-BE49-F238E27FC236}">
              <a16:creationId xmlns="" xmlns:a16="http://schemas.microsoft.com/office/drawing/2014/main" id="{00000000-0008-0000-0700-00000F020000}"/>
            </a:ext>
          </a:extLst>
        </xdr:cNvPr>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168122</xdr:rowOff>
    </xdr:from>
    <xdr:to>
      <xdr:col>81</xdr:col>
      <xdr:colOff>50800</xdr:colOff>
      <xdr:row>38</xdr:row>
      <xdr:rowOff>29134</xdr:rowOff>
    </xdr:to>
    <xdr:cxnSp macro="">
      <xdr:nvCxnSpPr>
        <xdr:cNvPr id="529" name="直線コネクタ 528">
          <a:extLst>
            <a:ext uri="{FF2B5EF4-FFF2-40B4-BE49-F238E27FC236}">
              <a16:creationId xmlns="" xmlns:a16="http://schemas.microsoft.com/office/drawing/2014/main" id="{00000000-0008-0000-0700-000011020000}"/>
            </a:ext>
          </a:extLst>
        </xdr:cNvPr>
        <xdr:cNvCxnSpPr/>
      </xdr:nvCxnSpPr>
      <xdr:spPr>
        <a:xfrm>
          <a:off x="14592300" y="6511772"/>
          <a:ext cx="8890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5214111" y="59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168122</xdr:rowOff>
    </xdr:from>
    <xdr:to>
      <xdr:col>76</xdr:col>
      <xdr:colOff>114300</xdr:colOff>
      <xdr:row>38</xdr:row>
      <xdr:rowOff>25038</xdr:rowOff>
    </xdr:to>
    <xdr:cxnSp macro="">
      <xdr:nvCxnSpPr>
        <xdr:cNvPr id="532" name="直線コネクタ 531">
          <a:extLst>
            <a:ext uri="{FF2B5EF4-FFF2-40B4-BE49-F238E27FC236}">
              <a16:creationId xmlns="" xmlns:a16="http://schemas.microsoft.com/office/drawing/2014/main" id="{00000000-0008-0000-0700-000014020000}"/>
            </a:ext>
          </a:extLst>
        </xdr:cNvPr>
        <xdr:cNvCxnSpPr/>
      </xdr:nvCxnSpPr>
      <xdr:spPr>
        <a:xfrm flipV="1">
          <a:off x="13703300" y="6511772"/>
          <a:ext cx="889000" cy="2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117354</xdr:rowOff>
    </xdr:from>
    <xdr:to>
      <xdr:col>71</xdr:col>
      <xdr:colOff>177800</xdr:colOff>
      <xdr:row>38</xdr:row>
      <xdr:rowOff>25038</xdr:rowOff>
    </xdr:to>
    <xdr:cxnSp macro="">
      <xdr:nvCxnSpPr>
        <xdr:cNvPr id="535" name="直線コネクタ 534">
          <a:extLst>
            <a:ext uri="{FF2B5EF4-FFF2-40B4-BE49-F238E27FC236}">
              <a16:creationId xmlns="" xmlns:a16="http://schemas.microsoft.com/office/drawing/2014/main" id="{00000000-0008-0000-0700-000017020000}"/>
            </a:ext>
          </a:extLst>
        </xdr:cNvPr>
        <xdr:cNvCxnSpPr/>
      </xdr:nvCxnSpPr>
      <xdr:spPr>
        <a:xfrm>
          <a:off x="12814300" y="6461004"/>
          <a:ext cx="889000" cy="7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151515</xdr:rowOff>
    </xdr:from>
    <xdr:ext cx="534377"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3436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155401</xdr:rowOff>
    </xdr:from>
    <xdr:ext cx="534377"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2547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136754</xdr:rowOff>
    </xdr:from>
    <xdr:to>
      <xdr:col>85</xdr:col>
      <xdr:colOff>177800</xdr:colOff>
      <xdr:row>38</xdr:row>
      <xdr:rowOff>66904</xdr:rowOff>
    </xdr:to>
    <xdr:sp macro="" textlink="">
      <xdr:nvSpPr>
        <xdr:cNvPr id="545" name="楕円 544">
          <a:extLst>
            <a:ext uri="{FF2B5EF4-FFF2-40B4-BE49-F238E27FC236}">
              <a16:creationId xmlns="" xmlns:a16="http://schemas.microsoft.com/office/drawing/2014/main" id="{00000000-0008-0000-0700-000021020000}"/>
            </a:ext>
          </a:extLst>
        </xdr:cNvPr>
        <xdr:cNvSpPr/>
      </xdr:nvSpPr>
      <xdr:spPr>
        <a:xfrm>
          <a:off x="16268700" y="64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51681</xdr:rowOff>
    </xdr:from>
    <xdr:ext cx="534377" cy="259045"/>
    <xdr:sp macro="" textlink="">
      <xdr:nvSpPr>
        <xdr:cNvPr id="546" name="消防費該当値テキスト">
          <a:extLst>
            <a:ext uri="{FF2B5EF4-FFF2-40B4-BE49-F238E27FC236}">
              <a16:creationId xmlns="" xmlns:a16="http://schemas.microsoft.com/office/drawing/2014/main" id="{00000000-0008-0000-0700-000022020000}"/>
            </a:ext>
          </a:extLst>
        </xdr:cNvPr>
        <xdr:cNvSpPr txBox="1"/>
      </xdr:nvSpPr>
      <xdr:spPr>
        <a:xfrm>
          <a:off x="16370300" y="639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149784</xdr:rowOff>
    </xdr:from>
    <xdr:to>
      <xdr:col>81</xdr:col>
      <xdr:colOff>101600</xdr:colOff>
      <xdr:row>38</xdr:row>
      <xdr:rowOff>79934</xdr:rowOff>
    </xdr:to>
    <xdr:sp macro="" textlink="">
      <xdr:nvSpPr>
        <xdr:cNvPr id="547" name="楕円 546">
          <a:extLst>
            <a:ext uri="{FF2B5EF4-FFF2-40B4-BE49-F238E27FC236}">
              <a16:creationId xmlns="" xmlns:a16="http://schemas.microsoft.com/office/drawing/2014/main" id="{00000000-0008-0000-0700-000023020000}"/>
            </a:ext>
          </a:extLst>
        </xdr:cNvPr>
        <xdr:cNvSpPr/>
      </xdr:nvSpPr>
      <xdr:spPr>
        <a:xfrm>
          <a:off x="15430500" y="649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71061</xdr:rowOff>
    </xdr:from>
    <xdr:ext cx="469744" cy="259045"/>
    <xdr:sp macro="" textlink="">
      <xdr:nvSpPr>
        <xdr:cNvPr id="548" name="テキスト ボックス 547">
          <a:extLst>
            <a:ext uri="{FF2B5EF4-FFF2-40B4-BE49-F238E27FC236}">
              <a16:creationId xmlns="" xmlns:a16="http://schemas.microsoft.com/office/drawing/2014/main" id="{00000000-0008-0000-0700-000024020000}"/>
            </a:ext>
          </a:extLst>
        </xdr:cNvPr>
        <xdr:cNvSpPr txBox="1"/>
      </xdr:nvSpPr>
      <xdr:spPr>
        <a:xfrm>
          <a:off x="15246428" y="658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117323</xdr:rowOff>
    </xdr:from>
    <xdr:to>
      <xdr:col>76</xdr:col>
      <xdr:colOff>165100</xdr:colOff>
      <xdr:row>38</xdr:row>
      <xdr:rowOff>47473</xdr:rowOff>
    </xdr:to>
    <xdr:sp macro="" textlink="">
      <xdr:nvSpPr>
        <xdr:cNvPr id="549" name="楕円 548">
          <a:extLst>
            <a:ext uri="{FF2B5EF4-FFF2-40B4-BE49-F238E27FC236}">
              <a16:creationId xmlns="" xmlns:a16="http://schemas.microsoft.com/office/drawing/2014/main" id="{00000000-0008-0000-0700-000025020000}"/>
            </a:ext>
          </a:extLst>
        </xdr:cNvPr>
        <xdr:cNvSpPr/>
      </xdr:nvSpPr>
      <xdr:spPr>
        <a:xfrm>
          <a:off x="14541500" y="646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38599</xdr:rowOff>
    </xdr:from>
    <xdr:ext cx="534377" cy="259045"/>
    <xdr:sp macro="" textlink="">
      <xdr:nvSpPr>
        <xdr:cNvPr id="550" name="テキスト ボックス 549">
          <a:extLst>
            <a:ext uri="{FF2B5EF4-FFF2-40B4-BE49-F238E27FC236}">
              <a16:creationId xmlns="" xmlns:a16="http://schemas.microsoft.com/office/drawing/2014/main" id="{00000000-0008-0000-0700-000026020000}"/>
            </a:ext>
          </a:extLst>
        </xdr:cNvPr>
        <xdr:cNvSpPr txBox="1"/>
      </xdr:nvSpPr>
      <xdr:spPr>
        <a:xfrm>
          <a:off x="14325111" y="655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145688</xdr:rowOff>
    </xdr:from>
    <xdr:to>
      <xdr:col>72</xdr:col>
      <xdr:colOff>38100</xdr:colOff>
      <xdr:row>38</xdr:row>
      <xdr:rowOff>75838</xdr:rowOff>
    </xdr:to>
    <xdr:sp macro="" textlink="">
      <xdr:nvSpPr>
        <xdr:cNvPr id="551" name="楕円 550">
          <a:extLst>
            <a:ext uri="{FF2B5EF4-FFF2-40B4-BE49-F238E27FC236}">
              <a16:creationId xmlns="" xmlns:a16="http://schemas.microsoft.com/office/drawing/2014/main" id="{00000000-0008-0000-0700-000027020000}"/>
            </a:ext>
          </a:extLst>
        </xdr:cNvPr>
        <xdr:cNvSpPr/>
      </xdr:nvSpPr>
      <xdr:spPr>
        <a:xfrm>
          <a:off x="13652500" y="648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66965</xdr:rowOff>
    </xdr:from>
    <xdr:ext cx="534377" cy="259045"/>
    <xdr:sp macro="" textlink="">
      <xdr:nvSpPr>
        <xdr:cNvPr id="552" name="テキスト ボックス 551">
          <a:extLst>
            <a:ext uri="{FF2B5EF4-FFF2-40B4-BE49-F238E27FC236}">
              <a16:creationId xmlns="" xmlns:a16="http://schemas.microsoft.com/office/drawing/2014/main" id="{00000000-0008-0000-0700-000028020000}"/>
            </a:ext>
          </a:extLst>
        </xdr:cNvPr>
        <xdr:cNvSpPr txBox="1"/>
      </xdr:nvSpPr>
      <xdr:spPr>
        <a:xfrm>
          <a:off x="13436111" y="658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66554</xdr:rowOff>
    </xdr:from>
    <xdr:to>
      <xdr:col>67</xdr:col>
      <xdr:colOff>101600</xdr:colOff>
      <xdr:row>37</xdr:row>
      <xdr:rowOff>168154</xdr:rowOff>
    </xdr:to>
    <xdr:sp macro="" textlink="">
      <xdr:nvSpPr>
        <xdr:cNvPr id="553" name="楕円 552">
          <a:extLst>
            <a:ext uri="{FF2B5EF4-FFF2-40B4-BE49-F238E27FC236}">
              <a16:creationId xmlns="" xmlns:a16="http://schemas.microsoft.com/office/drawing/2014/main" id="{00000000-0008-0000-0700-000029020000}"/>
            </a:ext>
          </a:extLst>
        </xdr:cNvPr>
        <xdr:cNvSpPr/>
      </xdr:nvSpPr>
      <xdr:spPr>
        <a:xfrm>
          <a:off x="12763500" y="641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159281</xdr:rowOff>
    </xdr:from>
    <xdr:ext cx="534377" cy="259045"/>
    <xdr:sp macro="" textlink="">
      <xdr:nvSpPr>
        <xdr:cNvPr id="554" name="テキスト ボックス 553">
          <a:extLst>
            <a:ext uri="{FF2B5EF4-FFF2-40B4-BE49-F238E27FC236}">
              <a16:creationId xmlns="" xmlns:a16="http://schemas.microsoft.com/office/drawing/2014/main" id="{00000000-0008-0000-0700-00002A020000}"/>
            </a:ext>
          </a:extLst>
        </xdr:cNvPr>
        <xdr:cNvSpPr txBox="1"/>
      </xdr:nvSpPr>
      <xdr:spPr>
        <a:xfrm>
          <a:off x="12547111" y="650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19050</xdr:rowOff>
    </xdr:from>
    <xdr:to>
      <xdr:col>85</xdr:col>
      <xdr:colOff>127000</xdr:colOff>
      <xdr:row>58</xdr:row>
      <xdr:rowOff>101117</xdr:rowOff>
    </xdr:to>
    <xdr:cxnSp macro="">
      <xdr:nvCxnSpPr>
        <xdr:cNvPr id="584" name="直線コネクタ 583">
          <a:extLst>
            <a:ext uri="{FF2B5EF4-FFF2-40B4-BE49-F238E27FC236}">
              <a16:creationId xmlns="" xmlns:a16="http://schemas.microsoft.com/office/drawing/2014/main" id="{00000000-0008-0000-0700-000048020000}"/>
            </a:ext>
          </a:extLst>
        </xdr:cNvPr>
        <xdr:cNvCxnSpPr/>
      </xdr:nvCxnSpPr>
      <xdr:spPr>
        <a:xfrm flipV="1">
          <a:off x="15481300" y="9963150"/>
          <a:ext cx="838200" cy="8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a:extLst>
            <a:ext uri="{FF2B5EF4-FFF2-40B4-BE49-F238E27FC236}">
              <a16:creationId xmlns="" xmlns:a16="http://schemas.microsoft.com/office/drawing/2014/main" id="{00000000-0008-0000-0700-000049020000}"/>
            </a:ext>
          </a:extLst>
        </xdr:cNvPr>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101117</xdr:rowOff>
    </xdr:from>
    <xdr:to>
      <xdr:col>81</xdr:col>
      <xdr:colOff>50800</xdr:colOff>
      <xdr:row>58</xdr:row>
      <xdr:rowOff>112255</xdr:rowOff>
    </xdr:to>
    <xdr:cxnSp macro="">
      <xdr:nvCxnSpPr>
        <xdr:cNvPr id="587" name="直線コネクタ 586">
          <a:extLst>
            <a:ext uri="{FF2B5EF4-FFF2-40B4-BE49-F238E27FC236}">
              <a16:creationId xmlns="" xmlns:a16="http://schemas.microsoft.com/office/drawing/2014/main" id="{00000000-0008-0000-0700-00004B020000}"/>
            </a:ext>
          </a:extLst>
        </xdr:cNvPr>
        <xdr:cNvCxnSpPr/>
      </xdr:nvCxnSpPr>
      <xdr:spPr>
        <a:xfrm flipV="1">
          <a:off x="14592300" y="10045217"/>
          <a:ext cx="889000" cy="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112255</xdr:rowOff>
    </xdr:from>
    <xdr:to>
      <xdr:col>76</xdr:col>
      <xdr:colOff>114300</xdr:colOff>
      <xdr:row>59</xdr:row>
      <xdr:rowOff>60351</xdr:rowOff>
    </xdr:to>
    <xdr:cxnSp macro="">
      <xdr:nvCxnSpPr>
        <xdr:cNvPr id="590" name="直線コネクタ 589">
          <a:extLst>
            <a:ext uri="{FF2B5EF4-FFF2-40B4-BE49-F238E27FC236}">
              <a16:creationId xmlns="" xmlns:a16="http://schemas.microsoft.com/office/drawing/2014/main" id="{00000000-0008-0000-0700-00004E020000}"/>
            </a:ext>
          </a:extLst>
        </xdr:cNvPr>
        <xdr:cNvCxnSpPr/>
      </xdr:nvCxnSpPr>
      <xdr:spPr>
        <a:xfrm flipV="1">
          <a:off x="13703300" y="10056355"/>
          <a:ext cx="889000" cy="1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107751</xdr:rowOff>
    </xdr:from>
    <xdr:ext cx="534377"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4325111" y="9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28639</xdr:rowOff>
    </xdr:from>
    <xdr:to>
      <xdr:col>71</xdr:col>
      <xdr:colOff>177800</xdr:colOff>
      <xdr:row>59</xdr:row>
      <xdr:rowOff>60351</xdr:rowOff>
    </xdr:to>
    <xdr:cxnSp macro="">
      <xdr:nvCxnSpPr>
        <xdr:cNvPr id="593" name="直線コネクタ 592">
          <a:extLst>
            <a:ext uri="{FF2B5EF4-FFF2-40B4-BE49-F238E27FC236}">
              <a16:creationId xmlns="" xmlns:a16="http://schemas.microsoft.com/office/drawing/2014/main" id="{00000000-0008-0000-0700-000051020000}"/>
            </a:ext>
          </a:extLst>
        </xdr:cNvPr>
        <xdr:cNvCxnSpPr/>
      </xdr:nvCxnSpPr>
      <xdr:spPr>
        <a:xfrm>
          <a:off x="12814300" y="10144189"/>
          <a:ext cx="889000" cy="3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160786</xdr:rowOff>
    </xdr:from>
    <xdr:ext cx="534377"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3436111" y="94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139700</xdr:rowOff>
    </xdr:from>
    <xdr:to>
      <xdr:col>85</xdr:col>
      <xdr:colOff>177800</xdr:colOff>
      <xdr:row>58</xdr:row>
      <xdr:rowOff>69850</xdr:rowOff>
    </xdr:to>
    <xdr:sp macro="" textlink="">
      <xdr:nvSpPr>
        <xdr:cNvPr id="603" name="楕円 602">
          <a:extLst>
            <a:ext uri="{FF2B5EF4-FFF2-40B4-BE49-F238E27FC236}">
              <a16:creationId xmlns="" xmlns:a16="http://schemas.microsoft.com/office/drawing/2014/main" id="{00000000-0008-0000-0700-00005B020000}"/>
            </a:ext>
          </a:extLst>
        </xdr:cNvPr>
        <xdr:cNvSpPr/>
      </xdr:nvSpPr>
      <xdr:spPr>
        <a:xfrm>
          <a:off x="162687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118127</xdr:rowOff>
    </xdr:from>
    <xdr:ext cx="534377" cy="259045"/>
    <xdr:sp macro="" textlink="">
      <xdr:nvSpPr>
        <xdr:cNvPr id="604" name="教育費該当値テキスト">
          <a:extLst>
            <a:ext uri="{FF2B5EF4-FFF2-40B4-BE49-F238E27FC236}">
              <a16:creationId xmlns="" xmlns:a16="http://schemas.microsoft.com/office/drawing/2014/main" id="{00000000-0008-0000-0700-00005C020000}"/>
            </a:ext>
          </a:extLst>
        </xdr:cNvPr>
        <xdr:cNvSpPr txBox="1"/>
      </xdr:nvSpPr>
      <xdr:spPr>
        <a:xfrm>
          <a:off x="16370300" y="98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50317</xdr:rowOff>
    </xdr:from>
    <xdr:to>
      <xdr:col>81</xdr:col>
      <xdr:colOff>101600</xdr:colOff>
      <xdr:row>58</xdr:row>
      <xdr:rowOff>151917</xdr:rowOff>
    </xdr:to>
    <xdr:sp macro="" textlink="">
      <xdr:nvSpPr>
        <xdr:cNvPr id="605" name="楕円 604">
          <a:extLst>
            <a:ext uri="{FF2B5EF4-FFF2-40B4-BE49-F238E27FC236}">
              <a16:creationId xmlns="" xmlns:a16="http://schemas.microsoft.com/office/drawing/2014/main" id="{00000000-0008-0000-0700-00005D020000}"/>
            </a:ext>
          </a:extLst>
        </xdr:cNvPr>
        <xdr:cNvSpPr/>
      </xdr:nvSpPr>
      <xdr:spPr>
        <a:xfrm>
          <a:off x="15430500" y="999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143044</xdr:rowOff>
    </xdr:from>
    <xdr:ext cx="534377" cy="259045"/>
    <xdr:sp macro="" textlink="">
      <xdr:nvSpPr>
        <xdr:cNvPr id="606" name="テキスト ボックス 605">
          <a:extLst>
            <a:ext uri="{FF2B5EF4-FFF2-40B4-BE49-F238E27FC236}">
              <a16:creationId xmlns="" xmlns:a16="http://schemas.microsoft.com/office/drawing/2014/main" id="{00000000-0008-0000-0700-00005E020000}"/>
            </a:ext>
          </a:extLst>
        </xdr:cNvPr>
        <xdr:cNvSpPr txBox="1"/>
      </xdr:nvSpPr>
      <xdr:spPr>
        <a:xfrm>
          <a:off x="15214111" y="100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61455</xdr:rowOff>
    </xdr:from>
    <xdr:to>
      <xdr:col>76</xdr:col>
      <xdr:colOff>165100</xdr:colOff>
      <xdr:row>58</xdr:row>
      <xdr:rowOff>163055</xdr:rowOff>
    </xdr:to>
    <xdr:sp macro="" textlink="">
      <xdr:nvSpPr>
        <xdr:cNvPr id="607" name="楕円 606">
          <a:extLst>
            <a:ext uri="{FF2B5EF4-FFF2-40B4-BE49-F238E27FC236}">
              <a16:creationId xmlns="" xmlns:a16="http://schemas.microsoft.com/office/drawing/2014/main" id="{00000000-0008-0000-0700-00005F020000}"/>
            </a:ext>
          </a:extLst>
        </xdr:cNvPr>
        <xdr:cNvSpPr/>
      </xdr:nvSpPr>
      <xdr:spPr>
        <a:xfrm>
          <a:off x="14541500" y="1000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154182</xdr:rowOff>
    </xdr:from>
    <xdr:ext cx="534377" cy="259045"/>
    <xdr:sp macro="" textlink="">
      <xdr:nvSpPr>
        <xdr:cNvPr id="608" name="テキスト ボックス 607">
          <a:extLst>
            <a:ext uri="{FF2B5EF4-FFF2-40B4-BE49-F238E27FC236}">
              <a16:creationId xmlns="" xmlns:a16="http://schemas.microsoft.com/office/drawing/2014/main" id="{00000000-0008-0000-0700-000060020000}"/>
            </a:ext>
          </a:extLst>
        </xdr:cNvPr>
        <xdr:cNvSpPr txBox="1"/>
      </xdr:nvSpPr>
      <xdr:spPr>
        <a:xfrm>
          <a:off x="14325111" y="1009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9551</xdr:rowOff>
    </xdr:from>
    <xdr:to>
      <xdr:col>72</xdr:col>
      <xdr:colOff>38100</xdr:colOff>
      <xdr:row>59</xdr:row>
      <xdr:rowOff>111151</xdr:rowOff>
    </xdr:to>
    <xdr:sp macro="" textlink="">
      <xdr:nvSpPr>
        <xdr:cNvPr id="609" name="楕円 608">
          <a:extLst>
            <a:ext uri="{FF2B5EF4-FFF2-40B4-BE49-F238E27FC236}">
              <a16:creationId xmlns="" xmlns:a16="http://schemas.microsoft.com/office/drawing/2014/main" id="{00000000-0008-0000-0700-000061020000}"/>
            </a:ext>
          </a:extLst>
        </xdr:cNvPr>
        <xdr:cNvSpPr/>
      </xdr:nvSpPr>
      <xdr:spPr>
        <a:xfrm>
          <a:off x="13652500" y="1012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102278</xdr:rowOff>
    </xdr:from>
    <xdr:ext cx="534377" cy="259045"/>
    <xdr:sp macro="" textlink="">
      <xdr:nvSpPr>
        <xdr:cNvPr id="610" name="テキスト ボックス 609">
          <a:extLst>
            <a:ext uri="{FF2B5EF4-FFF2-40B4-BE49-F238E27FC236}">
              <a16:creationId xmlns="" xmlns:a16="http://schemas.microsoft.com/office/drawing/2014/main" id="{00000000-0008-0000-0700-000062020000}"/>
            </a:ext>
          </a:extLst>
        </xdr:cNvPr>
        <xdr:cNvSpPr txBox="1"/>
      </xdr:nvSpPr>
      <xdr:spPr>
        <a:xfrm>
          <a:off x="13436111" y="102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149289</xdr:rowOff>
    </xdr:from>
    <xdr:to>
      <xdr:col>67</xdr:col>
      <xdr:colOff>101600</xdr:colOff>
      <xdr:row>59</xdr:row>
      <xdr:rowOff>79439</xdr:rowOff>
    </xdr:to>
    <xdr:sp macro="" textlink="">
      <xdr:nvSpPr>
        <xdr:cNvPr id="611" name="楕円 610">
          <a:extLst>
            <a:ext uri="{FF2B5EF4-FFF2-40B4-BE49-F238E27FC236}">
              <a16:creationId xmlns="" xmlns:a16="http://schemas.microsoft.com/office/drawing/2014/main" id="{00000000-0008-0000-0700-000063020000}"/>
            </a:ext>
          </a:extLst>
        </xdr:cNvPr>
        <xdr:cNvSpPr/>
      </xdr:nvSpPr>
      <xdr:spPr>
        <a:xfrm>
          <a:off x="12763500" y="100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70566</xdr:rowOff>
    </xdr:from>
    <xdr:ext cx="534377" cy="259045"/>
    <xdr:sp macro="" textlink="">
      <xdr:nvSpPr>
        <xdr:cNvPr id="612" name="テキスト ボックス 611">
          <a:extLst>
            <a:ext uri="{FF2B5EF4-FFF2-40B4-BE49-F238E27FC236}">
              <a16:creationId xmlns="" xmlns:a16="http://schemas.microsoft.com/office/drawing/2014/main" id="{00000000-0008-0000-0700-000064020000}"/>
            </a:ext>
          </a:extLst>
        </xdr:cNvPr>
        <xdr:cNvSpPr txBox="1"/>
      </xdr:nvSpPr>
      <xdr:spPr>
        <a:xfrm>
          <a:off x="12547111" y="1018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93556</xdr:rowOff>
    </xdr:from>
    <xdr:to>
      <xdr:col>85</xdr:col>
      <xdr:colOff>127000</xdr:colOff>
      <xdr:row>79</xdr:row>
      <xdr:rowOff>96200</xdr:rowOff>
    </xdr:to>
    <xdr:cxnSp macro="">
      <xdr:nvCxnSpPr>
        <xdr:cNvPr id="643" name="直線コネクタ 642">
          <a:extLst>
            <a:ext uri="{FF2B5EF4-FFF2-40B4-BE49-F238E27FC236}">
              <a16:creationId xmlns="" xmlns:a16="http://schemas.microsoft.com/office/drawing/2014/main" id="{00000000-0008-0000-0700-000083020000}"/>
            </a:ext>
          </a:extLst>
        </xdr:cNvPr>
        <xdr:cNvCxnSpPr/>
      </xdr:nvCxnSpPr>
      <xdr:spPr>
        <a:xfrm>
          <a:off x="15481300" y="13638106"/>
          <a:ext cx="838200" cy="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a:extLst>
            <a:ext uri="{FF2B5EF4-FFF2-40B4-BE49-F238E27FC236}">
              <a16:creationId xmlns="" xmlns:a16="http://schemas.microsoft.com/office/drawing/2014/main" id="{00000000-0008-0000-0700-000084020000}"/>
            </a:ext>
          </a:extLst>
        </xdr:cNvPr>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91531</xdr:rowOff>
    </xdr:from>
    <xdr:to>
      <xdr:col>81</xdr:col>
      <xdr:colOff>50800</xdr:colOff>
      <xdr:row>79</xdr:row>
      <xdr:rowOff>93556</xdr:rowOff>
    </xdr:to>
    <xdr:cxnSp macro="">
      <xdr:nvCxnSpPr>
        <xdr:cNvPr id="646" name="直線コネクタ 645">
          <a:extLst>
            <a:ext uri="{FF2B5EF4-FFF2-40B4-BE49-F238E27FC236}">
              <a16:creationId xmlns="" xmlns:a16="http://schemas.microsoft.com/office/drawing/2014/main" id="{00000000-0008-0000-0700-000086020000}"/>
            </a:ext>
          </a:extLst>
        </xdr:cNvPr>
        <xdr:cNvCxnSpPr/>
      </xdr:nvCxnSpPr>
      <xdr:spPr>
        <a:xfrm>
          <a:off x="14592300" y="13636081"/>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91531</xdr:rowOff>
    </xdr:from>
    <xdr:to>
      <xdr:col>76</xdr:col>
      <xdr:colOff>114300</xdr:colOff>
      <xdr:row>79</xdr:row>
      <xdr:rowOff>92593</xdr:rowOff>
    </xdr:to>
    <xdr:cxnSp macro="">
      <xdr:nvCxnSpPr>
        <xdr:cNvPr id="649" name="直線コネクタ 648">
          <a:extLst>
            <a:ext uri="{FF2B5EF4-FFF2-40B4-BE49-F238E27FC236}">
              <a16:creationId xmlns="" xmlns:a16="http://schemas.microsoft.com/office/drawing/2014/main" id="{00000000-0008-0000-0700-000089020000}"/>
            </a:ext>
          </a:extLst>
        </xdr:cNvPr>
        <xdr:cNvCxnSpPr/>
      </xdr:nvCxnSpPr>
      <xdr:spPr>
        <a:xfrm flipV="1">
          <a:off x="13703300" y="13636081"/>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15820</xdr:rowOff>
    </xdr:from>
    <xdr:ext cx="469744"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4357428" y="1321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92593</xdr:rowOff>
    </xdr:from>
    <xdr:to>
      <xdr:col>71</xdr:col>
      <xdr:colOff>177800</xdr:colOff>
      <xdr:row>79</xdr:row>
      <xdr:rowOff>97278</xdr:rowOff>
    </xdr:to>
    <xdr:cxnSp macro="">
      <xdr:nvCxnSpPr>
        <xdr:cNvPr id="652" name="直線コネクタ 651">
          <a:extLst>
            <a:ext uri="{FF2B5EF4-FFF2-40B4-BE49-F238E27FC236}">
              <a16:creationId xmlns="" xmlns:a16="http://schemas.microsoft.com/office/drawing/2014/main" id="{00000000-0008-0000-0700-00008C020000}"/>
            </a:ext>
          </a:extLst>
        </xdr:cNvPr>
        <xdr:cNvCxnSpPr/>
      </xdr:nvCxnSpPr>
      <xdr:spPr>
        <a:xfrm flipV="1">
          <a:off x="12814300" y="13637143"/>
          <a:ext cx="889000" cy="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1010</xdr:rowOff>
    </xdr:from>
    <xdr:ext cx="534377"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3436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45400</xdr:rowOff>
    </xdr:from>
    <xdr:to>
      <xdr:col>85</xdr:col>
      <xdr:colOff>177800</xdr:colOff>
      <xdr:row>79</xdr:row>
      <xdr:rowOff>147000</xdr:rowOff>
    </xdr:to>
    <xdr:sp macro="" textlink="">
      <xdr:nvSpPr>
        <xdr:cNvPr id="662" name="楕円 661">
          <a:extLst>
            <a:ext uri="{FF2B5EF4-FFF2-40B4-BE49-F238E27FC236}">
              <a16:creationId xmlns="" xmlns:a16="http://schemas.microsoft.com/office/drawing/2014/main" id="{00000000-0008-0000-0700-000096020000}"/>
            </a:ext>
          </a:extLst>
        </xdr:cNvPr>
        <xdr:cNvSpPr/>
      </xdr:nvSpPr>
      <xdr:spPr>
        <a:xfrm>
          <a:off x="16268700" y="1358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131777</xdr:rowOff>
    </xdr:from>
    <xdr:ext cx="378565" cy="259045"/>
    <xdr:sp macro="" textlink="">
      <xdr:nvSpPr>
        <xdr:cNvPr id="663" name="災害復旧費該当値テキスト">
          <a:extLst>
            <a:ext uri="{FF2B5EF4-FFF2-40B4-BE49-F238E27FC236}">
              <a16:creationId xmlns="" xmlns:a16="http://schemas.microsoft.com/office/drawing/2014/main" id="{00000000-0008-0000-0700-000097020000}"/>
            </a:ext>
          </a:extLst>
        </xdr:cNvPr>
        <xdr:cNvSpPr txBox="1"/>
      </xdr:nvSpPr>
      <xdr:spPr>
        <a:xfrm>
          <a:off x="16370300" y="13504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42756</xdr:rowOff>
    </xdr:from>
    <xdr:to>
      <xdr:col>81</xdr:col>
      <xdr:colOff>101600</xdr:colOff>
      <xdr:row>79</xdr:row>
      <xdr:rowOff>144356</xdr:rowOff>
    </xdr:to>
    <xdr:sp macro="" textlink="">
      <xdr:nvSpPr>
        <xdr:cNvPr id="664" name="楕円 663">
          <a:extLst>
            <a:ext uri="{FF2B5EF4-FFF2-40B4-BE49-F238E27FC236}">
              <a16:creationId xmlns="" xmlns:a16="http://schemas.microsoft.com/office/drawing/2014/main" id="{00000000-0008-0000-0700-000098020000}"/>
            </a:ext>
          </a:extLst>
        </xdr:cNvPr>
        <xdr:cNvSpPr/>
      </xdr:nvSpPr>
      <xdr:spPr>
        <a:xfrm>
          <a:off x="15430500" y="135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135483</xdr:rowOff>
    </xdr:from>
    <xdr:ext cx="378565" cy="259045"/>
    <xdr:sp macro="" textlink="">
      <xdr:nvSpPr>
        <xdr:cNvPr id="665" name="テキスト ボックス 664">
          <a:extLst>
            <a:ext uri="{FF2B5EF4-FFF2-40B4-BE49-F238E27FC236}">
              <a16:creationId xmlns="" xmlns:a16="http://schemas.microsoft.com/office/drawing/2014/main" id="{00000000-0008-0000-0700-000099020000}"/>
            </a:ext>
          </a:extLst>
        </xdr:cNvPr>
        <xdr:cNvSpPr txBox="1"/>
      </xdr:nvSpPr>
      <xdr:spPr>
        <a:xfrm>
          <a:off x="15292017" y="13680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40731</xdr:rowOff>
    </xdr:from>
    <xdr:to>
      <xdr:col>76</xdr:col>
      <xdr:colOff>165100</xdr:colOff>
      <xdr:row>79</xdr:row>
      <xdr:rowOff>142331</xdr:rowOff>
    </xdr:to>
    <xdr:sp macro="" textlink="">
      <xdr:nvSpPr>
        <xdr:cNvPr id="666" name="楕円 665">
          <a:extLst>
            <a:ext uri="{FF2B5EF4-FFF2-40B4-BE49-F238E27FC236}">
              <a16:creationId xmlns="" xmlns:a16="http://schemas.microsoft.com/office/drawing/2014/main" id="{00000000-0008-0000-0700-00009A020000}"/>
            </a:ext>
          </a:extLst>
        </xdr:cNvPr>
        <xdr:cNvSpPr/>
      </xdr:nvSpPr>
      <xdr:spPr>
        <a:xfrm>
          <a:off x="14541500" y="135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133458</xdr:rowOff>
    </xdr:from>
    <xdr:ext cx="378565" cy="259045"/>
    <xdr:sp macro="" textlink="">
      <xdr:nvSpPr>
        <xdr:cNvPr id="667" name="テキスト ボックス 666">
          <a:extLst>
            <a:ext uri="{FF2B5EF4-FFF2-40B4-BE49-F238E27FC236}">
              <a16:creationId xmlns="" xmlns:a16="http://schemas.microsoft.com/office/drawing/2014/main" id="{00000000-0008-0000-0700-00009B020000}"/>
            </a:ext>
          </a:extLst>
        </xdr:cNvPr>
        <xdr:cNvSpPr txBox="1"/>
      </xdr:nvSpPr>
      <xdr:spPr>
        <a:xfrm>
          <a:off x="14403017" y="13678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41793</xdr:rowOff>
    </xdr:from>
    <xdr:to>
      <xdr:col>72</xdr:col>
      <xdr:colOff>38100</xdr:colOff>
      <xdr:row>79</xdr:row>
      <xdr:rowOff>143393</xdr:rowOff>
    </xdr:to>
    <xdr:sp macro="" textlink="">
      <xdr:nvSpPr>
        <xdr:cNvPr id="668" name="楕円 667">
          <a:extLst>
            <a:ext uri="{FF2B5EF4-FFF2-40B4-BE49-F238E27FC236}">
              <a16:creationId xmlns="" xmlns:a16="http://schemas.microsoft.com/office/drawing/2014/main" id="{00000000-0008-0000-0700-00009C020000}"/>
            </a:ext>
          </a:extLst>
        </xdr:cNvPr>
        <xdr:cNvSpPr/>
      </xdr:nvSpPr>
      <xdr:spPr>
        <a:xfrm>
          <a:off x="13652500" y="1358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134520</xdr:rowOff>
    </xdr:from>
    <xdr:ext cx="378565" cy="259045"/>
    <xdr:sp macro="" textlink="">
      <xdr:nvSpPr>
        <xdr:cNvPr id="669" name="テキスト ボックス 668">
          <a:extLst>
            <a:ext uri="{FF2B5EF4-FFF2-40B4-BE49-F238E27FC236}">
              <a16:creationId xmlns="" xmlns:a16="http://schemas.microsoft.com/office/drawing/2014/main" id="{00000000-0008-0000-0700-00009D020000}"/>
            </a:ext>
          </a:extLst>
        </xdr:cNvPr>
        <xdr:cNvSpPr txBox="1"/>
      </xdr:nvSpPr>
      <xdr:spPr>
        <a:xfrm>
          <a:off x="13514017" y="13679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46478</xdr:rowOff>
    </xdr:from>
    <xdr:to>
      <xdr:col>67</xdr:col>
      <xdr:colOff>101600</xdr:colOff>
      <xdr:row>79</xdr:row>
      <xdr:rowOff>148078</xdr:rowOff>
    </xdr:to>
    <xdr:sp macro="" textlink="">
      <xdr:nvSpPr>
        <xdr:cNvPr id="670" name="楕円 669">
          <a:extLst>
            <a:ext uri="{FF2B5EF4-FFF2-40B4-BE49-F238E27FC236}">
              <a16:creationId xmlns="" xmlns:a16="http://schemas.microsoft.com/office/drawing/2014/main" id="{00000000-0008-0000-0700-00009E020000}"/>
            </a:ext>
          </a:extLst>
        </xdr:cNvPr>
        <xdr:cNvSpPr/>
      </xdr:nvSpPr>
      <xdr:spPr>
        <a:xfrm>
          <a:off x="12763500" y="1359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139205</xdr:rowOff>
    </xdr:from>
    <xdr:ext cx="313932" cy="259045"/>
    <xdr:sp macro="" textlink="">
      <xdr:nvSpPr>
        <xdr:cNvPr id="671" name="テキスト ボックス 670">
          <a:extLst>
            <a:ext uri="{FF2B5EF4-FFF2-40B4-BE49-F238E27FC236}">
              <a16:creationId xmlns="" xmlns:a16="http://schemas.microsoft.com/office/drawing/2014/main" id="{00000000-0008-0000-0700-00009F020000}"/>
            </a:ext>
          </a:extLst>
        </xdr:cNvPr>
        <xdr:cNvSpPr txBox="1"/>
      </xdr:nvSpPr>
      <xdr:spPr>
        <a:xfrm>
          <a:off x="12657333" y="13683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166325</xdr:rowOff>
    </xdr:from>
    <xdr:to>
      <xdr:col>85</xdr:col>
      <xdr:colOff>127000</xdr:colOff>
      <xdr:row>99</xdr:row>
      <xdr:rowOff>2367</xdr:rowOff>
    </xdr:to>
    <xdr:cxnSp macro="">
      <xdr:nvCxnSpPr>
        <xdr:cNvPr id="702" name="直線コネクタ 701">
          <a:extLst>
            <a:ext uri="{FF2B5EF4-FFF2-40B4-BE49-F238E27FC236}">
              <a16:creationId xmlns="" xmlns:a16="http://schemas.microsoft.com/office/drawing/2014/main" id="{00000000-0008-0000-0700-0000BE020000}"/>
            </a:ext>
          </a:extLst>
        </xdr:cNvPr>
        <xdr:cNvCxnSpPr/>
      </xdr:nvCxnSpPr>
      <xdr:spPr>
        <a:xfrm flipV="1">
          <a:off x="15481300" y="16968425"/>
          <a:ext cx="838200" cy="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160577</xdr:rowOff>
    </xdr:from>
    <xdr:ext cx="534377" cy="259045"/>
    <xdr:sp macro="" textlink="">
      <xdr:nvSpPr>
        <xdr:cNvPr id="703" name="公債費平均値テキスト">
          <a:extLst>
            <a:ext uri="{FF2B5EF4-FFF2-40B4-BE49-F238E27FC236}">
              <a16:creationId xmlns="" xmlns:a16="http://schemas.microsoft.com/office/drawing/2014/main" id="{00000000-0008-0000-0700-0000BF020000}"/>
            </a:ext>
          </a:extLst>
        </xdr:cNvPr>
        <xdr:cNvSpPr txBox="1"/>
      </xdr:nvSpPr>
      <xdr:spPr>
        <a:xfrm>
          <a:off x="16370300" y="166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2367</xdr:rowOff>
    </xdr:from>
    <xdr:to>
      <xdr:col>81</xdr:col>
      <xdr:colOff>50800</xdr:colOff>
      <xdr:row>99</xdr:row>
      <xdr:rowOff>3271</xdr:rowOff>
    </xdr:to>
    <xdr:cxnSp macro="">
      <xdr:nvCxnSpPr>
        <xdr:cNvPr id="705" name="直線コネクタ 704">
          <a:extLst>
            <a:ext uri="{FF2B5EF4-FFF2-40B4-BE49-F238E27FC236}">
              <a16:creationId xmlns="" xmlns:a16="http://schemas.microsoft.com/office/drawing/2014/main" id="{00000000-0008-0000-0700-0000C1020000}"/>
            </a:ext>
          </a:extLst>
        </xdr:cNvPr>
        <xdr:cNvCxnSpPr/>
      </xdr:nvCxnSpPr>
      <xdr:spPr>
        <a:xfrm flipV="1">
          <a:off x="14592300" y="16975917"/>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92618</xdr:rowOff>
    </xdr:from>
    <xdr:ext cx="534377"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5214111" y="1655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3271</xdr:rowOff>
    </xdr:from>
    <xdr:to>
      <xdr:col>76</xdr:col>
      <xdr:colOff>114300</xdr:colOff>
      <xdr:row>99</xdr:row>
      <xdr:rowOff>7448</xdr:rowOff>
    </xdr:to>
    <xdr:cxnSp macro="">
      <xdr:nvCxnSpPr>
        <xdr:cNvPr id="708" name="直線コネクタ 707">
          <a:extLst>
            <a:ext uri="{FF2B5EF4-FFF2-40B4-BE49-F238E27FC236}">
              <a16:creationId xmlns="" xmlns:a16="http://schemas.microsoft.com/office/drawing/2014/main" id="{00000000-0008-0000-0700-0000C4020000}"/>
            </a:ext>
          </a:extLst>
        </xdr:cNvPr>
        <xdr:cNvCxnSpPr/>
      </xdr:nvCxnSpPr>
      <xdr:spPr>
        <a:xfrm flipV="1">
          <a:off x="13703300" y="16976821"/>
          <a:ext cx="889000" cy="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107363</xdr:rowOff>
    </xdr:from>
    <xdr:ext cx="534377"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4325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7272</xdr:rowOff>
    </xdr:from>
    <xdr:to>
      <xdr:col>71</xdr:col>
      <xdr:colOff>177800</xdr:colOff>
      <xdr:row>99</xdr:row>
      <xdr:rowOff>7448</xdr:rowOff>
    </xdr:to>
    <xdr:cxnSp macro="">
      <xdr:nvCxnSpPr>
        <xdr:cNvPr id="711" name="直線コネクタ 710">
          <a:extLst>
            <a:ext uri="{FF2B5EF4-FFF2-40B4-BE49-F238E27FC236}">
              <a16:creationId xmlns="" xmlns:a16="http://schemas.microsoft.com/office/drawing/2014/main" id="{00000000-0008-0000-0700-0000C7020000}"/>
            </a:ext>
          </a:extLst>
        </xdr:cNvPr>
        <xdr:cNvCxnSpPr/>
      </xdr:nvCxnSpPr>
      <xdr:spPr>
        <a:xfrm>
          <a:off x="12814300" y="16980822"/>
          <a:ext cx="8890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111737</xdr:rowOff>
    </xdr:from>
    <xdr:ext cx="534377" cy="259045"/>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3436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109579</xdr:rowOff>
    </xdr:from>
    <xdr:ext cx="534377"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2547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115525</xdr:rowOff>
    </xdr:from>
    <xdr:to>
      <xdr:col>85</xdr:col>
      <xdr:colOff>177800</xdr:colOff>
      <xdr:row>99</xdr:row>
      <xdr:rowOff>45675</xdr:rowOff>
    </xdr:to>
    <xdr:sp macro="" textlink="">
      <xdr:nvSpPr>
        <xdr:cNvPr id="721" name="楕円 720">
          <a:extLst>
            <a:ext uri="{FF2B5EF4-FFF2-40B4-BE49-F238E27FC236}">
              <a16:creationId xmlns="" xmlns:a16="http://schemas.microsoft.com/office/drawing/2014/main" id="{00000000-0008-0000-0700-0000D1020000}"/>
            </a:ext>
          </a:extLst>
        </xdr:cNvPr>
        <xdr:cNvSpPr/>
      </xdr:nvSpPr>
      <xdr:spPr>
        <a:xfrm>
          <a:off x="16268700" y="169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30452</xdr:rowOff>
    </xdr:from>
    <xdr:ext cx="534377" cy="259045"/>
    <xdr:sp macro="" textlink="">
      <xdr:nvSpPr>
        <xdr:cNvPr id="722" name="公債費該当値テキスト">
          <a:extLst>
            <a:ext uri="{FF2B5EF4-FFF2-40B4-BE49-F238E27FC236}">
              <a16:creationId xmlns="" xmlns:a16="http://schemas.microsoft.com/office/drawing/2014/main" id="{00000000-0008-0000-0700-0000D2020000}"/>
            </a:ext>
          </a:extLst>
        </xdr:cNvPr>
        <xdr:cNvSpPr txBox="1"/>
      </xdr:nvSpPr>
      <xdr:spPr>
        <a:xfrm>
          <a:off x="16370300" y="1683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123017</xdr:rowOff>
    </xdr:from>
    <xdr:to>
      <xdr:col>81</xdr:col>
      <xdr:colOff>101600</xdr:colOff>
      <xdr:row>99</xdr:row>
      <xdr:rowOff>53167</xdr:rowOff>
    </xdr:to>
    <xdr:sp macro="" textlink="">
      <xdr:nvSpPr>
        <xdr:cNvPr id="723" name="楕円 722">
          <a:extLst>
            <a:ext uri="{FF2B5EF4-FFF2-40B4-BE49-F238E27FC236}">
              <a16:creationId xmlns="" xmlns:a16="http://schemas.microsoft.com/office/drawing/2014/main" id="{00000000-0008-0000-0700-0000D3020000}"/>
            </a:ext>
          </a:extLst>
        </xdr:cNvPr>
        <xdr:cNvSpPr/>
      </xdr:nvSpPr>
      <xdr:spPr>
        <a:xfrm>
          <a:off x="15430500" y="1692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44294</xdr:rowOff>
    </xdr:from>
    <xdr:ext cx="534377" cy="259045"/>
    <xdr:sp macro="" textlink="">
      <xdr:nvSpPr>
        <xdr:cNvPr id="724" name="テキスト ボックス 723">
          <a:extLst>
            <a:ext uri="{FF2B5EF4-FFF2-40B4-BE49-F238E27FC236}">
              <a16:creationId xmlns="" xmlns:a16="http://schemas.microsoft.com/office/drawing/2014/main" id="{00000000-0008-0000-0700-0000D4020000}"/>
            </a:ext>
          </a:extLst>
        </xdr:cNvPr>
        <xdr:cNvSpPr txBox="1"/>
      </xdr:nvSpPr>
      <xdr:spPr>
        <a:xfrm>
          <a:off x="15214111" y="1701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123921</xdr:rowOff>
    </xdr:from>
    <xdr:to>
      <xdr:col>76</xdr:col>
      <xdr:colOff>165100</xdr:colOff>
      <xdr:row>99</xdr:row>
      <xdr:rowOff>54071</xdr:rowOff>
    </xdr:to>
    <xdr:sp macro="" textlink="">
      <xdr:nvSpPr>
        <xdr:cNvPr id="725" name="楕円 724">
          <a:extLst>
            <a:ext uri="{FF2B5EF4-FFF2-40B4-BE49-F238E27FC236}">
              <a16:creationId xmlns="" xmlns:a16="http://schemas.microsoft.com/office/drawing/2014/main" id="{00000000-0008-0000-0700-0000D5020000}"/>
            </a:ext>
          </a:extLst>
        </xdr:cNvPr>
        <xdr:cNvSpPr/>
      </xdr:nvSpPr>
      <xdr:spPr>
        <a:xfrm>
          <a:off x="14541500" y="1692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45198</xdr:rowOff>
    </xdr:from>
    <xdr:ext cx="534377" cy="259045"/>
    <xdr:sp macro="" textlink="">
      <xdr:nvSpPr>
        <xdr:cNvPr id="726" name="テキスト ボックス 725">
          <a:extLst>
            <a:ext uri="{FF2B5EF4-FFF2-40B4-BE49-F238E27FC236}">
              <a16:creationId xmlns="" xmlns:a16="http://schemas.microsoft.com/office/drawing/2014/main" id="{00000000-0008-0000-0700-0000D6020000}"/>
            </a:ext>
          </a:extLst>
        </xdr:cNvPr>
        <xdr:cNvSpPr txBox="1"/>
      </xdr:nvSpPr>
      <xdr:spPr>
        <a:xfrm>
          <a:off x="14325111" y="1701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128098</xdr:rowOff>
    </xdr:from>
    <xdr:to>
      <xdr:col>72</xdr:col>
      <xdr:colOff>38100</xdr:colOff>
      <xdr:row>99</xdr:row>
      <xdr:rowOff>58248</xdr:rowOff>
    </xdr:to>
    <xdr:sp macro="" textlink="">
      <xdr:nvSpPr>
        <xdr:cNvPr id="727" name="楕円 726">
          <a:extLst>
            <a:ext uri="{FF2B5EF4-FFF2-40B4-BE49-F238E27FC236}">
              <a16:creationId xmlns="" xmlns:a16="http://schemas.microsoft.com/office/drawing/2014/main" id="{00000000-0008-0000-0700-0000D7020000}"/>
            </a:ext>
          </a:extLst>
        </xdr:cNvPr>
        <xdr:cNvSpPr/>
      </xdr:nvSpPr>
      <xdr:spPr>
        <a:xfrm>
          <a:off x="13652500" y="1693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49375</xdr:rowOff>
    </xdr:from>
    <xdr:ext cx="534377" cy="259045"/>
    <xdr:sp macro="" textlink="">
      <xdr:nvSpPr>
        <xdr:cNvPr id="728" name="テキスト ボックス 727">
          <a:extLst>
            <a:ext uri="{FF2B5EF4-FFF2-40B4-BE49-F238E27FC236}">
              <a16:creationId xmlns="" xmlns:a16="http://schemas.microsoft.com/office/drawing/2014/main" id="{00000000-0008-0000-0700-0000D8020000}"/>
            </a:ext>
          </a:extLst>
        </xdr:cNvPr>
        <xdr:cNvSpPr txBox="1"/>
      </xdr:nvSpPr>
      <xdr:spPr>
        <a:xfrm>
          <a:off x="13436111" y="1702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127922</xdr:rowOff>
    </xdr:from>
    <xdr:to>
      <xdr:col>67</xdr:col>
      <xdr:colOff>101600</xdr:colOff>
      <xdr:row>99</xdr:row>
      <xdr:rowOff>58072</xdr:rowOff>
    </xdr:to>
    <xdr:sp macro="" textlink="">
      <xdr:nvSpPr>
        <xdr:cNvPr id="729" name="楕円 728">
          <a:extLst>
            <a:ext uri="{FF2B5EF4-FFF2-40B4-BE49-F238E27FC236}">
              <a16:creationId xmlns="" xmlns:a16="http://schemas.microsoft.com/office/drawing/2014/main" id="{00000000-0008-0000-0700-0000D9020000}"/>
            </a:ext>
          </a:extLst>
        </xdr:cNvPr>
        <xdr:cNvSpPr/>
      </xdr:nvSpPr>
      <xdr:spPr>
        <a:xfrm>
          <a:off x="12763500" y="1693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49199</xdr:rowOff>
    </xdr:from>
    <xdr:ext cx="534377" cy="259045"/>
    <xdr:sp macro="" textlink="">
      <xdr:nvSpPr>
        <xdr:cNvPr id="730" name="テキスト ボックス 729">
          <a:extLst>
            <a:ext uri="{FF2B5EF4-FFF2-40B4-BE49-F238E27FC236}">
              <a16:creationId xmlns="" xmlns:a16="http://schemas.microsoft.com/office/drawing/2014/main" id="{00000000-0008-0000-0700-0000DA020000}"/>
            </a:ext>
          </a:extLst>
        </xdr:cNvPr>
        <xdr:cNvSpPr txBox="1"/>
      </xdr:nvSpPr>
      <xdr:spPr>
        <a:xfrm>
          <a:off x="12547111" y="1702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に見た場合のコストは民生費が最も高く、次いで総務費、教育費、衛生費の順となっている。類似団体平均と比べると、民生費や教育費が占める割合が高く、公債費や商工費、農林水産業費が占める割合が低くなった。民生費は類似団体平均を大きく上回っており、扶助費などの社会保障関連経費の増大に加え、独自の子育て支援関連施策などによるもの。教育費については、再編新設小学校整備事業の影響で昨年度比で大幅な増加となっており、老朽化した教育施設の更新等で今後も同水準で推移する可能性がある。金額で比較すると、公債費と消防費は類似団体内で最低となっているが、公債費は今後の庁舎建替えなどの大型建設事業の影響により増加するものと見込まれる。消防費については、単独で消防本部を保持しているにも関わらず費用がかかっていない結果となっているが、これは市域</a:t>
          </a:r>
          <a:r>
            <a:rPr kumimoji="1" lang="en-US" altLang="ja-JP" sz="1300">
              <a:latin typeface="ＭＳ Ｐゴシック" panose="020B0600070205080204" pitchFamily="50" charset="-128"/>
              <a:ea typeface="ＭＳ Ｐゴシック" panose="020B0600070205080204" pitchFamily="50" charset="-128"/>
            </a:rPr>
            <a:t>41.78</a:t>
          </a:r>
          <a:r>
            <a:rPr kumimoji="1" lang="ja-JP" altLang="en-US" sz="1300">
              <a:latin typeface="ＭＳ Ｐゴシック" panose="020B0600070205080204" pitchFamily="50" charset="-128"/>
              <a:ea typeface="ＭＳ Ｐゴシック" panose="020B0600070205080204" pitchFamily="50" charset="-128"/>
            </a:rPr>
            <a:t>㎢と非常にコンパクトであることが影響しているものと推察される。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歳入総額</a:t>
          </a:r>
          <a:r>
            <a:rPr kumimoji="1" lang="en-US" altLang="ja-JP" sz="1400">
              <a:latin typeface="ＭＳ ゴシック" pitchFamily="49" charset="-128"/>
              <a:ea typeface="ＭＳ ゴシック" pitchFamily="49" charset="-128"/>
            </a:rPr>
            <a:t>24,129,492</a:t>
          </a:r>
          <a:r>
            <a:rPr kumimoji="1" lang="ja-JP" altLang="en-US" sz="1400">
              <a:latin typeface="ＭＳ ゴシック" pitchFamily="49" charset="-128"/>
              <a:ea typeface="ＭＳ ゴシック" pitchFamily="49" charset="-128"/>
            </a:rPr>
            <a:t>千円、歳出総額</a:t>
          </a:r>
          <a:r>
            <a:rPr kumimoji="1" lang="en-US" altLang="ja-JP" sz="1400">
              <a:latin typeface="ＭＳ ゴシック" pitchFamily="49" charset="-128"/>
              <a:ea typeface="ＭＳ ゴシック" pitchFamily="49" charset="-128"/>
            </a:rPr>
            <a:t>22,639,104</a:t>
          </a:r>
          <a:r>
            <a:rPr kumimoji="1" lang="ja-JP" altLang="en-US" sz="1400">
              <a:latin typeface="ＭＳ ゴシック" pitchFamily="49" charset="-128"/>
              <a:ea typeface="ＭＳ ゴシック" pitchFamily="49" charset="-128"/>
            </a:rPr>
            <a:t>千円で形式収支は</a:t>
          </a:r>
          <a:r>
            <a:rPr kumimoji="1" lang="en-US" altLang="ja-JP" sz="1400">
              <a:latin typeface="ＭＳ ゴシック" pitchFamily="49" charset="-128"/>
              <a:ea typeface="ＭＳ ゴシック" pitchFamily="49" charset="-128"/>
            </a:rPr>
            <a:t>1,490,388</a:t>
          </a:r>
          <a:r>
            <a:rPr kumimoji="1" lang="ja-JP" altLang="en-US" sz="1400">
              <a:latin typeface="ＭＳ ゴシック" pitchFamily="49" charset="-128"/>
              <a:ea typeface="ＭＳ ゴシック" pitchFamily="49" charset="-128"/>
            </a:rPr>
            <a:t>千円の黒字となった。実質収支も</a:t>
          </a:r>
          <a:r>
            <a:rPr kumimoji="1" lang="en-US" altLang="ja-JP" sz="1400">
              <a:latin typeface="ＭＳ ゴシック" pitchFamily="49" charset="-128"/>
              <a:ea typeface="ＭＳ ゴシック" pitchFamily="49" charset="-128"/>
            </a:rPr>
            <a:t>1,322,441</a:t>
          </a:r>
          <a:r>
            <a:rPr kumimoji="1" lang="ja-JP" altLang="en-US" sz="1400">
              <a:latin typeface="ＭＳ ゴシック" pitchFamily="49" charset="-128"/>
              <a:ea typeface="ＭＳ ゴシック" pitchFamily="49" charset="-128"/>
            </a:rPr>
            <a:t>千円の黒字となったが、単年度収支、実質単年度収支は赤字となった。これは、前年度の実質収支が大きかったことと、庁舎建設基金に約</a:t>
          </a:r>
          <a:r>
            <a:rPr kumimoji="1" lang="en-US" altLang="ja-JP" sz="1400">
              <a:latin typeface="ＭＳ ゴシック" pitchFamily="49" charset="-128"/>
              <a:ea typeface="ＭＳ ゴシック" pitchFamily="49" charset="-128"/>
            </a:rPr>
            <a:t>1,000,000</a:t>
          </a:r>
          <a:r>
            <a:rPr kumimoji="1" lang="ja-JP" altLang="en-US" sz="1400">
              <a:latin typeface="ＭＳ ゴシック" pitchFamily="49" charset="-128"/>
              <a:ea typeface="ＭＳ ゴシック" pitchFamily="49" charset="-128"/>
            </a:rPr>
            <a:t>千円の積立を行ったことが主な要因となっている。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住宅新築資金等貸付特別会計では、貸付金の滞納が多く赤字となっている。例年少額ずつ回収しているが、徴収強化など赤字解消に向けた取組が必要である。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黒字額の大きな割合を占めるのが水道事業会計であるが、水道供給施設や老朽管更新のため、継続的な資本投資が見込まれており、経営戦略に沿った計画的な企業運営が求められる。一方、下水道事業については、一般会計からの多額の繰入により黒字化しており、健全な運営状態にあるとは言い難い状況にある。下水道整備区域内における接続率が低く、十分な料金収入が得られていないこともあり、事業計画の見直しも含めた検討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X:\1023_&#36001;&#25919;&#35506;\10_&#36001;&#25919;&#25285;&#24403;\C00-3&#36001;&#25919;&#19968;&#33324;\&#21508;&#31278;&#35519;&#26619;\&#36001;&#25919;&#29366;&#27841;&#36039;&#26009;&#38598;&#65288;H22&#65374;&#65289;\R04\20240821_&#12304;911(&#27700;)&#12294;&#12305;&#20196;&#21644;&#65300;&#24180;&#24230;&#36001;&#25919;&#29366;&#27841;&#36039;&#26009;&#38598;&#12398;&#20316;&#25104;&#12395;&#12388;&#12356;&#12390;&#65288;2&#22238;&#30446;&#12539;&#22320;&#26041;&#20844;&#20250;&#35336;&#38306;&#20418;&#65289;\&#12304;&#36001;&#25919;&#29366;&#27841;&#36039;&#26009;&#38598;&#12305;_402117_&#31569;&#24460;&#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40.1</v>
          </cell>
          <cell r="BQ51">
            <v>0</v>
          </cell>
          <cell r="BR51">
            <v>0</v>
          </cell>
          <cell r="BS51">
            <v>0</v>
          </cell>
          <cell r="BT51">
            <v>0</v>
          </cell>
          <cell r="BU51">
            <v>0</v>
          </cell>
          <cell r="BV51">
            <v>0</v>
          </cell>
          <cell r="BW51">
            <v>0</v>
          </cell>
          <cell r="BX51">
            <v>34.5</v>
          </cell>
          <cell r="BY51">
            <v>0</v>
          </cell>
          <cell r="BZ51">
            <v>0</v>
          </cell>
          <cell r="CA51">
            <v>0</v>
          </cell>
          <cell r="CB51">
            <v>0</v>
          </cell>
          <cell r="CC51">
            <v>0</v>
          </cell>
          <cell r="CD51">
            <v>0</v>
          </cell>
          <cell r="CE51">
            <v>0</v>
          </cell>
          <cell r="CF51">
            <v>30</v>
          </cell>
          <cell r="CG51">
            <v>0</v>
          </cell>
          <cell r="CH51">
            <v>0</v>
          </cell>
          <cell r="CI51">
            <v>0</v>
          </cell>
          <cell r="CJ51">
            <v>0</v>
          </cell>
          <cell r="CK51">
            <v>0</v>
          </cell>
          <cell r="CL51">
            <v>0</v>
          </cell>
          <cell r="CM51">
            <v>0</v>
          </cell>
          <cell r="CN51">
            <v>21.7</v>
          </cell>
          <cell r="CO51">
            <v>0</v>
          </cell>
          <cell r="CP51">
            <v>0</v>
          </cell>
          <cell r="CQ51">
            <v>0</v>
          </cell>
          <cell r="CR51">
            <v>0</v>
          </cell>
          <cell r="CS51">
            <v>0</v>
          </cell>
          <cell r="CT51">
            <v>0</v>
          </cell>
          <cell r="CU51">
            <v>0</v>
          </cell>
          <cell r="CV51">
            <v>0.3</v>
          </cell>
          <cell r="CW51">
            <v>0</v>
          </cell>
          <cell r="CX51">
            <v>0</v>
          </cell>
          <cell r="CY51">
            <v>0</v>
          </cell>
          <cell r="CZ51">
            <v>0</v>
          </cell>
          <cell r="DA51">
            <v>0</v>
          </cell>
          <cell r="DB51">
            <v>0</v>
          </cell>
          <cell r="DC51">
            <v>0</v>
          </cell>
        </row>
        <row r="53">
          <cell r="BP53">
            <v>52.4</v>
          </cell>
          <cell r="BQ53">
            <v>0</v>
          </cell>
          <cell r="BR53">
            <v>0</v>
          </cell>
          <cell r="BS53">
            <v>0</v>
          </cell>
          <cell r="BT53">
            <v>0</v>
          </cell>
          <cell r="BU53">
            <v>0</v>
          </cell>
          <cell r="BV53">
            <v>0</v>
          </cell>
          <cell r="BW53">
            <v>0</v>
          </cell>
          <cell r="BX53">
            <v>54.2</v>
          </cell>
          <cell r="BY53">
            <v>0</v>
          </cell>
          <cell r="BZ53">
            <v>0</v>
          </cell>
          <cell r="CA53">
            <v>0</v>
          </cell>
          <cell r="CB53">
            <v>0</v>
          </cell>
          <cell r="CC53">
            <v>0</v>
          </cell>
          <cell r="CD53">
            <v>0</v>
          </cell>
          <cell r="CE53">
            <v>0</v>
          </cell>
          <cell r="CF53">
            <v>56.3</v>
          </cell>
          <cell r="CG53">
            <v>0</v>
          </cell>
          <cell r="CH53">
            <v>0</v>
          </cell>
          <cell r="CI53">
            <v>0</v>
          </cell>
          <cell r="CJ53">
            <v>0</v>
          </cell>
          <cell r="CK53">
            <v>0</v>
          </cell>
          <cell r="CL53">
            <v>0</v>
          </cell>
          <cell r="CM53">
            <v>0</v>
          </cell>
          <cell r="CN53">
            <v>57.6</v>
          </cell>
          <cell r="CO53">
            <v>0</v>
          </cell>
          <cell r="CP53">
            <v>0</v>
          </cell>
          <cell r="CQ53">
            <v>0</v>
          </cell>
          <cell r="CR53">
            <v>0</v>
          </cell>
          <cell r="CS53">
            <v>0</v>
          </cell>
          <cell r="CT53">
            <v>0</v>
          </cell>
          <cell r="CU53">
            <v>0</v>
          </cell>
          <cell r="CV53">
            <v>59</v>
          </cell>
          <cell r="CW53">
            <v>0</v>
          </cell>
          <cell r="CX53">
            <v>0</v>
          </cell>
          <cell r="CY53">
            <v>0</v>
          </cell>
          <cell r="CZ53">
            <v>0</v>
          </cell>
          <cell r="DA53">
            <v>0</v>
          </cell>
          <cell r="DB53">
            <v>0</v>
          </cell>
          <cell r="DC53">
            <v>0</v>
          </cell>
        </row>
        <row r="55">
          <cell r="AN55" t="str">
            <v>類似団体内平均値</v>
          </cell>
          <cell r="BP55">
            <v>48</v>
          </cell>
          <cell r="BQ55">
            <v>0</v>
          </cell>
          <cell r="BR55">
            <v>0</v>
          </cell>
          <cell r="BS55">
            <v>0</v>
          </cell>
          <cell r="BT55">
            <v>0</v>
          </cell>
          <cell r="BU55">
            <v>0</v>
          </cell>
          <cell r="BV55">
            <v>0</v>
          </cell>
          <cell r="BW55">
            <v>0</v>
          </cell>
          <cell r="BX55">
            <v>49.1</v>
          </cell>
          <cell r="BY55">
            <v>0</v>
          </cell>
          <cell r="BZ55">
            <v>0</v>
          </cell>
          <cell r="CA55">
            <v>0</v>
          </cell>
          <cell r="CB55">
            <v>0</v>
          </cell>
          <cell r="CC55">
            <v>0</v>
          </cell>
          <cell r="CD55">
            <v>0</v>
          </cell>
          <cell r="CE55">
            <v>0</v>
          </cell>
          <cell r="CF55">
            <v>41.5</v>
          </cell>
          <cell r="CG55">
            <v>0</v>
          </cell>
          <cell r="CH55">
            <v>0</v>
          </cell>
          <cell r="CI55">
            <v>0</v>
          </cell>
          <cell r="CJ55">
            <v>0</v>
          </cell>
          <cell r="CK55">
            <v>0</v>
          </cell>
          <cell r="CL55">
            <v>0</v>
          </cell>
          <cell r="CM55">
            <v>0</v>
          </cell>
          <cell r="CN55">
            <v>25.2</v>
          </cell>
          <cell r="CO55">
            <v>0</v>
          </cell>
          <cell r="CP55">
            <v>0</v>
          </cell>
          <cell r="CQ55">
            <v>0</v>
          </cell>
          <cell r="CR55">
            <v>0</v>
          </cell>
          <cell r="CS55">
            <v>0</v>
          </cell>
          <cell r="CT55">
            <v>0</v>
          </cell>
          <cell r="CU55">
            <v>0</v>
          </cell>
          <cell r="CV55">
            <v>15.7</v>
          </cell>
          <cell r="CW55">
            <v>0</v>
          </cell>
          <cell r="CX55">
            <v>0</v>
          </cell>
          <cell r="CY55">
            <v>0</v>
          </cell>
          <cell r="CZ55">
            <v>0</v>
          </cell>
          <cell r="DA55">
            <v>0</v>
          </cell>
          <cell r="DB55">
            <v>0</v>
          </cell>
          <cell r="DC55">
            <v>0</v>
          </cell>
        </row>
        <row r="57">
          <cell r="BP57">
            <v>60.8</v>
          </cell>
          <cell r="BQ57">
            <v>0</v>
          </cell>
          <cell r="BR57">
            <v>0</v>
          </cell>
          <cell r="BS57">
            <v>0</v>
          </cell>
          <cell r="BT57">
            <v>0</v>
          </cell>
          <cell r="BU57">
            <v>0</v>
          </cell>
          <cell r="BV57">
            <v>0</v>
          </cell>
          <cell r="BW57">
            <v>0</v>
          </cell>
          <cell r="BX57">
            <v>61</v>
          </cell>
          <cell r="BY57">
            <v>0</v>
          </cell>
          <cell r="BZ57">
            <v>0</v>
          </cell>
          <cell r="CA57">
            <v>0</v>
          </cell>
          <cell r="CB57">
            <v>0</v>
          </cell>
          <cell r="CC57">
            <v>0</v>
          </cell>
          <cell r="CD57">
            <v>0</v>
          </cell>
          <cell r="CE57">
            <v>0</v>
          </cell>
          <cell r="CF57">
            <v>61.7</v>
          </cell>
          <cell r="CG57">
            <v>0</v>
          </cell>
          <cell r="CH57">
            <v>0</v>
          </cell>
          <cell r="CI57">
            <v>0</v>
          </cell>
          <cell r="CJ57">
            <v>0</v>
          </cell>
          <cell r="CK57">
            <v>0</v>
          </cell>
          <cell r="CL57">
            <v>0</v>
          </cell>
          <cell r="CM57">
            <v>0</v>
          </cell>
          <cell r="CN57">
            <v>62.5</v>
          </cell>
          <cell r="CO57">
            <v>0</v>
          </cell>
          <cell r="CP57">
            <v>0</v>
          </cell>
          <cell r="CQ57">
            <v>0</v>
          </cell>
          <cell r="CR57">
            <v>0</v>
          </cell>
          <cell r="CS57">
            <v>0</v>
          </cell>
          <cell r="CT57">
            <v>0</v>
          </cell>
          <cell r="CU57">
            <v>0</v>
          </cell>
          <cell r="CV57">
            <v>65</v>
          </cell>
          <cell r="CW57">
            <v>0</v>
          </cell>
          <cell r="CX57">
            <v>0</v>
          </cell>
          <cell r="CY57">
            <v>0</v>
          </cell>
          <cell r="CZ57">
            <v>0</v>
          </cell>
          <cell r="DA57">
            <v>0</v>
          </cell>
          <cell r="DB57">
            <v>0</v>
          </cell>
          <cell r="DC57">
            <v>0</v>
          </cell>
        </row>
        <row r="72">
          <cell r="BP72" t="str">
            <v>H30</v>
          </cell>
          <cell r="BX72" t="str">
            <v>R01</v>
          </cell>
          <cell r="CF72" t="str">
            <v>R02</v>
          </cell>
          <cell r="CN72" t="str">
            <v>R03</v>
          </cell>
          <cell r="CV72" t="str">
            <v>R04</v>
          </cell>
        </row>
        <row r="73">
          <cell r="AN73" t="str">
            <v>当該団体値</v>
          </cell>
          <cell r="BP73">
            <v>40.1</v>
          </cell>
          <cell r="BQ73">
            <v>0</v>
          </cell>
          <cell r="BR73">
            <v>0</v>
          </cell>
          <cell r="BS73">
            <v>0</v>
          </cell>
          <cell r="BT73">
            <v>0</v>
          </cell>
          <cell r="BU73">
            <v>0</v>
          </cell>
          <cell r="BV73">
            <v>0</v>
          </cell>
          <cell r="BW73">
            <v>0</v>
          </cell>
          <cell r="BX73">
            <v>34.5</v>
          </cell>
          <cell r="BY73">
            <v>0</v>
          </cell>
          <cell r="BZ73">
            <v>0</v>
          </cell>
          <cell r="CA73">
            <v>0</v>
          </cell>
          <cell r="CB73">
            <v>0</v>
          </cell>
          <cell r="CC73">
            <v>0</v>
          </cell>
          <cell r="CD73">
            <v>0</v>
          </cell>
          <cell r="CE73">
            <v>0</v>
          </cell>
          <cell r="CF73">
            <v>30</v>
          </cell>
          <cell r="CG73">
            <v>0</v>
          </cell>
          <cell r="CH73">
            <v>0</v>
          </cell>
          <cell r="CI73">
            <v>0</v>
          </cell>
          <cell r="CJ73">
            <v>0</v>
          </cell>
          <cell r="CK73">
            <v>0</v>
          </cell>
          <cell r="CL73">
            <v>0</v>
          </cell>
          <cell r="CM73">
            <v>0</v>
          </cell>
          <cell r="CN73">
            <v>21.7</v>
          </cell>
          <cell r="CO73">
            <v>0</v>
          </cell>
          <cell r="CP73">
            <v>0</v>
          </cell>
          <cell r="CQ73">
            <v>0</v>
          </cell>
          <cell r="CR73">
            <v>0</v>
          </cell>
          <cell r="CS73">
            <v>0</v>
          </cell>
          <cell r="CT73">
            <v>0</v>
          </cell>
          <cell r="CU73">
            <v>0</v>
          </cell>
          <cell r="CV73">
            <v>0.3</v>
          </cell>
          <cell r="CW73">
            <v>0</v>
          </cell>
          <cell r="CX73">
            <v>0</v>
          </cell>
          <cell r="CY73">
            <v>0</v>
          </cell>
          <cell r="CZ73">
            <v>0</v>
          </cell>
          <cell r="DA73">
            <v>0</v>
          </cell>
          <cell r="DB73">
            <v>0</v>
          </cell>
          <cell r="DC73">
            <v>0</v>
          </cell>
        </row>
        <row r="75">
          <cell r="BP75">
            <v>7</v>
          </cell>
          <cell r="BQ75">
            <v>0</v>
          </cell>
          <cell r="BR75">
            <v>0</v>
          </cell>
          <cell r="BS75">
            <v>0</v>
          </cell>
          <cell r="BT75">
            <v>0</v>
          </cell>
          <cell r="BU75">
            <v>0</v>
          </cell>
          <cell r="BV75">
            <v>0</v>
          </cell>
          <cell r="BW75">
            <v>0</v>
          </cell>
          <cell r="BX75">
            <v>7.6</v>
          </cell>
          <cell r="BY75">
            <v>0</v>
          </cell>
          <cell r="BZ75">
            <v>0</v>
          </cell>
          <cell r="CA75">
            <v>0</v>
          </cell>
          <cell r="CB75">
            <v>0</v>
          </cell>
          <cell r="CC75">
            <v>0</v>
          </cell>
          <cell r="CD75">
            <v>0</v>
          </cell>
          <cell r="CE75">
            <v>0</v>
          </cell>
          <cell r="CF75">
            <v>8.1</v>
          </cell>
          <cell r="CG75">
            <v>0</v>
          </cell>
          <cell r="CH75">
            <v>0</v>
          </cell>
          <cell r="CI75">
            <v>0</v>
          </cell>
          <cell r="CJ75">
            <v>0</v>
          </cell>
          <cell r="CK75">
            <v>0</v>
          </cell>
          <cell r="CL75">
            <v>0</v>
          </cell>
          <cell r="CM75">
            <v>0</v>
          </cell>
          <cell r="CN75">
            <v>8.4</v>
          </cell>
          <cell r="CO75">
            <v>0</v>
          </cell>
          <cell r="CP75">
            <v>0</v>
          </cell>
          <cell r="CQ75">
            <v>0</v>
          </cell>
          <cell r="CR75">
            <v>0</v>
          </cell>
          <cell r="CS75">
            <v>0</v>
          </cell>
          <cell r="CT75">
            <v>0</v>
          </cell>
          <cell r="CU75">
            <v>0</v>
          </cell>
          <cell r="CV75">
            <v>8.5</v>
          </cell>
          <cell r="CW75">
            <v>0</v>
          </cell>
          <cell r="CX75">
            <v>0</v>
          </cell>
          <cell r="CY75">
            <v>0</v>
          </cell>
          <cell r="CZ75">
            <v>0</v>
          </cell>
          <cell r="DA75">
            <v>0</v>
          </cell>
          <cell r="DB75">
            <v>0</v>
          </cell>
          <cell r="DC75">
            <v>0</v>
          </cell>
        </row>
        <row r="77">
          <cell r="AN77" t="str">
            <v>類似団体内平均値</v>
          </cell>
          <cell r="BP77">
            <v>48</v>
          </cell>
          <cell r="BQ77">
            <v>0</v>
          </cell>
          <cell r="BR77">
            <v>0</v>
          </cell>
          <cell r="BS77">
            <v>0</v>
          </cell>
          <cell r="BT77">
            <v>0</v>
          </cell>
          <cell r="BU77">
            <v>0</v>
          </cell>
          <cell r="BV77">
            <v>0</v>
          </cell>
          <cell r="BW77">
            <v>0</v>
          </cell>
          <cell r="BX77">
            <v>49.1</v>
          </cell>
          <cell r="BY77">
            <v>0</v>
          </cell>
          <cell r="BZ77">
            <v>0</v>
          </cell>
          <cell r="CA77">
            <v>0</v>
          </cell>
          <cell r="CB77">
            <v>0</v>
          </cell>
          <cell r="CC77">
            <v>0</v>
          </cell>
          <cell r="CD77">
            <v>0</v>
          </cell>
          <cell r="CE77">
            <v>0</v>
          </cell>
          <cell r="CF77">
            <v>41.5</v>
          </cell>
          <cell r="CG77">
            <v>0</v>
          </cell>
          <cell r="CH77">
            <v>0</v>
          </cell>
          <cell r="CI77">
            <v>0</v>
          </cell>
          <cell r="CJ77">
            <v>0</v>
          </cell>
          <cell r="CK77">
            <v>0</v>
          </cell>
          <cell r="CL77">
            <v>0</v>
          </cell>
          <cell r="CM77">
            <v>0</v>
          </cell>
          <cell r="CN77">
            <v>25.2</v>
          </cell>
          <cell r="CO77">
            <v>0</v>
          </cell>
          <cell r="CP77">
            <v>0</v>
          </cell>
          <cell r="CQ77">
            <v>0</v>
          </cell>
          <cell r="CR77">
            <v>0</v>
          </cell>
          <cell r="CS77">
            <v>0</v>
          </cell>
          <cell r="CT77">
            <v>0</v>
          </cell>
          <cell r="CU77">
            <v>0</v>
          </cell>
          <cell r="CV77">
            <v>15.7</v>
          </cell>
          <cell r="CW77">
            <v>0</v>
          </cell>
          <cell r="CX77">
            <v>0</v>
          </cell>
          <cell r="CY77">
            <v>0</v>
          </cell>
          <cell r="CZ77">
            <v>0</v>
          </cell>
          <cell r="DA77">
            <v>0</v>
          </cell>
          <cell r="DB77">
            <v>0</v>
          </cell>
          <cell r="DC77">
            <v>0</v>
          </cell>
        </row>
        <row r="79">
          <cell r="BP79">
            <v>9.6</v>
          </cell>
          <cell r="BQ79">
            <v>0</v>
          </cell>
          <cell r="BR79">
            <v>0</v>
          </cell>
          <cell r="BS79">
            <v>0</v>
          </cell>
          <cell r="BT79">
            <v>0</v>
          </cell>
          <cell r="BU79">
            <v>0</v>
          </cell>
          <cell r="BV79">
            <v>0</v>
          </cell>
          <cell r="BW79">
            <v>0</v>
          </cell>
          <cell r="BX79">
            <v>9.5</v>
          </cell>
          <cell r="BY79">
            <v>0</v>
          </cell>
          <cell r="BZ79">
            <v>0</v>
          </cell>
          <cell r="CA79">
            <v>0</v>
          </cell>
          <cell r="CB79">
            <v>0</v>
          </cell>
          <cell r="CC79">
            <v>0</v>
          </cell>
          <cell r="CD79">
            <v>0</v>
          </cell>
          <cell r="CE79">
            <v>0</v>
          </cell>
          <cell r="CF79">
            <v>9.1999999999999993</v>
          </cell>
          <cell r="CG79">
            <v>0</v>
          </cell>
          <cell r="CH79">
            <v>0</v>
          </cell>
          <cell r="CI79">
            <v>0</v>
          </cell>
          <cell r="CJ79">
            <v>0</v>
          </cell>
          <cell r="CK79">
            <v>0</v>
          </cell>
          <cell r="CL79">
            <v>0</v>
          </cell>
          <cell r="CM79">
            <v>0</v>
          </cell>
          <cell r="CN79">
            <v>8.9</v>
          </cell>
          <cell r="CO79">
            <v>0</v>
          </cell>
          <cell r="CP79">
            <v>0</v>
          </cell>
          <cell r="CQ79">
            <v>0</v>
          </cell>
          <cell r="CR79">
            <v>0</v>
          </cell>
          <cell r="CS79">
            <v>0</v>
          </cell>
          <cell r="CT79">
            <v>0</v>
          </cell>
          <cell r="CU79">
            <v>0</v>
          </cell>
          <cell r="CV79">
            <v>8.9</v>
          </cell>
          <cell r="CW79">
            <v>0</v>
          </cell>
          <cell r="CX79">
            <v>0</v>
          </cell>
          <cell r="CY79">
            <v>0</v>
          </cell>
          <cell r="CZ79">
            <v>0</v>
          </cell>
          <cell r="DA79">
            <v>0</v>
          </cell>
          <cell r="DB79">
            <v>0</v>
          </cell>
          <cell r="DC79">
            <v>0</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24129492</v>
      </c>
      <c r="BO4" s="407"/>
      <c r="BP4" s="407"/>
      <c r="BQ4" s="407"/>
      <c r="BR4" s="407"/>
      <c r="BS4" s="407"/>
      <c r="BT4" s="407"/>
      <c r="BU4" s="408"/>
      <c r="BV4" s="406">
        <v>24095256</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11.8</v>
      </c>
      <c r="CU4" s="413"/>
      <c r="CV4" s="413"/>
      <c r="CW4" s="413"/>
      <c r="CX4" s="413"/>
      <c r="CY4" s="413"/>
      <c r="CZ4" s="413"/>
      <c r="DA4" s="414"/>
      <c r="DB4" s="412">
        <v>15.5</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22639104</v>
      </c>
      <c r="BO5" s="444"/>
      <c r="BP5" s="444"/>
      <c r="BQ5" s="444"/>
      <c r="BR5" s="444"/>
      <c r="BS5" s="444"/>
      <c r="BT5" s="444"/>
      <c r="BU5" s="445"/>
      <c r="BV5" s="443">
        <v>22050362</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88.7</v>
      </c>
      <c r="CU5" s="441"/>
      <c r="CV5" s="441"/>
      <c r="CW5" s="441"/>
      <c r="CX5" s="441"/>
      <c r="CY5" s="441"/>
      <c r="CZ5" s="441"/>
      <c r="DA5" s="442"/>
      <c r="DB5" s="440">
        <v>87.6</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1490388</v>
      </c>
      <c r="BO6" s="444"/>
      <c r="BP6" s="444"/>
      <c r="BQ6" s="444"/>
      <c r="BR6" s="444"/>
      <c r="BS6" s="444"/>
      <c r="BT6" s="444"/>
      <c r="BU6" s="445"/>
      <c r="BV6" s="443">
        <v>2044894</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90.5</v>
      </c>
      <c r="CU6" s="481"/>
      <c r="CV6" s="481"/>
      <c r="CW6" s="481"/>
      <c r="CX6" s="481"/>
      <c r="CY6" s="481"/>
      <c r="CZ6" s="481"/>
      <c r="DA6" s="482"/>
      <c r="DB6" s="480">
        <v>92.3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96</v>
      </c>
      <c r="AV7" s="476"/>
      <c r="AW7" s="476"/>
      <c r="AX7" s="476"/>
      <c r="AY7" s="477" t="s">
        <v>107</v>
      </c>
      <c r="AZ7" s="478"/>
      <c r="BA7" s="478"/>
      <c r="BB7" s="478"/>
      <c r="BC7" s="478"/>
      <c r="BD7" s="478"/>
      <c r="BE7" s="478"/>
      <c r="BF7" s="478"/>
      <c r="BG7" s="478"/>
      <c r="BH7" s="478"/>
      <c r="BI7" s="478"/>
      <c r="BJ7" s="478"/>
      <c r="BK7" s="478"/>
      <c r="BL7" s="478"/>
      <c r="BM7" s="479"/>
      <c r="BN7" s="443">
        <v>167947</v>
      </c>
      <c r="BO7" s="444"/>
      <c r="BP7" s="444"/>
      <c r="BQ7" s="444"/>
      <c r="BR7" s="444"/>
      <c r="BS7" s="444"/>
      <c r="BT7" s="444"/>
      <c r="BU7" s="445"/>
      <c r="BV7" s="443">
        <v>281490</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11239746</v>
      </c>
      <c r="CU7" s="444"/>
      <c r="CV7" s="444"/>
      <c r="CW7" s="444"/>
      <c r="CX7" s="444"/>
      <c r="CY7" s="444"/>
      <c r="CZ7" s="444"/>
      <c r="DA7" s="445"/>
      <c r="DB7" s="443">
        <v>11354223</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1322441</v>
      </c>
      <c r="BO8" s="444"/>
      <c r="BP8" s="444"/>
      <c r="BQ8" s="444"/>
      <c r="BR8" s="444"/>
      <c r="BS8" s="444"/>
      <c r="BT8" s="444"/>
      <c r="BU8" s="445"/>
      <c r="BV8" s="443">
        <v>1763404</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0.66</v>
      </c>
      <c r="CU8" s="484"/>
      <c r="CV8" s="484"/>
      <c r="CW8" s="484"/>
      <c r="CX8" s="484"/>
      <c r="CY8" s="484"/>
      <c r="CZ8" s="484"/>
      <c r="DA8" s="485"/>
      <c r="DB8" s="483">
        <v>0.67</v>
      </c>
      <c r="DC8" s="484"/>
      <c r="DD8" s="484"/>
      <c r="DE8" s="484"/>
      <c r="DF8" s="484"/>
      <c r="DG8" s="484"/>
      <c r="DH8" s="484"/>
      <c r="DI8" s="485"/>
    </row>
    <row r="9" spans="1:119" ht="18.75" customHeight="1" thickBot="1" x14ac:dyDescent="0.2">
      <c r="A9" s="181"/>
      <c r="B9" s="437" t="s">
        <v>113</v>
      </c>
      <c r="C9" s="438"/>
      <c r="D9" s="438"/>
      <c r="E9" s="438"/>
      <c r="F9" s="438"/>
      <c r="G9" s="438"/>
      <c r="H9" s="438"/>
      <c r="I9" s="438"/>
      <c r="J9" s="438"/>
      <c r="K9" s="486"/>
      <c r="L9" s="487" t="s">
        <v>114</v>
      </c>
      <c r="M9" s="488"/>
      <c r="N9" s="488"/>
      <c r="O9" s="488"/>
      <c r="P9" s="488"/>
      <c r="Q9" s="489"/>
      <c r="R9" s="490">
        <v>48827</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117</v>
      </c>
      <c r="AV9" s="476"/>
      <c r="AW9" s="476"/>
      <c r="AX9" s="476"/>
      <c r="AY9" s="477" t="s">
        <v>118</v>
      </c>
      <c r="AZ9" s="478"/>
      <c r="BA9" s="478"/>
      <c r="BB9" s="478"/>
      <c r="BC9" s="478"/>
      <c r="BD9" s="478"/>
      <c r="BE9" s="478"/>
      <c r="BF9" s="478"/>
      <c r="BG9" s="478"/>
      <c r="BH9" s="478"/>
      <c r="BI9" s="478"/>
      <c r="BJ9" s="478"/>
      <c r="BK9" s="478"/>
      <c r="BL9" s="478"/>
      <c r="BM9" s="479"/>
      <c r="BN9" s="443">
        <v>-440963</v>
      </c>
      <c r="BO9" s="444"/>
      <c r="BP9" s="444"/>
      <c r="BQ9" s="444"/>
      <c r="BR9" s="444"/>
      <c r="BS9" s="444"/>
      <c r="BT9" s="444"/>
      <c r="BU9" s="445"/>
      <c r="BV9" s="443">
        <v>891184</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8.8000000000000007</v>
      </c>
      <c r="CU9" s="441"/>
      <c r="CV9" s="441"/>
      <c r="CW9" s="441"/>
      <c r="CX9" s="441"/>
      <c r="CY9" s="441"/>
      <c r="CZ9" s="441"/>
      <c r="DA9" s="442"/>
      <c r="DB9" s="440">
        <v>8.6999999999999993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120</v>
      </c>
      <c r="M10" s="473"/>
      <c r="N10" s="473"/>
      <c r="O10" s="473"/>
      <c r="P10" s="473"/>
      <c r="Q10" s="474"/>
      <c r="R10" s="494">
        <v>48339</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207987</v>
      </c>
      <c r="BO10" s="444"/>
      <c r="BP10" s="444"/>
      <c r="BQ10" s="444"/>
      <c r="BR10" s="444"/>
      <c r="BS10" s="444"/>
      <c r="BT10" s="444"/>
      <c r="BU10" s="445"/>
      <c r="BV10" s="443">
        <v>3778</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117</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130</v>
      </c>
      <c r="DC11" s="484"/>
      <c r="DD11" s="484"/>
      <c r="DE11" s="484"/>
      <c r="DF11" s="484"/>
      <c r="DG11" s="484"/>
      <c r="DH11" s="484"/>
      <c r="DI11" s="485"/>
    </row>
    <row r="12" spans="1:119" ht="18.75" customHeight="1" x14ac:dyDescent="0.15">
      <c r="A12" s="181"/>
      <c r="B12" s="503" t="s">
        <v>131</v>
      </c>
      <c r="C12" s="504"/>
      <c r="D12" s="504"/>
      <c r="E12" s="504"/>
      <c r="F12" s="504"/>
      <c r="G12" s="504"/>
      <c r="H12" s="504"/>
      <c r="I12" s="504"/>
      <c r="J12" s="504"/>
      <c r="K12" s="505"/>
      <c r="L12" s="512" t="s">
        <v>132</v>
      </c>
      <c r="M12" s="513"/>
      <c r="N12" s="513"/>
      <c r="O12" s="513"/>
      <c r="P12" s="513"/>
      <c r="Q12" s="514"/>
      <c r="R12" s="515">
        <v>49403</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136</v>
      </c>
      <c r="AV12" s="476"/>
      <c r="AW12" s="476"/>
      <c r="AX12" s="476"/>
      <c r="AY12" s="477" t="s">
        <v>137</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130</v>
      </c>
      <c r="CU12" s="484"/>
      <c r="CV12" s="484"/>
      <c r="CW12" s="484"/>
      <c r="CX12" s="484"/>
      <c r="CY12" s="484"/>
      <c r="CZ12" s="484"/>
      <c r="DA12" s="485"/>
      <c r="DB12" s="483" t="s">
        <v>130</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139</v>
      </c>
      <c r="N13" s="535"/>
      <c r="O13" s="535"/>
      <c r="P13" s="535"/>
      <c r="Q13" s="536"/>
      <c r="R13" s="527">
        <v>48821</v>
      </c>
      <c r="S13" s="528"/>
      <c r="T13" s="528"/>
      <c r="U13" s="528"/>
      <c r="V13" s="529"/>
      <c r="W13" s="459" t="s">
        <v>140</v>
      </c>
      <c r="X13" s="460"/>
      <c r="Y13" s="460"/>
      <c r="Z13" s="460"/>
      <c r="AA13" s="460"/>
      <c r="AB13" s="450"/>
      <c r="AC13" s="494">
        <v>1423</v>
      </c>
      <c r="AD13" s="495"/>
      <c r="AE13" s="495"/>
      <c r="AF13" s="495"/>
      <c r="AG13" s="537"/>
      <c r="AH13" s="494">
        <v>1678</v>
      </c>
      <c r="AI13" s="495"/>
      <c r="AJ13" s="495"/>
      <c r="AK13" s="495"/>
      <c r="AL13" s="496"/>
      <c r="AM13" s="472" t="s">
        <v>141</v>
      </c>
      <c r="AN13" s="473"/>
      <c r="AO13" s="473"/>
      <c r="AP13" s="473"/>
      <c r="AQ13" s="473"/>
      <c r="AR13" s="473"/>
      <c r="AS13" s="473"/>
      <c r="AT13" s="474"/>
      <c r="AU13" s="475" t="s">
        <v>142</v>
      </c>
      <c r="AV13" s="476"/>
      <c r="AW13" s="476"/>
      <c r="AX13" s="476"/>
      <c r="AY13" s="477" t="s">
        <v>143</v>
      </c>
      <c r="AZ13" s="478"/>
      <c r="BA13" s="478"/>
      <c r="BB13" s="478"/>
      <c r="BC13" s="478"/>
      <c r="BD13" s="478"/>
      <c r="BE13" s="478"/>
      <c r="BF13" s="478"/>
      <c r="BG13" s="478"/>
      <c r="BH13" s="478"/>
      <c r="BI13" s="478"/>
      <c r="BJ13" s="478"/>
      <c r="BK13" s="478"/>
      <c r="BL13" s="478"/>
      <c r="BM13" s="479"/>
      <c r="BN13" s="443">
        <v>-232976</v>
      </c>
      <c r="BO13" s="444"/>
      <c r="BP13" s="444"/>
      <c r="BQ13" s="444"/>
      <c r="BR13" s="444"/>
      <c r="BS13" s="444"/>
      <c r="BT13" s="444"/>
      <c r="BU13" s="445"/>
      <c r="BV13" s="443">
        <v>894962</v>
      </c>
      <c r="BW13" s="444"/>
      <c r="BX13" s="444"/>
      <c r="BY13" s="444"/>
      <c r="BZ13" s="444"/>
      <c r="CA13" s="444"/>
      <c r="CB13" s="444"/>
      <c r="CC13" s="445"/>
      <c r="CD13" s="446" t="s">
        <v>144</v>
      </c>
      <c r="CE13" s="447"/>
      <c r="CF13" s="447"/>
      <c r="CG13" s="447"/>
      <c r="CH13" s="447"/>
      <c r="CI13" s="447"/>
      <c r="CJ13" s="447"/>
      <c r="CK13" s="447"/>
      <c r="CL13" s="447"/>
      <c r="CM13" s="447"/>
      <c r="CN13" s="447"/>
      <c r="CO13" s="447"/>
      <c r="CP13" s="447"/>
      <c r="CQ13" s="447"/>
      <c r="CR13" s="447"/>
      <c r="CS13" s="448"/>
      <c r="CT13" s="440">
        <v>8.5</v>
      </c>
      <c r="CU13" s="441"/>
      <c r="CV13" s="441"/>
      <c r="CW13" s="441"/>
      <c r="CX13" s="441"/>
      <c r="CY13" s="441"/>
      <c r="CZ13" s="441"/>
      <c r="DA13" s="442"/>
      <c r="DB13" s="440">
        <v>8.4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145</v>
      </c>
      <c r="M14" s="525"/>
      <c r="N14" s="525"/>
      <c r="O14" s="525"/>
      <c r="P14" s="525"/>
      <c r="Q14" s="526"/>
      <c r="R14" s="527">
        <v>49283</v>
      </c>
      <c r="S14" s="528"/>
      <c r="T14" s="528"/>
      <c r="U14" s="528"/>
      <c r="V14" s="529"/>
      <c r="W14" s="433"/>
      <c r="X14" s="434"/>
      <c r="Y14" s="434"/>
      <c r="Z14" s="434"/>
      <c r="AA14" s="434"/>
      <c r="AB14" s="423"/>
      <c r="AC14" s="530">
        <v>6.2</v>
      </c>
      <c r="AD14" s="531"/>
      <c r="AE14" s="531"/>
      <c r="AF14" s="531"/>
      <c r="AG14" s="532"/>
      <c r="AH14" s="530">
        <v>7.6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146</v>
      </c>
      <c r="CE14" s="539"/>
      <c r="CF14" s="539"/>
      <c r="CG14" s="539"/>
      <c r="CH14" s="539"/>
      <c r="CI14" s="539"/>
      <c r="CJ14" s="539"/>
      <c r="CK14" s="539"/>
      <c r="CL14" s="539"/>
      <c r="CM14" s="539"/>
      <c r="CN14" s="539"/>
      <c r="CO14" s="539"/>
      <c r="CP14" s="539"/>
      <c r="CQ14" s="539"/>
      <c r="CR14" s="539"/>
      <c r="CS14" s="540"/>
      <c r="CT14" s="541">
        <v>0.3</v>
      </c>
      <c r="CU14" s="542"/>
      <c r="CV14" s="542"/>
      <c r="CW14" s="542"/>
      <c r="CX14" s="542"/>
      <c r="CY14" s="542"/>
      <c r="CZ14" s="542"/>
      <c r="DA14" s="543"/>
      <c r="DB14" s="541">
        <v>21.7</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139</v>
      </c>
      <c r="N15" s="535"/>
      <c r="O15" s="535"/>
      <c r="P15" s="535"/>
      <c r="Q15" s="536"/>
      <c r="R15" s="527">
        <v>48791</v>
      </c>
      <c r="S15" s="528"/>
      <c r="T15" s="528"/>
      <c r="U15" s="528"/>
      <c r="V15" s="529"/>
      <c r="W15" s="459" t="s">
        <v>147</v>
      </c>
      <c r="X15" s="460"/>
      <c r="Y15" s="460"/>
      <c r="Z15" s="460"/>
      <c r="AA15" s="460"/>
      <c r="AB15" s="450"/>
      <c r="AC15" s="494">
        <v>5771</v>
      </c>
      <c r="AD15" s="495"/>
      <c r="AE15" s="495"/>
      <c r="AF15" s="495"/>
      <c r="AG15" s="537"/>
      <c r="AH15" s="494">
        <v>5720</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6188250</v>
      </c>
      <c r="BO15" s="407"/>
      <c r="BP15" s="407"/>
      <c r="BQ15" s="407"/>
      <c r="BR15" s="407"/>
      <c r="BS15" s="407"/>
      <c r="BT15" s="407"/>
      <c r="BU15" s="408"/>
      <c r="BV15" s="406">
        <v>5755955</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25.2</v>
      </c>
      <c r="AD16" s="531"/>
      <c r="AE16" s="531"/>
      <c r="AF16" s="531"/>
      <c r="AG16" s="532"/>
      <c r="AH16" s="530">
        <v>25.8</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9358686</v>
      </c>
      <c r="BO16" s="444"/>
      <c r="BP16" s="444"/>
      <c r="BQ16" s="444"/>
      <c r="BR16" s="444"/>
      <c r="BS16" s="444"/>
      <c r="BT16" s="444"/>
      <c r="BU16" s="445"/>
      <c r="BV16" s="443">
        <v>9009921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153</v>
      </c>
      <c r="N17" s="555"/>
      <c r="O17" s="555"/>
      <c r="P17" s="555"/>
      <c r="Q17" s="556"/>
      <c r="R17" s="549" t="s">
        <v>154</v>
      </c>
      <c r="S17" s="550"/>
      <c r="T17" s="550"/>
      <c r="U17" s="550"/>
      <c r="V17" s="551"/>
      <c r="W17" s="459" t="s">
        <v>155</v>
      </c>
      <c r="X17" s="460"/>
      <c r="Y17" s="460"/>
      <c r="Z17" s="460"/>
      <c r="AA17" s="460"/>
      <c r="AB17" s="450"/>
      <c r="AC17" s="494">
        <v>15712</v>
      </c>
      <c r="AD17" s="495"/>
      <c r="AE17" s="495"/>
      <c r="AF17" s="495"/>
      <c r="AG17" s="537"/>
      <c r="AH17" s="494">
        <v>14748</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7834606</v>
      </c>
      <c r="BO17" s="444"/>
      <c r="BP17" s="444"/>
      <c r="BQ17" s="444"/>
      <c r="BR17" s="444"/>
      <c r="BS17" s="444"/>
      <c r="BT17" s="444"/>
      <c r="BU17" s="445"/>
      <c r="BV17" s="443">
        <v>7275094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157</v>
      </c>
      <c r="C18" s="486"/>
      <c r="D18" s="486"/>
      <c r="E18" s="566"/>
      <c r="F18" s="566"/>
      <c r="G18" s="566"/>
      <c r="H18" s="566"/>
      <c r="I18" s="566"/>
      <c r="J18" s="566"/>
      <c r="K18" s="566"/>
      <c r="L18" s="567">
        <v>41.78</v>
      </c>
      <c r="M18" s="567"/>
      <c r="N18" s="567"/>
      <c r="O18" s="567"/>
      <c r="P18" s="567"/>
      <c r="Q18" s="567"/>
      <c r="R18" s="568"/>
      <c r="S18" s="568"/>
      <c r="T18" s="568"/>
      <c r="U18" s="568"/>
      <c r="V18" s="569"/>
      <c r="W18" s="461"/>
      <c r="X18" s="462"/>
      <c r="Y18" s="462"/>
      <c r="Z18" s="462"/>
      <c r="AA18" s="462"/>
      <c r="AB18" s="453"/>
      <c r="AC18" s="570">
        <v>68.599999999999994</v>
      </c>
      <c r="AD18" s="571"/>
      <c r="AE18" s="571"/>
      <c r="AF18" s="571"/>
      <c r="AG18" s="572"/>
      <c r="AH18" s="570">
        <v>66.599999999999994</v>
      </c>
      <c r="AI18" s="571"/>
      <c r="AJ18" s="571"/>
      <c r="AK18" s="571"/>
      <c r="AL18" s="573"/>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10447981</v>
      </c>
      <c r="BO18" s="444"/>
      <c r="BP18" s="444"/>
      <c r="BQ18" s="444"/>
      <c r="BR18" s="444"/>
      <c r="BS18" s="444"/>
      <c r="BT18" s="444"/>
      <c r="BU18" s="445"/>
      <c r="BV18" s="443">
        <v>10373040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159</v>
      </c>
      <c r="C19" s="486"/>
      <c r="D19" s="486"/>
      <c r="E19" s="566"/>
      <c r="F19" s="566"/>
      <c r="G19" s="566"/>
      <c r="H19" s="566"/>
      <c r="I19" s="566"/>
      <c r="J19" s="566"/>
      <c r="K19" s="566"/>
      <c r="L19" s="574">
        <v>1169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15592234</v>
      </c>
      <c r="BO19" s="444"/>
      <c r="BP19" s="444"/>
      <c r="BQ19" s="444"/>
      <c r="BR19" s="444"/>
      <c r="BS19" s="444"/>
      <c r="BT19" s="444"/>
      <c r="BU19" s="445"/>
      <c r="BV19" s="443">
        <v>14731442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161</v>
      </c>
      <c r="C20" s="486"/>
      <c r="D20" s="486"/>
      <c r="E20" s="566"/>
      <c r="F20" s="566"/>
      <c r="G20" s="566"/>
      <c r="H20" s="566"/>
      <c r="I20" s="566"/>
      <c r="J20" s="566"/>
      <c r="K20" s="566"/>
      <c r="L20" s="574">
        <v>18752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15419179</v>
      </c>
      <c r="BO22" s="407"/>
      <c r="BP22" s="407"/>
      <c r="BQ22" s="407"/>
      <c r="BR22" s="407"/>
      <c r="BS22" s="407"/>
      <c r="BT22" s="407"/>
      <c r="BU22" s="408"/>
      <c r="BV22" s="406">
        <v>15756839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13989733</v>
      </c>
      <c r="BO23" s="444"/>
      <c r="BP23" s="444"/>
      <c r="BQ23" s="444"/>
      <c r="BR23" s="444"/>
      <c r="BS23" s="444"/>
      <c r="BT23" s="444"/>
      <c r="BU23" s="445"/>
      <c r="BV23" s="443">
        <v>14303593</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171</v>
      </c>
      <c r="F24" s="473"/>
      <c r="G24" s="473"/>
      <c r="H24" s="473"/>
      <c r="I24" s="473"/>
      <c r="J24" s="473"/>
      <c r="K24" s="474"/>
      <c r="L24" s="494">
        <v>1</v>
      </c>
      <c r="M24" s="495"/>
      <c r="N24" s="495"/>
      <c r="O24" s="495"/>
      <c r="P24" s="537"/>
      <c r="Q24" s="494">
        <v>8800</v>
      </c>
      <c r="R24" s="495"/>
      <c r="S24" s="495"/>
      <c r="T24" s="495"/>
      <c r="U24" s="495"/>
      <c r="V24" s="537"/>
      <c r="W24" s="589"/>
      <c r="X24" s="590"/>
      <c r="Y24" s="591"/>
      <c r="Z24" s="493" t="s">
        <v>172</v>
      </c>
      <c r="AA24" s="473"/>
      <c r="AB24" s="473"/>
      <c r="AC24" s="473"/>
      <c r="AD24" s="473"/>
      <c r="AE24" s="473"/>
      <c r="AF24" s="473"/>
      <c r="AG24" s="474"/>
      <c r="AH24" s="494">
        <v>307</v>
      </c>
      <c r="AI24" s="495"/>
      <c r="AJ24" s="495"/>
      <c r="AK24" s="495"/>
      <c r="AL24" s="537"/>
      <c r="AM24" s="494">
        <v>991610</v>
      </c>
      <c r="AN24" s="495"/>
      <c r="AO24" s="495"/>
      <c r="AP24" s="495"/>
      <c r="AQ24" s="495"/>
      <c r="AR24" s="537"/>
      <c r="AS24" s="494">
        <v>3230</v>
      </c>
      <c r="AT24" s="495"/>
      <c r="AU24" s="495"/>
      <c r="AV24" s="495"/>
      <c r="AW24" s="495"/>
      <c r="AX24" s="496"/>
      <c r="AY24" s="559" t="s">
        <v>173</v>
      </c>
      <c r="AZ24" s="560"/>
      <c r="BA24" s="560"/>
      <c r="BB24" s="560"/>
      <c r="BC24" s="560"/>
      <c r="BD24" s="560"/>
      <c r="BE24" s="560"/>
      <c r="BF24" s="560"/>
      <c r="BG24" s="560"/>
      <c r="BH24" s="560"/>
      <c r="BI24" s="560"/>
      <c r="BJ24" s="560"/>
      <c r="BK24" s="560"/>
      <c r="BL24" s="560"/>
      <c r="BM24" s="561"/>
      <c r="BN24" s="443">
        <v>7901255</v>
      </c>
      <c r="BO24" s="444"/>
      <c r="BP24" s="444"/>
      <c r="BQ24" s="444"/>
      <c r="BR24" s="444"/>
      <c r="BS24" s="444"/>
      <c r="BT24" s="444"/>
      <c r="BU24" s="445"/>
      <c r="BV24" s="443">
        <v>7832410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174</v>
      </c>
      <c r="F25" s="473"/>
      <c r="G25" s="473"/>
      <c r="H25" s="473"/>
      <c r="I25" s="473"/>
      <c r="J25" s="473"/>
      <c r="K25" s="474"/>
      <c r="L25" s="494">
        <v>1</v>
      </c>
      <c r="M25" s="495"/>
      <c r="N25" s="495"/>
      <c r="O25" s="495"/>
      <c r="P25" s="537"/>
      <c r="Q25" s="494">
        <v>7100</v>
      </c>
      <c r="R25" s="495"/>
      <c r="S25" s="495"/>
      <c r="T25" s="495"/>
      <c r="U25" s="495"/>
      <c r="V25" s="537"/>
      <c r="W25" s="589"/>
      <c r="X25" s="590"/>
      <c r="Y25" s="591"/>
      <c r="Z25" s="493" t="s">
        <v>175</v>
      </c>
      <c r="AA25" s="473"/>
      <c r="AB25" s="473"/>
      <c r="AC25" s="473"/>
      <c r="AD25" s="473"/>
      <c r="AE25" s="473"/>
      <c r="AF25" s="473"/>
      <c r="AG25" s="474"/>
      <c r="AH25" s="494">
        <v>49</v>
      </c>
      <c r="AI25" s="495"/>
      <c r="AJ25" s="495"/>
      <c r="AK25" s="495"/>
      <c r="AL25" s="537"/>
      <c r="AM25" s="494">
        <v>151214</v>
      </c>
      <c r="AN25" s="495"/>
      <c r="AO25" s="495"/>
      <c r="AP25" s="495"/>
      <c r="AQ25" s="495"/>
      <c r="AR25" s="537"/>
      <c r="AS25" s="494">
        <v>3086</v>
      </c>
      <c r="AT25" s="495"/>
      <c r="AU25" s="495"/>
      <c r="AV25" s="495"/>
      <c r="AW25" s="495"/>
      <c r="AX25" s="496"/>
      <c r="AY25" s="403" t="s">
        <v>176</v>
      </c>
      <c r="AZ25" s="404"/>
      <c r="BA25" s="404"/>
      <c r="BB25" s="404"/>
      <c r="BC25" s="404"/>
      <c r="BD25" s="404"/>
      <c r="BE25" s="404"/>
      <c r="BF25" s="404"/>
      <c r="BG25" s="404"/>
      <c r="BH25" s="404"/>
      <c r="BI25" s="404"/>
      <c r="BJ25" s="404"/>
      <c r="BK25" s="404"/>
      <c r="BL25" s="404"/>
      <c r="BM25" s="405"/>
      <c r="BN25" s="406">
        <v>1812549</v>
      </c>
      <c r="BO25" s="407"/>
      <c r="BP25" s="407"/>
      <c r="BQ25" s="407"/>
      <c r="BR25" s="407"/>
      <c r="BS25" s="407"/>
      <c r="BT25" s="407"/>
      <c r="BU25" s="408"/>
      <c r="BV25" s="406">
        <v>2268130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177</v>
      </c>
      <c r="F26" s="473"/>
      <c r="G26" s="473"/>
      <c r="H26" s="473"/>
      <c r="I26" s="473"/>
      <c r="J26" s="473"/>
      <c r="K26" s="474"/>
      <c r="L26" s="494">
        <v>1</v>
      </c>
      <c r="M26" s="495"/>
      <c r="N26" s="495"/>
      <c r="O26" s="495"/>
      <c r="P26" s="537"/>
      <c r="Q26" s="494">
        <v>6300</v>
      </c>
      <c r="R26" s="495"/>
      <c r="S26" s="495"/>
      <c r="T26" s="495"/>
      <c r="U26" s="495"/>
      <c r="V26" s="537"/>
      <c r="W26" s="589"/>
      <c r="X26" s="590"/>
      <c r="Y26" s="591"/>
      <c r="Z26" s="493" t="s">
        <v>178</v>
      </c>
      <c r="AA26" s="595"/>
      <c r="AB26" s="595"/>
      <c r="AC26" s="595"/>
      <c r="AD26" s="595"/>
      <c r="AE26" s="595"/>
      <c r="AF26" s="595"/>
      <c r="AG26" s="596"/>
      <c r="AH26" s="494">
        <v>19</v>
      </c>
      <c r="AI26" s="495"/>
      <c r="AJ26" s="495"/>
      <c r="AK26" s="495"/>
      <c r="AL26" s="537"/>
      <c r="AM26" s="494">
        <v>64999</v>
      </c>
      <c r="AN26" s="495"/>
      <c r="AO26" s="495"/>
      <c r="AP26" s="495"/>
      <c r="AQ26" s="495"/>
      <c r="AR26" s="537"/>
      <c r="AS26" s="494">
        <v>3421</v>
      </c>
      <c r="AT26" s="495"/>
      <c r="AU26" s="495"/>
      <c r="AV26" s="495"/>
      <c r="AW26" s="495"/>
      <c r="AX26" s="496"/>
      <c r="AY26" s="446" t="s">
        <v>179</v>
      </c>
      <c r="AZ26" s="447"/>
      <c r="BA26" s="447"/>
      <c r="BB26" s="447"/>
      <c r="BC26" s="447"/>
      <c r="BD26" s="447"/>
      <c r="BE26" s="447"/>
      <c r="BF26" s="447"/>
      <c r="BG26" s="447"/>
      <c r="BH26" s="447"/>
      <c r="BI26" s="447"/>
      <c r="BJ26" s="447"/>
      <c r="BK26" s="447"/>
      <c r="BL26" s="447"/>
      <c r="BM26" s="448"/>
      <c r="BN26" s="443" t="s">
        <v>180</v>
      </c>
      <c r="BO26" s="444"/>
      <c r="BP26" s="444"/>
      <c r="BQ26" s="444"/>
      <c r="BR26" s="444"/>
      <c r="BS26" s="444"/>
      <c r="BT26" s="444"/>
      <c r="BU26" s="445"/>
      <c r="BV26" s="443" t="s">
        <v>130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181</v>
      </c>
      <c r="F27" s="473"/>
      <c r="G27" s="473"/>
      <c r="H27" s="473"/>
      <c r="I27" s="473"/>
      <c r="J27" s="473"/>
      <c r="K27" s="474"/>
      <c r="L27" s="494">
        <v>1</v>
      </c>
      <c r="M27" s="495"/>
      <c r="N27" s="495"/>
      <c r="O27" s="495"/>
      <c r="P27" s="537"/>
      <c r="Q27" s="494">
        <v>4520</v>
      </c>
      <c r="R27" s="495"/>
      <c r="S27" s="495"/>
      <c r="T27" s="495"/>
      <c r="U27" s="495"/>
      <c r="V27" s="537"/>
      <c r="W27" s="589"/>
      <c r="X27" s="590"/>
      <c r="Y27" s="591"/>
      <c r="Z27" s="493" t="s">
        <v>182</v>
      </c>
      <c r="AA27" s="473"/>
      <c r="AB27" s="473"/>
      <c r="AC27" s="473"/>
      <c r="AD27" s="473"/>
      <c r="AE27" s="473"/>
      <c r="AF27" s="473"/>
      <c r="AG27" s="474"/>
      <c r="AH27" s="494">
        <v>6</v>
      </c>
      <c r="AI27" s="495"/>
      <c r="AJ27" s="495"/>
      <c r="AK27" s="495"/>
      <c r="AL27" s="537"/>
      <c r="AM27" s="494">
        <v>18848</v>
      </c>
      <c r="AN27" s="495"/>
      <c r="AO27" s="495"/>
      <c r="AP27" s="495"/>
      <c r="AQ27" s="495"/>
      <c r="AR27" s="537"/>
      <c r="AS27" s="494">
        <v>3141</v>
      </c>
      <c r="AT27" s="495"/>
      <c r="AU27" s="495"/>
      <c r="AV27" s="495"/>
      <c r="AW27" s="495"/>
      <c r="AX27" s="496"/>
      <c r="AY27" s="538" t="s">
        <v>183</v>
      </c>
      <c r="AZ27" s="539"/>
      <c r="BA27" s="539"/>
      <c r="BB27" s="539"/>
      <c r="BC27" s="539"/>
      <c r="BD27" s="539"/>
      <c r="BE27" s="539"/>
      <c r="BF27" s="539"/>
      <c r="BG27" s="539"/>
      <c r="BH27" s="539"/>
      <c r="BI27" s="539"/>
      <c r="BJ27" s="539"/>
      <c r="BK27" s="539"/>
      <c r="BL27" s="539"/>
      <c r="BM27" s="540"/>
      <c r="BN27" s="562" t="s">
        <v>130</v>
      </c>
      <c r="BO27" s="563"/>
      <c r="BP27" s="563"/>
      <c r="BQ27" s="563"/>
      <c r="BR27" s="563"/>
      <c r="BS27" s="563"/>
      <c r="BT27" s="563"/>
      <c r="BU27" s="564"/>
      <c r="BV27" s="562" t="s">
        <v>130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184</v>
      </c>
      <c r="F28" s="473"/>
      <c r="G28" s="473"/>
      <c r="H28" s="473"/>
      <c r="I28" s="473"/>
      <c r="J28" s="473"/>
      <c r="K28" s="474"/>
      <c r="L28" s="494">
        <v>1</v>
      </c>
      <c r="M28" s="495"/>
      <c r="N28" s="495"/>
      <c r="O28" s="495"/>
      <c r="P28" s="537"/>
      <c r="Q28" s="494">
        <v>4040</v>
      </c>
      <c r="R28" s="495"/>
      <c r="S28" s="495"/>
      <c r="T28" s="495"/>
      <c r="U28" s="495"/>
      <c r="V28" s="537"/>
      <c r="W28" s="589"/>
      <c r="X28" s="590"/>
      <c r="Y28" s="591"/>
      <c r="Z28" s="493" t="s">
        <v>185</v>
      </c>
      <c r="AA28" s="473"/>
      <c r="AB28" s="473"/>
      <c r="AC28" s="473"/>
      <c r="AD28" s="473"/>
      <c r="AE28" s="473"/>
      <c r="AF28" s="473"/>
      <c r="AG28" s="474"/>
      <c r="AH28" s="494" t="s">
        <v>180</v>
      </c>
      <c r="AI28" s="495"/>
      <c r="AJ28" s="495"/>
      <c r="AK28" s="495"/>
      <c r="AL28" s="537"/>
      <c r="AM28" s="494" t="s">
        <v>180</v>
      </c>
      <c r="AN28" s="495"/>
      <c r="AO28" s="495"/>
      <c r="AP28" s="495"/>
      <c r="AQ28" s="495"/>
      <c r="AR28" s="537"/>
      <c r="AS28" s="494" t="s">
        <v>130</v>
      </c>
      <c r="AT28" s="495"/>
      <c r="AU28" s="495"/>
      <c r="AV28" s="495"/>
      <c r="AW28" s="495"/>
      <c r="AX28" s="496"/>
      <c r="AY28" s="597" t="s">
        <v>186</v>
      </c>
      <c r="AZ28" s="598"/>
      <c r="BA28" s="598"/>
      <c r="BB28" s="599"/>
      <c r="BC28" s="403" t="s">
        <v>50</v>
      </c>
      <c r="BD28" s="404"/>
      <c r="BE28" s="404"/>
      <c r="BF28" s="404"/>
      <c r="BG28" s="404"/>
      <c r="BH28" s="404"/>
      <c r="BI28" s="404"/>
      <c r="BJ28" s="404"/>
      <c r="BK28" s="404"/>
      <c r="BL28" s="404"/>
      <c r="BM28" s="405"/>
      <c r="BN28" s="406">
        <v>2501620</v>
      </c>
      <c r="BO28" s="407"/>
      <c r="BP28" s="407"/>
      <c r="BQ28" s="407"/>
      <c r="BR28" s="407"/>
      <c r="BS28" s="407"/>
      <c r="BT28" s="407"/>
      <c r="BU28" s="408"/>
      <c r="BV28" s="406">
        <v>2293585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187</v>
      </c>
      <c r="F29" s="473"/>
      <c r="G29" s="473"/>
      <c r="H29" s="473"/>
      <c r="I29" s="473"/>
      <c r="J29" s="473"/>
      <c r="K29" s="474"/>
      <c r="L29" s="494">
        <v>15</v>
      </c>
      <c r="M29" s="495"/>
      <c r="N29" s="495"/>
      <c r="O29" s="495"/>
      <c r="P29" s="537"/>
      <c r="Q29" s="494">
        <v>3850</v>
      </c>
      <c r="R29" s="495"/>
      <c r="S29" s="495"/>
      <c r="T29" s="495"/>
      <c r="U29" s="495"/>
      <c r="V29" s="537"/>
      <c r="W29" s="592"/>
      <c r="X29" s="593"/>
      <c r="Y29" s="594"/>
      <c r="Z29" s="493" t="s">
        <v>188</v>
      </c>
      <c r="AA29" s="473"/>
      <c r="AB29" s="473"/>
      <c r="AC29" s="473"/>
      <c r="AD29" s="473"/>
      <c r="AE29" s="473"/>
      <c r="AF29" s="473"/>
      <c r="AG29" s="474"/>
      <c r="AH29" s="494">
        <v>313</v>
      </c>
      <c r="AI29" s="495"/>
      <c r="AJ29" s="495"/>
      <c r="AK29" s="495"/>
      <c r="AL29" s="537"/>
      <c r="AM29" s="494">
        <v>1010458</v>
      </c>
      <c r="AN29" s="495"/>
      <c r="AO29" s="495"/>
      <c r="AP29" s="495"/>
      <c r="AQ29" s="495"/>
      <c r="AR29" s="537"/>
      <c r="AS29" s="494">
        <v>3228</v>
      </c>
      <c r="AT29" s="495"/>
      <c r="AU29" s="495"/>
      <c r="AV29" s="495"/>
      <c r="AW29" s="495"/>
      <c r="AX29" s="496"/>
      <c r="AY29" s="600"/>
      <c r="AZ29" s="601"/>
      <c r="BA29" s="601"/>
      <c r="BB29" s="602"/>
      <c r="BC29" s="477" t="s">
        <v>189</v>
      </c>
      <c r="BD29" s="478"/>
      <c r="BE29" s="478"/>
      <c r="BF29" s="478"/>
      <c r="BG29" s="478"/>
      <c r="BH29" s="478"/>
      <c r="BI29" s="478"/>
      <c r="BJ29" s="478"/>
      <c r="BK29" s="478"/>
      <c r="BL29" s="478"/>
      <c r="BM29" s="479"/>
      <c r="BN29" s="443">
        <v>489690</v>
      </c>
      <c r="BO29" s="444"/>
      <c r="BP29" s="444"/>
      <c r="BQ29" s="444"/>
      <c r="BR29" s="444"/>
      <c r="BS29" s="444"/>
      <c r="BT29" s="444"/>
      <c r="BU29" s="445"/>
      <c r="BV29" s="443">
        <v>487415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190</v>
      </c>
      <c r="X30" s="611"/>
      <c r="Y30" s="611"/>
      <c r="Z30" s="611"/>
      <c r="AA30" s="611"/>
      <c r="AB30" s="611"/>
      <c r="AC30" s="611"/>
      <c r="AD30" s="611"/>
      <c r="AE30" s="611"/>
      <c r="AF30" s="611"/>
      <c r="AG30" s="612"/>
      <c r="AH30" s="570">
        <v>99.2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5177026</v>
      </c>
      <c r="BO30" s="563"/>
      <c r="BP30" s="563"/>
      <c r="BQ30" s="563"/>
      <c r="BR30" s="563"/>
      <c r="BS30" s="563"/>
      <c r="BT30" s="563"/>
      <c r="BU30" s="564"/>
      <c r="BV30" s="562">
        <v>4054313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191</v>
      </c>
      <c r="D32" s="606"/>
      <c r="E32" s="606"/>
      <c r="F32" s="606"/>
      <c r="G32" s="606"/>
      <c r="H32" s="606"/>
      <c r="I32" s="606"/>
      <c r="J32" s="606"/>
      <c r="K32" s="606"/>
      <c r="L32" s="606"/>
      <c r="M32" s="606"/>
      <c r="N32" s="606"/>
      <c r="O32" s="606"/>
      <c r="P32" s="606"/>
      <c r="Q32" s="606"/>
      <c r="R32" s="606"/>
      <c r="S32" s="606"/>
      <c r="U32" s="447" t="s">
        <v>192</v>
      </c>
      <c r="V32" s="447"/>
      <c r="W32" s="447"/>
      <c r="X32" s="447"/>
      <c r="Y32" s="447"/>
      <c r="Z32" s="447"/>
      <c r="AA32" s="447"/>
      <c r="AB32" s="447"/>
      <c r="AC32" s="447"/>
      <c r="AD32" s="447"/>
      <c r="AE32" s="447"/>
      <c r="AF32" s="447"/>
      <c r="AG32" s="447"/>
      <c r="AH32" s="447"/>
      <c r="AI32" s="447"/>
      <c r="AJ32" s="447"/>
      <c r="AK32" s="447"/>
      <c r="AM32" s="447" t="s">
        <v>193</v>
      </c>
      <c r="AN32" s="447"/>
      <c r="AO32" s="447"/>
      <c r="AP32" s="447"/>
      <c r="AQ32" s="447"/>
      <c r="AR32" s="447"/>
      <c r="AS32" s="447"/>
      <c r="AT32" s="447"/>
      <c r="AU32" s="447"/>
      <c r="AV32" s="447"/>
      <c r="AW32" s="447"/>
      <c r="AX32" s="447"/>
      <c r="AY32" s="447"/>
      <c r="AZ32" s="447"/>
      <c r="BA32" s="447"/>
      <c r="BB32" s="447"/>
      <c r="BC32" s="447"/>
      <c r="BE32" s="447" t="s">
        <v>194</v>
      </c>
      <c r="BF32" s="447"/>
      <c r="BG32" s="447"/>
      <c r="BH32" s="447"/>
      <c r="BI32" s="447"/>
      <c r="BJ32" s="447"/>
      <c r="BK32" s="447"/>
      <c r="BL32" s="447"/>
      <c r="BM32" s="447"/>
      <c r="BN32" s="447"/>
      <c r="BO32" s="447"/>
      <c r="BP32" s="447"/>
      <c r="BQ32" s="447"/>
      <c r="BR32" s="447"/>
      <c r="BS32" s="447"/>
      <c r="BT32" s="447"/>
      <c r="BU32" s="447"/>
      <c r="BW32" s="447" t="s">
        <v>195</v>
      </c>
      <c r="BX32" s="447"/>
      <c r="BY32" s="447"/>
      <c r="BZ32" s="447"/>
      <c r="CA32" s="447"/>
      <c r="CB32" s="447"/>
      <c r="CC32" s="447"/>
      <c r="CD32" s="447"/>
      <c r="CE32" s="447"/>
      <c r="CF32" s="447"/>
      <c r="CG32" s="447"/>
      <c r="CH32" s="447"/>
      <c r="CI32" s="447"/>
      <c r="CJ32" s="447"/>
      <c r="CK32" s="447"/>
      <c r="CL32" s="447"/>
      <c r="CM32" s="447"/>
      <c r="CO32" s="447" t="s">
        <v>196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197</v>
      </c>
      <c r="D33" s="467"/>
      <c r="E33" s="432" t="s">
        <v>198</v>
      </c>
      <c r="F33" s="432"/>
      <c r="G33" s="432"/>
      <c r="H33" s="432"/>
      <c r="I33" s="432"/>
      <c r="J33" s="432"/>
      <c r="K33" s="432"/>
      <c r="L33" s="432"/>
      <c r="M33" s="432"/>
      <c r="N33" s="432"/>
      <c r="O33" s="432"/>
      <c r="P33" s="432"/>
      <c r="Q33" s="432"/>
      <c r="R33" s="432"/>
      <c r="S33" s="432"/>
      <c r="T33" s="206"/>
      <c r="U33" s="467" t="s">
        <v>199</v>
      </c>
      <c r="V33" s="467"/>
      <c r="W33" s="432" t="s">
        <v>198</v>
      </c>
      <c r="X33" s="432"/>
      <c r="Y33" s="432"/>
      <c r="Z33" s="432"/>
      <c r="AA33" s="432"/>
      <c r="AB33" s="432"/>
      <c r="AC33" s="432"/>
      <c r="AD33" s="432"/>
      <c r="AE33" s="432"/>
      <c r="AF33" s="432"/>
      <c r="AG33" s="432"/>
      <c r="AH33" s="432"/>
      <c r="AI33" s="432"/>
      <c r="AJ33" s="432"/>
      <c r="AK33" s="432"/>
      <c r="AL33" s="206"/>
      <c r="AM33" s="467" t="s">
        <v>199</v>
      </c>
      <c r="AN33" s="467"/>
      <c r="AO33" s="432" t="s">
        <v>198</v>
      </c>
      <c r="AP33" s="432"/>
      <c r="AQ33" s="432"/>
      <c r="AR33" s="432"/>
      <c r="AS33" s="432"/>
      <c r="AT33" s="432"/>
      <c r="AU33" s="432"/>
      <c r="AV33" s="432"/>
      <c r="AW33" s="432"/>
      <c r="AX33" s="432"/>
      <c r="AY33" s="432"/>
      <c r="AZ33" s="432"/>
      <c r="BA33" s="432"/>
      <c r="BB33" s="432"/>
      <c r="BC33" s="432"/>
      <c r="BD33" s="207"/>
      <c r="BE33" s="432" t="s">
        <v>200</v>
      </c>
      <c r="BF33" s="432"/>
      <c r="BG33" s="432" t="s">
        <v>201</v>
      </c>
      <c r="BH33" s="432"/>
      <c r="BI33" s="432"/>
      <c r="BJ33" s="432"/>
      <c r="BK33" s="432"/>
      <c r="BL33" s="432"/>
      <c r="BM33" s="432"/>
      <c r="BN33" s="432"/>
      <c r="BO33" s="432"/>
      <c r="BP33" s="432"/>
      <c r="BQ33" s="432"/>
      <c r="BR33" s="432"/>
      <c r="BS33" s="432"/>
      <c r="BT33" s="432"/>
      <c r="BU33" s="432"/>
      <c r="BV33" s="207"/>
      <c r="BW33" s="467" t="s">
        <v>200</v>
      </c>
      <c r="BX33" s="467"/>
      <c r="BY33" s="432" t="s">
        <v>202</v>
      </c>
      <c r="BZ33" s="432"/>
      <c r="CA33" s="432"/>
      <c r="CB33" s="432"/>
      <c r="CC33" s="432"/>
      <c r="CD33" s="432"/>
      <c r="CE33" s="432"/>
      <c r="CF33" s="432"/>
      <c r="CG33" s="432"/>
      <c r="CH33" s="432"/>
      <c r="CI33" s="432"/>
      <c r="CJ33" s="432"/>
      <c r="CK33" s="432"/>
      <c r="CL33" s="432"/>
      <c r="CM33" s="432"/>
      <c r="CN33" s="206"/>
      <c r="CO33" s="467" t="s">
        <v>199</v>
      </c>
      <c r="CP33" s="467"/>
      <c r="CQ33" s="432" t="s">
        <v>203</v>
      </c>
      <c r="CR33" s="432"/>
      <c r="CS33" s="432"/>
      <c r="CT33" s="432"/>
      <c r="CU33" s="432"/>
      <c r="CV33" s="432"/>
      <c r="CW33" s="432"/>
      <c r="CX33" s="432"/>
      <c r="CY33" s="432"/>
      <c r="CZ33" s="432"/>
      <c r="DA33" s="432"/>
      <c r="DB33" s="432"/>
      <c r="DC33" s="432"/>
      <c r="DD33" s="432"/>
      <c r="DE33" s="432"/>
      <c r="DF33" s="206"/>
      <c r="DG33" s="632" t="s">
        <v>204</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t="str">
        <f>IF(BY34="","",MAX(C34:D43,U34:V43,AM34:AN43,BE34:BF43)+1)</f>
        <v/>
      </c>
      <c r="BX34" s="633"/>
      <c r="BY34" s="634" t="str">
        <f>IF('各会計、関係団体の財政状況及び健全化判断比率'!B68="","",'各会計、関係団体の財政状況及び健全化判断比率'!B68)</f>
        <v/>
      </c>
      <c r="BZ34" s="634"/>
      <c r="CA34" s="634"/>
      <c r="CB34" s="634"/>
      <c r="CC34" s="634"/>
      <c r="CD34" s="634"/>
      <c r="CE34" s="634"/>
      <c r="CF34" s="634"/>
      <c r="CG34" s="634"/>
      <c r="CH34" s="634"/>
      <c r="CI34" s="634"/>
      <c r="CJ34" s="634"/>
      <c r="CK34" s="634"/>
      <c r="CL34" s="634"/>
      <c r="CM34" s="634"/>
      <c r="CN34" s="181"/>
      <c r="CO34" s="633">
        <f>IF(CQ34="","",MAX(C34:D43,U34:V43,AM34:AN43,BE34:BF43,BW34:BX43)+1)</f>
        <v>10</v>
      </c>
      <c r="CP34" s="633"/>
      <c r="CQ34" s="634" t="str">
        <f>IF('各会計、関係団体の財政状況及び健全化判断比率'!BS7="","",'各会計、関係団体の財政状況及び健全化判断比率'!BS7)</f>
        <v>筑後市文化振興公社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住宅新築資金等貸付特別会計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介護保険特別会計（保険事業勘定）</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t="str">
        <f t="shared" ref="BW35:BW43" si="2">IF(BY35="","",BW34+1)</f>
        <v/>
      </c>
      <c r="BX35" s="633"/>
      <c r="BY35" s="634" t="str">
        <f>IF('各会計、関係団体の財政状況及び健全化判断比率'!B69="","",'各会計、関係団体の財政状況及び健全化判断比率'!B69)</f>
        <v/>
      </c>
      <c r="BZ35" s="634"/>
      <c r="CA35" s="634"/>
      <c r="CB35" s="634"/>
      <c r="CC35" s="634"/>
      <c r="CD35" s="634"/>
      <c r="CE35" s="634"/>
      <c r="CF35" s="634"/>
      <c r="CG35" s="634"/>
      <c r="CH35" s="634"/>
      <c r="CI35" s="634"/>
      <c r="CJ35" s="634"/>
      <c r="CK35" s="634"/>
      <c r="CL35" s="634"/>
      <c r="CM35" s="634"/>
      <c r="CN35" s="181"/>
      <c r="CO35" s="633">
        <f t="shared" ref="CO35:CO43" si="3">IF(CQ35="","",CO34+1)</f>
        <v>11</v>
      </c>
      <c r="CP35" s="633"/>
      <c r="CQ35" s="634" t="str">
        <f>IF('各会計、関係団体の財政状況及び健全化判断比率'!BS8="","",'各会計、関係団体の財政状況及び健全化判断比率'!BS8)</f>
        <v>筑後市土地開発公社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地方独立行政法人筑後市立病院貸付特別会計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介護保険特別会計（地域包括支援センター事業勘定）</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t="str">
        <f t="shared" si="2"/>
        <v/>
      </c>
      <c r="BX36" s="633"/>
      <c r="BY36" s="634" t="str">
        <f>IF('各会計、関係団体の財政状況及び健全化判断比率'!B70="","",'各会計、関係団体の財政状況及び健全化判断比率'!B70)</f>
        <v/>
      </c>
      <c r="BZ36" s="634"/>
      <c r="CA36" s="634"/>
      <c r="CB36" s="634"/>
      <c r="CC36" s="634"/>
      <c r="CD36" s="634"/>
      <c r="CE36" s="634"/>
      <c r="CF36" s="634"/>
      <c r="CG36" s="634"/>
      <c r="CH36" s="634"/>
      <c r="CI36" s="634"/>
      <c r="CJ36" s="634"/>
      <c r="CK36" s="634"/>
      <c r="CL36" s="634"/>
      <c r="CM36" s="634"/>
      <c r="CN36" s="181"/>
      <c r="CO36" s="633">
        <f t="shared" si="3"/>
        <v>12</v>
      </c>
      <c r="CP36" s="633"/>
      <c r="CQ36" s="634" t="str">
        <f>IF('各会計、関係団体の財政状況及び健全化判断比率'!BS9="","",'各会計、関係団体の財政状況及び健全化判断比率'!BS9)</f>
        <v>地方独立行政法人筑後市立病院</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7</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636" t="s">
        <v>206</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207</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208</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209</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210</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211</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212</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213</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d0j+X/vAoWvsVrMmNbWqSd9TjRvoyfjAbNm493drh8FcwNwr6ELWeGCSAQ1YYsEUUBfx3Ok6F/fzI/fbZpgKDQ==" saltValue="TrI/vb9/t/Y7qsy9hXG8E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187" t="s">
        <v>562</v>
      </c>
      <c r="D34" s="1187"/>
      <c r="E34" s="1188"/>
      <c r="F34" s="32" t="s">
        <v>563</v>
      </c>
      <c r="G34" s="33" t="s">
        <v>564</v>
      </c>
      <c r="H34" s="33" t="s">
        <v>565</v>
      </c>
      <c r="I34" s="33" t="s">
        <v>566</v>
      </c>
      <c r="J34" s="34" t="s">
        <v>567</v>
      </c>
      <c r="K34" s="22"/>
      <c r="L34" s="22"/>
      <c r="M34" s="22"/>
      <c r="N34" s="22"/>
      <c r="O34" s="22"/>
      <c r="P34" s="22"/>
    </row>
    <row r="35" spans="1:16" ht="39" customHeight="1" x14ac:dyDescent="0.15">
      <c r="A35" s="22"/>
      <c r="B35" s="35"/>
      <c r="C35" s="1181" t="s">
        <v>568</v>
      </c>
      <c r="D35" s="1182"/>
      <c r="E35" s="1183"/>
      <c r="F35" s="36">
        <v>21.69</v>
      </c>
      <c r="G35" s="37">
        <v>18.53</v>
      </c>
      <c r="H35" s="37">
        <v>18.03</v>
      </c>
      <c r="I35" s="37">
        <v>18</v>
      </c>
      <c r="J35" s="38">
        <v>17.59</v>
      </c>
      <c r="K35" s="22"/>
      <c r="L35" s="22"/>
      <c r="M35" s="22"/>
      <c r="N35" s="22"/>
      <c r="O35" s="22"/>
      <c r="P35" s="22"/>
    </row>
    <row r="36" spans="1:16" ht="39" customHeight="1" x14ac:dyDescent="0.15">
      <c r="A36" s="22"/>
      <c r="B36" s="35"/>
      <c r="C36" s="1181" t="s">
        <v>569</v>
      </c>
      <c r="D36" s="1182"/>
      <c r="E36" s="1183"/>
      <c r="F36" s="36">
        <v>6.03</v>
      </c>
      <c r="G36" s="37">
        <v>7.67</v>
      </c>
      <c r="H36" s="37">
        <v>8.56</v>
      </c>
      <c r="I36" s="37">
        <v>15.9</v>
      </c>
      <c r="J36" s="38">
        <v>12.12</v>
      </c>
      <c r="K36" s="22"/>
      <c r="L36" s="22"/>
      <c r="M36" s="22"/>
      <c r="N36" s="22"/>
      <c r="O36" s="22"/>
      <c r="P36" s="22"/>
    </row>
    <row r="37" spans="1:16" ht="39" customHeight="1" x14ac:dyDescent="0.15">
      <c r="A37" s="22"/>
      <c r="B37" s="35"/>
      <c r="C37" s="1181" t="s">
        <v>570</v>
      </c>
      <c r="D37" s="1182"/>
      <c r="E37" s="1183"/>
      <c r="F37" s="36">
        <v>0.72</v>
      </c>
      <c r="G37" s="37">
        <v>0.1</v>
      </c>
      <c r="H37" s="37">
        <v>1.41</v>
      </c>
      <c r="I37" s="37">
        <v>1.53</v>
      </c>
      <c r="J37" s="38">
        <v>1.28</v>
      </c>
      <c r="K37" s="22"/>
      <c r="L37" s="22"/>
      <c r="M37" s="22"/>
      <c r="N37" s="22"/>
      <c r="O37" s="22"/>
      <c r="P37" s="22"/>
    </row>
    <row r="38" spans="1:16" ht="39" customHeight="1" x14ac:dyDescent="0.15">
      <c r="A38" s="22"/>
      <c r="B38" s="35"/>
      <c r="C38" s="1181" t="s">
        <v>571</v>
      </c>
      <c r="D38" s="1182"/>
      <c r="E38" s="1183"/>
      <c r="F38" s="36">
        <v>1.83</v>
      </c>
      <c r="G38" s="37">
        <v>2.16</v>
      </c>
      <c r="H38" s="37">
        <v>2.0499999999999998</v>
      </c>
      <c r="I38" s="37">
        <v>1.69</v>
      </c>
      <c r="J38" s="38">
        <v>1.17</v>
      </c>
      <c r="K38" s="22"/>
      <c r="L38" s="22"/>
      <c r="M38" s="22"/>
      <c r="N38" s="22"/>
      <c r="O38" s="22"/>
      <c r="P38" s="22"/>
    </row>
    <row r="39" spans="1:16" ht="39" customHeight="1" x14ac:dyDescent="0.15">
      <c r="A39" s="22"/>
      <c r="B39" s="35"/>
      <c r="C39" s="1181" t="s">
        <v>572</v>
      </c>
      <c r="D39" s="1182"/>
      <c r="E39" s="1183"/>
      <c r="F39" s="36" t="s">
        <v>528</v>
      </c>
      <c r="G39" s="37">
        <v>0.53</v>
      </c>
      <c r="H39" s="37">
        <v>0.8</v>
      </c>
      <c r="I39" s="37">
        <v>0.73</v>
      </c>
      <c r="J39" s="38">
        <v>0.85</v>
      </c>
      <c r="K39" s="22"/>
      <c r="L39" s="22"/>
      <c r="M39" s="22"/>
      <c r="N39" s="22"/>
      <c r="O39" s="22"/>
      <c r="P39" s="22"/>
    </row>
    <row r="40" spans="1:16" ht="39" customHeight="1" x14ac:dyDescent="0.15">
      <c r="A40" s="22"/>
      <c r="B40" s="35"/>
      <c r="C40" s="1181" t="s">
        <v>573</v>
      </c>
      <c r="D40" s="1182"/>
      <c r="E40" s="1183"/>
      <c r="F40" s="36">
        <v>0.09</v>
      </c>
      <c r="G40" s="37">
        <v>0.02</v>
      </c>
      <c r="H40" s="37">
        <v>0.02</v>
      </c>
      <c r="I40" s="37">
        <v>0.02</v>
      </c>
      <c r="J40" s="38">
        <v>0.06</v>
      </c>
      <c r="K40" s="22"/>
      <c r="L40" s="22"/>
      <c r="M40" s="22"/>
      <c r="N40" s="22"/>
      <c r="O40" s="22"/>
      <c r="P40" s="22"/>
    </row>
    <row r="41" spans="1:16" ht="39" customHeight="1" x14ac:dyDescent="0.15">
      <c r="A41" s="22"/>
      <c r="B41" s="35"/>
      <c r="C41" s="1181" t="s">
        <v>574</v>
      </c>
      <c r="D41" s="1182"/>
      <c r="E41" s="1183"/>
      <c r="F41" s="36">
        <v>0.02</v>
      </c>
      <c r="G41" s="37">
        <v>0.02</v>
      </c>
      <c r="H41" s="37">
        <v>0.03</v>
      </c>
      <c r="I41" s="37">
        <v>0.02</v>
      </c>
      <c r="J41" s="38">
        <v>0.03</v>
      </c>
      <c r="K41" s="22"/>
      <c r="L41" s="22"/>
      <c r="M41" s="22"/>
      <c r="N41" s="22"/>
      <c r="O41" s="22"/>
      <c r="P41" s="22"/>
    </row>
    <row r="42" spans="1:16" ht="39" customHeight="1" x14ac:dyDescent="0.15">
      <c r="A42" s="22"/>
      <c r="B42" s="39"/>
      <c r="C42" s="1181" t="s">
        <v>575</v>
      </c>
      <c r="D42" s="1182"/>
      <c r="E42" s="1183"/>
      <c r="F42" s="36" t="s">
        <v>528</v>
      </c>
      <c r="G42" s="37" t="s">
        <v>528</v>
      </c>
      <c r="H42" s="37" t="s">
        <v>528</v>
      </c>
      <c r="I42" s="37" t="s">
        <v>528</v>
      </c>
      <c r="J42" s="38" t="s">
        <v>528</v>
      </c>
      <c r="K42" s="22"/>
      <c r="L42" s="22"/>
      <c r="M42" s="22"/>
      <c r="N42" s="22"/>
      <c r="O42" s="22"/>
      <c r="P42" s="22"/>
    </row>
    <row r="43" spans="1:16" ht="39" customHeight="1" thickBot="1" x14ac:dyDescent="0.2">
      <c r="A43" s="22"/>
      <c r="B43" s="40"/>
      <c r="C43" s="1184" t="s">
        <v>576</v>
      </c>
      <c r="D43" s="1185"/>
      <c r="E43" s="1186"/>
      <c r="F43" s="41">
        <v>0.01</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Tqb458aq7wnFRszJ7jYrsNhhc24pIWeDfSM66WCeVRUg0B2KMaKuZ7BmPiu1Sh/wI4bQDzAXwRiAy4fdBdFlg==" saltValue="sda77+fplaGEcamFeKj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1680</v>
      </c>
      <c r="L45" s="60">
        <v>1683</v>
      </c>
      <c r="M45" s="60">
        <v>1747</v>
      </c>
      <c r="N45" s="60">
        <v>1753</v>
      </c>
      <c r="O45" s="61">
        <v>1870</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528</v>
      </c>
      <c r="L46" s="64" t="s">
        <v>528</v>
      </c>
      <c r="M46" s="64" t="s">
        <v>528</v>
      </c>
      <c r="N46" s="64" t="s">
        <v>528</v>
      </c>
      <c r="O46" s="65" t="s">
        <v>528</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528</v>
      </c>
      <c r="L47" s="64" t="s">
        <v>528</v>
      </c>
      <c r="M47" s="64" t="s">
        <v>528</v>
      </c>
      <c r="N47" s="64" t="s">
        <v>528</v>
      </c>
      <c r="O47" s="65" t="s">
        <v>528</v>
      </c>
      <c r="P47" s="48"/>
      <c r="Q47" s="48"/>
      <c r="R47" s="48"/>
      <c r="S47" s="48"/>
      <c r="T47" s="48"/>
      <c r="U47" s="48"/>
    </row>
    <row r="48" spans="1:21" ht="30.75" customHeight="1" x14ac:dyDescent="0.15">
      <c r="A48" s="48"/>
      <c r="B48" s="1191"/>
      <c r="C48" s="1192"/>
      <c r="D48" s="62"/>
      <c r="E48" s="1197" t="s">
        <v>15</v>
      </c>
      <c r="F48" s="1197"/>
      <c r="G48" s="1197"/>
      <c r="H48" s="1197"/>
      <c r="I48" s="1197"/>
      <c r="J48" s="1198"/>
      <c r="K48" s="63">
        <v>387</v>
      </c>
      <c r="L48" s="64">
        <v>401</v>
      </c>
      <c r="M48" s="64">
        <v>411</v>
      </c>
      <c r="N48" s="64">
        <v>398</v>
      </c>
      <c r="O48" s="65">
        <v>400</v>
      </c>
      <c r="P48" s="48"/>
      <c r="Q48" s="48"/>
      <c r="R48" s="48"/>
      <c r="S48" s="48"/>
      <c r="T48" s="48"/>
      <c r="U48" s="48"/>
    </row>
    <row r="49" spans="1:21" ht="30.75" customHeight="1" x14ac:dyDescent="0.15">
      <c r="A49" s="48"/>
      <c r="B49" s="1191"/>
      <c r="C49" s="1192"/>
      <c r="D49" s="62"/>
      <c r="E49" s="1197" t="s">
        <v>16</v>
      </c>
      <c r="F49" s="1197"/>
      <c r="G49" s="1197"/>
      <c r="H49" s="1197"/>
      <c r="I49" s="1197"/>
      <c r="J49" s="1198"/>
      <c r="K49" s="63">
        <v>83</v>
      </c>
      <c r="L49" s="64">
        <v>83</v>
      </c>
      <c r="M49" s="64">
        <v>83</v>
      </c>
      <c r="N49" s="64">
        <v>83</v>
      </c>
      <c r="O49" s="65">
        <v>83</v>
      </c>
      <c r="P49" s="48"/>
      <c r="Q49" s="48"/>
      <c r="R49" s="48"/>
      <c r="S49" s="48"/>
      <c r="T49" s="48"/>
      <c r="U49" s="48"/>
    </row>
    <row r="50" spans="1:21" ht="30.75" customHeight="1" x14ac:dyDescent="0.15">
      <c r="A50" s="48"/>
      <c r="B50" s="1191"/>
      <c r="C50" s="1192"/>
      <c r="D50" s="62"/>
      <c r="E50" s="1197" t="s">
        <v>17</v>
      </c>
      <c r="F50" s="1197"/>
      <c r="G50" s="1197"/>
      <c r="H50" s="1197"/>
      <c r="I50" s="1197"/>
      <c r="J50" s="1198"/>
      <c r="K50" s="63">
        <v>62</v>
      </c>
      <c r="L50" s="64">
        <v>62</v>
      </c>
      <c r="M50" s="64">
        <v>62</v>
      </c>
      <c r="N50" s="64">
        <v>65</v>
      </c>
      <c r="O50" s="65">
        <v>56</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528</v>
      </c>
      <c r="L51" s="64" t="s">
        <v>528</v>
      </c>
      <c r="M51" s="64" t="s">
        <v>528</v>
      </c>
      <c r="N51" s="64" t="s">
        <v>528</v>
      </c>
      <c r="O51" s="65" t="s">
        <v>528</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1529</v>
      </c>
      <c r="L52" s="64">
        <v>1484</v>
      </c>
      <c r="M52" s="64">
        <v>1464</v>
      </c>
      <c r="N52" s="64">
        <v>1448</v>
      </c>
      <c r="O52" s="65">
        <v>1569</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683</v>
      </c>
      <c r="L53" s="69">
        <v>745</v>
      </c>
      <c r="M53" s="69">
        <v>839</v>
      </c>
      <c r="N53" s="69">
        <v>851</v>
      </c>
      <c r="O53" s="70">
        <v>840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577</v>
      </c>
      <c r="P56" s="48"/>
      <c r="Q56" s="48"/>
      <c r="R56" s="48"/>
      <c r="S56" s="48"/>
      <c r="T56" s="48"/>
      <c r="U56" s="48"/>
    </row>
    <row r="57" spans="1:21" ht="31.5" customHeight="1" thickBot="1" x14ac:dyDescent="0.2">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TC57cbfJoNQaQUHb1nZ5ikO2z7P82WcnCC9uAa37bkBQv4VOWJlecm+eLXg/ODBGj+GnR4Vsgv+rgsnKiD3hA==" saltValue="PW9NQ8wwG4itK7O3NndgQ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555</v>
      </c>
      <c r="J40" s="103" t="s">
        <v>556</v>
      </c>
      <c r="K40" s="103" t="s">
        <v>557</v>
      </c>
      <c r="L40" s="103" t="s">
        <v>558</v>
      </c>
      <c r="M40" s="104" t="s">
        <v>559</v>
      </c>
    </row>
    <row r="41" spans="2:13" ht="27.75" customHeight="1" x14ac:dyDescent="0.15">
      <c r="B41" s="1220" t="s">
        <v>32</v>
      </c>
      <c r="C41" s="1221"/>
      <c r="D41" s="105"/>
      <c r="E41" s="1226" t="s">
        <v>33</v>
      </c>
      <c r="F41" s="1226"/>
      <c r="G41" s="1226"/>
      <c r="H41" s="1227"/>
      <c r="I41" s="355">
        <v>17755</v>
      </c>
      <c r="J41" s="356">
        <v>17323</v>
      </c>
      <c r="K41" s="356">
        <v>17386</v>
      </c>
      <c r="L41" s="356">
        <v>17394</v>
      </c>
      <c r="M41" s="357">
        <v>16894</v>
      </c>
    </row>
    <row r="42" spans="2:13" ht="27.75" customHeight="1" x14ac:dyDescent="0.15">
      <c r="B42" s="1222"/>
      <c r="C42" s="1223"/>
      <c r="D42" s="106"/>
      <c r="E42" s="1228" t="s">
        <v>34</v>
      </c>
      <c r="F42" s="1228"/>
      <c r="G42" s="1228"/>
      <c r="H42" s="1229"/>
      <c r="I42" s="358">
        <v>725</v>
      </c>
      <c r="J42" s="359">
        <v>735</v>
      </c>
      <c r="K42" s="359">
        <v>780</v>
      </c>
      <c r="L42" s="359">
        <v>727</v>
      </c>
      <c r="M42" s="360">
        <v>649</v>
      </c>
    </row>
    <row r="43" spans="2:13" ht="27.75" customHeight="1" x14ac:dyDescent="0.15">
      <c r="B43" s="1222"/>
      <c r="C43" s="1223"/>
      <c r="D43" s="106"/>
      <c r="E43" s="1228" t="s">
        <v>35</v>
      </c>
      <c r="F43" s="1228"/>
      <c r="G43" s="1228"/>
      <c r="H43" s="1229"/>
      <c r="I43" s="358">
        <v>5786</v>
      </c>
      <c r="J43" s="359">
        <v>5570</v>
      </c>
      <c r="K43" s="359">
        <v>5398</v>
      </c>
      <c r="L43" s="359">
        <v>5217</v>
      </c>
      <c r="M43" s="360">
        <v>4965</v>
      </c>
    </row>
    <row r="44" spans="2:13" ht="27.75" customHeight="1" x14ac:dyDescent="0.15">
      <c r="B44" s="1222"/>
      <c r="C44" s="1223"/>
      <c r="D44" s="106"/>
      <c r="E44" s="1228" t="s">
        <v>36</v>
      </c>
      <c r="F44" s="1228"/>
      <c r="G44" s="1228"/>
      <c r="H44" s="1229"/>
      <c r="I44" s="358">
        <v>657</v>
      </c>
      <c r="J44" s="359">
        <v>576</v>
      </c>
      <c r="K44" s="359">
        <v>496</v>
      </c>
      <c r="L44" s="359">
        <v>415</v>
      </c>
      <c r="M44" s="360">
        <v>333</v>
      </c>
    </row>
    <row r="45" spans="2:13" ht="27.75" customHeight="1" x14ac:dyDescent="0.15">
      <c r="B45" s="1222"/>
      <c r="C45" s="1223"/>
      <c r="D45" s="106"/>
      <c r="E45" s="1228" t="s">
        <v>37</v>
      </c>
      <c r="F45" s="1228"/>
      <c r="G45" s="1228"/>
      <c r="H45" s="1229"/>
      <c r="I45" s="358">
        <v>2494</v>
      </c>
      <c r="J45" s="359">
        <v>2481</v>
      </c>
      <c r="K45" s="359">
        <v>2513</v>
      </c>
      <c r="L45" s="359">
        <v>2624</v>
      </c>
      <c r="M45" s="360">
        <v>2534</v>
      </c>
    </row>
    <row r="46" spans="2:13" ht="27.75" customHeight="1" x14ac:dyDescent="0.15">
      <c r="B46" s="1222"/>
      <c r="C46" s="1223"/>
      <c r="D46" s="107"/>
      <c r="E46" s="1228" t="s">
        <v>38</v>
      </c>
      <c r="F46" s="1228"/>
      <c r="G46" s="1228"/>
      <c r="H46" s="1229"/>
      <c r="I46" s="358" t="s">
        <v>528</v>
      </c>
      <c r="J46" s="359" t="s">
        <v>528</v>
      </c>
      <c r="K46" s="359" t="s">
        <v>528</v>
      </c>
      <c r="L46" s="359" t="s">
        <v>528</v>
      </c>
      <c r="M46" s="360" t="s">
        <v>528</v>
      </c>
    </row>
    <row r="47" spans="2:13" ht="27.75" customHeight="1" x14ac:dyDescent="0.15">
      <c r="B47" s="1222"/>
      <c r="C47" s="1223"/>
      <c r="D47" s="108"/>
      <c r="E47" s="1230" t="s">
        <v>39</v>
      </c>
      <c r="F47" s="1231"/>
      <c r="G47" s="1231"/>
      <c r="H47" s="1232"/>
      <c r="I47" s="358" t="s">
        <v>528</v>
      </c>
      <c r="J47" s="359" t="s">
        <v>528</v>
      </c>
      <c r="K47" s="359" t="s">
        <v>528</v>
      </c>
      <c r="L47" s="359" t="s">
        <v>528</v>
      </c>
      <c r="M47" s="360" t="s">
        <v>528</v>
      </c>
    </row>
    <row r="48" spans="2:13" ht="27.75" customHeight="1" x14ac:dyDescent="0.15">
      <c r="B48" s="1222"/>
      <c r="C48" s="1223"/>
      <c r="D48" s="106"/>
      <c r="E48" s="1228" t="s">
        <v>40</v>
      </c>
      <c r="F48" s="1228"/>
      <c r="G48" s="1228"/>
      <c r="H48" s="1229"/>
      <c r="I48" s="358" t="s">
        <v>528</v>
      </c>
      <c r="J48" s="359" t="s">
        <v>528</v>
      </c>
      <c r="K48" s="359" t="s">
        <v>528</v>
      </c>
      <c r="L48" s="359" t="s">
        <v>528</v>
      </c>
      <c r="M48" s="360" t="s">
        <v>528</v>
      </c>
    </row>
    <row r="49" spans="2:13" ht="27.75" customHeight="1" x14ac:dyDescent="0.15">
      <c r="B49" s="1224"/>
      <c r="C49" s="1225"/>
      <c r="D49" s="106"/>
      <c r="E49" s="1228" t="s">
        <v>41</v>
      </c>
      <c r="F49" s="1228"/>
      <c r="G49" s="1228"/>
      <c r="H49" s="1229"/>
      <c r="I49" s="358" t="s">
        <v>528</v>
      </c>
      <c r="J49" s="359" t="s">
        <v>528</v>
      </c>
      <c r="K49" s="359" t="s">
        <v>528</v>
      </c>
      <c r="L49" s="359" t="s">
        <v>528</v>
      </c>
      <c r="M49" s="360" t="s">
        <v>528</v>
      </c>
    </row>
    <row r="50" spans="2:13" ht="27.75" customHeight="1" x14ac:dyDescent="0.15">
      <c r="B50" s="1233" t="s">
        <v>42</v>
      </c>
      <c r="C50" s="1234"/>
      <c r="D50" s="109"/>
      <c r="E50" s="1228" t="s">
        <v>43</v>
      </c>
      <c r="F50" s="1228"/>
      <c r="G50" s="1228"/>
      <c r="H50" s="1229"/>
      <c r="I50" s="358">
        <v>6256</v>
      </c>
      <c r="J50" s="359">
        <v>6550</v>
      </c>
      <c r="K50" s="359">
        <v>6832</v>
      </c>
      <c r="L50" s="359">
        <v>7474</v>
      </c>
      <c r="M50" s="360">
        <v>8945</v>
      </c>
    </row>
    <row r="51" spans="2:13" ht="27.75" customHeight="1" x14ac:dyDescent="0.15">
      <c r="B51" s="1222"/>
      <c r="C51" s="1223"/>
      <c r="D51" s="106"/>
      <c r="E51" s="1228" t="s">
        <v>44</v>
      </c>
      <c r="F51" s="1228"/>
      <c r="G51" s="1228"/>
      <c r="H51" s="1229"/>
      <c r="I51" s="358">
        <v>2604</v>
      </c>
      <c r="J51" s="359">
        <v>2332</v>
      </c>
      <c r="K51" s="359">
        <v>2180</v>
      </c>
      <c r="L51" s="359">
        <v>1962</v>
      </c>
      <c r="M51" s="360">
        <v>1916</v>
      </c>
    </row>
    <row r="52" spans="2:13" ht="27.75" customHeight="1" x14ac:dyDescent="0.15">
      <c r="B52" s="1224"/>
      <c r="C52" s="1225"/>
      <c r="D52" s="106"/>
      <c r="E52" s="1228" t="s">
        <v>45</v>
      </c>
      <c r="F52" s="1228"/>
      <c r="G52" s="1228"/>
      <c r="H52" s="1229"/>
      <c r="I52" s="358">
        <v>14888</v>
      </c>
      <c r="J52" s="359">
        <v>14614</v>
      </c>
      <c r="K52" s="359">
        <v>14720</v>
      </c>
      <c r="L52" s="359">
        <v>14739</v>
      </c>
      <c r="M52" s="360">
        <v>14476</v>
      </c>
    </row>
    <row r="53" spans="2:13" ht="27.75" customHeight="1" thickBot="1" x14ac:dyDescent="0.2">
      <c r="B53" s="1235" t="s">
        <v>46</v>
      </c>
      <c r="C53" s="1236"/>
      <c r="D53" s="110"/>
      <c r="E53" s="1237" t="s">
        <v>47</v>
      </c>
      <c r="F53" s="1237"/>
      <c r="G53" s="1237"/>
      <c r="H53" s="1238"/>
      <c r="I53" s="361">
        <v>3668</v>
      </c>
      <c r="J53" s="362">
        <v>3189</v>
      </c>
      <c r="K53" s="362">
        <v>2841</v>
      </c>
      <c r="L53" s="362">
        <v>2201</v>
      </c>
      <c r="M53" s="363">
        <v>39</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Ql0CTTg2svBloOuDOUmXJMJ15xCFLATTKEGtzvWwUotAcxerR+JKAF2D7PcHVUIdyFXmMksKizQ+EKvzPsD/kg==" saltValue="32MqLrctS9p0Y+8+oNgP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557</v>
      </c>
      <c r="G54" s="119" t="s">
        <v>558</v>
      </c>
      <c r="H54" s="120" t="s">
        <v>559</v>
      </c>
    </row>
    <row r="55" spans="2:8" ht="52.5" customHeight="1" x14ac:dyDescent="0.15">
      <c r="B55" s="121"/>
      <c r="C55" s="1247" t="s">
        <v>50</v>
      </c>
      <c r="D55" s="1247"/>
      <c r="E55" s="1248"/>
      <c r="F55" s="122">
        <v>2288</v>
      </c>
      <c r="G55" s="122">
        <v>2294</v>
      </c>
      <c r="H55" s="123">
        <v>2502</v>
      </c>
    </row>
    <row r="56" spans="2:8" ht="52.5" customHeight="1" x14ac:dyDescent="0.15">
      <c r="B56" s="124"/>
      <c r="C56" s="1249" t="s">
        <v>51</v>
      </c>
      <c r="D56" s="1249"/>
      <c r="E56" s="1250"/>
      <c r="F56" s="125">
        <v>482</v>
      </c>
      <c r="G56" s="125">
        <v>487</v>
      </c>
      <c r="H56" s="126">
        <v>490</v>
      </c>
    </row>
    <row r="57" spans="2:8" ht="53.25" customHeight="1" x14ac:dyDescent="0.15">
      <c r="B57" s="124"/>
      <c r="C57" s="1251" t="s">
        <v>52</v>
      </c>
      <c r="D57" s="1251"/>
      <c r="E57" s="1252"/>
      <c r="F57" s="127">
        <v>3529</v>
      </c>
      <c r="G57" s="127">
        <v>4054</v>
      </c>
      <c r="H57" s="128">
        <v>5177</v>
      </c>
    </row>
    <row r="58" spans="2:8" ht="45.75" customHeight="1" x14ac:dyDescent="0.15">
      <c r="B58" s="129"/>
      <c r="C58" s="1239" t="s">
        <v>588</v>
      </c>
      <c r="D58" s="1240"/>
      <c r="E58" s="1241"/>
      <c r="F58" s="130">
        <v>1705</v>
      </c>
      <c r="G58" s="130">
        <v>1807</v>
      </c>
      <c r="H58" s="131">
        <v>2815</v>
      </c>
    </row>
    <row r="59" spans="2:8" ht="45.75" customHeight="1" x14ac:dyDescent="0.15">
      <c r="B59" s="129"/>
      <c r="C59" s="1239" t="s">
        <v>589</v>
      </c>
      <c r="D59" s="1240"/>
      <c r="E59" s="1241"/>
      <c r="F59" s="130">
        <v>1032</v>
      </c>
      <c r="G59" s="130">
        <v>1335</v>
      </c>
      <c r="H59" s="131">
        <v>1336</v>
      </c>
    </row>
    <row r="60" spans="2:8" ht="45.75" customHeight="1" x14ac:dyDescent="0.15">
      <c r="B60" s="129"/>
      <c r="C60" s="1239" t="s">
        <v>590</v>
      </c>
      <c r="D60" s="1240"/>
      <c r="E60" s="1241"/>
      <c r="F60" s="130">
        <v>293</v>
      </c>
      <c r="G60" s="130">
        <v>406</v>
      </c>
      <c r="H60" s="131">
        <v>494</v>
      </c>
    </row>
    <row r="61" spans="2:8" ht="45.75" customHeight="1" x14ac:dyDescent="0.15">
      <c r="B61" s="129"/>
      <c r="C61" s="1239" t="s">
        <v>591</v>
      </c>
      <c r="D61" s="1240"/>
      <c r="E61" s="1241"/>
      <c r="F61" s="130">
        <v>267</v>
      </c>
      <c r="G61" s="130">
        <v>268</v>
      </c>
      <c r="H61" s="131">
        <v>268</v>
      </c>
    </row>
    <row r="62" spans="2:8" ht="45.75" customHeight="1" thickBot="1" x14ac:dyDescent="0.2">
      <c r="B62" s="132"/>
      <c r="C62" s="1242" t="s">
        <v>592</v>
      </c>
      <c r="D62" s="1243"/>
      <c r="E62" s="1244"/>
      <c r="F62" s="133">
        <v>227</v>
      </c>
      <c r="G62" s="133">
        <v>227</v>
      </c>
      <c r="H62" s="134">
        <v>227</v>
      </c>
    </row>
    <row r="63" spans="2:8" ht="52.5" customHeight="1" thickBot="1" x14ac:dyDescent="0.2">
      <c r="B63" s="135"/>
      <c r="C63" s="1245" t="s">
        <v>53</v>
      </c>
      <c r="D63" s="1245"/>
      <c r="E63" s="1246"/>
      <c r="F63" s="136">
        <v>6300</v>
      </c>
      <c r="G63" s="136">
        <v>6835</v>
      </c>
      <c r="H63" s="137">
        <v>8168</v>
      </c>
    </row>
    <row r="64" spans="2:8" x14ac:dyDescent="0.15"/>
  </sheetData>
  <sheetProtection algorithmName="SHA-512" hashValue="TDLI+n7DiltRJYqgEtk8PihfmKhiDUR/kFDeY4gJsk5V9j//SZQmeD673arGdm2DYn+gnETseXtMWLOweohlzQ==" saltValue="p0C2bkzqCfXoKUmBDSNZ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85"/>
  <sheetViews>
    <sheetView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0" t="s">
        <v>602</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595</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555</v>
      </c>
      <c r="BQ50" s="1257"/>
      <c r="BR50" s="1257"/>
      <c r="BS50" s="1257"/>
      <c r="BT50" s="1257"/>
      <c r="BU50" s="1257"/>
      <c r="BV50" s="1257"/>
      <c r="BW50" s="1257"/>
      <c r="BX50" s="1257" t="s">
        <v>556</v>
      </c>
      <c r="BY50" s="1257"/>
      <c r="BZ50" s="1257"/>
      <c r="CA50" s="1257"/>
      <c r="CB50" s="1257"/>
      <c r="CC50" s="1257"/>
      <c r="CD50" s="1257"/>
      <c r="CE50" s="1257"/>
      <c r="CF50" s="1257" t="s">
        <v>557</v>
      </c>
      <c r="CG50" s="1257"/>
      <c r="CH50" s="1257"/>
      <c r="CI50" s="1257"/>
      <c r="CJ50" s="1257"/>
      <c r="CK50" s="1257"/>
      <c r="CL50" s="1257"/>
      <c r="CM50" s="1257"/>
      <c r="CN50" s="1257" t="s">
        <v>558</v>
      </c>
      <c r="CO50" s="1257"/>
      <c r="CP50" s="1257"/>
      <c r="CQ50" s="1257"/>
      <c r="CR50" s="1257"/>
      <c r="CS50" s="1257"/>
      <c r="CT50" s="1257"/>
      <c r="CU50" s="1257"/>
      <c r="CV50" s="1257" t="s">
        <v>559</v>
      </c>
      <c r="CW50" s="1257"/>
      <c r="CX50" s="1257"/>
      <c r="CY50" s="1257"/>
      <c r="CZ50" s="1257"/>
      <c r="DA50" s="1257"/>
      <c r="DB50" s="1257"/>
      <c r="DC50" s="1257"/>
    </row>
    <row r="51" spans="1:109" ht="13.5" customHeight="1" x14ac:dyDescent="0.15">
      <c r="B51" s="372"/>
      <c r="G51" s="1270"/>
      <c r="H51" s="1270"/>
      <c r="I51" s="1271"/>
      <c r="J51" s="1271"/>
      <c r="K51" s="1269"/>
      <c r="L51" s="1269"/>
      <c r="M51" s="1269"/>
      <c r="N51" s="1269"/>
      <c r="AM51" s="381"/>
      <c r="AN51" s="1259" t="s">
        <v>596</v>
      </c>
      <c r="AO51" s="1259"/>
      <c r="AP51" s="1259"/>
      <c r="AQ51" s="1259"/>
      <c r="AR51" s="1259"/>
      <c r="AS51" s="1259"/>
      <c r="AT51" s="1259"/>
      <c r="AU51" s="1259"/>
      <c r="AV51" s="1259"/>
      <c r="AW51" s="1259"/>
      <c r="AX51" s="1259"/>
      <c r="AY51" s="1259"/>
      <c r="AZ51" s="1259"/>
      <c r="BA51" s="1259"/>
      <c r="BB51" s="1259" t="s">
        <v>597</v>
      </c>
      <c r="BC51" s="1259"/>
      <c r="BD51" s="1259"/>
      <c r="BE51" s="1259"/>
      <c r="BF51" s="1259"/>
      <c r="BG51" s="1259"/>
      <c r="BH51" s="1259"/>
      <c r="BI51" s="1259"/>
      <c r="BJ51" s="1259"/>
      <c r="BK51" s="1259"/>
      <c r="BL51" s="1259"/>
      <c r="BM51" s="1259"/>
      <c r="BN51" s="1259"/>
      <c r="BO51" s="1259"/>
      <c r="BP51" s="1258">
        <v>40.1</v>
      </c>
      <c r="BQ51" s="1258"/>
      <c r="BR51" s="1258"/>
      <c r="BS51" s="1258"/>
      <c r="BT51" s="1258"/>
      <c r="BU51" s="1258"/>
      <c r="BV51" s="1258"/>
      <c r="BW51" s="1258"/>
      <c r="BX51" s="1258">
        <v>34.5</v>
      </c>
      <c r="BY51" s="1258"/>
      <c r="BZ51" s="1258"/>
      <c r="CA51" s="1258"/>
      <c r="CB51" s="1258"/>
      <c r="CC51" s="1258"/>
      <c r="CD51" s="1258"/>
      <c r="CE51" s="1258"/>
      <c r="CF51" s="1258">
        <v>30</v>
      </c>
      <c r="CG51" s="1258"/>
      <c r="CH51" s="1258"/>
      <c r="CI51" s="1258"/>
      <c r="CJ51" s="1258"/>
      <c r="CK51" s="1258"/>
      <c r="CL51" s="1258"/>
      <c r="CM51" s="1258"/>
      <c r="CN51" s="1258">
        <v>21.7</v>
      </c>
      <c r="CO51" s="1258"/>
      <c r="CP51" s="1258"/>
      <c r="CQ51" s="1258"/>
      <c r="CR51" s="1258"/>
      <c r="CS51" s="1258"/>
      <c r="CT51" s="1258"/>
      <c r="CU51" s="1258"/>
      <c r="CV51" s="1258">
        <v>0.3</v>
      </c>
      <c r="CW51" s="1258"/>
      <c r="CX51" s="1258"/>
      <c r="CY51" s="1258"/>
      <c r="CZ51" s="1258"/>
      <c r="DA51" s="1258"/>
      <c r="DB51" s="1258"/>
      <c r="DC51" s="1258"/>
    </row>
    <row r="52" spans="1:109" x14ac:dyDescent="0.15">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598</v>
      </c>
      <c r="BC53" s="1259"/>
      <c r="BD53" s="1259"/>
      <c r="BE53" s="1259"/>
      <c r="BF53" s="1259"/>
      <c r="BG53" s="1259"/>
      <c r="BH53" s="1259"/>
      <c r="BI53" s="1259"/>
      <c r="BJ53" s="1259"/>
      <c r="BK53" s="1259"/>
      <c r="BL53" s="1259"/>
      <c r="BM53" s="1259"/>
      <c r="BN53" s="1259"/>
      <c r="BO53" s="1259"/>
      <c r="BP53" s="1258">
        <v>52.4</v>
      </c>
      <c r="BQ53" s="1258"/>
      <c r="BR53" s="1258"/>
      <c r="BS53" s="1258"/>
      <c r="BT53" s="1258"/>
      <c r="BU53" s="1258"/>
      <c r="BV53" s="1258"/>
      <c r="BW53" s="1258"/>
      <c r="BX53" s="1258">
        <v>54.2</v>
      </c>
      <c r="BY53" s="1258"/>
      <c r="BZ53" s="1258"/>
      <c r="CA53" s="1258"/>
      <c r="CB53" s="1258"/>
      <c r="CC53" s="1258"/>
      <c r="CD53" s="1258"/>
      <c r="CE53" s="1258"/>
      <c r="CF53" s="1258">
        <v>56.3</v>
      </c>
      <c r="CG53" s="1258"/>
      <c r="CH53" s="1258"/>
      <c r="CI53" s="1258"/>
      <c r="CJ53" s="1258"/>
      <c r="CK53" s="1258"/>
      <c r="CL53" s="1258"/>
      <c r="CM53" s="1258"/>
      <c r="CN53" s="1258">
        <v>57.6</v>
      </c>
      <c r="CO53" s="1258"/>
      <c r="CP53" s="1258"/>
      <c r="CQ53" s="1258"/>
      <c r="CR53" s="1258"/>
      <c r="CS53" s="1258"/>
      <c r="CT53" s="1258"/>
      <c r="CU53" s="1258"/>
      <c r="CV53" s="1258">
        <v>59</v>
      </c>
      <c r="CW53" s="1258"/>
      <c r="CX53" s="1258"/>
      <c r="CY53" s="1258"/>
      <c r="CZ53" s="1258"/>
      <c r="DA53" s="1258"/>
      <c r="DB53" s="1258"/>
      <c r="DC53" s="1258"/>
    </row>
    <row r="54" spans="1:109" x14ac:dyDescent="0.15">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69"/>
      <c r="L55" s="1269"/>
      <c r="M55" s="1269"/>
      <c r="N55" s="1269"/>
      <c r="AN55" s="1257" t="s">
        <v>599</v>
      </c>
      <c r="AO55" s="1257"/>
      <c r="AP55" s="1257"/>
      <c r="AQ55" s="1257"/>
      <c r="AR55" s="1257"/>
      <c r="AS55" s="1257"/>
      <c r="AT55" s="1257"/>
      <c r="AU55" s="1257"/>
      <c r="AV55" s="1257"/>
      <c r="AW55" s="1257"/>
      <c r="AX55" s="1257"/>
      <c r="AY55" s="1257"/>
      <c r="AZ55" s="1257"/>
      <c r="BA55" s="1257"/>
      <c r="BB55" s="1259" t="s">
        <v>597</v>
      </c>
      <c r="BC55" s="1259"/>
      <c r="BD55" s="1259"/>
      <c r="BE55" s="1259"/>
      <c r="BF55" s="1259"/>
      <c r="BG55" s="1259"/>
      <c r="BH55" s="1259"/>
      <c r="BI55" s="1259"/>
      <c r="BJ55" s="1259"/>
      <c r="BK55" s="1259"/>
      <c r="BL55" s="1259"/>
      <c r="BM55" s="1259"/>
      <c r="BN55" s="1259"/>
      <c r="BO55" s="1259"/>
      <c r="BP55" s="1258">
        <v>48</v>
      </c>
      <c r="BQ55" s="1258"/>
      <c r="BR55" s="1258"/>
      <c r="BS55" s="1258"/>
      <c r="BT55" s="1258"/>
      <c r="BU55" s="1258"/>
      <c r="BV55" s="1258"/>
      <c r="BW55" s="1258"/>
      <c r="BX55" s="1258">
        <v>49.1</v>
      </c>
      <c r="BY55" s="1258"/>
      <c r="BZ55" s="1258"/>
      <c r="CA55" s="1258"/>
      <c r="CB55" s="1258"/>
      <c r="CC55" s="1258"/>
      <c r="CD55" s="1258"/>
      <c r="CE55" s="1258"/>
      <c r="CF55" s="1258">
        <v>41.5</v>
      </c>
      <c r="CG55" s="1258"/>
      <c r="CH55" s="1258"/>
      <c r="CI55" s="1258"/>
      <c r="CJ55" s="1258"/>
      <c r="CK55" s="1258"/>
      <c r="CL55" s="1258"/>
      <c r="CM55" s="1258"/>
      <c r="CN55" s="1258">
        <v>25.2</v>
      </c>
      <c r="CO55" s="1258"/>
      <c r="CP55" s="1258"/>
      <c r="CQ55" s="1258"/>
      <c r="CR55" s="1258"/>
      <c r="CS55" s="1258"/>
      <c r="CT55" s="1258"/>
      <c r="CU55" s="1258"/>
      <c r="CV55" s="1258">
        <v>15.7</v>
      </c>
      <c r="CW55" s="1258"/>
      <c r="CX55" s="1258"/>
      <c r="CY55" s="1258"/>
      <c r="CZ55" s="1258"/>
      <c r="DA55" s="1258"/>
      <c r="DB55" s="1258"/>
      <c r="DC55" s="1258"/>
    </row>
    <row r="56" spans="1:109" x14ac:dyDescent="0.15">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598</v>
      </c>
      <c r="BC57" s="1259"/>
      <c r="BD57" s="1259"/>
      <c r="BE57" s="1259"/>
      <c r="BF57" s="1259"/>
      <c r="BG57" s="1259"/>
      <c r="BH57" s="1259"/>
      <c r="BI57" s="1259"/>
      <c r="BJ57" s="1259"/>
      <c r="BK57" s="1259"/>
      <c r="BL57" s="1259"/>
      <c r="BM57" s="1259"/>
      <c r="BN57" s="1259"/>
      <c r="BO57" s="1259"/>
      <c r="BP57" s="1258">
        <v>60.8</v>
      </c>
      <c r="BQ57" s="1258"/>
      <c r="BR57" s="1258"/>
      <c r="BS57" s="1258"/>
      <c r="BT57" s="1258"/>
      <c r="BU57" s="1258"/>
      <c r="BV57" s="1258"/>
      <c r="BW57" s="1258"/>
      <c r="BX57" s="1258">
        <v>61</v>
      </c>
      <c r="BY57" s="1258"/>
      <c r="BZ57" s="1258"/>
      <c r="CA57" s="1258"/>
      <c r="CB57" s="1258"/>
      <c r="CC57" s="1258"/>
      <c r="CD57" s="1258"/>
      <c r="CE57" s="1258"/>
      <c r="CF57" s="1258">
        <v>61.7</v>
      </c>
      <c r="CG57" s="1258"/>
      <c r="CH57" s="1258"/>
      <c r="CI57" s="1258"/>
      <c r="CJ57" s="1258"/>
      <c r="CK57" s="1258"/>
      <c r="CL57" s="1258"/>
      <c r="CM57" s="1258"/>
      <c r="CN57" s="1258">
        <v>62.5</v>
      </c>
      <c r="CO57" s="1258"/>
      <c r="CP57" s="1258"/>
      <c r="CQ57" s="1258"/>
      <c r="CR57" s="1258"/>
      <c r="CS57" s="1258"/>
      <c r="CT57" s="1258"/>
      <c r="CU57" s="1258"/>
      <c r="CV57" s="1258">
        <v>65</v>
      </c>
      <c r="CW57" s="1258"/>
      <c r="CX57" s="1258"/>
      <c r="CY57" s="1258"/>
      <c r="CZ57" s="1258"/>
      <c r="DA57" s="1258"/>
      <c r="DB57" s="1258"/>
      <c r="DC57" s="1258"/>
      <c r="DD57" s="385"/>
      <c r="DE57" s="384"/>
    </row>
    <row r="58" spans="1:109" s="380" customFormat="1" x14ac:dyDescent="0.15">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600</v>
      </c>
    </row>
    <row r="64" spans="1:109" x14ac:dyDescent="0.15">
      <c r="B64" s="372"/>
      <c r="G64" s="379"/>
      <c r="I64" s="392"/>
      <c r="J64" s="392"/>
      <c r="K64" s="392"/>
      <c r="L64" s="392"/>
      <c r="M64" s="392"/>
      <c r="N64" s="393"/>
      <c r="AM64" s="379"/>
      <c r="AN64" s="379" t="s">
        <v>594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0" t="s">
        <v>603</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x14ac:dyDescent="0.15">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x14ac:dyDescent="0.15">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x14ac:dyDescent="0.15">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x14ac:dyDescent="0.15">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595</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555</v>
      </c>
      <c r="BQ72" s="1257"/>
      <c r="BR72" s="1257"/>
      <c r="BS72" s="1257"/>
      <c r="BT72" s="1257"/>
      <c r="BU72" s="1257"/>
      <c r="BV72" s="1257"/>
      <c r="BW72" s="1257"/>
      <c r="BX72" s="1257" t="s">
        <v>556</v>
      </c>
      <c r="BY72" s="1257"/>
      <c r="BZ72" s="1257"/>
      <c r="CA72" s="1257"/>
      <c r="CB72" s="1257"/>
      <c r="CC72" s="1257"/>
      <c r="CD72" s="1257"/>
      <c r="CE72" s="1257"/>
      <c r="CF72" s="1257" t="s">
        <v>557</v>
      </c>
      <c r="CG72" s="1257"/>
      <c r="CH72" s="1257"/>
      <c r="CI72" s="1257"/>
      <c r="CJ72" s="1257"/>
      <c r="CK72" s="1257"/>
      <c r="CL72" s="1257"/>
      <c r="CM72" s="1257"/>
      <c r="CN72" s="1257" t="s">
        <v>558</v>
      </c>
      <c r="CO72" s="1257"/>
      <c r="CP72" s="1257"/>
      <c r="CQ72" s="1257"/>
      <c r="CR72" s="1257"/>
      <c r="CS72" s="1257"/>
      <c r="CT72" s="1257"/>
      <c r="CU72" s="1257"/>
      <c r="CV72" s="1257" t="s">
        <v>559</v>
      </c>
      <c r="CW72" s="1257"/>
      <c r="CX72" s="1257"/>
      <c r="CY72" s="1257"/>
      <c r="CZ72" s="1257"/>
      <c r="DA72" s="1257"/>
      <c r="DB72" s="1257"/>
      <c r="DC72" s="1257"/>
    </row>
    <row r="73" spans="2:107" x14ac:dyDescent="0.15">
      <c r="B73" s="372"/>
      <c r="G73" s="1270"/>
      <c r="H73" s="1270"/>
      <c r="I73" s="1270"/>
      <c r="J73" s="1270"/>
      <c r="K73" s="1273"/>
      <c r="L73" s="1273"/>
      <c r="M73" s="1273"/>
      <c r="N73" s="1273"/>
      <c r="AM73" s="381"/>
      <c r="AN73" s="1259" t="s">
        <v>596</v>
      </c>
      <c r="AO73" s="1259"/>
      <c r="AP73" s="1259"/>
      <c r="AQ73" s="1259"/>
      <c r="AR73" s="1259"/>
      <c r="AS73" s="1259"/>
      <c r="AT73" s="1259"/>
      <c r="AU73" s="1259"/>
      <c r="AV73" s="1259"/>
      <c r="AW73" s="1259"/>
      <c r="AX73" s="1259"/>
      <c r="AY73" s="1259"/>
      <c r="AZ73" s="1259"/>
      <c r="BA73" s="1259"/>
      <c r="BB73" s="1259" t="s">
        <v>597</v>
      </c>
      <c r="BC73" s="1259"/>
      <c r="BD73" s="1259"/>
      <c r="BE73" s="1259"/>
      <c r="BF73" s="1259"/>
      <c r="BG73" s="1259"/>
      <c r="BH73" s="1259"/>
      <c r="BI73" s="1259"/>
      <c r="BJ73" s="1259"/>
      <c r="BK73" s="1259"/>
      <c r="BL73" s="1259"/>
      <c r="BM73" s="1259"/>
      <c r="BN73" s="1259"/>
      <c r="BO73" s="1259"/>
      <c r="BP73" s="1258">
        <v>40.1</v>
      </c>
      <c r="BQ73" s="1258"/>
      <c r="BR73" s="1258"/>
      <c r="BS73" s="1258"/>
      <c r="BT73" s="1258"/>
      <c r="BU73" s="1258"/>
      <c r="BV73" s="1258"/>
      <c r="BW73" s="1258"/>
      <c r="BX73" s="1258">
        <v>34.5</v>
      </c>
      <c r="BY73" s="1258"/>
      <c r="BZ73" s="1258"/>
      <c r="CA73" s="1258"/>
      <c r="CB73" s="1258"/>
      <c r="CC73" s="1258"/>
      <c r="CD73" s="1258"/>
      <c r="CE73" s="1258"/>
      <c r="CF73" s="1258">
        <v>30</v>
      </c>
      <c r="CG73" s="1258"/>
      <c r="CH73" s="1258"/>
      <c r="CI73" s="1258"/>
      <c r="CJ73" s="1258"/>
      <c r="CK73" s="1258"/>
      <c r="CL73" s="1258"/>
      <c r="CM73" s="1258"/>
      <c r="CN73" s="1258">
        <v>21.7</v>
      </c>
      <c r="CO73" s="1258"/>
      <c r="CP73" s="1258"/>
      <c r="CQ73" s="1258"/>
      <c r="CR73" s="1258"/>
      <c r="CS73" s="1258"/>
      <c r="CT73" s="1258"/>
      <c r="CU73" s="1258"/>
      <c r="CV73" s="1258">
        <v>0.3</v>
      </c>
      <c r="CW73" s="1258"/>
      <c r="CX73" s="1258"/>
      <c r="CY73" s="1258"/>
      <c r="CZ73" s="1258"/>
      <c r="DA73" s="1258"/>
      <c r="DB73" s="1258"/>
      <c r="DC73" s="1258"/>
    </row>
    <row r="74" spans="2:107" x14ac:dyDescent="0.15">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601</v>
      </c>
      <c r="BC75" s="1259"/>
      <c r="BD75" s="1259"/>
      <c r="BE75" s="1259"/>
      <c r="BF75" s="1259"/>
      <c r="BG75" s="1259"/>
      <c r="BH75" s="1259"/>
      <c r="BI75" s="1259"/>
      <c r="BJ75" s="1259"/>
      <c r="BK75" s="1259"/>
      <c r="BL75" s="1259"/>
      <c r="BM75" s="1259"/>
      <c r="BN75" s="1259"/>
      <c r="BO75" s="1259"/>
      <c r="BP75" s="1258">
        <v>7</v>
      </c>
      <c r="BQ75" s="1258"/>
      <c r="BR75" s="1258"/>
      <c r="BS75" s="1258"/>
      <c r="BT75" s="1258"/>
      <c r="BU75" s="1258"/>
      <c r="BV75" s="1258"/>
      <c r="BW75" s="1258"/>
      <c r="BX75" s="1258">
        <v>7.6</v>
      </c>
      <c r="BY75" s="1258"/>
      <c r="BZ75" s="1258"/>
      <c r="CA75" s="1258"/>
      <c r="CB75" s="1258"/>
      <c r="CC75" s="1258"/>
      <c r="CD75" s="1258"/>
      <c r="CE75" s="1258"/>
      <c r="CF75" s="1258">
        <v>8.1</v>
      </c>
      <c r="CG75" s="1258"/>
      <c r="CH75" s="1258"/>
      <c r="CI75" s="1258"/>
      <c r="CJ75" s="1258"/>
      <c r="CK75" s="1258"/>
      <c r="CL75" s="1258"/>
      <c r="CM75" s="1258"/>
      <c r="CN75" s="1258">
        <v>8.4</v>
      </c>
      <c r="CO75" s="1258"/>
      <c r="CP75" s="1258"/>
      <c r="CQ75" s="1258"/>
      <c r="CR75" s="1258"/>
      <c r="CS75" s="1258"/>
      <c r="CT75" s="1258"/>
      <c r="CU75" s="1258"/>
      <c r="CV75" s="1258">
        <v>8.5</v>
      </c>
      <c r="CW75" s="1258"/>
      <c r="CX75" s="1258"/>
      <c r="CY75" s="1258"/>
      <c r="CZ75" s="1258"/>
      <c r="DA75" s="1258"/>
      <c r="DB75" s="1258"/>
      <c r="DC75" s="1258"/>
    </row>
    <row r="76" spans="2:107" x14ac:dyDescent="0.15">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73"/>
      <c r="L77" s="1273"/>
      <c r="M77" s="1273"/>
      <c r="N77" s="1273"/>
      <c r="AN77" s="1257" t="s">
        <v>599</v>
      </c>
      <c r="AO77" s="1257"/>
      <c r="AP77" s="1257"/>
      <c r="AQ77" s="1257"/>
      <c r="AR77" s="1257"/>
      <c r="AS77" s="1257"/>
      <c r="AT77" s="1257"/>
      <c r="AU77" s="1257"/>
      <c r="AV77" s="1257"/>
      <c r="AW77" s="1257"/>
      <c r="AX77" s="1257"/>
      <c r="AY77" s="1257"/>
      <c r="AZ77" s="1257"/>
      <c r="BA77" s="1257"/>
      <c r="BB77" s="1259" t="s">
        <v>597</v>
      </c>
      <c r="BC77" s="1259"/>
      <c r="BD77" s="1259"/>
      <c r="BE77" s="1259"/>
      <c r="BF77" s="1259"/>
      <c r="BG77" s="1259"/>
      <c r="BH77" s="1259"/>
      <c r="BI77" s="1259"/>
      <c r="BJ77" s="1259"/>
      <c r="BK77" s="1259"/>
      <c r="BL77" s="1259"/>
      <c r="BM77" s="1259"/>
      <c r="BN77" s="1259"/>
      <c r="BO77" s="1259"/>
      <c r="BP77" s="1258">
        <v>48</v>
      </c>
      <c r="BQ77" s="1258"/>
      <c r="BR77" s="1258"/>
      <c r="BS77" s="1258"/>
      <c r="BT77" s="1258"/>
      <c r="BU77" s="1258"/>
      <c r="BV77" s="1258"/>
      <c r="BW77" s="1258"/>
      <c r="BX77" s="1258">
        <v>49.1</v>
      </c>
      <c r="BY77" s="1258"/>
      <c r="BZ77" s="1258"/>
      <c r="CA77" s="1258"/>
      <c r="CB77" s="1258"/>
      <c r="CC77" s="1258"/>
      <c r="CD77" s="1258"/>
      <c r="CE77" s="1258"/>
      <c r="CF77" s="1258">
        <v>41.5</v>
      </c>
      <c r="CG77" s="1258"/>
      <c r="CH77" s="1258"/>
      <c r="CI77" s="1258"/>
      <c r="CJ77" s="1258"/>
      <c r="CK77" s="1258"/>
      <c r="CL77" s="1258"/>
      <c r="CM77" s="1258"/>
      <c r="CN77" s="1258">
        <v>25.2</v>
      </c>
      <c r="CO77" s="1258"/>
      <c r="CP77" s="1258"/>
      <c r="CQ77" s="1258"/>
      <c r="CR77" s="1258"/>
      <c r="CS77" s="1258"/>
      <c r="CT77" s="1258"/>
      <c r="CU77" s="1258"/>
      <c r="CV77" s="1258">
        <v>15.7</v>
      </c>
      <c r="CW77" s="1258"/>
      <c r="CX77" s="1258"/>
      <c r="CY77" s="1258"/>
      <c r="CZ77" s="1258"/>
      <c r="DA77" s="1258"/>
      <c r="DB77" s="1258"/>
      <c r="DC77" s="1258"/>
    </row>
    <row r="78" spans="2:107" x14ac:dyDescent="0.15">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601</v>
      </c>
      <c r="BC79" s="1259"/>
      <c r="BD79" s="1259"/>
      <c r="BE79" s="1259"/>
      <c r="BF79" s="1259"/>
      <c r="BG79" s="1259"/>
      <c r="BH79" s="1259"/>
      <c r="BI79" s="1259"/>
      <c r="BJ79" s="1259"/>
      <c r="BK79" s="1259"/>
      <c r="BL79" s="1259"/>
      <c r="BM79" s="1259"/>
      <c r="BN79" s="1259"/>
      <c r="BO79" s="1259"/>
      <c r="BP79" s="1258">
        <v>9.6</v>
      </c>
      <c r="BQ79" s="1258"/>
      <c r="BR79" s="1258"/>
      <c r="BS79" s="1258"/>
      <c r="BT79" s="1258"/>
      <c r="BU79" s="1258"/>
      <c r="BV79" s="1258"/>
      <c r="BW79" s="1258"/>
      <c r="BX79" s="1258">
        <v>9.5</v>
      </c>
      <c r="BY79" s="1258"/>
      <c r="BZ79" s="1258"/>
      <c r="CA79" s="1258"/>
      <c r="CB79" s="1258"/>
      <c r="CC79" s="1258"/>
      <c r="CD79" s="1258"/>
      <c r="CE79" s="1258"/>
      <c r="CF79" s="1258">
        <v>9.1999999999999993</v>
      </c>
      <c r="CG79" s="1258"/>
      <c r="CH79" s="1258"/>
      <c r="CI79" s="1258"/>
      <c r="CJ79" s="1258"/>
      <c r="CK79" s="1258"/>
      <c r="CL79" s="1258"/>
      <c r="CM79" s="1258"/>
      <c r="CN79" s="1258">
        <v>8.9</v>
      </c>
      <c r="CO79" s="1258"/>
      <c r="CP79" s="1258"/>
      <c r="CQ79" s="1258"/>
      <c r="CR79" s="1258"/>
      <c r="CS79" s="1258"/>
      <c r="CT79" s="1258"/>
      <c r="CU79" s="1258"/>
      <c r="CV79" s="1258">
        <v>8.9</v>
      </c>
      <c r="CW79" s="1258"/>
      <c r="CX79" s="1258"/>
      <c r="CY79" s="1258"/>
      <c r="CZ79" s="1258"/>
      <c r="DA79" s="1258"/>
      <c r="DB79" s="1258"/>
      <c r="DC79" s="1258"/>
    </row>
    <row r="80" spans="2:107" x14ac:dyDescent="0.15">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502</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502</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552</v>
      </c>
      <c r="G2" s="151"/>
      <c r="H2" s="152"/>
    </row>
    <row r="3" spans="1:8" x14ac:dyDescent="0.15">
      <c r="A3" s="148" t="s">
        <v>545</v>
      </c>
      <c r="B3" s="153"/>
      <c r="C3" s="154"/>
      <c r="D3" s="155">
        <v>55123</v>
      </c>
      <c r="E3" s="156"/>
      <c r="F3" s="157">
        <v>85173</v>
      </c>
      <c r="G3" s="158"/>
      <c r="H3" s="159"/>
    </row>
    <row r="4" spans="1:8" x14ac:dyDescent="0.15">
      <c r="A4" s="160"/>
      <c r="B4" s="161"/>
      <c r="C4" s="162"/>
      <c r="D4" s="163">
        <v>18545</v>
      </c>
      <c r="E4" s="164"/>
      <c r="F4" s="165">
        <v>43913</v>
      </c>
      <c r="G4" s="166"/>
      <c r="H4" s="167"/>
    </row>
    <row r="5" spans="1:8" x14ac:dyDescent="0.15">
      <c r="A5" s="148" t="s">
        <v>547</v>
      </c>
      <c r="B5" s="153"/>
      <c r="C5" s="154"/>
      <c r="D5" s="155">
        <v>34886</v>
      </c>
      <c r="E5" s="156"/>
      <c r="F5" s="157">
        <v>94081</v>
      </c>
      <c r="G5" s="158"/>
      <c r="H5" s="159"/>
    </row>
    <row r="6" spans="1:8" x14ac:dyDescent="0.15">
      <c r="A6" s="160"/>
      <c r="B6" s="161"/>
      <c r="C6" s="162"/>
      <c r="D6" s="163">
        <v>14487</v>
      </c>
      <c r="E6" s="164"/>
      <c r="F6" s="165">
        <v>48949</v>
      </c>
      <c r="G6" s="166"/>
      <c r="H6" s="167"/>
    </row>
    <row r="7" spans="1:8" x14ac:dyDescent="0.15">
      <c r="A7" s="148" t="s">
        <v>548</v>
      </c>
      <c r="B7" s="153"/>
      <c r="C7" s="154"/>
      <c r="D7" s="155">
        <v>38793</v>
      </c>
      <c r="E7" s="156"/>
      <c r="F7" s="157">
        <v>92632</v>
      </c>
      <c r="G7" s="158"/>
      <c r="H7" s="159"/>
    </row>
    <row r="8" spans="1:8" x14ac:dyDescent="0.15">
      <c r="A8" s="160"/>
      <c r="B8" s="161"/>
      <c r="C8" s="162"/>
      <c r="D8" s="163">
        <v>18834</v>
      </c>
      <c r="E8" s="164"/>
      <c r="F8" s="165">
        <v>47978</v>
      </c>
      <c r="G8" s="166"/>
      <c r="H8" s="167"/>
    </row>
    <row r="9" spans="1:8" x14ac:dyDescent="0.15">
      <c r="A9" s="148" t="s">
        <v>549</v>
      </c>
      <c r="B9" s="153"/>
      <c r="C9" s="154"/>
      <c r="D9" s="155">
        <v>40831</v>
      </c>
      <c r="E9" s="156"/>
      <c r="F9" s="157">
        <v>96469</v>
      </c>
      <c r="G9" s="158"/>
      <c r="H9" s="159"/>
    </row>
    <row r="10" spans="1:8" x14ac:dyDescent="0.15">
      <c r="A10" s="160"/>
      <c r="B10" s="161"/>
      <c r="C10" s="162"/>
      <c r="D10" s="163">
        <v>20003</v>
      </c>
      <c r="E10" s="164"/>
      <c r="F10" s="165">
        <v>49775</v>
      </c>
      <c r="G10" s="166"/>
      <c r="H10" s="167"/>
    </row>
    <row r="11" spans="1:8" x14ac:dyDescent="0.15">
      <c r="A11" s="148" t="s">
        <v>550</v>
      </c>
      <c r="B11" s="153"/>
      <c r="C11" s="154"/>
      <c r="D11" s="155">
        <v>36619</v>
      </c>
      <c r="E11" s="156"/>
      <c r="F11" s="157">
        <v>85743</v>
      </c>
      <c r="G11" s="158"/>
      <c r="H11" s="159"/>
    </row>
    <row r="12" spans="1:8" x14ac:dyDescent="0.15">
      <c r="A12" s="160"/>
      <c r="B12" s="161"/>
      <c r="C12" s="168"/>
      <c r="D12" s="163">
        <v>18506</v>
      </c>
      <c r="E12" s="164"/>
      <c r="F12" s="165">
        <v>45231</v>
      </c>
      <c r="G12" s="166"/>
      <c r="H12" s="167"/>
    </row>
    <row r="13" spans="1:8" x14ac:dyDescent="0.15">
      <c r="A13" s="148"/>
      <c r="B13" s="153"/>
      <c r="C13" s="169"/>
      <c r="D13" s="170">
        <v>41250</v>
      </c>
      <c r="E13" s="171"/>
      <c r="F13" s="172">
        <v>90820</v>
      </c>
      <c r="G13" s="173"/>
      <c r="H13" s="159"/>
    </row>
    <row r="14" spans="1:8" x14ac:dyDescent="0.15">
      <c r="A14" s="160"/>
      <c r="B14" s="161"/>
      <c r="C14" s="162"/>
      <c r="D14" s="163">
        <v>18075</v>
      </c>
      <c r="E14" s="164"/>
      <c r="F14" s="165">
        <v>47169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5.6</v>
      </c>
      <c r="C19" s="174">
        <f>ROUND(VALUE(SUBSTITUTE(実質収支比率等に係る経年分析!G$48,"▲","-")),2)</f>
        <v>7.26</v>
      </c>
      <c r="D19" s="174">
        <f>ROUND(VALUE(SUBSTITUTE(実質収支比率等に係る経年分析!H$48,"▲","-")),2)</f>
        <v>8.16</v>
      </c>
      <c r="E19" s="174">
        <f>ROUND(VALUE(SUBSTITUTE(実質収支比率等に係る経年分析!I$48,"▲","-")),2)</f>
        <v>15.53</v>
      </c>
      <c r="F19" s="174">
        <f>ROUND(VALUE(SUBSTITUTE(実質収支比率等に係る経年分析!J$48,"▲","-")),2)</f>
        <v>11.77</v>
      </c>
    </row>
    <row r="20" spans="1:11" x14ac:dyDescent="0.15">
      <c r="A20" s="174" t="s">
        <v>57</v>
      </c>
      <c r="B20" s="174">
        <f>ROUND(VALUE(SUBSTITUTE(実質収支比率等に係る経年分析!F$47,"▲","-")),2)</f>
        <v>23.74</v>
      </c>
      <c r="C20" s="174">
        <f>ROUND(VALUE(SUBSTITUTE(実質収支比率等に係る経年分析!G$47,"▲","-")),2)</f>
        <v>21.79</v>
      </c>
      <c r="D20" s="174">
        <f>ROUND(VALUE(SUBSTITUTE(実質収支比率等に係る経年分析!H$47,"▲","-")),2)</f>
        <v>21.41</v>
      </c>
      <c r="E20" s="174">
        <f>ROUND(VALUE(SUBSTITUTE(実質収支比率等に係る経年分析!I$47,"▲","-")),2)</f>
        <v>20.2</v>
      </c>
      <c r="F20" s="174">
        <f>ROUND(VALUE(SUBSTITUTE(実質収支比率等に係る経年分析!J$47,"▲","-")),2)</f>
        <v>22.26</v>
      </c>
    </row>
    <row r="21" spans="1:11" x14ac:dyDescent="0.15">
      <c r="A21" s="174" t="s">
        <v>58</v>
      </c>
      <c r="B21" s="174">
        <f>IF(ISNUMBER(VALUE(SUBSTITUTE(実質収支比率等に係る経年分析!F$49,"▲","-"))),ROUND(VALUE(SUBSTITUTE(実質収支比率等に係る経年分析!F$49,"▲","-")),2),NA())</f>
        <v>1.98</v>
      </c>
      <c r="C21" s="174">
        <f>IF(ISNUMBER(VALUE(SUBSTITUTE(実質収支比率等に係る経年分析!G$49,"▲","-"))),ROUND(VALUE(SUBSTITUTE(実質収支比率等に係る経年分析!G$49,"▲","-")),2),NA())</f>
        <v>-0.16</v>
      </c>
      <c r="D21" s="174">
        <f>IF(ISNUMBER(VALUE(SUBSTITUTE(実質収支比率等に係る経年分析!H$49,"▲","-"))),ROUND(VALUE(SUBSTITUTE(実質収支比率等に係る経年分析!H$49,"▲","-")),2),NA())</f>
        <v>1.07</v>
      </c>
      <c r="E21" s="174">
        <f>IF(ISNUMBER(VALUE(SUBSTITUTE(実質収支比率等に係る経年分析!I$49,"▲","-"))),ROUND(VALUE(SUBSTITUTE(実質収支比率等に係る経年分析!I$49,"▲","-")),2),NA())</f>
        <v>7.88</v>
      </c>
      <c r="F21" s="174">
        <f>IF(ISNUMBER(VALUE(SUBSTITUTE(実質収支比率等に係る経年分析!J$49,"▲","-"))),ROUND(VALUE(SUBSTITUTE(実質収支比率等に係る経年分析!J$49,"▲","-")),2),NA())</f>
        <v>-2.0699999999999998</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介護保険特別会計（地域包括支援センター事業勘定）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15">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0.85</v>
      </c>
    </row>
    <row r="32" spans="1:11" x14ac:dyDescent="0.15">
      <c r="A32" s="175" t="str">
        <f>IF(連結実質赤字比率に係る赤字・黒字の構成分析!C$38="",NA(),連結実質赤字比率に係る赤字・黒字の構成分析!C$38)</f>
        <v>介護保険特別会計（保険事業勘定）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1.83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2.16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2.0499999999999998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1.69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1.17</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1.28</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7.67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8.56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15.9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12.12</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21.69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18.53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18.03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17.59</v>
      </c>
    </row>
    <row r="36" spans="1:16" x14ac:dyDescent="0.15">
      <c r="A36" s="175" t="str">
        <f>IF(連結実質赤字比率に係る赤字・黒字の構成分析!C$34="",NA(),連結実質赤字比率に係る赤字・黒字の構成分析!C$34)</f>
        <v>住宅新築資金等貸付特別会計</v>
      </c>
      <c r="B36" s="175">
        <f>IF(ROUND(VALUE(SUBSTITUTE(連結実質赤字比率に係る赤字・黒字の構成分析!F$34,"▲", "-")), 2) &lt; 0, ABS(ROUND(VALUE(SUBSTITUTE(連結実質赤字比率に係る赤字・黒字の構成分析!F$34,"▲", "-")), 2)), NA())</f>
        <v>0.43</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0.42</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0.4</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0.37</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0.35</v>
      </c>
      <c r="K36" s="175" t="e">
        <f>IF(ROUND(VALUE(SUBSTITUTE(連結実質赤字比率に係る赤字・黒字の構成分析!J$34,"▲", "-")), 2) &gt;= 0, ABS(ROUND(VALUE(SUBSTITUTE(連結実質赤字比率に係る赤字・黒字の構成分析!J$34,"▲", "-")), 2)), NA())</f>
        <v>#N/A</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1529</v>
      </c>
      <c r="E42" s="176"/>
      <c r="F42" s="176"/>
      <c r="G42" s="176">
        <f>'実質公債費比率（分子）の構造'!L$52</f>
        <v>1484</v>
      </c>
      <c r="H42" s="176"/>
      <c r="I42" s="176"/>
      <c r="J42" s="176">
        <f>'実質公債費比率（分子）の構造'!M$52</f>
        <v>1464</v>
      </c>
      <c r="K42" s="176"/>
      <c r="L42" s="176"/>
      <c r="M42" s="176">
        <f>'実質公債費比率（分子）の構造'!N$52</f>
        <v>1448</v>
      </c>
      <c r="N42" s="176"/>
      <c r="O42" s="176"/>
      <c r="P42" s="176">
        <f>'実質公債費比率（分子）の構造'!O$52</f>
        <v>1569</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62</v>
      </c>
      <c r="C44" s="176"/>
      <c r="D44" s="176"/>
      <c r="E44" s="176">
        <f>'実質公債費比率（分子）の構造'!L$50</f>
        <v>62</v>
      </c>
      <c r="F44" s="176"/>
      <c r="G44" s="176"/>
      <c r="H44" s="176">
        <f>'実質公債費比率（分子）の構造'!M$50</f>
        <v>62</v>
      </c>
      <c r="I44" s="176"/>
      <c r="J44" s="176"/>
      <c r="K44" s="176">
        <f>'実質公債費比率（分子）の構造'!N$50</f>
        <v>65</v>
      </c>
      <c r="L44" s="176"/>
      <c r="M44" s="176"/>
      <c r="N44" s="176">
        <f>'実質公債費比率（分子）の構造'!O$50</f>
        <v>56</v>
      </c>
      <c r="O44" s="176"/>
      <c r="P44" s="176"/>
    </row>
    <row r="45" spans="1:16" x14ac:dyDescent="0.15">
      <c r="A45" s="176" t="s">
        <v>68</v>
      </c>
      <c r="B45" s="176">
        <f>'実質公債費比率（分子）の構造'!K$49</f>
        <v>83</v>
      </c>
      <c r="C45" s="176"/>
      <c r="D45" s="176"/>
      <c r="E45" s="176">
        <f>'実質公債費比率（分子）の構造'!L$49</f>
        <v>83</v>
      </c>
      <c r="F45" s="176"/>
      <c r="G45" s="176"/>
      <c r="H45" s="176">
        <f>'実質公債費比率（分子）の構造'!M$49</f>
        <v>83</v>
      </c>
      <c r="I45" s="176"/>
      <c r="J45" s="176"/>
      <c r="K45" s="176">
        <f>'実質公債費比率（分子）の構造'!N$49</f>
        <v>83</v>
      </c>
      <c r="L45" s="176"/>
      <c r="M45" s="176"/>
      <c r="N45" s="176">
        <f>'実質公債費比率（分子）の構造'!O$49</f>
        <v>83</v>
      </c>
      <c r="O45" s="176"/>
      <c r="P45" s="176"/>
    </row>
    <row r="46" spans="1:16" x14ac:dyDescent="0.15">
      <c r="A46" s="176" t="s">
        <v>69</v>
      </c>
      <c r="B46" s="176">
        <f>'実質公債費比率（分子）の構造'!K$48</f>
        <v>387</v>
      </c>
      <c r="C46" s="176"/>
      <c r="D46" s="176"/>
      <c r="E46" s="176">
        <f>'実質公債費比率（分子）の構造'!L$48</f>
        <v>401</v>
      </c>
      <c r="F46" s="176"/>
      <c r="G46" s="176"/>
      <c r="H46" s="176">
        <f>'実質公債費比率（分子）の構造'!M$48</f>
        <v>411</v>
      </c>
      <c r="I46" s="176"/>
      <c r="J46" s="176"/>
      <c r="K46" s="176">
        <f>'実質公債費比率（分子）の構造'!N$48</f>
        <v>398</v>
      </c>
      <c r="L46" s="176"/>
      <c r="M46" s="176"/>
      <c r="N46" s="176">
        <f>'実質公債費比率（分子）の構造'!O$48</f>
        <v>400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1680</v>
      </c>
      <c r="C49" s="176"/>
      <c r="D49" s="176"/>
      <c r="E49" s="176">
        <f>'実質公債費比率（分子）の構造'!L$45</f>
        <v>1683</v>
      </c>
      <c r="F49" s="176"/>
      <c r="G49" s="176"/>
      <c r="H49" s="176">
        <f>'実質公債費比率（分子）の構造'!M$45</f>
        <v>1747</v>
      </c>
      <c r="I49" s="176"/>
      <c r="J49" s="176"/>
      <c r="K49" s="176">
        <f>'実質公債費比率（分子）の構造'!N$45</f>
        <v>1753</v>
      </c>
      <c r="L49" s="176"/>
      <c r="M49" s="176"/>
      <c r="N49" s="176">
        <f>'実質公債費比率（分子）の構造'!O$45</f>
        <v>1870</v>
      </c>
      <c r="O49" s="176"/>
      <c r="P49" s="176"/>
    </row>
    <row r="50" spans="1:16" x14ac:dyDescent="0.15">
      <c r="A50" s="176" t="s">
        <v>73</v>
      </c>
      <c r="B50" s="176" t="e">
        <f>NA()</f>
        <v>#N/A</v>
      </c>
      <c r="C50" s="176">
        <f>IF(ISNUMBER('実質公債費比率（分子）の構造'!K$53),'実質公債費比率（分子）の構造'!K$53,NA())</f>
        <v>683</v>
      </c>
      <c r="D50" s="176" t="e">
        <f>NA()</f>
        <v>#N/A</v>
      </c>
      <c r="E50" s="176" t="e">
        <f>NA()</f>
        <v>#N/A</v>
      </c>
      <c r="F50" s="176">
        <f>IF(ISNUMBER('実質公債費比率（分子）の構造'!L$53),'実質公債費比率（分子）の構造'!L$53,NA())</f>
        <v>745</v>
      </c>
      <c r="G50" s="176" t="e">
        <f>NA()</f>
        <v>#N/A</v>
      </c>
      <c r="H50" s="176" t="e">
        <f>NA()</f>
        <v>#N/A</v>
      </c>
      <c r="I50" s="176">
        <f>IF(ISNUMBER('実質公債費比率（分子）の構造'!M$53),'実質公債費比率（分子）の構造'!M$53,NA())</f>
        <v>839</v>
      </c>
      <c r="J50" s="176" t="e">
        <f>NA()</f>
        <v>#N/A</v>
      </c>
      <c r="K50" s="176" t="e">
        <f>NA()</f>
        <v>#N/A</v>
      </c>
      <c r="L50" s="176">
        <f>IF(ISNUMBER('実質公債費比率（分子）の構造'!N$53),'実質公債費比率（分子）の構造'!N$53,NA())</f>
        <v>851</v>
      </c>
      <c r="M50" s="176" t="e">
        <f>NA()</f>
        <v>#N/A</v>
      </c>
      <c r="N50" s="176" t="e">
        <f>NA()</f>
        <v>#N/A</v>
      </c>
      <c r="O50" s="176">
        <f>IF(ISNUMBER('実質公債費比率（分子）の構造'!O$53),'実質公債費比率（分子）の構造'!O$53,NA())</f>
        <v>840</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14888</v>
      </c>
      <c r="E56" s="175"/>
      <c r="F56" s="175"/>
      <c r="G56" s="175">
        <f>'将来負担比率（分子）の構造'!J$52</f>
        <v>14614</v>
      </c>
      <c r="H56" s="175"/>
      <c r="I56" s="175"/>
      <c r="J56" s="175">
        <f>'将来負担比率（分子）の構造'!K$52</f>
        <v>14720</v>
      </c>
      <c r="K56" s="175"/>
      <c r="L56" s="175"/>
      <c r="M56" s="175">
        <f>'将来負担比率（分子）の構造'!L$52</f>
        <v>14739</v>
      </c>
      <c r="N56" s="175"/>
      <c r="O56" s="175"/>
      <c r="P56" s="175">
        <f>'将来負担比率（分子）の構造'!M$52</f>
        <v>14476</v>
      </c>
    </row>
    <row r="57" spans="1:16" x14ac:dyDescent="0.15">
      <c r="A57" s="175" t="s">
        <v>44</v>
      </c>
      <c r="B57" s="175"/>
      <c r="C57" s="175"/>
      <c r="D57" s="175">
        <f>'将来負担比率（分子）の構造'!I$51</f>
        <v>2604</v>
      </c>
      <c r="E57" s="175"/>
      <c r="F57" s="175"/>
      <c r="G57" s="175">
        <f>'将来負担比率（分子）の構造'!J$51</f>
        <v>2332</v>
      </c>
      <c r="H57" s="175"/>
      <c r="I57" s="175"/>
      <c r="J57" s="175">
        <f>'将来負担比率（分子）の構造'!K$51</f>
        <v>2180</v>
      </c>
      <c r="K57" s="175"/>
      <c r="L57" s="175"/>
      <c r="M57" s="175">
        <f>'将来負担比率（分子）の構造'!L$51</f>
        <v>1962</v>
      </c>
      <c r="N57" s="175"/>
      <c r="O57" s="175"/>
      <c r="P57" s="175">
        <f>'将来負担比率（分子）の構造'!M$51</f>
        <v>1916</v>
      </c>
    </row>
    <row r="58" spans="1:16" x14ac:dyDescent="0.15">
      <c r="A58" s="175" t="s">
        <v>43</v>
      </c>
      <c r="B58" s="175"/>
      <c r="C58" s="175"/>
      <c r="D58" s="175">
        <f>'将来負担比率（分子）の構造'!I$50</f>
        <v>6256</v>
      </c>
      <c r="E58" s="175"/>
      <c r="F58" s="175"/>
      <c r="G58" s="175">
        <f>'将来負担比率（分子）の構造'!J$50</f>
        <v>6550</v>
      </c>
      <c r="H58" s="175"/>
      <c r="I58" s="175"/>
      <c r="J58" s="175">
        <f>'将来負担比率（分子）の構造'!K$50</f>
        <v>6832</v>
      </c>
      <c r="K58" s="175"/>
      <c r="L58" s="175"/>
      <c r="M58" s="175">
        <f>'将来負担比率（分子）の構造'!L$50</f>
        <v>7474</v>
      </c>
      <c r="N58" s="175"/>
      <c r="O58" s="175"/>
      <c r="P58" s="175">
        <f>'将来負担比率（分子）の構造'!M$50</f>
        <v>8945</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2494</v>
      </c>
      <c r="C62" s="175"/>
      <c r="D62" s="175"/>
      <c r="E62" s="175">
        <f>'将来負担比率（分子）の構造'!J$45</f>
        <v>2481</v>
      </c>
      <c r="F62" s="175"/>
      <c r="G62" s="175"/>
      <c r="H62" s="175">
        <f>'将来負担比率（分子）の構造'!K$45</f>
        <v>2513</v>
      </c>
      <c r="I62" s="175"/>
      <c r="J62" s="175"/>
      <c r="K62" s="175">
        <f>'将来負担比率（分子）の構造'!L$45</f>
        <v>2624</v>
      </c>
      <c r="L62" s="175"/>
      <c r="M62" s="175"/>
      <c r="N62" s="175">
        <f>'将来負担比率（分子）の構造'!M$45</f>
        <v>2534</v>
      </c>
      <c r="O62" s="175"/>
      <c r="P62" s="175"/>
    </row>
    <row r="63" spans="1:16" x14ac:dyDescent="0.15">
      <c r="A63" s="175" t="s">
        <v>36</v>
      </c>
      <c r="B63" s="175">
        <f>'将来負担比率（分子）の構造'!I$44</f>
        <v>657</v>
      </c>
      <c r="C63" s="175"/>
      <c r="D63" s="175"/>
      <c r="E63" s="175">
        <f>'将来負担比率（分子）の構造'!J$44</f>
        <v>576</v>
      </c>
      <c r="F63" s="175"/>
      <c r="G63" s="175"/>
      <c r="H63" s="175">
        <f>'将来負担比率（分子）の構造'!K$44</f>
        <v>496</v>
      </c>
      <c r="I63" s="175"/>
      <c r="J63" s="175"/>
      <c r="K63" s="175">
        <f>'将来負担比率（分子）の構造'!L$44</f>
        <v>415</v>
      </c>
      <c r="L63" s="175"/>
      <c r="M63" s="175"/>
      <c r="N63" s="175">
        <f>'将来負担比率（分子）の構造'!M$44</f>
        <v>333</v>
      </c>
      <c r="O63" s="175"/>
      <c r="P63" s="175"/>
    </row>
    <row r="64" spans="1:16" x14ac:dyDescent="0.15">
      <c r="A64" s="175" t="s">
        <v>35</v>
      </c>
      <c r="B64" s="175">
        <f>'将来負担比率（分子）の構造'!I$43</f>
        <v>5786</v>
      </c>
      <c r="C64" s="175"/>
      <c r="D64" s="175"/>
      <c r="E64" s="175">
        <f>'将来負担比率（分子）の構造'!J$43</f>
        <v>5570</v>
      </c>
      <c r="F64" s="175"/>
      <c r="G64" s="175"/>
      <c r="H64" s="175">
        <f>'将来負担比率（分子）の構造'!K$43</f>
        <v>5398</v>
      </c>
      <c r="I64" s="175"/>
      <c r="J64" s="175"/>
      <c r="K64" s="175">
        <f>'将来負担比率（分子）の構造'!L$43</f>
        <v>5217</v>
      </c>
      <c r="L64" s="175"/>
      <c r="M64" s="175"/>
      <c r="N64" s="175">
        <f>'将来負担比率（分子）の構造'!M$43</f>
        <v>4965</v>
      </c>
      <c r="O64" s="175"/>
      <c r="P64" s="175"/>
    </row>
    <row r="65" spans="1:16" x14ac:dyDescent="0.15">
      <c r="A65" s="175" t="s">
        <v>34</v>
      </c>
      <c r="B65" s="175">
        <f>'将来負担比率（分子）の構造'!I$42</f>
        <v>725</v>
      </c>
      <c r="C65" s="175"/>
      <c r="D65" s="175"/>
      <c r="E65" s="175">
        <f>'将来負担比率（分子）の構造'!J$42</f>
        <v>735</v>
      </c>
      <c r="F65" s="175"/>
      <c r="G65" s="175"/>
      <c r="H65" s="175">
        <f>'将来負担比率（分子）の構造'!K$42</f>
        <v>780</v>
      </c>
      <c r="I65" s="175"/>
      <c r="J65" s="175"/>
      <c r="K65" s="175">
        <f>'将来負担比率（分子）の構造'!L$42</f>
        <v>727</v>
      </c>
      <c r="L65" s="175"/>
      <c r="M65" s="175"/>
      <c r="N65" s="175">
        <f>'将来負担比率（分子）の構造'!M$42</f>
        <v>649</v>
      </c>
      <c r="O65" s="175"/>
      <c r="P65" s="175"/>
    </row>
    <row r="66" spans="1:16" x14ac:dyDescent="0.15">
      <c r="A66" s="175" t="s">
        <v>33</v>
      </c>
      <c r="B66" s="175">
        <f>'将来負担比率（分子）の構造'!I$41</f>
        <v>17755</v>
      </c>
      <c r="C66" s="175"/>
      <c r="D66" s="175"/>
      <c r="E66" s="175">
        <f>'将来負担比率（分子）の構造'!J$41</f>
        <v>17323</v>
      </c>
      <c r="F66" s="175"/>
      <c r="G66" s="175"/>
      <c r="H66" s="175">
        <f>'将来負担比率（分子）の構造'!K$41</f>
        <v>17386</v>
      </c>
      <c r="I66" s="175"/>
      <c r="J66" s="175"/>
      <c r="K66" s="175">
        <f>'将来負担比率（分子）の構造'!L$41</f>
        <v>17394</v>
      </c>
      <c r="L66" s="175"/>
      <c r="M66" s="175"/>
      <c r="N66" s="175">
        <f>'将来負担比率（分子）の構造'!M$41</f>
        <v>16894</v>
      </c>
      <c r="O66" s="175"/>
      <c r="P66" s="175"/>
    </row>
    <row r="67" spans="1:16" x14ac:dyDescent="0.15">
      <c r="A67" s="175" t="s">
        <v>77</v>
      </c>
      <c r="B67" s="175" t="e">
        <f>NA()</f>
        <v>#N/A</v>
      </c>
      <c r="C67" s="175">
        <f>IF(ISNUMBER('将来負担比率（分子）の構造'!I$53), IF('将来負担比率（分子）の構造'!I$53 &lt; 0, 0, '将来負担比率（分子）の構造'!I$53), NA())</f>
        <v>3668</v>
      </c>
      <c r="D67" s="175" t="e">
        <f>NA()</f>
        <v>#N/A</v>
      </c>
      <c r="E67" s="175" t="e">
        <f>NA()</f>
        <v>#N/A</v>
      </c>
      <c r="F67" s="175">
        <f>IF(ISNUMBER('将来負担比率（分子）の構造'!J$53), IF('将来負担比率（分子）の構造'!J$53 &lt; 0, 0, '将来負担比率（分子）の構造'!J$53), NA())</f>
        <v>3189</v>
      </c>
      <c r="G67" s="175" t="e">
        <f>NA()</f>
        <v>#N/A</v>
      </c>
      <c r="H67" s="175" t="e">
        <f>NA()</f>
        <v>#N/A</v>
      </c>
      <c r="I67" s="175">
        <f>IF(ISNUMBER('将来負担比率（分子）の構造'!K$53), IF('将来負担比率（分子）の構造'!K$53 &lt; 0, 0, '将来負担比率（分子）の構造'!K$53), NA())</f>
        <v>2841</v>
      </c>
      <c r="J67" s="175" t="e">
        <f>NA()</f>
        <v>#N/A</v>
      </c>
      <c r="K67" s="175" t="e">
        <f>NA()</f>
        <v>#N/A</v>
      </c>
      <c r="L67" s="175">
        <f>IF(ISNUMBER('将来負担比率（分子）の構造'!L$53), IF('将来負担比率（分子）の構造'!L$53 &lt; 0, 0, '将来負担比率（分子）の構造'!L$53), NA())</f>
        <v>2201</v>
      </c>
      <c r="M67" s="175" t="e">
        <f>NA()</f>
        <v>#N/A</v>
      </c>
      <c r="N67" s="175" t="e">
        <f>NA()</f>
        <v>#N/A</v>
      </c>
      <c r="O67" s="175">
        <f>IF(ISNUMBER('将来負担比率（分子）の構造'!M$53), IF('将来負担比率（分子）の構造'!M$53 &lt; 0, 0, '将来負担比率（分子）の構造'!M$53), NA())</f>
        <v>39</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2288</v>
      </c>
      <c r="C72" s="179">
        <f>基金残高に係る経年分析!G55</f>
        <v>2294</v>
      </c>
      <c r="D72" s="179">
        <f>基金残高に係る経年分析!H55</f>
        <v>2502</v>
      </c>
    </row>
    <row r="73" spans="1:16" x14ac:dyDescent="0.15">
      <c r="A73" s="178" t="s">
        <v>80</v>
      </c>
      <c r="B73" s="179">
        <f>基金残高に係る経年分析!F56</f>
        <v>482</v>
      </c>
      <c r="C73" s="179">
        <f>基金残高に係る経年分析!G56</f>
        <v>487</v>
      </c>
      <c r="D73" s="179">
        <f>基金残高に係る経年分析!H56</f>
        <v>490</v>
      </c>
    </row>
    <row r="74" spans="1:16" x14ac:dyDescent="0.15">
      <c r="A74" s="178" t="s">
        <v>81</v>
      </c>
      <c r="B74" s="179">
        <f>基金残高に係る経年分析!F57</f>
        <v>3529</v>
      </c>
      <c r="C74" s="179">
        <f>基金残高に係る経年分析!G57</f>
        <v>4054</v>
      </c>
      <c r="D74" s="179">
        <f>基金残高に係る経年分析!H57</f>
        <v>5177</v>
      </c>
    </row>
  </sheetData>
  <sheetProtection algorithmName="SHA-512" hashValue="/r/W0jaN/CgtRuo2/VAnllf42GVB3aJoeWS5YCuJNE4UDJzaxj9NwQsYIGoRCqA91sQ6EQDw+PgAfTvb7psXTg==" saltValue="AiusOFVZN9aNNlvMsIvX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214</v>
      </c>
      <c r="DI1" s="639"/>
      <c r="DJ1" s="639"/>
      <c r="DK1" s="639"/>
      <c r="DL1" s="639"/>
      <c r="DM1" s="639"/>
      <c r="DN1" s="640"/>
      <c r="DO1" s="214"/>
      <c r="DP1" s="638" t="s">
        <v>215</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217</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218</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220</v>
      </c>
      <c r="S4" s="642"/>
      <c r="T4" s="642"/>
      <c r="U4" s="642"/>
      <c r="V4" s="642"/>
      <c r="W4" s="642"/>
      <c r="X4" s="642"/>
      <c r="Y4" s="643"/>
      <c r="Z4" s="641" t="s">
        <v>221</v>
      </c>
      <c r="AA4" s="642"/>
      <c r="AB4" s="642"/>
      <c r="AC4" s="643"/>
      <c r="AD4" s="641" t="s">
        <v>222</v>
      </c>
      <c r="AE4" s="642"/>
      <c r="AF4" s="642"/>
      <c r="AG4" s="642"/>
      <c r="AH4" s="642"/>
      <c r="AI4" s="642"/>
      <c r="AJ4" s="642"/>
      <c r="AK4" s="643"/>
      <c r="AL4" s="641" t="s">
        <v>221</v>
      </c>
      <c r="AM4" s="642"/>
      <c r="AN4" s="642"/>
      <c r="AO4" s="643"/>
      <c r="AP4" s="644" t="s">
        <v>223</v>
      </c>
      <c r="AQ4" s="644"/>
      <c r="AR4" s="644"/>
      <c r="AS4" s="644"/>
      <c r="AT4" s="644"/>
      <c r="AU4" s="644"/>
      <c r="AV4" s="644"/>
      <c r="AW4" s="644"/>
      <c r="AX4" s="644"/>
      <c r="AY4" s="644"/>
      <c r="AZ4" s="644"/>
      <c r="BA4" s="644"/>
      <c r="BB4" s="644"/>
      <c r="BC4" s="644"/>
      <c r="BD4" s="644"/>
      <c r="BE4" s="644"/>
      <c r="BF4" s="644"/>
      <c r="BG4" s="644" t="s">
        <v>224</v>
      </c>
      <c r="BH4" s="644"/>
      <c r="BI4" s="644"/>
      <c r="BJ4" s="644"/>
      <c r="BK4" s="644"/>
      <c r="BL4" s="644"/>
      <c r="BM4" s="644"/>
      <c r="BN4" s="644"/>
      <c r="BO4" s="644" t="s">
        <v>221</v>
      </c>
      <c r="BP4" s="644"/>
      <c r="BQ4" s="644"/>
      <c r="BR4" s="644"/>
      <c r="BS4" s="644" t="s">
        <v>225</v>
      </c>
      <c r="BT4" s="644"/>
      <c r="BU4" s="644"/>
      <c r="BV4" s="644"/>
      <c r="BW4" s="644"/>
      <c r="BX4" s="644"/>
      <c r="BY4" s="644"/>
      <c r="BZ4" s="644"/>
      <c r="CA4" s="644"/>
      <c r="CB4" s="644"/>
      <c r="CD4" s="641" t="s">
        <v>226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227</v>
      </c>
      <c r="C5" s="646"/>
      <c r="D5" s="646"/>
      <c r="E5" s="646"/>
      <c r="F5" s="646"/>
      <c r="G5" s="646"/>
      <c r="H5" s="646"/>
      <c r="I5" s="646"/>
      <c r="J5" s="646"/>
      <c r="K5" s="646"/>
      <c r="L5" s="646"/>
      <c r="M5" s="646"/>
      <c r="N5" s="646"/>
      <c r="O5" s="646"/>
      <c r="P5" s="646"/>
      <c r="Q5" s="647"/>
      <c r="R5" s="648">
        <v>6767788</v>
      </c>
      <c r="S5" s="649"/>
      <c r="T5" s="649"/>
      <c r="U5" s="649"/>
      <c r="V5" s="649"/>
      <c r="W5" s="649"/>
      <c r="X5" s="649"/>
      <c r="Y5" s="650"/>
      <c r="Z5" s="651">
        <v>28</v>
      </c>
      <c r="AA5" s="651"/>
      <c r="AB5" s="651"/>
      <c r="AC5" s="651"/>
      <c r="AD5" s="652">
        <v>6767788</v>
      </c>
      <c r="AE5" s="652"/>
      <c r="AF5" s="652"/>
      <c r="AG5" s="652"/>
      <c r="AH5" s="652"/>
      <c r="AI5" s="652"/>
      <c r="AJ5" s="652"/>
      <c r="AK5" s="652"/>
      <c r="AL5" s="653">
        <v>58.6</v>
      </c>
      <c r="AM5" s="654"/>
      <c r="AN5" s="654"/>
      <c r="AO5" s="655"/>
      <c r="AP5" s="645" t="s">
        <v>228</v>
      </c>
      <c r="AQ5" s="646"/>
      <c r="AR5" s="646"/>
      <c r="AS5" s="646"/>
      <c r="AT5" s="646"/>
      <c r="AU5" s="646"/>
      <c r="AV5" s="646"/>
      <c r="AW5" s="646"/>
      <c r="AX5" s="646"/>
      <c r="AY5" s="646"/>
      <c r="AZ5" s="646"/>
      <c r="BA5" s="646"/>
      <c r="BB5" s="646"/>
      <c r="BC5" s="646"/>
      <c r="BD5" s="646"/>
      <c r="BE5" s="646"/>
      <c r="BF5" s="647"/>
      <c r="BG5" s="659">
        <v>6764962</v>
      </c>
      <c r="BH5" s="660"/>
      <c r="BI5" s="660"/>
      <c r="BJ5" s="660"/>
      <c r="BK5" s="660"/>
      <c r="BL5" s="660"/>
      <c r="BM5" s="660"/>
      <c r="BN5" s="661"/>
      <c r="BO5" s="662">
        <v>100</v>
      </c>
      <c r="BP5" s="662"/>
      <c r="BQ5" s="662"/>
      <c r="BR5" s="662"/>
      <c r="BS5" s="663">
        <v>332237</v>
      </c>
      <c r="BT5" s="663"/>
      <c r="BU5" s="663"/>
      <c r="BV5" s="663"/>
      <c r="BW5" s="663"/>
      <c r="BX5" s="663"/>
      <c r="BY5" s="663"/>
      <c r="BZ5" s="663"/>
      <c r="CA5" s="663"/>
      <c r="CB5" s="667"/>
      <c r="CD5" s="641" t="s">
        <v>223</v>
      </c>
      <c r="CE5" s="642"/>
      <c r="CF5" s="642"/>
      <c r="CG5" s="642"/>
      <c r="CH5" s="642"/>
      <c r="CI5" s="642"/>
      <c r="CJ5" s="642"/>
      <c r="CK5" s="642"/>
      <c r="CL5" s="642"/>
      <c r="CM5" s="642"/>
      <c r="CN5" s="642"/>
      <c r="CO5" s="642"/>
      <c r="CP5" s="642"/>
      <c r="CQ5" s="643"/>
      <c r="CR5" s="641" t="s">
        <v>229</v>
      </c>
      <c r="CS5" s="642"/>
      <c r="CT5" s="642"/>
      <c r="CU5" s="642"/>
      <c r="CV5" s="642"/>
      <c r="CW5" s="642"/>
      <c r="CX5" s="642"/>
      <c r="CY5" s="643"/>
      <c r="CZ5" s="641" t="s">
        <v>221</v>
      </c>
      <c r="DA5" s="642"/>
      <c r="DB5" s="642"/>
      <c r="DC5" s="643"/>
      <c r="DD5" s="641" t="s">
        <v>230</v>
      </c>
      <c r="DE5" s="642"/>
      <c r="DF5" s="642"/>
      <c r="DG5" s="642"/>
      <c r="DH5" s="642"/>
      <c r="DI5" s="642"/>
      <c r="DJ5" s="642"/>
      <c r="DK5" s="642"/>
      <c r="DL5" s="642"/>
      <c r="DM5" s="642"/>
      <c r="DN5" s="642"/>
      <c r="DO5" s="642"/>
      <c r="DP5" s="643"/>
      <c r="DQ5" s="641" t="s">
        <v>231</v>
      </c>
      <c r="DR5" s="642"/>
      <c r="DS5" s="642"/>
      <c r="DT5" s="642"/>
      <c r="DU5" s="642"/>
      <c r="DV5" s="642"/>
      <c r="DW5" s="642"/>
      <c r="DX5" s="642"/>
      <c r="DY5" s="642"/>
      <c r="DZ5" s="642"/>
      <c r="EA5" s="642"/>
      <c r="EB5" s="642"/>
      <c r="EC5" s="643"/>
    </row>
    <row r="6" spans="2:143" ht="11.25" customHeight="1" x14ac:dyDescent="0.15">
      <c r="B6" s="656" t="s">
        <v>232</v>
      </c>
      <c r="C6" s="657"/>
      <c r="D6" s="657"/>
      <c r="E6" s="657"/>
      <c r="F6" s="657"/>
      <c r="G6" s="657"/>
      <c r="H6" s="657"/>
      <c r="I6" s="657"/>
      <c r="J6" s="657"/>
      <c r="K6" s="657"/>
      <c r="L6" s="657"/>
      <c r="M6" s="657"/>
      <c r="N6" s="657"/>
      <c r="O6" s="657"/>
      <c r="P6" s="657"/>
      <c r="Q6" s="658"/>
      <c r="R6" s="659">
        <v>166633</v>
      </c>
      <c r="S6" s="660"/>
      <c r="T6" s="660"/>
      <c r="U6" s="660"/>
      <c r="V6" s="660"/>
      <c r="W6" s="660"/>
      <c r="X6" s="660"/>
      <c r="Y6" s="661"/>
      <c r="Z6" s="662">
        <v>0.7</v>
      </c>
      <c r="AA6" s="662"/>
      <c r="AB6" s="662"/>
      <c r="AC6" s="662"/>
      <c r="AD6" s="663">
        <v>166633</v>
      </c>
      <c r="AE6" s="663"/>
      <c r="AF6" s="663"/>
      <c r="AG6" s="663"/>
      <c r="AH6" s="663"/>
      <c r="AI6" s="663"/>
      <c r="AJ6" s="663"/>
      <c r="AK6" s="663"/>
      <c r="AL6" s="664">
        <v>1.4</v>
      </c>
      <c r="AM6" s="665"/>
      <c r="AN6" s="665"/>
      <c r="AO6" s="666"/>
      <c r="AP6" s="656" t="s">
        <v>233</v>
      </c>
      <c r="AQ6" s="657"/>
      <c r="AR6" s="657"/>
      <c r="AS6" s="657"/>
      <c r="AT6" s="657"/>
      <c r="AU6" s="657"/>
      <c r="AV6" s="657"/>
      <c r="AW6" s="657"/>
      <c r="AX6" s="657"/>
      <c r="AY6" s="657"/>
      <c r="AZ6" s="657"/>
      <c r="BA6" s="657"/>
      <c r="BB6" s="657"/>
      <c r="BC6" s="657"/>
      <c r="BD6" s="657"/>
      <c r="BE6" s="657"/>
      <c r="BF6" s="658"/>
      <c r="BG6" s="659">
        <v>6764962</v>
      </c>
      <c r="BH6" s="660"/>
      <c r="BI6" s="660"/>
      <c r="BJ6" s="660"/>
      <c r="BK6" s="660"/>
      <c r="BL6" s="660"/>
      <c r="BM6" s="660"/>
      <c r="BN6" s="661"/>
      <c r="BO6" s="662">
        <v>100</v>
      </c>
      <c r="BP6" s="662"/>
      <c r="BQ6" s="662"/>
      <c r="BR6" s="662"/>
      <c r="BS6" s="663">
        <v>332237</v>
      </c>
      <c r="BT6" s="663"/>
      <c r="BU6" s="663"/>
      <c r="BV6" s="663"/>
      <c r="BW6" s="663"/>
      <c r="BX6" s="663"/>
      <c r="BY6" s="663"/>
      <c r="BZ6" s="663"/>
      <c r="CA6" s="663"/>
      <c r="CB6" s="667"/>
      <c r="CD6" s="645" t="s">
        <v>234</v>
      </c>
      <c r="CE6" s="646"/>
      <c r="CF6" s="646"/>
      <c r="CG6" s="646"/>
      <c r="CH6" s="646"/>
      <c r="CI6" s="646"/>
      <c r="CJ6" s="646"/>
      <c r="CK6" s="646"/>
      <c r="CL6" s="646"/>
      <c r="CM6" s="646"/>
      <c r="CN6" s="646"/>
      <c r="CO6" s="646"/>
      <c r="CP6" s="646"/>
      <c r="CQ6" s="647"/>
      <c r="CR6" s="659">
        <v>174423</v>
      </c>
      <c r="CS6" s="660"/>
      <c r="CT6" s="660"/>
      <c r="CU6" s="660"/>
      <c r="CV6" s="660"/>
      <c r="CW6" s="660"/>
      <c r="CX6" s="660"/>
      <c r="CY6" s="661"/>
      <c r="CZ6" s="653">
        <v>0.8</v>
      </c>
      <c r="DA6" s="654"/>
      <c r="DB6" s="654"/>
      <c r="DC6" s="670"/>
      <c r="DD6" s="668" t="s">
        <v>130</v>
      </c>
      <c r="DE6" s="660"/>
      <c r="DF6" s="660"/>
      <c r="DG6" s="660"/>
      <c r="DH6" s="660"/>
      <c r="DI6" s="660"/>
      <c r="DJ6" s="660"/>
      <c r="DK6" s="660"/>
      <c r="DL6" s="660"/>
      <c r="DM6" s="660"/>
      <c r="DN6" s="660"/>
      <c r="DO6" s="660"/>
      <c r="DP6" s="661"/>
      <c r="DQ6" s="668">
        <v>174423</v>
      </c>
      <c r="DR6" s="660"/>
      <c r="DS6" s="660"/>
      <c r="DT6" s="660"/>
      <c r="DU6" s="660"/>
      <c r="DV6" s="660"/>
      <c r="DW6" s="660"/>
      <c r="DX6" s="660"/>
      <c r="DY6" s="660"/>
      <c r="DZ6" s="660"/>
      <c r="EA6" s="660"/>
      <c r="EB6" s="660"/>
      <c r="EC6" s="669"/>
    </row>
    <row r="7" spans="2:143" ht="11.25" customHeight="1" x14ac:dyDescent="0.15">
      <c r="B7" s="656" t="s">
        <v>235</v>
      </c>
      <c r="C7" s="657"/>
      <c r="D7" s="657"/>
      <c r="E7" s="657"/>
      <c r="F7" s="657"/>
      <c r="G7" s="657"/>
      <c r="H7" s="657"/>
      <c r="I7" s="657"/>
      <c r="J7" s="657"/>
      <c r="K7" s="657"/>
      <c r="L7" s="657"/>
      <c r="M7" s="657"/>
      <c r="N7" s="657"/>
      <c r="O7" s="657"/>
      <c r="P7" s="657"/>
      <c r="Q7" s="658"/>
      <c r="R7" s="659">
        <v>1559</v>
      </c>
      <c r="S7" s="660"/>
      <c r="T7" s="660"/>
      <c r="U7" s="660"/>
      <c r="V7" s="660"/>
      <c r="W7" s="660"/>
      <c r="X7" s="660"/>
      <c r="Y7" s="661"/>
      <c r="Z7" s="662">
        <v>0</v>
      </c>
      <c r="AA7" s="662"/>
      <c r="AB7" s="662"/>
      <c r="AC7" s="662"/>
      <c r="AD7" s="663">
        <v>1559</v>
      </c>
      <c r="AE7" s="663"/>
      <c r="AF7" s="663"/>
      <c r="AG7" s="663"/>
      <c r="AH7" s="663"/>
      <c r="AI7" s="663"/>
      <c r="AJ7" s="663"/>
      <c r="AK7" s="663"/>
      <c r="AL7" s="664">
        <v>0</v>
      </c>
      <c r="AM7" s="665"/>
      <c r="AN7" s="665"/>
      <c r="AO7" s="666"/>
      <c r="AP7" s="656" t="s">
        <v>236</v>
      </c>
      <c r="AQ7" s="657"/>
      <c r="AR7" s="657"/>
      <c r="AS7" s="657"/>
      <c r="AT7" s="657"/>
      <c r="AU7" s="657"/>
      <c r="AV7" s="657"/>
      <c r="AW7" s="657"/>
      <c r="AX7" s="657"/>
      <c r="AY7" s="657"/>
      <c r="AZ7" s="657"/>
      <c r="BA7" s="657"/>
      <c r="BB7" s="657"/>
      <c r="BC7" s="657"/>
      <c r="BD7" s="657"/>
      <c r="BE7" s="657"/>
      <c r="BF7" s="658"/>
      <c r="BG7" s="659">
        <v>2743254</v>
      </c>
      <c r="BH7" s="660"/>
      <c r="BI7" s="660"/>
      <c r="BJ7" s="660"/>
      <c r="BK7" s="660"/>
      <c r="BL7" s="660"/>
      <c r="BM7" s="660"/>
      <c r="BN7" s="661"/>
      <c r="BO7" s="662">
        <v>40.5</v>
      </c>
      <c r="BP7" s="662"/>
      <c r="BQ7" s="662"/>
      <c r="BR7" s="662"/>
      <c r="BS7" s="663">
        <v>104623</v>
      </c>
      <c r="BT7" s="663"/>
      <c r="BU7" s="663"/>
      <c r="BV7" s="663"/>
      <c r="BW7" s="663"/>
      <c r="BX7" s="663"/>
      <c r="BY7" s="663"/>
      <c r="BZ7" s="663"/>
      <c r="CA7" s="663"/>
      <c r="CB7" s="667"/>
      <c r="CD7" s="656" t="s">
        <v>237</v>
      </c>
      <c r="CE7" s="657"/>
      <c r="CF7" s="657"/>
      <c r="CG7" s="657"/>
      <c r="CH7" s="657"/>
      <c r="CI7" s="657"/>
      <c r="CJ7" s="657"/>
      <c r="CK7" s="657"/>
      <c r="CL7" s="657"/>
      <c r="CM7" s="657"/>
      <c r="CN7" s="657"/>
      <c r="CO7" s="657"/>
      <c r="CP7" s="657"/>
      <c r="CQ7" s="658"/>
      <c r="CR7" s="659">
        <v>3931474</v>
      </c>
      <c r="CS7" s="660"/>
      <c r="CT7" s="660"/>
      <c r="CU7" s="660"/>
      <c r="CV7" s="660"/>
      <c r="CW7" s="660"/>
      <c r="CX7" s="660"/>
      <c r="CY7" s="661"/>
      <c r="CZ7" s="662">
        <v>17.399999999999999</v>
      </c>
      <c r="DA7" s="662"/>
      <c r="DB7" s="662"/>
      <c r="DC7" s="662"/>
      <c r="DD7" s="668">
        <v>29325</v>
      </c>
      <c r="DE7" s="660"/>
      <c r="DF7" s="660"/>
      <c r="DG7" s="660"/>
      <c r="DH7" s="660"/>
      <c r="DI7" s="660"/>
      <c r="DJ7" s="660"/>
      <c r="DK7" s="660"/>
      <c r="DL7" s="660"/>
      <c r="DM7" s="660"/>
      <c r="DN7" s="660"/>
      <c r="DO7" s="660"/>
      <c r="DP7" s="661"/>
      <c r="DQ7" s="668">
        <v>3604244</v>
      </c>
      <c r="DR7" s="660"/>
      <c r="DS7" s="660"/>
      <c r="DT7" s="660"/>
      <c r="DU7" s="660"/>
      <c r="DV7" s="660"/>
      <c r="DW7" s="660"/>
      <c r="DX7" s="660"/>
      <c r="DY7" s="660"/>
      <c r="DZ7" s="660"/>
      <c r="EA7" s="660"/>
      <c r="EB7" s="660"/>
      <c r="EC7" s="669"/>
    </row>
    <row r="8" spans="2:143" ht="11.25" customHeight="1" x14ac:dyDescent="0.15">
      <c r="B8" s="656" t="s">
        <v>238</v>
      </c>
      <c r="C8" s="657"/>
      <c r="D8" s="657"/>
      <c r="E8" s="657"/>
      <c r="F8" s="657"/>
      <c r="G8" s="657"/>
      <c r="H8" s="657"/>
      <c r="I8" s="657"/>
      <c r="J8" s="657"/>
      <c r="K8" s="657"/>
      <c r="L8" s="657"/>
      <c r="M8" s="657"/>
      <c r="N8" s="657"/>
      <c r="O8" s="657"/>
      <c r="P8" s="657"/>
      <c r="Q8" s="658"/>
      <c r="R8" s="659">
        <v>25177</v>
      </c>
      <c r="S8" s="660"/>
      <c r="T8" s="660"/>
      <c r="U8" s="660"/>
      <c r="V8" s="660"/>
      <c r="W8" s="660"/>
      <c r="X8" s="660"/>
      <c r="Y8" s="661"/>
      <c r="Z8" s="662">
        <v>0.1</v>
      </c>
      <c r="AA8" s="662"/>
      <c r="AB8" s="662"/>
      <c r="AC8" s="662"/>
      <c r="AD8" s="663">
        <v>25177</v>
      </c>
      <c r="AE8" s="663"/>
      <c r="AF8" s="663"/>
      <c r="AG8" s="663"/>
      <c r="AH8" s="663"/>
      <c r="AI8" s="663"/>
      <c r="AJ8" s="663"/>
      <c r="AK8" s="663"/>
      <c r="AL8" s="664">
        <v>0.2</v>
      </c>
      <c r="AM8" s="665"/>
      <c r="AN8" s="665"/>
      <c r="AO8" s="666"/>
      <c r="AP8" s="656" t="s">
        <v>239</v>
      </c>
      <c r="AQ8" s="657"/>
      <c r="AR8" s="657"/>
      <c r="AS8" s="657"/>
      <c r="AT8" s="657"/>
      <c r="AU8" s="657"/>
      <c r="AV8" s="657"/>
      <c r="AW8" s="657"/>
      <c r="AX8" s="657"/>
      <c r="AY8" s="657"/>
      <c r="AZ8" s="657"/>
      <c r="BA8" s="657"/>
      <c r="BB8" s="657"/>
      <c r="BC8" s="657"/>
      <c r="BD8" s="657"/>
      <c r="BE8" s="657"/>
      <c r="BF8" s="658"/>
      <c r="BG8" s="659">
        <v>87874</v>
      </c>
      <c r="BH8" s="660"/>
      <c r="BI8" s="660"/>
      <c r="BJ8" s="660"/>
      <c r="BK8" s="660"/>
      <c r="BL8" s="660"/>
      <c r="BM8" s="660"/>
      <c r="BN8" s="661"/>
      <c r="BO8" s="662">
        <v>1.3</v>
      </c>
      <c r="BP8" s="662"/>
      <c r="BQ8" s="662"/>
      <c r="BR8" s="662"/>
      <c r="BS8" s="663" t="s">
        <v>130</v>
      </c>
      <c r="BT8" s="663"/>
      <c r="BU8" s="663"/>
      <c r="BV8" s="663"/>
      <c r="BW8" s="663"/>
      <c r="BX8" s="663"/>
      <c r="BY8" s="663"/>
      <c r="BZ8" s="663"/>
      <c r="CA8" s="663"/>
      <c r="CB8" s="667"/>
      <c r="CD8" s="656" t="s">
        <v>240</v>
      </c>
      <c r="CE8" s="657"/>
      <c r="CF8" s="657"/>
      <c r="CG8" s="657"/>
      <c r="CH8" s="657"/>
      <c r="CI8" s="657"/>
      <c r="CJ8" s="657"/>
      <c r="CK8" s="657"/>
      <c r="CL8" s="657"/>
      <c r="CM8" s="657"/>
      <c r="CN8" s="657"/>
      <c r="CO8" s="657"/>
      <c r="CP8" s="657"/>
      <c r="CQ8" s="658"/>
      <c r="CR8" s="659">
        <v>9301477</v>
      </c>
      <c r="CS8" s="660"/>
      <c r="CT8" s="660"/>
      <c r="CU8" s="660"/>
      <c r="CV8" s="660"/>
      <c r="CW8" s="660"/>
      <c r="CX8" s="660"/>
      <c r="CY8" s="661"/>
      <c r="CZ8" s="662">
        <v>41.1</v>
      </c>
      <c r="DA8" s="662"/>
      <c r="DB8" s="662"/>
      <c r="DC8" s="662"/>
      <c r="DD8" s="668">
        <v>11545</v>
      </c>
      <c r="DE8" s="660"/>
      <c r="DF8" s="660"/>
      <c r="DG8" s="660"/>
      <c r="DH8" s="660"/>
      <c r="DI8" s="660"/>
      <c r="DJ8" s="660"/>
      <c r="DK8" s="660"/>
      <c r="DL8" s="660"/>
      <c r="DM8" s="660"/>
      <c r="DN8" s="660"/>
      <c r="DO8" s="660"/>
      <c r="DP8" s="661"/>
      <c r="DQ8" s="668">
        <v>3949363</v>
      </c>
      <c r="DR8" s="660"/>
      <c r="DS8" s="660"/>
      <c r="DT8" s="660"/>
      <c r="DU8" s="660"/>
      <c r="DV8" s="660"/>
      <c r="DW8" s="660"/>
      <c r="DX8" s="660"/>
      <c r="DY8" s="660"/>
      <c r="DZ8" s="660"/>
      <c r="EA8" s="660"/>
      <c r="EB8" s="660"/>
      <c r="EC8" s="669"/>
    </row>
    <row r="9" spans="2:143" ht="11.25" customHeight="1" x14ac:dyDescent="0.15">
      <c r="B9" s="656" t="s">
        <v>241</v>
      </c>
      <c r="C9" s="657"/>
      <c r="D9" s="657"/>
      <c r="E9" s="657"/>
      <c r="F9" s="657"/>
      <c r="G9" s="657"/>
      <c r="H9" s="657"/>
      <c r="I9" s="657"/>
      <c r="J9" s="657"/>
      <c r="K9" s="657"/>
      <c r="L9" s="657"/>
      <c r="M9" s="657"/>
      <c r="N9" s="657"/>
      <c r="O9" s="657"/>
      <c r="P9" s="657"/>
      <c r="Q9" s="658"/>
      <c r="R9" s="659">
        <v>20945</v>
      </c>
      <c r="S9" s="660"/>
      <c r="T9" s="660"/>
      <c r="U9" s="660"/>
      <c r="V9" s="660"/>
      <c r="W9" s="660"/>
      <c r="X9" s="660"/>
      <c r="Y9" s="661"/>
      <c r="Z9" s="662">
        <v>0.1</v>
      </c>
      <c r="AA9" s="662"/>
      <c r="AB9" s="662"/>
      <c r="AC9" s="662"/>
      <c r="AD9" s="663">
        <v>20945</v>
      </c>
      <c r="AE9" s="663"/>
      <c r="AF9" s="663"/>
      <c r="AG9" s="663"/>
      <c r="AH9" s="663"/>
      <c r="AI9" s="663"/>
      <c r="AJ9" s="663"/>
      <c r="AK9" s="663"/>
      <c r="AL9" s="664">
        <v>0.2</v>
      </c>
      <c r="AM9" s="665"/>
      <c r="AN9" s="665"/>
      <c r="AO9" s="666"/>
      <c r="AP9" s="656" t="s">
        <v>242</v>
      </c>
      <c r="AQ9" s="657"/>
      <c r="AR9" s="657"/>
      <c r="AS9" s="657"/>
      <c r="AT9" s="657"/>
      <c r="AU9" s="657"/>
      <c r="AV9" s="657"/>
      <c r="AW9" s="657"/>
      <c r="AX9" s="657"/>
      <c r="AY9" s="657"/>
      <c r="AZ9" s="657"/>
      <c r="BA9" s="657"/>
      <c r="BB9" s="657"/>
      <c r="BC9" s="657"/>
      <c r="BD9" s="657"/>
      <c r="BE9" s="657"/>
      <c r="BF9" s="658"/>
      <c r="BG9" s="659">
        <v>2152824</v>
      </c>
      <c r="BH9" s="660"/>
      <c r="BI9" s="660"/>
      <c r="BJ9" s="660"/>
      <c r="BK9" s="660"/>
      <c r="BL9" s="660"/>
      <c r="BM9" s="660"/>
      <c r="BN9" s="661"/>
      <c r="BO9" s="662">
        <v>31.8</v>
      </c>
      <c r="BP9" s="662"/>
      <c r="BQ9" s="662"/>
      <c r="BR9" s="662"/>
      <c r="BS9" s="663" t="s">
        <v>130</v>
      </c>
      <c r="BT9" s="663"/>
      <c r="BU9" s="663"/>
      <c r="BV9" s="663"/>
      <c r="BW9" s="663"/>
      <c r="BX9" s="663"/>
      <c r="BY9" s="663"/>
      <c r="BZ9" s="663"/>
      <c r="CA9" s="663"/>
      <c r="CB9" s="667"/>
      <c r="CD9" s="656" t="s">
        <v>243</v>
      </c>
      <c r="CE9" s="657"/>
      <c r="CF9" s="657"/>
      <c r="CG9" s="657"/>
      <c r="CH9" s="657"/>
      <c r="CI9" s="657"/>
      <c r="CJ9" s="657"/>
      <c r="CK9" s="657"/>
      <c r="CL9" s="657"/>
      <c r="CM9" s="657"/>
      <c r="CN9" s="657"/>
      <c r="CO9" s="657"/>
      <c r="CP9" s="657"/>
      <c r="CQ9" s="658"/>
      <c r="CR9" s="659">
        <v>2198689</v>
      </c>
      <c r="CS9" s="660"/>
      <c r="CT9" s="660"/>
      <c r="CU9" s="660"/>
      <c r="CV9" s="660"/>
      <c r="CW9" s="660"/>
      <c r="CX9" s="660"/>
      <c r="CY9" s="661"/>
      <c r="CZ9" s="662">
        <v>9.6999999999999993</v>
      </c>
      <c r="DA9" s="662"/>
      <c r="DB9" s="662"/>
      <c r="DC9" s="662"/>
      <c r="DD9" s="668">
        <v>113498</v>
      </c>
      <c r="DE9" s="660"/>
      <c r="DF9" s="660"/>
      <c r="DG9" s="660"/>
      <c r="DH9" s="660"/>
      <c r="DI9" s="660"/>
      <c r="DJ9" s="660"/>
      <c r="DK9" s="660"/>
      <c r="DL9" s="660"/>
      <c r="DM9" s="660"/>
      <c r="DN9" s="660"/>
      <c r="DO9" s="660"/>
      <c r="DP9" s="661"/>
      <c r="DQ9" s="668">
        <v>1565014</v>
      </c>
      <c r="DR9" s="660"/>
      <c r="DS9" s="660"/>
      <c r="DT9" s="660"/>
      <c r="DU9" s="660"/>
      <c r="DV9" s="660"/>
      <c r="DW9" s="660"/>
      <c r="DX9" s="660"/>
      <c r="DY9" s="660"/>
      <c r="DZ9" s="660"/>
      <c r="EA9" s="660"/>
      <c r="EB9" s="660"/>
      <c r="EC9" s="669"/>
    </row>
    <row r="10" spans="2:143" ht="11.25" customHeight="1" x14ac:dyDescent="0.15">
      <c r="B10" s="656" t="s">
        <v>244</v>
      </c>
      <c r="C10" s="657"/>
      <c r="D10" s="657"/>
      <c r="E10" s="657"/>
      <c r="F10" s="657"/>
      <c r="G10" s="657"/>
      <c r="H10" s="657"/>
      <c r="I10" s="657"/>
      <c r="J10" s="657"/>
      <c r="K10" s="657"/>
      <c r="L10" s="657"/>
      <c r="M10" s="657"/>
      <c r="N10" s="657"/>
      <c r="O10" s="657"/>
      <c r="P10" s="657"/>
      <c r="Q10" s="658"/>
      <c r="R10" s="659" t="s">
        <v>130</v>
      </c>
      <c r="S10" s="660"/>
      <c r="T10" s="660"/>
      <c r="U10" s="660"/>
      <c r="V10" s="660"/>
      <c r="W10" s="660"/>
      <c r="X10" s="660"/>
      <c r="Y10" s="661"/>
      <c r="Z10" s="662" t="s">
        <v>130</v>
      </c>
      <c r="AA10" s="662"/>
      <c r="AB10" s="662"/>
      <c r="AC10" s="662"/>
      <c r="AD10" s="663" t="s">
        <v>245</v>
      </c>
      <c r="AE10" s="663"/>
      <c r="AF10" s="663"/>
      <c r="AG10" s="663"/>
      <c r="AH10" s="663"/>
      <c r="AI10" s="663"/>
      <c r="AJ10" s="663"/>
      <c r="AK10" s="663"/>
      <c r="AL10" s="664" t="s">
        <v>245</v>
      </c>
      <c r="AM10" s="665"/>
      <c r="AN10" s="665"/>
      <c r="AO10" s="666"/>
      <c r="AP10" s="656" t="s">
        <v>246</v>
      </c>
      <c r="AQ10" s="657"/>
      <c r="AR10" s="657"/>
      <c r="AS10" s="657"/>
      <c r="AT10" s="657"/>
      <c r="AU10" s="657"/>
      <c r="AV10" s="657"/>
      <c r="AW10" s="657"/>
      <c r="AX10" s="657"/>
      <c r="AY10" s="657"/>
      <c r="AZ10" s="657"/>
      <c r="BA10" s="657"/>
      <c r="BB10" s="657"/>
      <c r="BC10" s="657"/>
      <c r="BD10" s="657"/>
      <c r="BE10" s="657"/>
      <c r="BF10" s="658"/>
      <c r="BG10" s="659">
        <v>135189</v>
      </c>
      <c r="BH10" s="660"/>
      <c r="BI10" s="660"/>
      <c r="BJ10" s="660"/>
      <c r="BK10" s="660"/>
      <c r="BL10" s="660"/>
      <c r="BM10" s="660"/>
      <c r="BN10" s="661"/>
      <c r="BO10" s="662">
        <v>2</v>
      </c>
      <c r="BP10" s="662"/>
      <c r="BQ10" s="662"/>
      <c r="BR10" s="662"/>
      <c r="BS10" s="663" t="s">
        <v>245</v>
      </c>
      <c r="BT10" s="663"/>
      <c r="BU10" s="663"/>
      <c r="BV10" s="663"/>
      <c r="BW10" s="663"/>
      <c r="BX10" s="663"/>
      <c r="BY10" s="663"/>
      <c r="BZ10" s="663"/>
      <c r="CA10" s="663"/>
      <c r="CB10" s="667"/>
      <c r="CD10" s="656" t="s">
        <v>247</v>
      </c>
      <c r="CE10" s="657"/>
      <c r="CF10" s="657"/>
      <c r="CG10" s="657"/>
      <c r="CH10" s="657"/>
      <c r="CI10" s="657"/>
      <c r="CJ10" s="657"/>
      <c r="CK10" s="657"/>
      <c r="CL10" s="657"/>
      <c r="CM10" s="657"/>
      <c r="CN10" s="657"/>
      <c r="CO10" s="657"/>
      <c r="CP10" s="657"/>
      <c r="CQ10" s="658"/>
      <c r="CR10" s="659">
        <v>18686</v>
      </c>
      <c r="CS10" s="660"/>
      <c r="CT10" s="660"/>
      <c r="CU10" s="660"/>
      <c r="CV10" s="660"/>
      <c r="CW10" s="660"/>
      <c r="CX10" s="660"/>
      <c r="CY10" s="661"/>
      <c r="CZ10" s="662">
        <v>0.1</v>
      </c>
      <c r="DA10" s="662"/>
      <c r="DB10" s="662"/>
      <c r="DC10" s="662"/>
      <c r="DD10" s="668" t="s">
        <v>245</v>
      </c>
      <c r="DE10" s="660"/>
      <c r="DF10" s="660"/>
      <c r="DG10" s="660"/>
      <c r="DH10" s="660"/>
      <c r="DI10" s="660"/>
      <c r="DJ10" s="660"/>
      <c r="DK10" s="660"/>
      <c r="DL10" s="660"/>
      <c r="DM10" s="660"/>
      <c r="DN10" s="660"/>
      <c r="DO10" s="660"/>
      <c r="DP10" s="661"/>
      <c r="DQ10" s="668">
        <v>18686</v>
      </c>
      <c r="DR10" s="660"/>
      <c r="DS10" s="660"/>
      <c r="DT10" s="660"/>
      <c r="DU10" s="660"/>
      <c r="DV10" s="660"/>
      <c r="DW10" s="660"/>
      <c r="DX10" s="660"/>
      <c r="DY10" s="660"/>
      <c r="DZ10" s="660"/>
      <c r="EA10" s="660"/>
      <c r="EB10" s="660"/>
      <c r="EC10" s="669"/>
    </row>
    <row r="11" spans="2:143" ht="11.25" customHeight="1" x14ac:dyDescent="0.15">
      <c r="B11" s="656" t="s">
        <v>248</v>
      </c>
      <c r="C11" s="657"/>
      <c r="D11" s="657"/>
      <c r="E11" s="657"/>
      <c r="F11" s="657"/>
      <c r="G11" s="657"/>
      <c r="H11" s="657"/>
      <c r="I11" s="657"/>
      <c r="J11" s="657"/>
      <c r="K11" s="657"/>
      <c r="L11" s="657"/>
      <c r="M11" s="657"/>
      <c r="N11" s="657"/>
      <c r="O11" s="657"/>
      <c r="P11" s="657"/>
      <c r="Q11" s="658"/>
      <c r="R11" s="659">
        <v>1181804</v>
      </c>
      <c r="S11" s="660"/>
      <c r="T11" s="660"/>
      <c r="U11" s="660"/>
      <c r="V11" s="660"/>
      <c r="W11" s="660"/>
      <c r="X11" s="660"/>
      <c r="Y11" s="661"/>
      <c r="Z11" s="664">
        <v>4.9000000000000004</v>
      </c>
      <c r="AA11" s="665"/>
      <c r="AB11" s="665"/>
      <c r="AC11" s="671"/>
      <c r="AD11" s="668">
        <v>1181804</v>
      </c>
      <c r="AE11" s="660"/>
      <c r="AF11" s="660"/>
      <c r="AG11" s="660"/>
      <c r="AH11" s="660"/>
      <c r="AI11" s="660"/>
      <c r="AJ11" s="660"/>
      <c r="AK11" s="661"/>
      <c r="AL11" s="664">
        <v>10.199999999999999</v>
      </c>
      <c r="AM11" s="665"/>
      <c r="AN11" s="665"/>
      <c r="AO11" s="666"/>
      <c r="AP11" s="656" t="s">
        <v>249</v>
      </c>
      <c r="AQ11" s="657"/>
      <c r="AR11" s="657"/>
      <c r="AS11" s="657"/>
      <c r="AT11" s="657"/>
      <c r="AU11" s="657"/>
      <c r="AV11" s="657"/>
      <c r="AW11" s="657"/>
      <c r="AX11" s="657"/>
      <c r="AY11" s="657"/>
      <c r="AZ11" s="657"/>
      <c r="BA11" s="657"/>
      <c r="BB11" s="657"/>
      <c r="BC11" s="657"/>
      <c r="BD11" s="657"/>
      <c r="BE11" s="657"/>
      <c r="BF11" s="658"/>
      <c r="BG11" s="659">
        <v>367367</v>
      </c>
      <c r="BH11" s="660"/>
      <c r="BI11" s="660"/>
      <c r="BJ11" s="660"/>
      <c r="BK11" s="660"/>
      <c r="BL11" s="660"/>
      <c r="BM11" s="660"/>
      <c r="BN11" s="661"/>
      <c r="BO11" s="662">
        <v>5.4</v>
      </c>
      <c r="BP11" s="662"/>
      <c r="BQ11" s="662"/>
      <c r="BR11" s="662"/>
      <c r="BS11" s="663">
        <v>104623</v>
      </c>
      <c r="BT11" s="663"/>
      <c r="BU11" s="663"/>
      <c r="BV11" s="663"/>
      <c r="BW11" s="663"/>
      <c r="BX11" s="663"/>
      <c r="BY11" s="663"/>
      <c r="BZ11" s="663"/>
      <c r="CA11" s="663"/>
      <c r="CB11" s="667"/>
      <c r="CD11" s="656" t="s">
        <v>250</v>
      </c>
      <c r="CE11" s="657"/>
      <c r="CF11" s="657"/>
      <c r="CG11" s="657"/>
      <c r="CH11" s="657"/>
      <c r="CI11" s="657"/>
      <c r="CJ11" s="657"/>
      <c r="CK11" s="657"/>
      <c r="CL11" s="657"/>
      <c r="CM11" s="657"/>
      <c r="CN11" s="657"/>
      <c r="CO11" s="657"/>
      <c r="CP11" s="657"/>
      <c r="CQ11" s="658"/>
      <c r="CR11" s="659">
        <v>690781</v>
      </c>
      <c r="CS11" s="660"/>
      <c r="CT11" s="660"/>
      <c r="CU11" s="660"/>
      <c r="CV11" s="660"/>
      <c r="CW11" s="660"/>
      <c r="CX11" s="660"/>
      <c r="CY11" s="661"/>
      <c r="CZ11" s="662">
        <v>3.1</v>
      </c>
      <c r="DA11" s="662"/>
      <c r="DB11" s="662"/>
      <c r="DC11" s="662"/>
      <c r="DD11" s="668">
        <v>293972</v>
      </c>
      <c r="DE11" s="660"/>
      <c r="DF11" s="660"/>
      <c r="DG11" s="660"/>
      <c r="DH11" s="660"/>
      <c r="DI11" s="660"/>
      <c r="DJ11" s="660"/>
      <c r="DK11" s="660"/>
      <c r="DL11" s="660"/>
      <c r="DM11" s="660"/>
      <c r="DN11" s="660"/>
      <c r="DO11" s="660"/>
      <c r="DP11" s="661"/>
      <c r="DQ11" s="668">
        <v>330518</v>
      </c>
      <c r="DR11" s="660"/>
      <c r="DS11" s="660"/>
      <c r="DT11" s="660"/>
      <c r="DU11" s="660"/>
      <c r="DV11" s="660"/>
      <c r="DW11" s="660"/>
      <c r="DX11" s="660"/>
      <c r="DY11" s="660"/>
      <c r="DZ11" s="660"/>
      <c r="EA11" s="660"/>
      <c r="EB11" s="660"/>
      <c r="EC11" s="669"/>
    </row>
    <row r="12" spans="2:143" ht="11.25" customHeight="1" x14ac:dyDescent="0.15">
      <c r="B12" s="656" t="s">
        <v>251</v>
      </c>
      <c r="C12" s="657"/>
      <c r="D12" s="657"/>
      <c r="E12" s="657"/>
      <c r="F12" s="657"/>
      <c r="G12" s="657"/>
      <c r="H12" s="657"/>
      <c r="I12" s="657"/>
      <c r="J12" s="657"/>
      <c r="K12" s="657"/>
      <c r="L12" s="657"/>
      <c r="M12" s="657"/>
      <c r="N12" s="657"/>
      <c r="O12" s="657"/>
      <c r="P12" s="657"/>
      <c r="Q12" s="658"/>
      <c r="R12" s="659" t="s">
        <v>245</v>
      </c>
      <c r="S12" s="660"/>
      <c r="T12" s="660"/>
      <c r="U12" s="660"/>
      <c r="V12" s="660"/>
      <c r="W12" s="660"/>
      <c r="X12" s="660"/>
      <c r="Y12" s="661"/>
      <c r="Z12" s="662" t="s">
        <v>252</v>
      </c>
      <c r="AA12" s="662"/>
      <c r="AB12" s="662"/>
      <c r="AC12" s="662"/>
      <c r="AD12" s="663" t="s">
        <v>245</v>
      </c>
      <c r="AE12" s="663"/>
      <c r="AF12" s="663"/>
      <c r="AG12" s="663"/>
      <c r="AH12" s="663"/>
      <c r="AI12" s="663"/>
      <c r="AJ12" s="663"/>
      <c r="AK12" s="663"/>
      <c r="AL12" s="664" t="s">
        <v>130</v>
      </c>
      <c r="AM12" s="665"/>
      <c r="AN12" s="665"/>
      <c r="AO12" s="666"/>
      <c r="AP12" s="656" t="s">
        <v>253</v>
      </c>
      <c r="AQ12" s="657"/>
      <c r="AR12" s="657"/>
      <c r="AS12" s="657"/>
      <c r="AT12" s="657"/>
      <c r="AU12" s="657"/>
      <c r="AV12" s="657"/>
      <c r="AW12" s="657"/>
      <c r="AX12" s="657"/>
      <c r="AY12" s="657"/>
      <c r="AZ12" s="657"/>
      <c r="BA12" s="657"/>
      <c r="BB12" s="657"/>
      <c r="BC12" s="657"/>
      <c r="BD12" s="657"/>
      <c r="BE12" s="657"/>
      <c r="BF12" s="658"/>
      <c r="BG12" s="659">
        <v>3442394</v>
      </c>
      <c r="BH12" s="660"/>
      <c r="BI12" s="660"/>
      <c r="BJ12" s="660"/>
      <c r="BK12" s="660"/>
      <c r="BL12" s="660"/>
      <c r="BM12" s="660"/>
      <c r="BN12" s="661"/>
      <c r="BO12" s="662">
        <v>50.9</v>
      </c>
      <c r="BP12" s="662"/>
      <c r="BQ12" s="662"/>
      <c r="BR12" s="662"/>
      <c r="BS12" s="663">
        <v>227614</v>
      </c>
      <c r="BT12" s="663"/>
      <c r="BU12" s="663"/>
      <c r="BV12" s="663"/>
      <c r="BW12" s="663"/>
      <c r="BX12" s="663"/>
      <c r="BY12" s="663"/>
      <c r="BZ12" s="663"/>
      <c r="CA12" s="663"/>
      <c r="CB12" s="667"/>
      <c r="CD12" s="656" t="s">
        <v>254</v>
      </c>
      <c r="CE12" s="657"/>
      <c r="CF12" s="657"/>
      <c r="CG12" s="657"/>
      <c r="CH12" s="657"/>
      <c r="CI12" s="657"/>
      <c r="CJ12" s="657"/>
      <c r="CK12" s="657"/>
      <c r="CL12" s="657"/>
      <c r="CM12" s="657"/>
      <c r="CN12" s="657"/>
      <c r="CO12" s="657"/>
      <c r="CP12" s="657"/>
      <c r="CQ12" s="658"/>
      <c r="CR12" s="659">
        <v>387651</v>
      </c>
      <c r="CS12" s="660"/>
      <c r="CT12" s="660"/>
      <c r="CU12" s="660"/>
      <c r="CV12" s="660"/>
      <c r="CW12" s="660"/>
      <c r="CX12" s="660"/>
      <c r="CY12" s="661"/>
      <c r="CZ12" s="662">
        <v>1.7</v>
      </c>
      <c r="DA12" s="662"/>
      <c r="DB12" s="662"/>
      <c r="DC12" s="662"/>
      <c r="DD12" s="668">
        <v>5724</v>
      </c>
      <c r="DE12" s="660"/>
      <c r="DF12" s="660"/>
      <c r="DG12" s="660"/>
      <c r="DH12" s="660"/>
      <c r="DI12" s="660"/>
      <c r="DJ12" s="660"/>
      <c r="DK12" s="660"/>
      <c r="DL12" s="660"/>
      <c r="DM12" s="660"/>
      <c r="DN12" s="660"/>
      <c r="DO12" s="660"/>
      <c r="DP12" s="661"/>
      <c r="DQ12" s="668">
        <v>201749</v>
      </c>
      <c r="DR12" s="660"/>
      <c r="DS12" s="660"/>
      <c r="DT12" s="660"/>
      <c r="DU12" s="660"/>
      <c r="DV12" s="660"/>
      <c r="DW12" s="660"/>
      <c r="DX12" s="660"/>
      <c r="DY12" s="660"/>
      <c r="DZ12" s="660"/>
      <c r="EA12" s="660"/>
      <c r="EB12" s="660"/>
      <c r="EC12" s="669"/>
    </row>
    <row r="13" spans="2:143" ht="11.25" customHeight="1" x14ac:dyDescent="0.15">
      <c r="B13" s="656" t="s">
        <v>255</v>
      </c>
      <c r="C13" s="657"/>
      <c r="D13" s="657"/>
      <c r="E13" s="657"/>
      <c r="F13" s="657"/>
      <c r="G13" s="657"/>
      <c r="H13" s="657"/>
      <c r="I13" s="657"/>
      <c r="J13" s="657"/>
      <c r="K13" s="657"/>
      <c r="L13" s="657"/>
      <c r="M13" s="657"/>
      <c r="N13" s="657"/>
      <c r="O13" s="657"/>
      <c r="P13" s="657"/>
      <c r="Q13" s="658"/>
      <c r="R13" s="659" t="s">
        <v>245</v>
      </c>
      <c r="S13" s="660"/>
      <c r="T13" s="660"/>
      <c r="U13" s="660"/>
      <c r="V13" s="660"/>
      <c r="W13" s="660"/>
      <c r="X13" s="660"/>
      <c r="Y13" s="661"/>
      <c r="Z13" s="662" t="s">
        <v>245</v>
      </c>
      <c r="AA13" s="662"/>
      <c r="AB13" s="662"/>
      <c r="AC13" s="662"/>
      <c r="AD13" s="663" t="s">
        <v>130</v>
      </c>
      <c r="AE13" s="663"/>
      <c r="AF13" s="663"/>
      <c r="AG13" s="663"/>
      <c r="AH13" s="663"/>
      <c r="AI13" s="663"/>
      <c r="AJ13" s="663"/>
      <c r="AK13" s="663"/>
      <c r="AL13" s="664" t="s">
        <v>130</v>
      </c>
      <c r="AM13" s="665"/>
      <c r="AN13" s="665"/>
      <c r="AO13" s="666"/>
      <c r="AP13" s="656" t="s">
        <v>256</v>
      </c>
      <c r="AQ13" s="657"/>
      <c r="AR13" s="657"/>
      <c r="AS13" s="657"/>
      <c r="AT13" s="657"/>
      <c r="AU13" s="657"/>
      <c r="AV13" s="657"/>
      <c r="AW13" s="657"/>
      <c r="AX13" s="657"/>
      <c r="AY13" s="657"/>
      <c r="AZ13" s="657"/>
      <c r="BA13" s="657"/>
      <c r="BB13" s="657"/>
      <c r="BC13" s="657"/>
      <c r="BD13" s="657"/>
      <c r="BE13" s="657"/>
      <c r="BF13" s="658"/>
      <c r="BG13" s="659">
        <v>3429396</v>
      </c>
      <c r="BH13" s="660"/>
      <c r="BI13" s="660"/>
      <c r="BJ13" s="660"/>
      <c r="BK13" s="660"/>
      <c r="BL13" s="660"/>
      <c r="BM13" s="660"/>
      <c r="BN13" s="661"/>
      <c r="BO13" s="662">
        <v>50.7</v>
      </c>
      <c r="BP13" s="662"/>
      <c r="BQ13" s="662"/>
      <c r="BR13" s="662"/>
      <c r="BS13" s="663">
        <v>227614</v>
      </c>
      <c r="BT13" s="663"/>
      <c r="BU13" s="663"/>
      <c r="BV13" s="663"/>
      <c r="BW13" s="663"/>
      <c r="BX13" s="663"/>
      <c r="BY13" s="663"/>
      <c r="BZ13" s="663"/>
      <c r="CA13" s="663"/>
      <c r="CB13" s="667"/>
      <c r="CD13" s="656" t="s">
        <v>257</v>
      </c>
      <c r="CE13" s="657"/>
      <c r="CF13" s="657"/>
      <c r="CG13" s="657"/>
      <c r="CH13" s="657"/>
      <c r="CI13" s="657"/>
      <c r="CJ13" s="657"/>
      <c r="CK13" s="657"/>
      <c r="CL13" s="657"/>
      <c r="CM13" s="657"/>
      <c r="CN13" s="657"/>
      <c r="CO13" s="657"/>
      <c r="CP13" s="657"/>
      <c r="CQ13" s="658"/>
      <c r="CR13" s="659">
        <v>1588545</v>
      </c>
      <c r="CS13" s="660"/>
      <c r="CT13" s="660"/>
      <c r="CU13" s="660"/>
      <c r="CV13" s="660"/>
      <c r="CW13" s="660"/>
      <c r="CX13" s="660"/>
      <c r="CY13" s="661"/>
      <c r="CZ13" s="662">
        <v>7</v>
      </c>
      <c r="DA13" s="662"/>
      <c r="DB13" s="662"/>
      <c r="DC13" s="662"/>
      <c r="DD13" s="668">
        <v>623883</v>
      </c>
      <c r="DE13" s="660"/>
      <c r="DF13" s="660"/>
      <c r="DG13" s="660"/>
      <c r="DH13" s="660"/>
      <c r="DI13" s="660"/>
      <c r="DJ13" s="660"/>
      <c r="DK13" s="660"/>
      <c r="DL13" s="660"/>
      <c r="DM13" s="660"/>
      <c r="DN13" s="660"/>
      <c r="DO13" s="660"/>
      <c r="DP13" s="661"/>
      <c r="DQ13" s="668">
        <v>1026968</v>
      </c>
      <c r="DR13" s="660"/>
      <c r="DS13" s="660"/>
      <c r="DT13" s="660"/>
      <c r="DU13" s="660"/>
      <c r="DV13" s="660"/>
      <c r="DW13" s="660"/>
      <c r="DX13" s="660"/>
      <c r="DY13" s="660"/>
      <c r="DZ13" s="660"/>
      <c r="EA13" s="660"/>
      <c r="EB13" s="660"/>
      <c r="EC13" s="669"/>
    </row>
    <row r="14" spans="2:143" ht="11.25" customHeight="1" x14ac:dyDescent="0.15">
      <c r="B14" s="656" t="s">
        <v>258</v>
      </c>
      <c r="C14" s="657"/>
      <c r="D14" s="657"/>
      <c r="E14" s="657"/>
      <c r="F14" s="657"/>
      <c r="G14" s="657"/>
      <c r="H14" s="657"/>
      <c r="I14" s="657"/>
      <c r="J14" s="657"/>
      <c r="K14" s="657"/>
      <c r="L14" s="657"/>
      <c r="M14" s="657"/>
      <c r="N14" s="657"/>
      <c r="O14" s="657"/>
      <c r="P14" s="657"/>
      <c r="Q14" s="658"/>
      <c r="R14" s="659" t="s">
        <v>245</v>
      </c>
      <c r="S14" s="660"/>
      <c r="T14" s="660"/>
      <c r="U14" s="660"/>
      <c r="V14" s="660"/>
      <c r="W14" s="660"/>
      <c r="X14" s="660"/>
      <c r="Y14" s="661"/>
      <c r="Z14" s="662" t="s">
        <v>245</v>
      </c>
      <c r="AA14" s="662"/>
      <c r="AB14" s="662"/>
      <c r="AC14" s="662"/>
      <c r="AD14" s="663" t="s">
        <v>245</v>
      </c>
      <c r="AE14" s="663"/>
      <c r="AF14" s="663"/>
      <c r="AG14" s="663"/>
      <c r="AH14" s="663"/>
      <c r="AI14" s="663"/>
      <c r="AJ14" s="663"/>
      <c r="AK14" s="663"/>
      <c r="AL14" s="664" t="s">
        <v>245</v>
      </c>
      <c r="AM14" s="665"/>
      <c r="AN14" s="665"/>
      <c r="AO14" s="666"/>
      <c r="AP14" s="656" t="s">
        <v>259</v>
      </c>
      <c r="AQ14" s="657"/>
      <c r="AR14" s="657"/>
      <c r="AS14" s="657"/>
      <c r="AT14" s="657"/>
      <c r="AU14" s="657"/>
      <c r="AV14" s="657"/>
      <c r="AW14" s="657"/>
      <c r="AX14" s="657"/>
      <c r="AY14" s="657"/>
      <c r="AZ14" s="657"/>
      <c r="BA14" s="657"/>
      <c r="BB14" s="657"/>
      <c r="BC14" s="657"/>
      <c r="BD14" s="657"/>
      <c r="BE14" s="657"/>
      <c r="BF14" s="658"/>
      <c r="BG14" s="659">
        <v>189539</v>
      </c>
      <c r="BH14" s="660"/>
      <c r="BI14" s="660"/>
      <c r="BJ14" s="660"/>
      <c r="BK14" s="660"/>
      <c r="BL14" s="660"/>
      <c r="BM14" s="660"/>
      <c r="BN14" s="661"/>
      <c r="BO14" s="662">
        <v>2.8</v>
      </c>
      <c r="BP14" s="662"/>
      <c r="BQ14" s="662"/>
      <c r="BR14" s="662"/>
      <c r="BS14" s="663" t="s">
        <v>245</v>
      </c>
      <c r="BT14" s="663"/>
      <c r="BU14" s="663"/>
      <c r="BV14" s="663"/>
      <c r="BW14" s="663"/>
      <c r="BX14" s="663"/>
      <c r="BY14" s="663"/>
      <c r="BZ14" s="663"/>
      <c r="CA14" s="663"/>
      <c r="CB14" s="667"/>
      <c r="CD14" s="656" t="s">
        <v>260</v>
      </c>
      <c r="CE14" s="657"/>
      <c r="CF14" s="657"/>
      <c r="CG14" s="657"/>
      <c r="CH14" s="657"/>
      <c r="CI14" s="657"/>
      <c r="CJ14" s="657"/>
      <c r="CK14" s="657"/>
      <c r="CL14" s="657"/>
      <c r="CM14" s="657"/>
      <c r="CN14" s="657"/>
      <c r="CO14" s="657"/>
      <c r="CP14" s="657"/>
      <c r="CQ14" s="658"/>
      <c r="CR14" s="659">
        <v>518128</v>
      </c>
      <c r="CS14" s="660"/>
      <c r="CT14" s="660"/>
      <c r="CU14" s="660"/>
      <c r="CV14" s="660"/>
      <c r="CW14" s="660"/>
      <c r="CX14" s="660"/>
      <c r="CY14" s="661"/>
      <c r="CZ14" s="662">
        <v>2.2999999999999998</v>
      </c>
      <c r="DA14" s="662"/>
      <c r="DB14" s="662"/>
      <c r="DC14" s="662"/>
      <c r="DD14" s="668">
        <v>29299</v>
      </c>
      <c r="DE14" s="660"/>
      <c r="DF14" s="660"/>
      <c r="DG14" s="660"/>
      <c r="DH14" s="660"/>
      <c r="DI14" s="660"/>
      <c r="DJ14" s="660"/>
      <c r="DK14" s="660"/>
      <c r="DL14" s="660"/>
      <c r="DM14" s="660"/>
      <c r="DN14" s="660"/>
      <c r="DO14" s="660"/>
      <c r="DP14" s="661"/>
      <c r="DQ14" s="668">
        <v>480957</v>
      </c>
      <c r="DR14" s="660"/>
      <c r="DS14" s="660"/>
      <c r="DT14" s="660"/>
      <c r="DU14" s="660"/>
      <c r="DV14" s="660"/>
      <c r="DW14" s="660"/>
      <c r="DX14" s="660"/>
      <c r="DY14" s="660"/>
      <c r="DZ14" s="660"/>
      <c r="EA14" s="660"/>
      <c r="EB14" s="660"/>
      <c r="EC14" s="669"/>
    </row>
    <row r="15" spans="2:143" ht="11.25" customHeight="1" x14ac:dyDescent="0.15">
      <c r="B15" s="656" t="s">
        <v>261</v>
      </c>
      <c r="C15" s="657"/>
      <c r="D15" s="657"/>
      <c r="E15" s="657"/>
      <c r="F15" s="657"/>
      <c r="G15" s="657"/>
      <c r="H15" s="657"/>
      <c r="I15" s="657"/>
      <c r="J15" s="657"/>
      <c r="K15" s="657"/>
      <c r="L15" s="657"/>
      <c r="M15" s="657"/>
      <c r="N15" s="657"/>
      <c r="O15" s="657"/>
      <c r="P15" s="657"/>
      <c r="Q15" s="658"/>
      <c r="R15" s="659" t="s">
        <v>130</v>
      </c>
      <c r="S15" s="660"/>
      <c r="T15" s="660"/>
      <c r="U15" s="660"/>
      <c r="V15" s="660"/>
      <c r="W15" s="660"/>
      <c r="X15" s="660"/>
      <c r="Y15" s="661"/>
      <c r="Z15" s="662" t="s">
        <v>130</v>
      </c>
      <c r="AA15" s="662"/>
      <c r="AB15" s="662"/>
      <c r="AC15" s="662"/>
      <c r="AD15" s="663" t="s">
        <v>245</v>
      </c>
      <c r="AE15" s="663"/>
      <c r="AF15" s="663"/>
      <c r="AG15" s="663"/>
      <c r="AH15" s="663"/>
      <c r="AI15" s="663"/>
      <c r="AJ15" s="663"/>
      <c r="AK15" s="663"/>
      <c r="AL15" s="664" t="s">
        <v>245</v>
      </c>
      <c r="AM15" s="665"/>
      <c r="AN15" s="665"/>
      <c r="AO15" s="666"/>
      <c r="AP15" s="656" t="s">
        <v>262</v>
      </c>
      <c r="AQ15" s="657"/>
      <c r="AR15" s="657"/>
      <c r="AS15" s="657"/>
      <c r="AT15" s="657"/>
      <c r="AU15" s="657"/>
      <c r="AV15" s="657"/>
      <c r="AW15" s="657"/>
      <c r="AX15" s="657"/>
      <c r="AY15" s="657"/>
      <c r="AZ15" s="657"/>
      <c r="BA15" s="657"/>
      <c r="BB15" s="657"/>
      <c r="BC15" s="657"/>
      <c r="BD15" s="657"/>
      <c r="BE15" s="657"/>
      <c r="BF15" s="658"/>
      <c r="BG15" s="659">
        <v>389775</v>
      </c>
      <c r="BH15" s="660"/>
      <c r="BI15" s="660"/>
      <c r="BJ15" s="660"/>
      <c r="BK15" s="660"/>
      <c r="BL15" s="660"/>
      <c r="BM15" s="660"/>
      <c r="BN15" s="661"/>
      <c r="BO15" s="662">
        <v>5.8</v>
      </c>
      <c r="BP15" s="662"/>
      <c r="BQ15" s="662"/>
      <c r="BR15" s="662"/>
      <c r="BS15" s="663" t="s">
        <v>245</v>
      </c>
      <c r="BT15" s="663"/>
      <c r="BU15" s="663"/>
      <c r="BV15" s="663"/>
      <c r="BW15" s="663"/>
      <c r="BX15" s="663"/>
      <c r="BY15" s="663"/>
      <c r="BZ15" s="663"/>
      <c r="CA15" s="663"/>
      <c r="CB15" s="667"/>
      <c r="CD15" s="656" t="s">
        <v>263</v>
      </c>
      <c r="CE15" s="657"/>
      <c r="CF15" s="657"/>
      <c r="CG15" s="657"/>
      <c r="CH15" s="657"/>
      <c r="CI15" s="657"/>
      <c r="CJ15" s="657"/>
      <c r="CK15" s="657"/>
      <c r="CL15" s="657"/>
      <c r="CM15" s="657"/>
      <c r="CN15" s="657"/>
      <c r="CO15" s="657"/>
      <c r="CP15" s="657"/>
      <c r="CQ15" s="658"/>
      <c r="CR15" s="659">
        <v>2247834</v>
      </c>
      <c r="CS15" s="660"/>
      <c r="CT15" s="660"/>
      <c r="CU15" s="660"/>
      <c r="CV15" s="660"/>
      <c r="CW15" s="660"/>
      <c r="CX15" s="660"/>
      <c r="CY15" s="661"/>
      <c r="CZ15" s="662">
        <v>9.9</v>
      </c>
      <c r="DA15" s="662"/>
      <c r="DB15" s="662"/>
      <c r="DC15" s="662"/>
      <c r="DD15" s="668">
        <v>701846</v>
      </c>
      <c r="DE15" s="660"/>
      <c r="DF15" s="660"/>
      <c r="DG15" s="660"/>
      <c r="DH15" s="660"/>
      <c r="DI15" s="660"/>
      <c r="DJ15" s="660"/>
      <c r="DK15" s="660"/>
      <c r="DL15" s="660"/>
      <c r="DM15" s="660"/>
      <c r="DN15" s="660"/>
      <c r="DO15" s="660"/>
      <c r="DP15" s="661"/>
      <c r="DQ15" s="668">
        <v>1373039</v>
      </c>
      <c r="DR15" s="660"/>
      <c r="DS15" s="660"/>
      <c r="DT15" s="660"/>
      <c r="DU15" s="660"/>
      <c r="DV15" s="660"/>
      <c r="DW15" s="660"/>
      <c r="DX15" s="660"/>
      <c r="DY15" s="660"/>
      <c r="DZ15" s="660"/>
      <c r="EA15" s="660"/>
      <c r="EB15" s="660"/>
      <c r="EC15" s="669"/>
    </row>
    <row r="16" spans="2:143" ht="11.25" customHeight="1" x14ac:dyDescent="0.15">
      <c r="B16" s="656" t="s">
        <v>264</v>
      </c>
      <c r="C16" s="657"/>
      <c r="D16" s="657"/>
      <c r="E16" s="657"/>
      <c r="F16" s="657"/>
      <c r="G16" s="657"/>
      <c r="H16" s="657"/>
      <c r="I16" s="657"/>
      <c r="J16" s="657"/>
      <c r="K16" s="657"/>
      <c r="L16" s="657"/>
      <c r="M16" s="657"/>
      <c r="N16" s="657"/>
      <c r="O16" s="657"/>
      <c r="P16" s="657"/>
      <c r="Q16" s="658"/>
      <c r="R16" s="659">
        <v>24633</v>
      </c>
      <c r="S16" s="660"/>
      <c r="T16" s="660"/>
      <c r="U16" s="660"/>
      <c r="V16" s="660"/>
      <c r="W16" s="660"/>
      <c r="X16" s="660"/>
      <c r="Y16" s="661"/>
      <c r="Z16" s="662">
        <v>0.1</v>
      </c>
      <c r="AA16" s="662"/>
      <c r="AB16" s="662"/>
      <c r="AC16" s="662"/>
      <c r="AD16" s="663">
        <v>24633</v>
      </c>
      <c r="AE16" s="663"/>
      <c r="AF16" s="663"/>
      <c r="AG16" s="663"/>
      <c r="AH16" s="663"/>
      <c r="AI16" s="663"/>
      <c r="AJ16" s="663"/>
      <c r="AK16" s="663"/>
      <c r="AL16" s="664">
        <v>0.2</v>
      </c>
      <c r="AM16" s="665"/>
      <c r="AN16" s="665"/>
      <c r="AO16" s="666"/>
      <c r="AP16" s="656" t="s">
        <v>265</v>
      </c>
      <c r="AQ16" s="657"/>
      <c r="AR16" s="657"/>
      <c r="AS16" s="657"/>
      <c r="AT16" s="657"/>
      <c r="AU16" s="657"/>
      <c r="AV16" s="657"/>
      <c r="AW16" s="657"/>
      <c r="AX16" s="657"/>
      <c r="AY16" s="657"/>
      <c r="AZ16" s="657"/>
      <c r="BA16" s="657"/>
      <c r="BB16" s="657"/>
      <c r="BC16" s="657"/>
      <c r="BD16" s="657"/>
      <c r="BE16" s="657"/>
      <c r="BF16" s="658"/>
      <c r="BG16" s="659" t="s">
        <v>245</v>
      </c>
      <c r="BH16" s="660"/>
      <c r="BI16" s="660"/>
      <c r="BJ16" s="660"/>
      <c r="BK16" s="660"/>
      <c r="BL16" s="660"/>
      <c r="BM16" s="660"/>
      <c r="BN16" s="661"/>
      <c r="BO16" s="662" t="s">
        <v>245</v>
      </c>
      <c r="BP16" s="662"/>
      <c r="BQ16" s="662"/>
      <c r="BR16" s="662"/>
      <c r="BS16" s="663" t="s">
        <v>245</v>
      </c>
      <c r="BT16" s="663"/>
      <c r="BU16" s="663"/>
      <c r="BV16" s="663"/>
      <c r="BW16" s="663"/>
      <c r="BX16" s="663"/>
      <c r="BY16" s="663"/>
      <c r="BZ16" s="663"/>
      <c r="CA16" s="663"/>
      <c r="CB16" s="667"/>
      <c r="CD16" s="656" t="s">
        <v>266</v>
      </c>
      <c r="CE16" s="657"/>
      <c r="CF16" s="657"/>
      <c r="CG16" s="657"/>
      <c r="CH16" s="657"/>
      <c r="CI16" s="657"/>
      <c r="CJ16" s="657"/>
      <c r="CK16" s="657"/>
      <c r="CL16" s="657"/>
      <c r="CM16" s="657"/>
      <c r="CN16" s="657"/>
      <c r="CO16" s="657"/>
      <c r="CP16" s="657"/>
      <c r="CQ16" s="658"/>
      <c r="CR16" s="659">
        <v>8084</v>
      </c>
      <c r="CS16" s="660"/>
      <c r="CT16" s="660"/>
      <c r="CU16" s="660"/>
      <c r="CV16" s="660"/>
      <c r="CW16" s="660"/>
      <c r="CX16" s="660"/>
      <c r="CY16" s="661"/>
      <c r="CZ16" s="662">
        <v>0</v>
      </c>
      <c r="DA16" s="662"/>
      <c r="DB16" s="662"/>
      <c r="DC16" s="662"/>
      <c r="DD16" s="668" t="s">
        <v>245</v>
      </c>
      <c r="DE16" s="660"/>
      <c r="DF16" s="660"/>
      <c r="DG16" s="660"/>
      <c r="DH16" s="660"/>
      <c r="DI16" s="660"/>
      <c r="DJ16" s="660"/>
      <c r="DK16" s="660"/>
      <c r="DL16" s="660"/>
      <c r="DM16" s="660"/>
      <c r="DN16" s="660"/>
      <c r="DO16" s="660"/>
      <c r="DP16" s="661"/>
      <c r="DQ16" s="668">
        <v>8084</v>
      </c>
      <c r="DR16" s="660"/>
      <c r="DS16" s="660"/>
      <c r="DT16" s="660"/>
      <c r="DU16" s="660"/>
      <c r="DV16" s="660"/>
      <c r="DW16" s="660"/>
      <c r="DX16" s="660"/>
      <c r="DY16" s="660"/>
      <c r="DZ16" s="660"/>
      <c r="EA16" s="660"/>
      <c r="EB16" s="660"/>
      <c r="EC16" s="669"/>
    </row>
    <row r="17" spans="2:133" ht="11.25" customHeight="1" x14ac:dyDescent="0.15">
      <c r="B17" s="656" t="s">
        <v>267</v>
      </c>
      <c r="C17" s="657"/>
      <c r="D17" s="657"/>
      <c r="E17" s="657"/>
      <c r="F17" s="657"/>
      <c r="G17" s="657"/>
      <c r="H17" s="657"/>
      <c r="I17" s="657"/>
      <c r="J17" s="657"/>
      <c r="K17" s="657"/>
      <c r="L17" s="657"/>
      <c r="M17" s="657"/>
      <c r="N17" s="657"/>
      <c r="O17" s="657"/>
      <c r="P17" s="657"/>
      <c r="Q17" s="658"/>
      <c r="R17" s="659">
        <v>101162</v>
      </c>
      <c r="S17" s="660"/>
      <c r="T17" s="660"/>
      <c r="U17" s="660"/>
      <c r="V17" s="660"/>
      <c r="W17" s="660"/>
      <c r="X17" s="660"/>
      <c r="Y17" s="661"/>
      <c r="Z17" s="662">
        <v>0.4</v>
      </c>
      <c r="AA17" s="662"/>
      <c r="AB17" s="662"/>
      <c r="AC17" s="662"/>
      <c r="AD17" s="663">
        <v>101162</v>
      </c>
      <c r="AE17" s="663"/>
      <c r="AF17" s="663"/>
      <c r="AG17" s="663"/>
      <c r="AH17" s="663"/>
      <c r="AI17" s="663"/>
      <c r="AJ17" s="663"/>
      <c r="AK17" s="663"/>
      <c r="AL17" s="664">
        <v>0.9</v>
      </c>
      <c r="AM17" s="665"/>
      <c r="AN17" s="665"/>
      <c r="AO17" s="666"/>
      <c r="AP17" s="656" t="s">
        <v>268</v>
      </c>
      <c r="AQ17" s="657"/>
      <c r="AR17" s="657"/>
      <c r="AS17" s="657"/>
      <c r="AT17" s="657"/>
      <c r="AU17" s="657"/>
      <c r="AV17" s="657"/>
      <c r="AW17" s="657"/>
      <c r="AX17" s="657"/>
      <c r="AY17" s="657"/>
      <c r="AZ17" s="657"/>
      <c r="BA17" s="657"/>
      <c r="BB17" s="657"/>
      <c r="BC17" s="657"/>
      <c r="BD17" s="657"/>
      <c r="BE17" s="657"/>
      <c r="BF17" s="658"/>
      <c r="BG17" s="659" t="s">
        <v>245</v>
      </c>
      <c r="BH17" s="660"/>
      <c r="BI17" s="660"/>
      <c r="BJ17" s="660"/>
      <c r="BK17" s="660"/>
      <c r="BL17" s="660"/>
      <c r="BM17" s="660"/>
      <c r="BN17" s="661"/>
      <c r="BO17" s="662" t="s">
        <v>245</v>
      </c>
      <c r="BP17" s="662"/>
      <c r="BQ17" s="662"/>
      <c r="BR17" s="662"/>
      <c r="BS17" s="663" t="s">
        <v>245</v>
      </c>
      <c r="BT17" s="663"/>
      <c r="BU17" s="663"/>
      <c r="BV17" s="663"/>
      <c r="BW17" s="663"/>
      <c r="BX17" s="663"/>
      <c r="BY17" s="663"/>
      <c r="BZ17" s="663"/>
      <c r="CA17" s="663"/>
      <c r="CB17" s="667"/>
      <c r="CD17" s="656" t="s">
        <v>269</v>
      </c>
      <c r="CE17" s="657"/>
      <c r="CF17" s="657"/>
      <c r="CG17" s="657"/>
      <c r="CH17" s="657"/>
      <c r="CI17" s="657"/>
      <c r="CJ17" s="657"/>
      <c r="CK17" s="657"/>
      <c r="CL17" s="657"/>
      <c r="CM17" s="657"/>
      <c r="CN17" s="657"/>
      <c r="CO17" s="657"/>
      <c r="CP17" s="657"/>
      <c r="CQ17" s="658"/>
      <c r="CR17" s="659">
        <v>1573332</v>
      </c>
      <c r="CS17" s="660"/>
      <c r="CT17" s="660"/>
      <c r="CU17" s="660"/>
      <c r="CV17" s="660"/>
      <c r="CW17" s="660"/>
      <c r="CX17" s="660"/>
      <c r="CY17" s="661"/>
      <c r="CZ17" s="662">
        <v>6.9</v>
      </c>
      <c r="DA17" s="662"/>
      <c r="DB17" s="662"/>
      <c r="DC17" s="662"/>
      <c r="DD17" s="668" t="s">
        <v>130</v>
      </c>
      <c r="DE17" s="660"/>
      <c r="DF17" s="660"/>
      <c r="DG17" s="660"/>
      <c r="DH17" s="660"/>
      <c r="DI17" s="660"/>
      <c r="DJ17" s="660"/>
      <c r="DK17" s="660"/>
      <c r="DL17" s="660"/>
      <c r="DM17" s="660"/>
      <c r="DN17" s="660"/>
      <c r="DO17" s="660"/>
      <c r="DP17" s="661"/>
      <c r="DQ17" s="668">
        <v>1368801</v>
      </c>
      <c r="DR17" s="660"/>
      <c r="DS17" s="660"/>
      <c r="DT17" s="660"/>
      <c r="DU17" s="660"/>
      <c r="DV17" s="660"/>
      <c r="DW17" s="660"/>
      <c r="DX17" s="660"/>
      <c r="DY17" s="660"/>
      <c r="DZ17" s="660"/>
      <c r="EA17" s="660"/>
      <c r="EB17" s="660"/>
      <c r="EC17" s="669"/>
    </row>
    <row r="18" spans="2:133" ht="11.25" customHeight="1" x14ac:dyDescent="0.15">
      <c r="B18" s="656" t="s">
        <v>270</v>
      </c>
      <c r="C18" s="657"/>
      <c r="D18" s="657"/>
      <c r="E18" s="657"/>
      <c r="F18" s="657"/>
      <c r="G18" s="657"/>
      <c r="H18" s="657"/>
      <c r="I18" s="657"/>
      <c r="J18" s="657"/>
      <c r="K18" s="657"/>
      <c r="L18" s="657"/>
      <c r="M18" s="657"/>
      <c r="N18" s="657"/>
      <c r="O18" s="657"/>
      <c r="P18" s="657"/>
      <c r="Q18" s="658"/>
      <c r="R18" s="659">
        <v>64891</v>
      </c>
      <c r="S18" s="660"/>
      <c r="T18" s="660"/>
      <c r="U18" s="660"/>
      <c r="V18" s="660"/>
      <c r="W18" s="660"/>
      <c r="X18" s="660"/>
      <c r="Y18" s="661"/>
      <c r="Z18" s="662">
        <v>0.3</v>
      </c>
      <c r="AA18" s="662"/>
      <c r="AB18" s="662"/>
      <c r="AC18" s="662"/>
      <c r="AD18" s="663">
        <v>64891</v>
      </c>
      <c r="AE18" s="663"/>
      <c r="AF18" s="663"/>
      <c r="AG18" s="663"/>
      <c r="AH18" s="663"/>
      <c r="AI18" s="663"/>
      <c r="AJ18" s="663"/>
      <c r="AK18" s="663"/>
      <c r="AL18" s="664">
        <v>0.6</v>
      </c>
      <c r="AM18" s="665"/>
      <c r="AN18" s="665"/>
      <c r="AO18" s="666"/>
      <c r="AP18" s="656" t="s">
        <v>271</v>
      </c>
      <c r="AQ18" s="657"/>
      <c r="AR18" s="657"/>
      <c r="AS18" s="657"/>
      <c r="AT18" s="657"/>
      <c r="AU18" s="657"/>
      <c r="AV18" s="657"/>
      <c r="AW18" s="657"/>
      <c r="AX18" s="657"/>
      <c r="AY18" s="657"/>
      <c r="AZ18" s="657"/>
      <c r="BA18" s="657"/>
      <c r="BB18" s="657"/>
      <c r="BC18" s="657"/>
      <c r="BD18" s="657"/>
      <c r="BE18" s="657"/>
      <c r="BF18" s="658"/>
      <c r="BG18" s="659" t="s">
        <v>130</v>
      </c>
      <c r="BH18" s="660"/>
      <c r="BI18" s="660"/>
      <c r="BJ18" s="660"/>
      <c r="BK18" s="660"/>
      <c r="BL18" s="660"/>
      <c r="BM18" s="660"/>
      <c r="BN18" s="661"/>
      <c r="BO18" s="662" t="s">
        <v>130</v>
      </c>
      <c r="BP18" s="662"/>
      <c r="BQ18" s="662"/>
      <c r="BR18" s="662"/>
      <c r="BS18" s="663" t="s">
        <v>245</v>
      </c>
      <c r="BT18" s="663"/>
      <c r="BU18" s="663"/>
      <c r="BV18" s="663"/>
      <c r="BW18" s="663"/>
      <c r="BX18" s="663"/>
      <c r="BY18" s="663"/>
      <c r="BZ18" s="663"/>
      <c r="CA18" s="663"/>
      <c r="CB18" s="667"/>
      <c r="CD18" s="656" t="s">
        <v>272</v>
      </c>
      <c r="CE18" s="657"/>
      <c r="CF18" s="657"/>
      <c r="CG18" s="657"/>
      <c r="CH18" s="657"/>
      <c r="CI18" s="657"/>
      <c r="CJ18" s="657"/>
      <c r="CK18" s="657"/>
      <c r="CL18" s="657"/>
      <c r="CM18" s="657"/>
      <c r="CN18" s="657"/>
      <c r="CO18" s="657"/>
      <c r="CP18" s="657"/>
      <c r="CQ18" s="658"/>
      <c r="CR18" s="659" t="s">
        <v>245</v>
      </c>
      <c r="CS18" s="660"/>
      <c r="CT18" s="660"/>
      <c r="CU18" s="660"/>
      <c r="CV18" s="660"/>
      <c r="CW18" s="660"/>
      <c r="CX18" s="660"/>
      <c r="CY18" s="661"/>
      <c r="CZ18" s="662" t="s">
        <v>245</v>
      </c>
      <c r="DA18" s="662"/>
      <c r="DB18" s="662"/>
      <c r="DC18" s="662"/>
      <c r="DD18" s="668" t="s">
        <v>245</v>
      </c>
      <c r="DE18" s="660"/>
      <c r="DF18" s="660"/>
      <c r="DG18" s="660"/>
      <c r="DH18" s="660"/>
      <c r="DI18" s="660"/>
      <c r="DJ18" s="660"/>
      <c r="DK18" s="660"/>
      <c r="DL18" s="660"/>
      <c r="DM18" s="660"/>
      <c r="DN18" s="660"/>
      <c r="DO18" s="660"/>
      <c r="DP18" s="661"/>
      <c r="DQ18" s="668" t="s">
        <v>245</v>
      </c>
      <c r="DR18" s="660"/>
      <c r="DS18" s="660"/>
      <c r="DT18" s="660"/>
      <c r="DU18" s="660"/>
      <c r="DV18" s="660"/>
      <c r="DW18" s="660"/>
      <c r="DX18" s="660"/>
      <c r="DY18" s="660"/>
      <c r="DZ18" s="660"/>
      <c r="EA18" s="660"/>
      <c r="EB18" s="660"/>
      <c r="EC18" s="669"/>
    </row>
    <row r="19" spans="2:133" ht="11.25" customHeight="1" x14ac:dyDescent="0.15">
      <c r="B19" s="656" t="s">
        <v>273</v>
      </c>
      <c r="C19" s="657"/>
      <c r="D19" s="657"/>
      <c r="E19" s="657"/>
      <c r="F19" s="657"/>
      <c r="G19" s="657"/>
      <c r="H19" s="657"/>
      <c r="I19" s="657"/>
      <c r="J19" s="657"/>
      <c r="K19" s="657"/>
      <c r="L19" s="657"/>
      <c r="M19" s="657"/>
      <c r="N19" s="657"/>
      <c r="O19" s="657"/>
      <c r="P19" s="657"/>
      <c r="Q19" s="658"/>
      <c r="R19" s="659">
        <v>64036</v>
      </c>
      <c r="S19" s="660"/>
      <c r="T19" s="660"/>
      <c r="U19" s="660"/>
      <c r="V19" s="660"/>
      <c r="W19" s="660"/>
      <c r="X19" s="660"/>
      <c r="Y19" s="661"/>
      <c r="Z19" s="662">
        <v>0.3</v>
      </c>
      <c r="AA19" s="662"/>
      <c r="AB19" s="662"/>
      <c r="AC19" s="662"/>
      <c r="AD19" s="663">
        <v>64036</v>
      </c>
      <c r="AE19" s="663"/>
      <c r="AF19" s="663"/>
      <c r="AG19" s="663"/>
      <c r="AH19" s="663"/>
      <c r="AI19" s="663"/>
      <c r="AJ19" s="663"/>
      <c r="AK19" s="663"/>
      <c r="AL19" s="664">
        <v>0.6</v>
      </c>
      <c r="AM19" s="665"/>
      <c r="AN19" s="665"/>
      <c r="AO19" s="666"/>
      <c r="AP19" s="656" t="s">
        <v>274</v>
      </c>
      <c r="AQ19" s="657"/>
      <c r="AR19" s="657"/>
      <c r="AS19" s="657"/>
      <c r="AT19" s="657"/>
      <c r="AU19" s="657"/>
      <c r="AV19" s="657"/>
      <c r="AW19" s="657"/>
      <c r="AX19" s="657"/>
      <c r="AY19" s="657"/>
      <c r="AZ19" s="657"/>
      <c r="BA19" s="657"/>
      <c r="BB19" s="657"/>
      <c r="BC19" s="657"/>
      <c r="BD19" s="657"/>
      <c r="BE19" s="657"/>
      <c r="BF19" s="658"/>
      <c r="BG19" s="659">
        <v>2826</v>
      </c>
      <c r="BH19" s="660"/>
      <c r="BI19" s="660"/>
      <c r="BJ19" s="660"/>
      <c r="BK19" s="660"/>
      <c r="BL19" s="660"/>
      <c r="BM19" s="660"/>
      <c r="BN19" s="661"/>
      <c r="BO19" s="662">
        <v>0</v>
      </c>
      <c r="BP19" s="662"/>
      <c r="BQ19" s="662"/>
      <c r="BR19" s="662"/>
      <c r="BS19" s="663" t="s">
        <v>130</v>
      </c>
      <c r="BT19" s="663"/>
      <c r="BU19" s="663"/>
      <c r="BV19" s="663"/>
      <c r="BW19" s="663"/>
      <c r="BX19" s="663"/>
      <c r="BY19" s="663"/>
      <c r="BZ19" s="663"/>
      <c r="CA19" s="663"/>
      <c r="CB19" s="667"/>
      <c r="CD19" s="656" t="s">
        <v>275</v>
      </c>
      <c r="CE19" s="657"/>
      <c r="CF19" s="657"/>
      <c r="CG19" s="657"/>
      <c r="CH19" s="657"/>
      <c r="CI19" s="657"/>
      <c r="CJ19" s="657"/>
      <c r="CK19" s="657"/>
      <c r="CL19" s="657"/>
      <c r="CM19" s="657"/>
      <c r="CN19" s="657"/>
      <c r="CO19" s="657"/>
      <c r="CP19" s="657"/>
      <c r="CQ19" s="658"/>
      <c r="CR19" s="659" t="s">
        <v>245</v>
      </c>
      <c r="CS19" s="660"/>
      <c r="CT19" s="660"/>
      <c r="CU19" s="660"/>
      <c r="CV19" s="660"/>
      <c r="CW19" s="660"/>
      <c r="CX19" s="660"/>
      <c r="CY19" s="661"/>
      <c r="CZ19" s="662" t="s">
        <v>245</v>
      </c>
      <c r="DA19" s="662"/>
      <c r="DB19" s="662"/>
      <c r="DC19" s="662"/>
      <c r="DD19" s="668" t="s">
        <v>130</v>
      </c>
      <c r="DE19" s="660"/>
      <c r="DF19" s="660"/>
      <c r="DG19" s="660"/>
      <c r="DH19" s="660"/>
      <c r="DI19" s="660"/>
      <c r="DJ19" s="660"/>
      <c r="DK19" s="660"/>
      <c r="DL19" s="660"/>
      <c r="DM19" s="660"/>
      <c r="DN19" s="660"/>
      <c r="DO19" s="660"/>
      <c r="DP19" s="661"/>
      <c r="DQ19" s="668" t="s">
        <v>130</v>
      </c>
      <c r="DR19" s="660"/>
      <c r="DS19" s="660"/>
      <c r="DT19" s="660"/>
      <c r="DU19" s="660"/>
      <c r="DV19" s="660"/>
      <c r="DW19" s="660"/>
      <c r="DX19" s="660"/>
      <c r="DY19" s="660"/>
      <c r="DZ19" s="660"/>
      <c r="EA19" s="660"/>
      <c r="EB19" s="660"/>
      <c r="EC19" s="669"/>
    </row>
    <row r="20" spans="2:133" ht="11.25" customHeight="1" x14ac:dyDescent="0.15">
      <c r="B20" s="672" t="s">
        <v>276</v>
      </c>
      <c r="C20" s="673"/>
      <c r="D20" s="673"/>
      <c r="E20" s="673"/>
      <c r="F20" s="673"/>
      <c r="G20" s="673"/>
      <c r="H20" s="673"/>
      <c r="I20" s="673"/>
      <c r="J20" s="673"/>
      <c r="K20" s="673"/>
      <c r="L20" s="673"/>
      <c r="M20" s="673"/>
      <c r="N20" s="673"/>
      <c r="O20" s="673"/>
      <c r="P20" s="673"/>
      <c r="Q20" s="674"/>
      <c r="R20" s="659">
        <v>855</v>
      </c>
      <c r="S20" s="660"/>
      <c r="T20" s="660"/>
      <c r="U20" s="660"/>
      <c r="V20" s="660"/>
      <c r="W20" s="660"/>
      <c r="X20" s="660"/>
      <c r="Y20" s="661"/>
      <c r="Z20" s="662">
        <v>0</v>
      </c>
      <c r="AA20" s="662"/>
      <c r="AB20" s="662"/>
      <c r="AC20" s="662"/>
      <c r="AD20" s="663">
        <v>855</v>
      </c>
      <c r="AE20" s="663"/>
      <c r="AF20" s="663"/>
      <c r="AG20" s="663"/>
      <c r="AH20" s="663"/>
      <c r="AI20" s="663"/>
      <c r="AJ20" s="663"/>
      <c r="AK20" s="663"/>
      <c r="AL20" s="664">
        <v>0</v>
      </c>
      <c r="AM20" s="665"/>
      <c r="AN20" s="665"/>
      <c r="AO20" s="666"/>
      <c r="AP20" s="656" t="s">
        <v>277</v>
      </c>
      <c r="AQ20" s="657"/>
      <c r="AR20" s="657"/>
      <c r="AS20" s="657"/>
      <c r="AT20" s="657"/>
      <c r="AU20" s="657"/>
      <c r="AV20" s="657"/>
      <c r="AW20" s="657"/>
      <c r="AX20" s="657"/>
      <c r="AY20" s="657"/>
      <c r="AZ20" s="657"/>
      <c r="BA20" s="657"/>
      <c r="BB20" s="657"/>
      <c r="BC20" s="657"/>
      <c r="BD20" s="657"/>
      <c r="BE20" s="657"/>
      <c r="BF20" s="658"/>
      <c r="BG20" s="659">
        <v>2826</v>
      </c>
      <c r="BH20" s="660"/>
      <c r="BI20" s="660"/>
      <c r="BJ20" s="660"/>
      <c r="BK20" s="660"/>
      <c r="BL20" s="660"/>
      <c r="BM20" s="660"/>
      <c r="BN20" s="661"/>
      <c r="BO20" s="662">
        <v>0</v>
      </c>
      <c r="BP20" s="662"/>
      <c r="BQ20" s="662"/>
      <c r="BR20" s="662"/>
      <c r="BS20" s="663" t="s">
        <v>245</v>
      </c>
      <c r="BT20" s="663"/>
      <c r="BU20" s="663"/>
      <c r="BV20" s="663"/>
      <c r="BW20" s="663"/>
      <c r="BX20" s="663"/>
      <c r="BY20" s="663"/>
      <c r="BZ20" s="663"/>
      <c r="CA20" s="663"/>
      <c r="CB20" s="667"/>
      <c r="CD20" s="656" t="s">
        <v>278</v>
      </c>
      <c r="CE20" s="657"/>
      <c r="CF20" s="657"/>
      <c r="CG20" s="657"/>
      <c r="CH20" s="657"/>
      <c r="CI20" s="657"/>
      <c r="CJ20" s="657"/>
      <c r="CK20" s="657"/>
      <c r="CL20" s="657"/>
      <c r="CM20" s="657"/>
      <c r="CN20" s="657"/>
      <c r="CO20" s="657"/>
      <c r="CP20" s="657"/>
      <c r="CQ20" s="658"/>
      <c r="CR20" s="659">
        <v>22639104</v>
      </c>
      <c r="CS20" s="660"/>
      <c r="CT20" s="660"/>
      <c r="CU20" s="660"/>
      <c r="CV20" s="660"/>
      <c r="CW20" s="660"/>
      <c r="CX20" s="660"/>
      <c r="CY20" s="661"/>
      <c r="CZ20" s="662">
        <v>100</v>
      </c>
      <c r="DA20" s="662"/>
      <c r="DB20" s="662"/>
      <c r="DC20" s="662"/>
      <c r="DD20" s="668">
        <v>1809092</v>
      </c>
      <c r="DE20" s="660"/>
      <c r="DF20" s="660"/>
      <c r="DG20" s="660"/>
      <c r="DH20" s="660"/>
      <c r="DI20" s="660"/>
      <c r="DJ20" s="660"/>
      <c r="DK20" s="660"/>
      <c r="DL20" s="660"/>
      <c r="DM20" s="660"/>
      <c r="DN20" s="660"/>
      <c r="DO20" s="660"/>
      <c r="DP20" s="661"/>
      <c r="DQ20" s="668">
        <v>14101846</v>
      </c>
      <c r="DR20" s="660"/>
      <c r="DS20" s="660"/>
      <c r="DT20" s="660"/>
      <c r="DU20" s="660"/>
      <c r="DV20" s="660"/>
      <c r="DW20" s="660"/>
      <c r="DX20" s="660"/>
      <c r="DY20" s="660"/>
      <c r="DZ20" s="660"/>
      <c r="EA20" s="660"/>
      <c r="EB20" s="660"/>
      <c r="EC20" s="669"/>
    </row>
    <row r="21" spans="2:133" ht="11.25" customHeight="1" x14ac:dyDescent="0.15">
      <c r="B21" s="656" t="s">
        <v>279</v>
      </c>
      <c r="C21" s="657"/>
      <c r="D21" s="657"/>
      <c r="E21" s="657"/>
      <c r="F21" s="657"/>
      <c r="G21" s="657"/>
      <c r="H21" s="657"/>
      <c r="I21" s="657"/>
      <c r="J21" s="657"/>
      <c r="K21" s="657"/>
      <c r="L21" s="657"/>
      <c r="M21" s="657"/>
      <c r="N21" s="657"/>
      <c r="O21" s="657"/>
      <c r="P21" s="657"/>
      <c r="Q21" s="658"/>
      <c r="R21" s="659">
        <v>3888012</v>
      </c>
      <c r="S21" s="660"/>
      <c r="T21" s="660"/>
      <c r="U21" s="660"/>
      <c r="V21" s="660"/>
      <c r="W21" s="660"/>
      <c r="X21" s="660"/>
      <c r="Y21" s="661"/>
      <c r="Z21" s="662">
        <v>16.100000000000001</v>
      </c>
      <c r="AA21" s="662"/>
      <c r="AB21" s="662"/>
      <c r="AC21" s="662"/>
      <c r="AD21" s="663">
        <v>3170435</v>
      </c>
      <c r="AE21" s="663"/>
      <c r="AF21" s="663"/>
      <c r="AG21" s="663"/>
      <c r="AH21" s="663"/>
      <c r="AI21" s="663"/>
      <c r="AJ21" s="663"/>
      <c r="AK21" s="663"/>
      <c r="AL21" s="664">
        <v>27.5</v>
      </c>
      <c r="AM21" s="665"/>
      <c r="AN21" s="665"/>
      <c r="AO21" s="666"/>
      <c r="AP21" s="656" t="s">
        <v>280</v>
      </c>
      <c r="AQ21" s="675"/>
      <c r="AR21" s="675"/>
      <c r="AS21" s="675"/>
      <c r="AT21" s="675"/>
      <c r="AU21" s="675"/>
      <c r="AV21" s="675"/>
      <c r="AW21" s="675"/>
      <c r="AX21" s="675"/>
      <c r="AY21" s="675"/>
      <c r="AZ21" s="675"/>
      <c r="BA21" s="675"/>
      <c r="BB21" s="675"/>
      <c r="BC21" s="675"/>
      <c r="BD21" s="675"/>
      <c r="BE21" s="675"/>
      <c r="BF21" s="676"/>
      <c r="BG21" s="659">
        <v>2826</v>
      </c>
      <c r="BH21" s="660"/>
      <c r="BI21" s="660"/>
      <c r="BJ21" s="660"/>
      <c r="BK21" s="660"/>
      <c r="BL21" s="660"/>
      <c r="BM21" s="660"/>
      <c r="BN21" s="661"/>
      <c r="BO21" s="662">
        <v>0</v>
      </c>
      <c r="BP21" s="662"/>
      <c r="BQ21" s="662"/>
      <c r="BR21" s="662"/>
      <c r="BS21" s="663" t="s">
        <v>245</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281</v>
      </c>
      <c r="C22" s="657"/>
      <c r="D22" s="657"/>
      <c r="E22" s="657"/>
      <c r="F22" s="657"/>
      <c r="G22" s="657"/>
      <c r="H22" s="657"/>
      <c r="I22" s="657"/>
      <c r="J22" s="657"/>
      <c r="K22" s="657"/>
      <c r="L22" s="657"/>
      <c r="M22" s="657"/>
      <c r="N22" s="657"/>
      <c r="O22" s="657"/>
      <c r="P22" s="657"/>
      <c r="Q22" s="658"/>
      <c r="R22" s="659">
        <v>3170435</v>
      </c>
      <c r="S22" s="660"/>
      <c r="T22" s="660"/>
      <c r="U22" s="660"/>
      <c r="V22" s="660"/>
      <c r="W22" s="660"/>
      <c r="X22" s="660"/>
      <c r="Y22" s="661"/>
      <c r="Z22" s="662">
        <v>13.1</v>
      </c>
      <c r="AA22" s="662"/>
      <c r="AB22" s="662"/>
      <c r="AC22" s="662"/>
      <c r="AD22" s="663">
        <v>3170435</v>
      </c>
      <c r="AE22" s="663"/>
      <c r="AF22" s="663"/>
      <c r="AG22" s="663"/>
      <c r="AH22" s="663"/>
      <c r="AI22" s="663"/>
      <c r="AJ22" s="663"/>
      <c r="AK22" s="663"/>
      <c r="AL22" s="664">
        <v>27.5</v>
      </c>
      <c r="AM22" s="665"/>
      <c r="AN22" s="665"/>
      <c r="AO22" s="666"/>
      <c r="AP22" s="656" t="s">
        <v>282</v>
      </c>
      <c r="AQ22" s="675"/>
      <c r="AR22" s="675"/>
      <c r="AS22" s="675"/>
      <c r="AT22" s="675"/>
      <c r="AU22" s="675"/>
      <c r="AV22" s="675"/>
      <c r="AW22" s="675"/>
      <c r="AX22" s="675"/>
      <c r="AY22" s="675"/>
      <c r="AZ22" s="675"/>
      <c r="BA22" s="675"/>
      <c r="BB22" s="675"/>
      <c r="BC22" s="675"/>
      <c r="BD22" s="675"/>
      <c r="BE22" s="675"/>
      <c r="BF22" s="676"/>
      <c r="BG22" s="659" t="s">
        <v>245</v>
      </c>
      <c r="BH22" s="660"/>
      <c r="BI22" s="660"/>
      <c r="BJ22" s="660"/>
      <c r="BK22" s="660"/>
      <c r="BL22" s="660"/>
      <c r="BM22" s="660"/>
      <c r="BN22" s="661"/>
      <c r="BO22" s="662" t="s">
        <v>245</v>
      </c>
      <c r="BP22" s="662"/>
      <c r="BQ22" s="662"/>
      <c r="BR22" s="662"/>
      <c r="BS22" s="663" t="s">
        <v>130</v>
      </c>
      <c r="BT22" s="663"/>
      <c r="BU22" s="663"/>
      <c r="BV22" s="663"/>
      <c r="BW22" s="663"/>
      <c r="BX22" s="663"/>
      <c r="BY22" s="663"/>
      <c r="BZ22" s="663"/>
      <c r="CA22" s="663"/>
      <c r="CB22" s="667"/>
      <c r="CD22" s="641" t="s">
        <v>283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284</v>
      </c>
      <c r="C23" s="657"/>
      <c r="D23" s="657"/>
      <c r="E23" s="657"/>
      <c r="F23" s="657"/>
      <c r="G23" s="657"/>
      <c r="H23" s="657"/>
      <c r="I23" s="657"/>
      <c r="J23" s="657"/>
      <c r="K23" s="657"/>
      <c r="L23" s="657"/>
      <c r="M23" s="657"/>
      <c r="N23" s="657"/>
      <c r="O23" s="657"/>
      <c r="P23" s="657"/>
      <c r="Q23" s="658"/>
      <c r="R23" s="659">
        <v>717577</v>
      </c>
      <c r="S23" s="660"/>
      <c r="T23" s="660"/>
      <c r="U23" s="660"/>
      <c r="V23" s="660"/>
      <c r="W23" s="660"/>
      <c r="X23" s="660"/>
      <c r="Y23" s="661"/>
      <c r="Z23" s="662">
        <v>3</v>
      </c>
      <c r="AA23" s="662"/>
      <c r="AB23" s="662"/>
      <c r="AC23" s="662"/>
      <c r="AD23" s="663" t="s">
        <v>245</v>
      </c>
      <c r="AE23" s="663"/>
      <c r="AF23" s="663"/>
      <c r="AG23" s="663"/>
      <c r="AH23" s="663"/>
      <c r="AI23" s="663"/>
      <c r="AJ23" s="663"/>
      <c r="AK23" s="663"/>
      <c r="AL23" s="664" t="s">
        <v>130</v>
      </c>
      <c r="AM23" s="665"/>
      <c r="AN23" s="665"/>
      <c r="AO23" s="666"/>
      <c r="AP23" s="656" t="s">
        <v>285</v>
      </c>
      <c r="AQ23" s="675"/>
      <c r="AR23" s="675"/>
      <c r="AS23" s="675"/>
      <c r="AT23" s="675"/>
      <c r="AU23" s="675"/>
      <c r="AV23" s="675"/>
      <c r="AW23" s="675"/>
      <c r="AX23" s="675"/>
      <c r="AY23" s="675"/>
      <c r="AZ23" s="675"/>
      <c r="BA23" s="675"/>
      <c r="BB23" s="675"/>
      <c r="BC23" s="675"/>
      <c r="BD23" s="675"/>
      <c r="BE23" s="675"/>
      <c r="BF23" s="676"/>
      <c r="BG23" s="659" t="s">
        <v>252</v>
      </c>
      <c r="BH23" s="660"/>
      <c r="BI23" s="660"/>
      <c r="BJ23" s="660"/>
      <c r="BK23" s="660"/>
      <c r="BL23" s="660"/>
      <c r="BM23" s="660"/>
      <c r="BN23" s="661"/>
      <c r="BO23" s="662" t="s">
        <v>245</v>
      </c>
      <c r="BP23" s="662"/>
      <c r="BQ23" s="662"/>
      <c r="BR23" s="662"/>
      <c r="BS23" s="663" t="s">
        <v>130</v>
      </c>
      <c r="BT23" s="663"/>
      <c r="BU23" s="663"/>
      <c r="BV23" s="663"/>
      <c r="BW23" s="663"/>
      <c r="BX23" s="663"/>
      <c r="BY23" s="663"/>
      <c r="BZ23" s="663"/>
      <c r="CA23" s="663"/>
      <c r="CB23" s="667"/>
      <c r="CD23" s="641" t="s">
        <v>223</v>
      </c>
      <c r="CE23" s="642"/>
      <c r="CF23" s="642"/>
      <c r="CG23" s="642"/>
      <c r="CH23" s="642"/>
      <c r="CI23" s="642"/>
      <c r="CJ23" s="642"/>
      <c r="CK23" s="642"/>
      <c r="CL23" s="642"/>
      <c r="CM23" s="642"/>
      <c r="CN23" s="642"/>
      <c r="CO23" s="642"/>
      <c r="CP23" s="642"/>
      <c r="CQ23" s="643"/>
      <c r="CR23" s="641" t="s">
        <v>286</v>
      </c>
      <c r="CS23" s="642"/>
      <c r="CT23" s="642"/>
      <c r="CU23" s="642"/>
      <c r="CV23" s="642"/>
      <c r="CW23" s="642"/>
      <c r="CX23" s="642"/>
      <c r="CY23" s="643"/>
      <c r="CZ23" s="641" t="s">
        <v>287</v>
      </c>
      <c r="DA23" s="642"/>
      <c r="DB23" s="642"/>
      <c r="DC23" s="643"/>
      <c r="DD23" s="641" t="s">
        <v>288</v>
      </c>
      <c r="DE23" s="642"/>
      <c r="DF23" s="642"/>
      <c r="DG23" s="642"/>
      <c r="DH23" s="642"/>
      <c r="DI23" s="642"/>
      <c r="DJ23" s="642"/>
      <c r="DK23" s="643"/>
      <c r="DL23" s="686" t="s">
        <v>289</v>
      </c>
      <c r="DM23" s="687"/>
      <c r="DN23" s="687"/>
      <c r="DO23" s="687"/>
      <c r="DP23" s="687"/>
      <c r="DQ23" s="687"/>
      <c r="DR23" s="687"/>
      <c r="DS23" s="687"/>
      <c r="DT23" s="687"/>
      <c r="DU23" s="687"/>
      <c r="DV23" s="688"/>
      <c r="DW23" s="641" t="s">
        <v>290</v>
      </c>
      <c r="DX23" s="642"/>
      <c r="DY23" s="642"/>
      <c r="DZ23" s="642"/>
      <c r="EA23" s="642"/>
      <c r="EB23" s="642"/>
      <c r="EC23" s="643"/>
    </row>
    <row r="24" spans="2:133" ht="11.25" customHeight="1" x14ac:dyDescent="0.15">
      <c r="B24" s="656" t="s">
        <v>291</v>
      </c>
      <c r="C24" s="657"/>
      <c r="D24" s="657"/>
      <c r="E24" s="657"/>
      <c r="F24" s="657"/>
      <c r="G24" s="657"/>
      <c r="H24" s="657"/>
      <c r="I24" s="657"/>
      <c r="J24" s="657"/>
      <c r="K24" s="657"/>
      <c r="L24" s="657"/>
      <c r="M24" s="657"/>
      <c r="N24" s="657"/>
      <c r="O24" s="657"/>
      <c r="P24" s="657"/>
      <c r="Q24" s="658"/>
      <c r="R24" s="659" t="s">
        <v>245</v>
      </c>
      <c r="S24" s="660"/>
      <c r="T24" s="660"/>
      <c r="U24" s="660"/>
      <c r="V24" s="660"/>
      <c r="W24" s="660"/>
      <c r="X24" s="660"/>
      <c r="Y24" s="661"/>
      <c r="Z24" s="662" t="s">
        <v>245</v>
      </c>
      <c r="AA24" s="662"/>
      <c r="AB24" s="662"/>
      <c r="AC24" s="662"/>
      <c r="AD24" s="663" t="s">
        <v>245</v>
      </c>
      <c r="AE24" s="663"/>
      <c r="AF24" s="663"/>
      <c r="AG24" s="663"/>
      <c r="AH24" s="663"/>
      <c r="AI24" s="663"/>
      <c r="AJ24" s="663"/>
      <c r="AK24" s="663"/>
      <c r="AL24" s="664" t="s">
        <v>245</v>
      </c>
      <c r="AM24" s="665"/>
      <c r="AN24" s="665"/>
      <c r="AO24" s="666"/>
      <c r="AP24" s="656" t="s">
        <v>292</v>
      </c>
      <c r="AQ24" s="675"/>
      <c r="AR24" s="675"/>
      <c r="AS24" s="675"/>
      <c r="AT24" s="675"/>
      <c r="AU24" s="675"/>
      <c r="AV24" s="675"/>
      <c r="AW24" s="675"/>
      <c r="AX24" s="675"/>
      <c r="AY24" s="675"/>
      <c r="AZ24" s="675"/>
      <c r="BA24" s="675"/>
      <c r="BB24" s="675"/>
      <c r="BC24" s="675"/>
      <c r="BD24" s="675"/>
      <c r="BE24" s="675"/>
      <c r="BF24" s="676"/>
      <c r="BG24" s="659" t="s">
        <v>130</v>
      </c>
      <c r="BH24" s="660"/>
      <c r="BI24" s="660"/>
      <c r="BJ24" s="660"/>
      <c r="BK24" s="660"/>
      <c r="BL24" s="660"/>
      <c r="BM24" s="660"/>
      <c r="BN24" s="661"/>
      <c r="BO24" s="662" t="s">
        <v>130</v>
      </c>
      <c r="BP24" s="662"/>
      <c r="BQ24" s="662"/>
      <c r="BR24" s="662"/>
      <c r="BS24" s="663" t="s">
        <v>130</v>
      </c>
      <c r="BT24" s="663"/>
      <c r="BU24" s="663"/>
      <c r="BV24" s="663"/>
      <c r="BW24" s="663"/>
      <c r="BX24" s="663"/>
      <c r="BY24" s="663"/>
      <c r="BZ24" s="663"/>
      <c r="CA24" s="663"/>
      <c r="CB24" s="667"/>
      <c r="CD24" s="645" t="s">
        <v>293</v>
      </c>
      <c r="CE24" s="646"/>
      <c r="CF24" s="646"/>
      <c r="CG24" s="646"/>
      <c r="CH24" s="646"/>
      <c r="CI24" s="646"/>
      <c r="CJ24" s="646"/>
      <c r="CK24" s="646"/>
      <c r="CL24" s="646"/>
      <c r="CM24" s="646"/>
      <c r="CN24" s="646"/>
      <c r="CO24" s="646"/>
      <c r="CP24" s="646"/>
      <c r="CQ24" s="647"/>
      <c r="CR24" s="648">
        <v>11250744</v>
      </c>
      <c r="CS24" s="649"/>
      <c r="CT24" s="649"/>
      <c r="CU24" s="649"/>
      <c r="CV24" s="649"/>
      <c r="CW24" s="649"/>
      <c r="CX24" s="649"/>
      <c r="CY24" s="650"/>
      <c r="CZ24" s="653">
        <v>49.7</v>
      </c>
      <c r="DA24" s="654"/>
      <c r="DB24" s="654"/>
      <c r="DC24" s="670"/>
      <c r="DD24" s="694">
        <v>5879219</v>
      </c>
      <c r="DE24" s="649"/>
      <c r="DF24" s="649"/>
      <c r="DG24" s="649"/>
      <c r="DH24" s="649"/>
      <c r="DI24" s="649"/>
      <c r="DJ24" s="649"/>
      <c r="DK24" s="650"/>
      <c r="DL24" s="694">
        <v>5838658</v>
      </c>
      <c r="DM24" s="649"/>
      <c r="DN24" s="649"/>
      <c r="DO24" s="649"/>
      <c r="DP24" s="649"/>
      <c r="DQ24" s="649"/>
      <c r="DR24" s="649"/>
      <c r="DS24" s="649"/>
      <c r="DT24" s="649"/>
      <c r="DU24" s="649"/>
      <c r="DV24" s="650"/>
      <c r="DW24" s="653">
        <v>49.6</v>
      </c>
      <c r="DX24" s="654"/>
      <c r="DY24" s="654"/>
      <c r="DZ24" s="654"/>
      <c r="EA24" s="654"/>
      <c r="EB24" s="654"/>
      <c r="EC24" s="655"/>
    </row>
    <row r="25" spans="2:133" ht="11.25" customHeight="1" x14ac:dyDescent="0.15">
      <c r="B25" s="656" t="s">
        <v>294</v>
      </c>
      <c r="C25" s="657"/>
      <c r="D25" s="657"/>
      <c r="E25" s="657"/>
      <c r="F25" s="657"/>
      <c r="G25" s="657"/>
      <c r="H25" s="657"/>
      <c r="I25" s="657"/>
      <c r="J25" s="657"/>
      <c r="K25" s="657"/>
      <c r="L25" s="657"/>
      <c r="M25" s="657"/>
      <c r="N25" s="657"/>
      <c r="O25" s="657"/>
      <c r="P25" s="657"/>
      <c r="Q25" s="658"/>
      <c r="R25" s="659">
        <v>12242604</v>
      </c>
      <c r="S25" s="660"/>
      <c r="T25" s="660"/>
      <c r="U25" s="660"/>
      <c r="V25" s="660"/>
      <c r="W25" s="660"/>
      <c r="X25" s="660"/>
      <c r="Y25" s="661"/>
      <c r="Z25" s="662">
        <v>50.7</v>
      </c>
      <c r="AA25" s="662"/>
      <c r="AB25" s="662"/>
      <c r="AC25" s="662"/>
      <c r="AD25" s="663">
        <v>11525027</v>
      </c>
      <c r="AE25" s="663"/>
      <c r="AF25" s="663"/>
      <c r="AG25" s="663"/>
      <c r="AH25" s="663"/>
      <c r="AI25" s="663"/>
      <c r="AJ25" s="663"/>
      <c r="AK25" s="663"/>
      <c r="AL25" s="664">
        <v>99.8</v>
      </c>
      <c r="AM25" s="665"/>
      <c r="AN25" s="665"/>
      <c r="AO25" s="666"/>
      <c r="AP25" s="656" t="s">
        <v>295</v>
      </c>
      <c r="AQ25" s="675"/>
      <c r="AR25" s="675"/>
      <c r="AS25" s="675"/>
      <c r="AT25" s="675"/>
      <c r="AU25" s="675"/>
      <c r="AV25" s="675"/>
      <c r="AW25" s="675"/>
      <c r="AX25" s="675"/>
      <c r="AY25" s="675"/>
      <c r="AZ25" s="675"/>
      <c r="BA25" s="675"/>
      <c r="BB25" s="675"/>
      <c r="BC25" s="675"/>
      <c r="BD25" s="675"/>
      <c r="BE25" s="675"/>
      <c r="BF25" s="676"/>
      <c r="BG25" s="659" t="s">
        <v>245</v>
      </c>
      <c r="BH25" s="660"/>
      <c r="BI25" s="660"/>
      <c r="BJ25" s="660"/>
      <c r="BK25" s="660"/>
      <c r="BL25" s="660"/>
      <c r="BM25" s="660"/>
      <c r="BN25" s="661"/>
      <c r="BO25" s="662" t="s">
        <v>245</v>
      </c>
      <c r="BP25" s="662"/>
      <c r="BQ25" s="662"/>
      <c r="BR25" s="662"/>
      <c r="BS25" s="663" t="s">
        <v>130</v>
      </c>
      <c r="BT25" s="663"/>
      <c r="BU25" s="663"/>
      <c r="BV25" s="663"/>
      <c r="BW25" s="663"/>
      <c r="BX25" s="663"/>
      <c r="BY25" s="663"/>
      <c r="BZ25" s="663"/>
      <c r="CA25" s="663"/>
      <c r="CB25" s="667"/>
      <c r="CD25" s="656" t="s">
        <v>296</v>
      </c>
      <c r="CE25" s="657"/>
      <c r="CF25" s="657"/>
      <c r="CG25" s="657"/>
      <c r="CH25" s="657"/>
      <c r="CI25" s="657"/>
      <c r="CJ25" s="657"/>
      <c r="CK25" s="657"/>
      <c r="CL25" s="657"/>
      <c r="CM25" s="657"/>
      <c r="CN25" s="657"/>
      <c r="CO25" s="657"/>
      <c r="CP25" s="657"/>
      <c r="CQ25" s="658"/>
      <c r="CR25" s="659">
        <v>3342085</v>
      </c>
      <c r="CS25" s="691"/>
      <c r="CT25" s="691"/>
      <c r="CU25" s="691"/>
      <c r="CV25" s="691"/>
      <c r="CW25" s="691"/>
      <c r="CX25" s="691"/>
      <c r="CY25" s="692"/>
      <c r="CZ25" s="664">
        <v>14.8</v>
      </c>
      <c r="DA25" s="689"/>
      <c r="DB25" s="689"/>
      <c r="DC25" s="693"/>
      <c r="DD25" s="668">
        <v>2915646</v>
      </c>
      <c r="DE25" s="691"/>
      <c r="DF25" s="691"/>
      <c r="DG25" s="691"/>
      <c r="DH25" s="691"/>
      <c r="DI25" s="691"/>
      <c r="DJ25" s="691"/>
      <c r="DK25" s="692"/>
      <c r="DL25" s="668">
        <v>2887770</v>
      </c>
      <c r="DM25" s="691"/>
      <c r="DN25" s="691"/>
      <c r="DO25" s="691"/>
      <c r="DP25" s="691"/>
      <c r="DQ25" s="691"/>
      <c r="DR25" s="691"/>
      <c r="DS25" s="691"/>
      <c r="DT25" s="691"/>
      <c r="DU25" s="691"/>
      <c r="DV25" s="692"/>
      <c r="DW25" s="664">
        <v>24.5</v>
      </c>
      <c r="DX25" s="689"/>
      <c r="DY25" s="689"/>
      <c r="DZ25" s="689"/>
      <c r="EA25" s="689"/>
      <c r="EB25" s="689"/>
      <c r="EC25" s="690"/>
    </row>
    <row r="26" spans="2:133" ht="11.25" customHeight="1" x14ac:dyDescent="0.15">
      <c r="B26" s="656" t="s">
        <v>297</v>
      </c>
      <c r="C26" s="657"/>
      <c r="D26" s="657"/>
      <c r="E26" s="657"/>
      <c r="F26" s="657"/>
      <c r="G26" s="657"/>
      <c r="H26" s="657"/>
      <c r="I26" s="657"/>
      <c r="J26" s="657"/>
      <c r="K26" s="657"/>
      <c r="L26" s="657"/>
      <c r="M26" s="657"/>
      <c r="N26" s="657"/>
      <c r="O26" s="657"/>
      <c r="P26" s="657"/>
      <c r="Q26" s="658"/>
      <c r="R26" s="659">
        <v>8042</v>
      </c>
      <c r="S26" s="660"/>
      <c r="T26" s="660"/>
      <c r="U26" s="660"/>
      <c r="V26" s="660"/>
      <c r="W26" s="660"/>
      <c r="X26" s="660"/>
      <c r="Y26" s="661"/>
      <c r="Z26" s="662">
        <v>0</v>
      </c>
      <c r="AA26" s="662"/>
      <c r="AB26" s="662"/>
      <c r="AC26" s="662"/>
      <c r="AD26" s="663">
        <v>8042</v>
      </c>
      <c r="AE26" s="663"/>
      <c r="AF26" s="663"/>
      <c r="AG26" s="663"/>
      <c r="AH26" s="663"/>
      <c r="AI26" s="663"/>
      <c r="AJ26" s="663"/>
      <c r="AK26" s="663"/>
      <c r="AL26" s="664">
        <v>0.1</v>
      </c>
      <c r="AM26" s="665"/>
      <c r="AN26" s="665"/>
      <c r="AO26" s="666"/>
      <c r="AP26" s="656" t="s">
        <v>298</v>
      </c>
      <c r="AQ26" s="675"/>
      <c r="AR26" s="675"/>
      <c r="AS26" s="675"/>
      <c r="AT26" s="675"/>
      <c r="AU26" s="675"/>
      <c r="AV26" s="675"/>
      <c r="AW26" s="675"/>
      <c r="AX26" s="675"/>
      <c r="AY26" s="675"/>
      <c r="AZ26" s="675"/>
      <c r="BA26" s="675"/>
      <c r="BB26" s="675"/>
      <c r="BC26" s="675"/>
      <c r="BD26" s="675"/>
      <c r="BE26" s="675"/>
      <c r="BF26" s="676"/>
      <c r="BG26" s="659" t="s">
        <v>245</v>
      </c>
      <c r="BH26" s="660"/>
      <c r="BI26" s="660"/>
      <c r="BJ26" s="660"/>
      <c r="BK26" s="660"/>
      <c r="BL26" s="660"/>
      <c r="BM26" s="660"/>
      <c r="BN26" s="661"/>
      <c r="BO26" s="662" t="s">
        <v>245</v>
      </c>
      <c r="BP26" s="662"/>
      <c r="BQ26" s="662"/>
      <c r="BR26" s="662"/>
      <c r="BS26" s="663" t="s">
        <v>130</v>
      </c>
      <c r="BT26" s="663"/>
      <c r="BU26" s="663"/>
      <c r="BV26" s="663"/>
      <c r="BW26" s="663"/>
      <c r="BX26" s="663"/>
      <c r="BY26" s="663"/>
      <c r="BZ26" s="663"/>
      <c r="CA26" s="663"/>
      <c r="CB26" s="667"/>
      <c r="CD26" s="656" t="s">
        <v>299</v>
      </c>
      <c r="CE26" s="657"/>
      <c r="CF26" s="657"/>
      <c r="CG26" s="657"/>
      <c r="CH26" s="657"/>
      <c r="CI26" s="657"/>
      <c r="CJ26" s="657"/>
      <c r="CK26" s="657"/>
      <c r="CL26" s="657"/>
      <c r="CM26" s="657"/>
      <c r="CN26" s="657"/>
      <c r="CO26" s="657"/>
      <c r="CP26" s="657"/>
      <c r="CQ26" s="658"/>
      <c r="CR26" s="659">
        <v>1909169</v>
      </c>
      <c r="CS26" s="660"/>
      <c r="CT26" s="660"/>
      <c r="CU26" s="660"/>
      <c r="CV26" s="660"/>
      <c r="CW26" s="660"/>
      <c r="CX26" s="660"/>
      <c r="CY26" s="661"/>
      <c r="CZ26" s="664">
        <v>8.4</v>
      </c>
      <c r="DA26" s="689"/>
      <c r="DB26" s="689"/>
      <c r="DC26" s="693"/>
      <c r="DD26" s="668">
        <v>1657574</v>
      </c>
      <c r="DE26" s="660"/>
      <c r="DF26" s="660"/>
      <c r="DG26" s="660"/>
      <c r="DH26" s="660"/>
      <c r="DI26" s="660"/>
      <c r="DJ26" s="660"/>
      <c r="DK26" s="661"/>
      <c r="DL26" s="668" t="s">
        <v>245</v>
      </c>
      <c r="DM26" s="660"/>
      <c r="DN26" s="660"/>
      <c r="DO26" s="660"/>
      <c r="DP26" s="660"/>
      <c r="DQ26" s="660"/>
      <c r="DR26" s="660"/>
      <c r="DS26" s="660"/>
      <c r="DT26" s="660"/>
      <c r="DU26" s="660"/>
      <c r="DV26" s="661"/>
      <c r="DW26" s="664" t="s">
        <v>245</v>
      </c>
      <c r="DX26" s="689"/>
      <c r="DY26" s="689"/>
      <c r="DZ26" s="689"/>
      <c r="EA26" s="689"/>
      <c r="EB26" s="689"/>
      <c r="EC26" s="690"/>
    </row>
    <row r="27" spans="2:133" ht="11.25" customHeight="1" x14ac:dyDescent="0.15">
      <c r="B27" s="656" t="s">
        <v>300</v>
      </c>
      <c r="C27" s="657"/>
      <c r="D27" s="657"/>
      <c r="E27" s="657"/>
      <c r="F27" s="657"/>
      <c r="G27" s="657"/>
      <c r="H27" s="657"/>
      <c r="I27" s="657"/>
      <c r="J27" s="657"/>
      <c r="K27" s="657"/>
      <c r="L27" s="657"/>
      <c r="M27" s="657"/>
      <c r="N27" s="657"/>
      <c r="O27" s="657"/>
      <c r="P27" s="657"/>
      <c r="Q27" s="658"/>
      <c r="R27" s="659">
        <v>154802</v>
      </c>
      <c r="S27" s="660"/>
      <c r="T27" s="660"/>
      <c r="U27" s="660"/>
      <c r="V27" s="660"/>
      <c r="W27" s="660"/>
      <c r="X27" s="660"/>
      <c r="Y27" s="661"/>
      <c r="Z27" s="662">
        <v>0.6</v>
      </c>
      <c r="AA27" s="662"/>
      <c r="AB27" s="662"/>
      <c r="AC27" s="662"/>
      <c r="AD27" s="663" t="s">
        <v>245</v>
      </c>
      <c r="AE27" s="663"/>
      <c r="AF27" s="663"/>
      <c r="AG27" s="663"/>
      <c r="AH27" s="663"/>
      <c r="AI27" s="663"/>
      <c r="AJ27" s="663"/>
      <c r="AK27" s="663"/>
      <c r="AL27" s="664" t="s">
        <v>245</v>
      </c>
      <c r="AM27" s="665"/>
      <c r="AN27" s="665"/>
      <c r="AO27" s="666"/>
      <c r="AP27" s="656" t="s">
        <v>301</v>
      </c>
      <c r="AQ27" s="657"/>
      <c r="AR27" s="657"/>
      <c r="AS27" s="657"/>
      <c r="AT27" s="657"/>
      <c r="AU27" s="657"/>
      <c r="AV27" s="657"/>
      <c r="AW27" s="657"/>
      <c r="AX27" s="657"/>
      <c r="AY27" s="657"/>
      <c r="AZ27" s="657"/>
      <c r="BA27" s="657"/>
      <c r="BB27" s="657"/>
      <c r="BC27" s="657"/>
      <c r="BD27" s="657"/>
      <c r="BE27" s="657"/>
      <c r="BF27" s="658"/>
      <c r="BG27" s="659">
        <v>6767788</v>
      </c>
      <c r="BH27" s="660"/>
      <c r="BI27" s="660"/>
      <c r="BJ27" s="660"/>
      <c r="BK27" s="660"/>
      <c r="BL27" s="660"/>
      <c r="BM27" s="660"/>
      <c r="BN27" s="661"/>
      <c r="BO27" s="662">
        <v>100</v>
      </c>
      <c r="BP27" s="662"/>
      <c r="BQ27" s="662"/>
      <c r="BR27" s="662"/>
      <c r="BS27" s="663">
        <v>332237</v>
      </c>
      <c r="BT27" s="663"/>
      <c r="BU27" s="663"/>
      <c r="BV27" s="663"/>
      <c r="BW27" s="663"/>
      <c r="BX27" s="663"/>
      <c r="BY27" s="663"/>
      <c r="BZ27" s="663"/>
      <c r="CA27" s="663"/>
      <c r="CB27" s="667"/>
      <c r="CD27" s="656" t="s">
        <v>302</v>
      </c>
      <c r="CE27" s="657"/>
      <c r="CF27" s="657"/>
      <c r="CG27" s="657"/>
      <c r="CH27" s="657"/>
      <c r="CI27" s="657"/>
      <c r="CJ27" s="657"/>
      <c r="CK27" s="657"/>
      <c r="CL27" s="657"/>
      <c r="CM27" s="657"/>
      <c r="CN27" s="657"/>
      <c r="CO27" s="657"/>
      <c r="CP27" s="657"/>
      <c r="CQ27" s="658"/>
      <c r="CR27" s="659">
        <v>6335331</v>
      </c>
      <c r="CS27" s="691"/>
      <c r="CT27" s="691"/>
      <c r="CU27" s="691"/>
      <c r="CV27" s="691"/>
      <c r="CW27" s="691"/>
      <c r="CX27" s="691"/>
      <c r="CY27" s="692"/>
      <c r="CZ27" s="664">
        <v>28</v>
      </c>
      <c r="DA27" s="689"/>
      <c r="DB27" s="689"/>
      <c r="DC27" s="693"/>
      <c r="DD27" s="668">
        <v>1594776</v>
      </c>
      <c r="DE27" s="691"/>
      <c r="DF27" s="691"/>
      <c r="DG27" s="691"/>
      <c r="DH27" s="691"/>
      <c r="DI27" s="691"/>
      <c r="DJ27" s="691"/>
      <c r="DK27" s="692"/>
      <c r="DL27" s="668">
        <v>1582091</v>
      </c>
      <c r="DM27" s="691"/>
      <c r="DN27" s="691"/>
      <c r="DO27" s="691"/>
      <c r="DP27" s="691"/>
      <c r="DQ27" s="691"/>
      <c r="DR27" s="691"/>
      <c r="DS27" s="691"/>
      <c r="DT27" s="691"/>
      <c r="DU27" s="691"/>
      <c r="DV27" s="692"/>
      <c r="DW27" s="664">
        <v>13.4</v>
      </c>
      <c r="DX27" s="689"/>
      <c r="DY27" s="689"/>
      <c r="DZ27" s="689"/>
      <c r="EA27" s="689"/>
      <c r="EB27" s="689"/>
      <c r="EC27" s="690"/>
    </row>
    <row r="28" spans="2:133" ht="11.25" customHeight="1" x14ac:dyDescent="0.15">
      <c r="B28" s="656" t="s">
        <v>303</v>
      </c>
      <c r="C28" s="657"/>
      <c r="D28" s="657"/>
      <c r="E28" s="657"/>
      <c r="F28" s="657"/>
      <c r="G28" s="657"/>
      <c r="H28" s="657"/>
      <c r="I28" s="657"/>
      <c r="J28" s="657"/>
      <c r="K28" s="657"/>
      <c r="L28" s="657"/>
      <c r="M28" s="657"/>
      <c r="N28" s="657"/>
      <c r="O28" s="657"/>
      <c r="P28" s="657"/>
      <c r="Q28" s="658"/>
      <c r="R28" s="659">
        <v>143312</v>
      </c>
      <c r="S28" s="660"/>
      <c r="T28" s="660"/>
      <c r="U28" s="660"/>
      <c r="V28" s="660"/>
      <c r="W28" s="660"/>
      <c r="X28" s="660"/>
      <c r="Y28" s="661"/>
      <c r="Z28" s="662">
        <v>0.6</v>
      </c>
      <c r="AA28" s="662"/>
      <c r="AB28" s="662"/>
      <c r="AC28" s="662"/>
      <c r="AD28" s="663">
        <v>11718</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304</v>
      </c>
      <c r="CE28" s="657"/>
      <c r="CF28" s="657"/>
      <c r="CG28" s="657"/>
      <c r="CH28" s="657"/>
      <c r="CI28" s="657"/>
      <c r="CJ28" s="657"/>
      <c r="CK28" s="657"/>
      <c r="CL28" s="657"/>
      <c r="CM28" s="657"/>
      <c r="CN28" s="657"/>
      <c r="CO28" s="657"/>
      <c r="CP28" s="657"/>
      <c r="CQ28" s="658"/>
      <c r="CR28" s="659">
        <v>1573328</v>
      </c>
      <c r="CS28" s="660"/>
      <c r="CT28" s="660"/>
      <c r="CU28" s="660"/>
      <c r="CV28" s="660"/>
      <c r="CW28" s="660"/>
      <c r="CX28" s="660"/>
      <c r="CY28" s="661"/>
      <c r="CZ28" s="664">
        <v>6.9</v>
      </c>
      <c r="DA28" s="689"/>
      <c r="DB28" s="689"/>
      <c r="DC28" s="693"/>
      <c r="DD28" s="668">
        <v>1368797</v>
      </c>
      <c r="DE28" s="660"/>
      <c r="DF28" s="660"/>
      <c r="DG28" s="660"/>
      <c r="DH28" s="660"/>
      <c r="DI28" s="660"/>
      <c r="DJ28" s="660"/>
      <c r="DK28" s="661"/>
      <c r="DL28" s="668">
        <v>1368797</v>
      </c>
      <c r="DM28" s="660"/>
      <c r="DN28" s="660"/>
      <c r="DO28" s="660"/>
      <c r="DP28" s="660"/>
      <c r="DQ28" s="660"/>
      <c r="DR28" s="660"/>
      <c r="DS28" s="660"/>
      <c r="DT28" s="660"/>
      <c r="DU28" s="660"/>
      <c r="DV28" s="661"/>
      <c r="DW28" s="664">
        <v>11.6</v>
      </c>
      <c r="DX28" s="689"/>
      <c r="DY28" s="689"/>
      <c r="DZ28" s="689"/>
      <c r="EA28" s="689"/>
      <c r="EB28" s="689"/>
      <c r="EC28" s="690"/>
    </row>
    <row r="29" spans="2:133" ht="11.25" customHeight="1" x14ac:dyDescent="0.15">
      <c r="B29" s="656" t="s">
        <v>305</v>
      </c>
      <c r="C29" s="657"/>
      <c r="D29" s="657"/>
      <c r="E29" s="657"/>
      <c r="F29" s="657"/>
      <c r="G29" s="657"/>
      <c r="H29" s="657"/>
      <c r="I29" s="657"/>
      <c r="J29" s="657"/>
      <c r="K29" s="657"/>
      <c r="L29" s="657"/>
      <c r="M29" s="657"/>
      <c r="N29" s="657"/>
      <c r="O29" s="657"/>
      <c r="P29" s="657"/>
      <c r="Q29" s="658"/>
      <c r="R29" s="659">
        <v>98687</v>
      </c>
      <c r="S29" s="660"/>
      <c r="T29" s="660"/>
      <c r="U29" s="660"/>
      <c r="V29" s="660"/>
      <c r="W29" s="660"/>
      <c r="X29" s="660"/>
      <c r="Y29" s="661"/>
      <c r="Z29" s="662">
        <v>0.4</v>
      </c>
      <c r="AA29" s="662"/>
      <c r="AB29" s="662"/>
      <c r="AC29" s="662"/>
      <c r="AD29" s="663" t="s">
        <v>245</v>
      </c>
      <c r="AE29" s="663"/>
      <c r="AF29" s="663"/>
      <c r="AG29" s="663"/>
      <c r="AH29" s="663"/>
      <c r="AI29" s="663"/>
      <c r="AJ29" s="663"/>
      <c r="AK29" s="663"/>
      <c r="AL29" s="664" t="s">
        <v>245</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306</v>
      </c>
      <c r="CE29" s="696"/>
      <c r="CF29" s="656" t="s">
        <v>307</v>
      </c>
      <c r="CG29" s="657"/>
      <c r="CH29" s="657"/>
      <c r="CI29" s="657"/>
      <c r="CJ29" s="657"/>
      <c r="CK29" s="657"/>
      <c r="CL29" s="657"/>
      <c r="CM29" s="657"/>
      <c r="CN29" s="657"/>
      <c r="CO29" s="657"/>
      <c r="CP29" s="657"/>
      <c r="CQ29" s="658"/>
      <c r="CR29" s="659">
        <v>1573328</v>
      </c>
      <c r="CS29" s="691"/>
      <c r="CT29" s="691"/>
      <c r="CU29" s="691"/>
      <c r="CV29" s="691"/>
      <c r="CW29" s="691"/>
      <c r="CX29" s="691"/>
      <c r="CY29" s="692"/>
      <c r="CZ29" s="664">
        <v>6.9</v>
      </c>
      <c r="DA29" s="689"/>
      <c r="DB29" s="689"/>
      <c r="DC29" s="693"/>
      <c r="DD29" s="668">
        <v>1368797</v>
      </c>
      <c r="DE29" s="691"/>
      <c r="DF29" s="691"/>
      <c r="DG29" s="691"/>
      <c r="DH29" s="691"/>
      <c r="DI29" s="691"/>
      <c r="DJ29" s="691"/>
      <c r="DK29" s="692"/>
      <c r="DL29" s="668">
        <v>1368797</v>
      </c>
      <c r="DM29" s="691"/>
      <c r="DN29" s="691"/>
      <c r="DO29" s="691"/>
      <c r="DP29" s="691"/>
      <c r="DQ29" s="691"/>
      <c r="DR29" s="691"/>
      <c r="DS29" s="691"/>
      <c r="DT29" s="691"/>
      <c r="DU29" s="691"/>
      <c r="DV29" s="692"/>
      <c r="DW29" s="664">
        <v>11.6</v>
      </c>
      <c r="DX29" s="689"/>
      <c r="DY29" s="689"/>
      <c r="DZ29" s="689"/>
      <c r="EA29" s="689"/>
      <c r="EB29" s="689"/>
      <c r="EC29" s="690"/>
    </row>
    <row r="30" spans="2:133" ht="11.25" customHeight="1" x14ac:dyDescent="0.15">
      <c r="B30" s="656" t="s">
        <v>308</v>
      </c>
      <c r="C30" s="657"/>
      <c r="D30" s="657"/>
      <c r="E30" s="657"/>
      <c r="F30" s="657"/>
      <c r="G30" s="657"/>
      <c r="H30" s="657"/>
      <c r="I30" s="657"/>
      <c r="J30" s="657"/>
      <c r="K30" s="657"/>
      <c r="L30" s="657"/>
      <c r="M30" s="657"/>
      <c r="N30" s="657"/>
      <c r="O30" s="657"/>
      <c r="P30" s="657"/>
      <c r="Q30" s="658"/>
      <c r="R30" s="659">
        <v>4748321</v>
      </c>
      <c r="S30" s="660"/>
      <c r="T30" s="660"/>
      <c r="U30" s="660"/>
      <c r="V30" s="660"/>
      <c r="W30" s="660"/>
      <c r="X30" s="660"/>
      <c r="Y30" s="661"/>
      <c r="Z30" s="662">
        <v>19.7</v>
      </c>
      <c r="AA30" s="662"/>
      <c r="AB30" s="662"/>
      <c r="AC30" s="662"/>
      <c r="AD30" s="663" t="s">
        <v>245</v>
      </c>
      <c r="AE30" s="663"/>
      <c r="AF30" s="663"/>
      <c r="AG30" s="663"/>
      <c r="AH30" s="663"/>
      <c r="AI30" s="663"/>
      <c r="AJ30" s="663"/>
      <c r="AK30" s="663"/>
      <c r="AL30" s="664" t="s">
        <v>245</v>
      </c>
      <c r="AM30" s="665"/>
      <c r="AN30" s="665"/>
      <c r="AO30" s="666"/>
      <c r="AP30" s="641" t="s">
        <v>223</v>
      </c>
      <c r="AQ30" s="642"/>
      <c r="AR30" s="642"/>
      <c r="AS30" s="642"/>
      <c r="AT30" s="642"/>
      <c r="AU30" s="642"/>
      <c r="AV30" s="642"/>
      <c r="AW30" s="642"/>
      <c r="AX30" s="642"/>
      <c r="AY30" s="642"/>
      <c r="AZ30" s="642"/>
      <c r="BA30" s="642"/>
      <c r="BB30" s="642"/>
      <c r="BC30" s="642"/>
      <c r="BD30" s="642"/>
      <c r="BE30" s="642"/>
      <c r="BF30" s="643"/>
      <c r="BG30" s="641" t="s">
        <v>309</v>
      </c>
      <c r="BH30" s="701"/>
      <c r="BI30" s="701"/>
      <c r="BJ30" s="701"/>
      <c r="BK30" s="701"/>
      <c r="BL30" s="701"/>
      <c r="BM30" s="701"/>
      <c r="BN30" s="701"/>
      <c r="BO30" s="701"/>
      <c r="BP30" s="701"/>
      <c r="BQ30" s="702"/>
      <c r="BR30" s="641" t="s">
        <v>310</v>
      </c>
      <c r="BS30" s="701"/>
      <c r="BT30" s="701"/>
      <c r="BU30" s="701"/>
      <c r="BV30" s="701"/>
      <c r="BW30" s="701"/>
      <c r="BX30" s="701"/>
      <c r="BY30" s="701"/>
      <c r="BZ30" s="701"/>
      <c r="CA30" s="701"/>
      <c r="CB30" s="702"/>
      <c r="CD30" s="697"/>
      <c r="CE30" s="698"/>
      <c r="CF30" s="656" t="s">
        <v>311</v>
      </c>
      <c r="CG30" s="657"/>
      <c r="CH30" s="657"/>
      <c r="CI30" s="657"/>
      <c r="CJ30" s="657"/>
      <c r="CK30" s="657"/>
      <c r="CL30" s="657"/>
      <c r="CM30" s="657"/>
      <c r="CN30" s="657"/>
      <c r="CO30" s="657"/>
      <c r="CP30" s="657"/>
      <c r="CQ30" s="658"/>
      <c r="CR30" s="659">
        <v>1514065</v>
      </c>
      <c r="CS30" s="660"/>
      <c r="CT30" s="660"/>
      <c r="CU30" s="660"/>
      <c r="CV30" s="660"/>
      <c r="CW30" s="660"/>
      <c r="CX30" s="660"/>
      <c r="CY30" s="661"/>
      <c r="CZ30" s="664">
        <v>6.7</v>
      </c>
      <c r="DA30" s="689"/>
      <c r="DB30" s="689"/>
      <c r="DC30" s="693"/>
      <c r="DD30" s="668">
        <v>1315029</v>
      </c>
      <c r="DE30" s="660"/>
      <c r="DF30" s="660"/>
      <c r="DG30" s="660"/>
      <c r="DH30" s="660"/>
      <c r="DI30" s="660"/>
      <c r="DJ30" s="660"/>
      <c r="DK30" s="661"/>
      <c r="DL30" s="668">
        <v>1315029</v>
      </c>
      <c r="DM30" s="660"/>
      <c r="DN30" s="660"/>
      <c r="DO30" s="660"/>
      <c r="DP30" s="660"/>
      <c r="DQ30" s="660"/>
      <c r="DR30" s="660"/>
      <c r="DS30" s="660"/>
      <c r="DT30" s="660"/>
      <c r="DU30" s="660"/>
      <c r="DV30" s="661"/>
      <c r="DW30" s="664">
        <v>11.2</v>
      </c>
      <c r="DX30" s="689"/>
      <c r="DY30" s="689"/>
      <c r="DZ30" s="689"/>
      <c r="EA30" s="689"/>
      <c r="EB30" s="689"/>
      <c r="EC30" s="690"/>
    </row>
    <row r="31" spans="2:133" ht="11.25" customHeight="1" x14ac:dyDescent="0.15">
      <c r="B31" s="672" t="s">
        <v>312</v>
      </c>
      <c r="C31" s="673"/>
      <c r="D31" s="673"/>
      <c r="E31" s="673"/>
      <c r="F31" s="673"/>
      <c r="G31" s="673"/>
      <c r="H31" s="673"/>
      <c r="I31" s="673"/>
      <c r="J31" s="673"/>
      <c r="K31" s="673"/>
      <c r="L31" s="673"/>
      <c r="M31" s="673"/>
      <c r="N31" s="673"/>
      <c r="O31" s="673"/>
      <c r="P31" s="673"/>
      <c r="Q31" s="674"/>
      <c r="R31" s="659" t="s">
        <v>245</v>
      </c>
      <c r="S31" s="660"/>
      <c r="T31" s="660"/>
      <c r="U31" s="660"/>
      <c r="V31" s="660"/>
      <c r="W31" s="660"/>
      <c r="X31" s="660"/>
      <c r="Y31" s="661"/>
      <c r="Z31" s="662" t="s">
        <v>245</v>
      </c>
      <c r="AA31" s="662"/>
      <c r="AB31" s="662"/>
      <c r="AC31" s="662"/>
      <c r="AD31" s="663" t="s">
        <v>245</v>
      </c>
      <c r="AE31" s="663"/>
      <c r="AF31" s="663"/>
      <c r="AG31" s="663"/>
      <c r="AH31" s="663"/>
      <c r="AI31" s="663"/>
      <c r="AJ31" s="663"/>
      <c r="AK31" s="663"/>
      <c r="AL31" s="664" t="s">
        <v>130</v>
      </c>
      <c r="AM31" s="665"/>
      <c r="AN31" s="665"/>
      <c r="AO31" s="666"/>
      <c r="AP31" s="705" t="s">
        <v>313</v>
      </c>
      <c r="AQ31" s="706"/>
      <c r="AR31" s="706"/>
      <c r="AS31" s="706"/>
      <c r="AT31" s="711" t="s">
        <v>314</v>
      </c>
      <c r="AU31" s="218"/>
      <c r="AV31" s="218"/>
      <c r="AW31" s="218"/>
      <c r="AX31" s="645" t="s">
        <v>188</v>
      </c>
      <c r="AY31" s="646"/>
      <c r="AZ31" s="646"/>
      <c r="BA31" s="646"/>
      <c r="BB31" s="646"/>
      <c r="BC31" s="646"/>
      <c r="BD31" s="646"/>
      <c r="BE31" s="646"/>
      <c r="BF31" s="647"/>
      <c r="BG31" s="715">
        <v>99.2</v>
      </c>
      <c r="BH31" s="703"/>
      <c r="BI31" s="703"/>
      <c r="BJ31" s="703"/>
      <c r="BK31" s="703"/>
      <c r="BL31" s="703"/>
      <c r="BM31" s="654">
        <v>96.8</v>
      </c>
      <c r="BN31" s="703"/>
      <c r="BO31" s="703"/>
      <c r="BP31" s="703"/>
      <c r="BQ31" s="704"/>
      <c r="BR31" s="715">
        <v>99.2</v>
      </c>
      <c r="BS31" s="703"/>
      <c r="BT31" s="703"/>
      <c r="BU31" s="703"/>
      <c r="BV31" s="703"/>
      <c r="BW31" s="703"/>
      <c r="BX31" s="654">
        <v>96.6</v>
      </c>
      <c r="BY31" s="703"/>
      <c r="BZ31" s="703"/>
      <c r="CA31" s="703"/>
      <c r="CB31" s="704"/>
      <c r="CD31" s="697"/>
      <c r="CE31" s="698"/>
      <c r="CF31" s="656" t="s">
        <v>315</v>
      </c>
      <c r="CG31" s="657"/>
      <c r="CH31" s="657"/>
      <c r="CI31" s="657"/>
      <c r="CJ31" s="657"/>
      <c r="CK31" s="657"/>
      <c r="CL31" s="657"/>
      <c r="CM31" s="657"/>
      <c r="CN31" s="657"/>
      <c r="CO31" s="657"/>
      <c r="CP31" s="657"/>
      <c r="CQ31" s="658"/>
      <c r="CR31" s="659">
        <v>59263</v>
      </c>
      <c r="CS31" s="691"/>
      <c r="CT31" s="691"/>
      <c r="CU31" s="691"/>
      <c r="CV31" s="691"/>
      <c r="CW31" s="691"/>
      <c r="CX31" s="691"/>
      <c r="CY31" s="692"/>
      <c r="CZ31" s="664">
        <v>0.3</v>
      </c>
      <c r="DA31" s="689"/>
      <c r="DB31" s="689"/>
      <c r="DC31" s="693"/>
      <c r="DD31" s="668">
        <v>53768</v>
      </c>
      <c r="DE31" s="691"/>
      <c r="DF31" s="691"/>
      <c r="DG31" s="691"/>
      <c r="DH31" s="691"/>
      <c r="DI31" s="691"/>
      <c r="DJ31" s="691"/>
      <c r="DK31" s="692"/>
      <c r="DL31" s="668">
        <v>53768</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15">
      <c r="B32" s="656" t="s">
        <v>316</v>
      </c>
      <c r="C32" s="657"/>
      <c r="D32" s="657"/>
      <c r="E32" s="657"/>
      <c r="F32" s="657"/>
      <c r="G32" s="657"/>
      <c r="H32" s="657"/>
      <c r="I32" s="657"/>
      <c r="J32" s="657"/>
      <c r="K32" s="657"/>
      <c r="L32" s="657"/>
      <c r="M32" s="657"/>
      <c r="N32" s="657"/>
      <c r="O32" s="657"/>
      <c r="P32" s="657"/>
      <c r="Q32" s="658"/>
      <c r="R32" s="659">
        <v>1972860</v>
      </c>
      <c r="S32" s="660"/>
      <c r="T32" s="660"/>
      <c r="U32" s="660"/>
      <c r="V32" s="660"/>
      <c r="W32" s="660"/>
      <c r="X32" s="660"/>
      <c r="Y32" s="661"/>
      <c r="Z32" s="662">
        <v>8.1999999999999993</v>
      </c>
      <c r="AA32" s="662"/>
      <c r="AB32" s="662"/>
      <c r="AC32" s="662"/>
      <c r="AD32" s="663" t="s">
        <v>130</v>
      </c>
      <c r="AE32" s="663"/>
      <c r="AF32" s="663"/>
      <c r="AG32" s="663"/>
      <c r="AH32" s="663"/>
      <c r="AI32" s="663"/>
      <c r="AJ32" s="663"/>
      <c r="AK32" s="663"/>
      <c r="AL32" s="664" t="s">
        <v>245</v>
      </c>
      <c r="AM32" s="665"/>
      <c r="AN32" s="665"/>
      <c r="AO32" s="666"/>
      <c r="AP32" s="707"/>
      <c r="AQ32" s="708"/>
      <c r="AR32" s="708"/>
      <c r="AS32" s="708"/>
      <c r="AT32" s="712"/>
      <c r="AU32" s="214" t="s">
        <v>317</v>
      </c>
      <c r="AX32" s="656" t="s">
        <v>318</v>
      </c>
      <c r="AY32" s="657"/>
      <c r="AZ32" s="657"/>
      <c r="BA32" s="657"/>
      <c r="BB32" s="657"/>
      <c r="BC32" s="657"/>
      <c r="BD32" s="657"/>
      <c r="BE32" s="657"/>
      <c r="BF32" s="658"/>
      <c r="BG32" s="716">
        <v>99</v>
      </c>
      <c r="BH32" s="691"/>
      <c r="BI32" s="691"/>
      <c r="BJ32" s="691"/>
      <c r="BK32" s="691"/>
      <c r="BL32" s="691"/>
      <c r="BM32" s="665">
        <v>96.8</v>
      </c>
      <c r="BN32" s="691"/>
      <c r="BO32" s="691"/>
      <c r="BP32" s="691"/>
      <c r="BQ32" s="714"/>
      <c r="BR32" s="716">
        <v>99.1</v>
      </c>
      <c r="BS32" s="691"/>
      <c r="BT32" s="691"/>
      <c r="BU32" s="691"/>
      <c r="BV32" s="691"/>
      <c r="BW32" s="691"/>
      <c r="BX32" s="665">
        <v>96.8</v>
      </c>
      <c r="BY32" s="691"/>
      <c r="BZ32" s="691"/>
      <c r="CA32" s="691"/>
      <c r="CB32" s="714"/>
      <c r="CD32" s="699"/>
      <c r="CE32" s="700"/>
      <c r="CF32" s="656" t="s">
        <v>319</v>
      </c>
      <c r="CG32" s="657"/>
      <c r="CH32" s="657"/>
      <c r="CI32" s="657"/>
      <c r="CJ32" s="657"/>
      <c r="CK32" s="657"/>
      <c r="CL32" s="657"/>
      <c r="CM32" s="657"/>
      <c r="CN32" s="657"/>
      <c r="CO32" s="657"/>
      <c r="CP32" s="657"/>
      <c r="CQ32" s="658"/>
      <c r="CR32" s="659" t="s">
        <v>245</v>
      </c>
      <c r="CS32" s="660"/>
      <c r="CT32" s="660"/>
      <c r="CU32" s="660"/>
      <c r="CV32" s="660"/>
      <c r="CW32" s="660"/>
      <c r="CX32" s="660"/>
      <c r="CY32" s="661"/>
      <c r="CZ32" s="664" t="s">
        <v>130</v>
      </c>
      <c r="DA32" s="689"/>
      <c r="DB32" s="689"/>
      <c r="DC32" s="693"/>
      <c r="DD32" s="668" t="s">
        <v>245</v>
      </c>
      <c r="DE32" s="660"/>
      <c r="DF32" s="660"/>
      <c r="DG32" s="660"/>
      <c r="DH32" s="660"/>
      <c r="DI32" s="660"/>
      <c r="DJ32" s="660"/>
      <c r="DK32" s="661"/>
      <c r="DL32" s="668" t="s">
        <v>130</v>
      </c>
      <c r="DM32" s="660"/>
      <c r="DN32" s="660"/>
      <c r="DO32" s="660"/>
      <c r="DP32" s="660"/>
      <c r="DQ32" s="660"/>
      <c r="DR32" s="660"/>
      <c r="DS32" s="660"/>
      <c r="DT32" s="660"/>
      <c r="DU32" s="660"/>
      <c r="DV32" s="661"/>
      <c r="DW32" s="664" t="s">
        <v>245</v>
      </c>
      <c r="DX32" s="689"/>
      <c r="DY32" s="689"/>
      <c r="DZ32" s="689"/>
      <c r="EA32" s="689"/>
      <c r="EB32" s="689"/>
      <c r="EC32" s="690"/>
    </row>
    <row r="33" spans="2:133" ht="11.25" customHeight="1" x14ac:dyDescent="0.15">
      <c r="B33" s="656" t="s">
        <v>320</v>
      </c>
      <c r="C33" s="657"/>
      <c r="D33" s="657"/>
      <c r="E33" s="657"/>
      <c r="F33" s="657"/>
      <c r="G33" s="657"/>
      <c r="H33" s="657"/>
      <c r="I33" s="657"/>
      <c r="J33" s="657"/>
      <c r="K33" s="657"/>
      <c r="L33" s="657"/>
      <c r="M33" s="657"/>
      <c r="N33" s="657"/>
      <c r="O33" s="657"/>
      <c r="P33" s="657"/>
      <c r="Q33" s="658"/>
      <c r="R33" s="659">
        <v>63624</v>
      </c>
      <c r="S33" s="660"/>
      <c r="T33" s="660"/>
      <c r="U33" s="660"/>
      <c r="V33" s="660"/>
      <c r="W33" s="660"/>
      <c r="X33" s="660"/>
      <c r="Y33" s="661"/>
      <c r="Z33" s="662">
        <v>0.3</v>
      </c>
      <c r="AA33" s="662"/>
      <c r="AB33" s="662"/>
      <c r="AC33" s="662"/>
      <c r="AD33" s="663" t="s">
        <v>130</v>
      </c>
      <c r="AE33" s="663"/>
      <c r="AF33" s="663"/>
      <c r="AG33" s="663"/>
      <c r="AH33" s="663"/>
      <c r="AI33" s="663"/>
      <c r="AJ33" s="663"/>
      <c r="AK33" s="663"/>
      <c r="AL33" s="664" t="s">
        <v>130</v>
      </c>
      <c r="AM33" s="665"/>
      <c r="AN33" s="665"/>
      <c r="AO33" s="666"/>
      <c r="AP33" s="709"/>
      <c r="AQ33" s="710"/>
      <c r="AR33" s="710"/>
      <c r="AS33" s="710"/>
      <c r="AT33" s="713"/>
      <c r="AU33" s="219"/>
      <c r="AV33" s="219"/>
      <c r="AW33" s="219"/>
      <c r="AX33" s="680" t="s">
        <v>321</v>
      </c>
      <c r="AY33" s="681"/>
      <c r="AZ33" s="681"/>
      <c r="BA33" s="681"/>
      <c r="BB33" s="681"/>
      <c r="BC33" s="681"/>
      <c r="BD33" s="681"/>
      <c r="BE33" s="681"/>
      <c r="BF33" s="682"/>
      <c r="BG33" s="717">
        <v>99.2</v>
      </c>
      <c r="BH33" s="718"/>
      <c r="BI33" s="718"/>
      <c r="BJ33" s="718"/>
      <c r="BK33" s="718"/>
      <c r="BL33" s="718"/>
      <c r="BM33" s="719">
        <v>96.6</v>
      </c>
      <c r="BN33" s="718"/>
      <c r="BO33" s="718"/>
      <c r="BP33" s="718"/>
      <c r="BQ33" s="720"/>
      <c r="BR33" s="717">
        <v>99.2</v>
      </c>
      <c r="BS33" s="718"/>
      <c r="BT33" s="718"/>
      <c r="BU33" s="718"/>
      <c r="BV33" s="718"/>
      <c r="BW33" s="718"/>
      <c r="BX33" s="719">
        <v>96.1</v>
      </c>
      <c r="BY33" s="718"/>
      <c r="BZ33" s="718"/>
      <c r="CA33" s="718"/>
      <c r="CB33" s="720"/>
      <c r="CD33" s="656" t="s">
        <v>322</v>
      </c>
      <c r="CE33" s="657"/>
      <c r="CF33" s="657"/>
      <c r="CG33" s="657"/>
      <c r="CH33" s="657"/>
      <c r="CI33" s="657"/>
      <c r="CJ33" s="657"/>
      <c r="CK33" s="657"/>
      <c r="CL33" s="657"/>
      <c r="CM33" s="657"/>
      <c r="CN33" s="657"/>
      <c r="CO33" s="657"/>
      <c r="CP33" s="657"/>
      <c r="CQ33" s="658"/>
      <c r="CR33" s="659">
        <v>9571184</v>
      </c>
      <c r="CS33" s="691"/>
      <c r="CT33" s="691"/>
      <c r="CU33" s="691"/>
      <c r="CV33" s="691"/>
      <c r="CW33" s="691"/>
      <c r="CX33" s="691"/>
      <c r="CY33" s="692"/>
      <c r="CZ33" s="664">
        <v>42.3</v>
      </c>
      <c r="DA33" s="689"/>
      <c r="DB33" s="689"/>
      <c r="DC33" s="693"/>
      <c r="DD33" s="668">
        <v>7763921</v>
      </c>
      <c r="DE33" s="691"/>
      <c r="DF33" s="691"/>
      <c r="DG33" s="691"/>
      <c r="DH33" s="691"/>
      <c r="DI33" s="691"/>
      <c r="DJ33" s="691"/>
      <c r="DK33" s="692"/>
      <c r="DL33" s="668">
        <v>4609323</v>
      </c>
      <c r="DM33" s="691"/>
      <c r="DN33" s="691"/>
      <c r="DO33" s="691"/>
      <c r="DP33" s="691"/>
      <c r="DQ33" s="691"/>
      <c r="DR33" s="691"/>
      <c r="DS33" s="691"/>
      <c r="DT33" s="691"/>
      <c r="DU33" s="691"/>
      <c r="DV33" s="692"/>
      <c r="DW33" s="664">
        <v>39.1</v>
      </c>
      <c r="DX33" s="689"/>
      <c r="DY33" s="689"/>
      <c r="DZ33" s="689"/>
      <c r="EA33" s="689"/>
      <c r="EB33" s="689"/>
      <c r="EC33" s="690"/>
    </row>
    <row r="34" spans="2:133" ht="11.25" customHeight="1" x14ac:dyDescent="0.15">
      <c r="B34" s="656" t="s">
        <v>323</v>
      </c>
      <c r="C34" s="657"/>
      <c r="D34" s="657"/>
      <c r="E34" s="657"/>
      <c r="F34" s="657"/>
      <c r="G34" s="657"/>
      <c r="H34" s="657"/>
      <c r="I34" s="657"/>
      <c r="J34" s="657"/>
      <c r="K34" s="657"/>
      <c r="L34" s="657"/>
      <c r="M34" s="657"/>
      <c r="N34" s="657"/>
      <c r="O34" s="657"/>
      <c r="P34" s="657"/>
      <c r="Q34" s="658"/>
      <c r="R34" s="659">
        <v>526069</v>
      </c>
      <c r="S34" s="660"/>
      <c r="T34" s="660"/>
      <c r="U34" s="660"/>
      <c r="V34" s="660"/>
      <c r="W34" s="660"/>
      <c r="X34" s="660"/>
      <c r="Y34" s="661"/>
      <c r="Z34" s="662">
        <v>2.2000000000000002</v>
      </c>
      <c r="AA34" s="662"/>
      <c r="AB34" s="662"/>
      <c r="AC34" s="662"/>
      <c r="AD34" s="663" t="s">
        <v>245</v>
      </c>
      <c r="AE34" s="663"/>
      <c r="AF34" s="663"/>
      <c r="AG34" s="663"/>
      <c r="AH34" s="663"/>
      <c r="AI34" s="663"/>
      <c r="AJ34" s="663"/>
      <c r="AK34" s="663"/>
      <c r="AL34" s="664" t="s">
        <v>130</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324</v>
      </c>
      <c r="CE34" s="657"/>
      <c r="CF34" s="657"/>
      <c r="CG34" s="657"/>
      <c r="CH34" s="657"/>
      <c r="CI34" s="657"/>
      <c r="CJ34" s="657"/>
      <c r="CK34" s="657"/>
      <c r="CL34" s="657"/>
      <c r="CM34" s="657"/>
      <c r="CN34" s="657"/>
      <c r="CO34" s="657"/>
      <c r="CP34" s="657"/>
      <c r="CQ34" s="658"/>
      <c r="CR34" s="659">
        <v>2528889</v>
      </c>
      <c r="CS34" s="660"/>
      <c r="CT34" s="660"/>
      <c r="CU34" s="660"/>
      <c r="CV34" s="660"/>
      <c r="CW34" s="660"/>
      <c r="CX34" s="660"/>
      <c r="CY34" s="661"/>
      <c r="CZ34" s="664">
        <v>11.2</v>
      </c>
      <c r="DA34" s="689"/>
      <c r="DB34" s="689"/>
      <c r="DC34" s="693"/>
      <c r="DD34" s="668">
        <v>1895518</v>
      </c>
      <c r="DE34" s="660"/>
      <c r="DF34" s="660"/>
      <c r="DG34" s="660"/>
      <c r="DH34" s="660"/>
      <c r="DI34" s="660"/>
      <c r="DJ34" s="660"/>
      <c r="DK34" s="661"/>
      <c r="DL34" s="668">
        <v>1402135</v>
      </c>
      <c r="DM34" s="660"/>
      <c r="DN34" s="660"/>
      <c r="DO34" s="660"/>
      <c r="DP34" s="660"/>
      <c r="DQ34" s="660"/>
      <c r="DR34" s="660"/>
      <c r="DS34" s="660"/>
      <c r="DT34" s="660"/>
      <c r="DU34" s="660"/>
      <c r="DV34" s="661"/>
      <c r="DW34" s="664">
        <v>11.9</v>
      </c>
      <c r="DX34" s="689"/>
      <c r="DY34" s="689"/>
      <c r="DZ34" s="689"/>
      <c r="EA34" s="689"/>
      <c r="EB34" s="689"/>
      <c r="EC34" s="690"/>
    </row>
    <row r="35" spans="2:133" ht="11.25" customHeight="1" x14ac:dyDescent="0.15">
      <c r="B35" s="656" t="s">
        <v>325</v>
      </c>
      <c r="C35" s="657"/>
      <c r="D35" s="657"/>
      <c r="E35" s="657"/>
      <c r="F35" s="657"/>
      <c r="G35" s="657"/>
      <c r="H35" s="657"/>
      <c r="I35" s="657"/>
      <c r="J35" s="657"/>
      <c r="K35" s="657"/>
      <c r="L35" s="657"/>
      <c r="M35" s="657"/>
      <c r="N35" s="657"/>
      <c r="O35" s="657"/>
      <c r="P35" s="657"/>
      <c r="Q35" s="658"/>
      <c r="R35" s="659">
        <v>416325</v>
      </c>
      <c r="S35" s="660"/>
      <c r="T35" s="660"/>
      <c r="U35" s="660"/>
      <c r="V35" s="660"/>
      <c r="W35" s="660"/>
      <c r="X35" s="660"/>
      <c r="Y35" s="661"/>
      <c r="Z35" s="662">
        <v>1.7</v>
      </c>
      <c r="AA35" s="662"/>
      <c r="AB35" s="662"/>
      <c r="AC35" s="662"/>
      <c r="AD35" s="663" t="s">
        <v>130</v>
      </c>
      <c r="AE35" s="663"/>
      <c r="AF35" s="663"/>
      <c r="AG35" s="663"/>
      <c r="AH35" s="663"/>
      <c r="AI35" s="663"/>
      <c r="AJ35" s="663"/>
      <c r="AK35" s="663"/>
      <c r="AL35" s="664" t="s">
        <v>130</v>
      </c>
      <c r="AM35" s="665"/>
      <c r="AN35" s="665"/>
      <c r="AO35" s="666"/>
      <c r="AP35" s="222"/>
      <c r="AQ35" s="641" t="s">
        <v>326</v>
      </c>
      <c r="AR35" s="642"/>
      <c r="AS35" s="642"/>
      <c r="AT35" s="642"/>
      <c r="AU35" s="642"/>
      <c r="AV35" s="642"/>
      <c r="AW35" s="642"/>
      <c r="AX35" s="642"/>
      <c r="AY35" s="642"/>
      <c r="AZ35" s="642"/>
      <c r="BA35" s="642"/>
      <c r="BB35" s="642"/>
      <c r="BC35" s="642"/>
      <c r="BD35" s="642"/>
      <c r="BE35" s="642"/>
      <c r="BF35" s="643"/>
      <c r="BG35" s="641" t="s">
        <v>327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328</v>
      </c>
      <c r="CE35" s="657"/>
      <c r="CF35" s="657"/>
      <c r="CG35" s="657"/>
      <c r="CH35" s="657"/>
      <c r="CI35" s="657"/>
      <c r="CJ35" s="657"/>
      <c r="CK35" s="657"/>
      <c r="CL35" s="657"/>
      <c r="CM35" s="657"/>
      <c r="CN35" s="657"/>
      <c r="CO35" s="657"/>
      <c r="CP35" s="657"/>
      <c r="CQ35" s="658"/>
      <c r="CR35" s="659">
        <v>217503</v>
      </c>
      <c r="CS35" s="691"/>
      <c r="CT35" s="691"/>
      <c r="CU35" s="691"/>
      <c r="CV35" s="691"/>
      <c r="CW35" s="691"/>
      <c r="CX35" s="691"/>
      <c r="CY35" s="692"/>
      <c r="CZ35" s="664">
        <v>1</v>
      </c>
      <c r="DA35" s="689"/>
      <c r="DB35" s="689"/>
      <c r="DC35" s="693"/>
      <c r="DD35" s="668">
        <v>125065</v>
      </c>
      <c r="DE35" s="691"/>
      <c r="DF35" s="691"/>
      <c r="DG35" s="691"/>
      <c r="DH35" s="691"/>
      <c r="DI35" s="691"/>
      <c r="DJ35" s="691"/>
      <c r="DK35" s="692"/>
      <c r="DL35" s="668">
        <v>123953</v>
      </c>
      <c r="DM35" s="691"/>
      <c r="DN35" s="691"/>
      <c r="DO35" s="691"/>
      <c r="DP35" s="691"/>
      <c r="DQ35" s="691"/>
      <c r="DR35" s="691"/>
      <c r="DS35" s="691"/>
      <c r="DT35" s="691"/>
      <c r="DU35" s="691"/>
      <c r="DV35" s="692"/>
      <c r="DW35" s="664">
        <v>1.1000000000000001</v>
      </c>
      <c r="DX35" s="689"/>
      <c r="DY35" s="689"/>
      <c r="DZ35" s="689"/>
      <c r="EA35" s="689"/>
      <c r="EB35" s="689"/>
      <c r="EC35" s="690"/>
    </row>
    <row r="36" spans="2:133" ht="11.25" customHeight="1" x14ac:dyDescent="0.15">
      <c r="B36" s="656" t="s">
        <v>329</v>
      </c>
      <c r="C36" s="657"/>
      <c r="D36" s="657"/>
      <c r="E36" s="657"/>
      <c r="F36" s="657"/>
      <c r="G36" s="657"/>
      <c r="H36" s="657"/>
      <c r="I36" s="657"/>
      <c r="J36" s="657"/>
      <c r="K36" s="657"/>
      <c r="L36" s="657"/>
      <c r="M36" s="657"/>
      <c r="N36" s="657"/>
      <c r="O36" s="657"/>
      <c r="P36" s="657"/>
      <c r="Q36" s="658"/>
      <c r="R36" s="659">
        <v>2044894</v>
      </c>
      <c r="S36" s="660"/>
      <c r="T36" s="660"/>
      <c r="U36" s="660"/>
      <c r="V36" s="660"/>
      <c r="W36" s="660"/>
      <c r="X36" s="660"/>
      <c r="Y36" s="661"/>
      <c r="Z36" s="662">
        <v>8.5</v>
      </c>
      <c r="AA36" s="662"/>
      <c r="AB36" s="662"/>
      <c r="AC36" s="662"/>
      <c r="AD36" s="663" t="s">
        <v>245</v>
      </c>
      <c r="AE36" s="663"/>
      <c r="AF36" s="663"/>
      <c r="AG36" s="663"/>
      <c r="AH36" s="663"/>
      <c r="AI36" s="663"/>
      <c r="AJ36" s="663"/>
      <c r="AK36" s="663"/>
      <c r="AL36" s="664" t="s">
        <v>245</v>
      </c>
      <c r="AM36" s="665"/>
      <c r="AN36" s="665"/>
      <c r="AO36" s="666"/>
      <c r="AP36" s="222"/>
      <c r="AQ36" s="725" t="s">
        <v>330</v>
      </c>
      <c r="AR36" s="726"/>
      <c r="AS36" s="726"/>
      <c r="AT36" s="726"/>
      <c r="AU36" s="726"/>
      <c r="AV36" s="726"/>
      <c r="AW36" s="726"/>
      <c r="AX36" s="726"/>
      <c r="AY36" s="727"/>
      <c r="AZ36" s="648">
        <v>2580366</v>
      </c>
      <c r="BA36" s="649"/>
      <c r="BB36" s="649"/>
      <c r="BC36" s="649"/>
      <c r="BD36" s="649"/>
      <c r="BE36" s="649"/>
      <c r="BF36" s="721"/>
      <c r="BG36" s="645" t="s">
        <v>331</v>
      </c>
      <c r="BH36" s="646"/>
      <c r="BI36" s="646"/>
      <c r="BJ36" s="646"/>
      <c r="BK36" s="646"/>
      <c r="BL36" s="646"/>
      <c r="BM36" s="646"/>
      <c r="BN36" s="646"/>
      <c r="BO36" s="646"/>
      <c r="BP36" s="646"/>
      <c r="BQ36" s="646"/>
      <c r="BR36" s="646"/>
      <c r="BS36" s="646"/>
      <c r="BT36" s="646"/>
      <c r="BU36" s="647"/>
      <c r="BV36" s="648">
        <v>143954</v>
      </c>
      <c r="BW36" s="649"/>
      <c r="BX36" s="649"/>
      <c r="BY36" s="649"/>
      <c r="BZ36" s="649"/>
      <c r="CA36" s="649"/>
      <c r="CB36" s="721"/>
      <c r="CD36" s="656" t="s">
        <v>332</v>
      </c>
      <c r="CE36" s="657"/>
      <c r="CF36" s="657"/>
      <c r="CG36" s="657"/>
      <c r="CH36" s="657"/>
      <c r="CI36" s="657"/>
      <c r="CJ36" s="657"/>
      <c r="CK36" s="657"/>
      <c r="CL36" s="657"/>
      <c r="CM36" s="657"/>
      <c r="CN36" s="657"/>
      <c r="CO36" s="657"/>
      <c r="CP36" s="657"/>
      <c r="CQ36" s="658"/>
      <c r="CR36" s="659">
        <v>2648049</v>
      </c>
      <c r="CS36" s="660"/>
      <c r="CT36" s="660"/>
      <c r="CU36" s="660"/>
      <c r="CV36" s="660"/>
      <c r="CW36" s="660"/>
      <c r="CX36" s="660"/>
      <c r="CY36" s="661"/>
      <c r="CZ36" s="664">
        <v>11.7</v>
      </c>
      <c r="DA36" s="689"/>
      <c r="DB36" s="689"/>
      <c r="DC36" s="693"/>
      <c r="DD36" s="668">
        <v>2402314</v>
      </c>
      <c r="DE36" s="660"/>
      <c r="DF36" s="660"/>
      <c r="DG36" s="660"/>
      <c r="DH36" s="660"/>
      <c r="DI36" s="660"/>
      <c r="DJ36" s="660"/>
      <c r="DK36" s="661"/>
      <c r="DL36" s="668">
        <v>1566713</v>
      </c>
      <c r="DM36" s="660"/>
      <c r="DN36" s="660"/>
      <c r="DO36" s="660"/>
      <c r="DP36" s="660"/>
      <c r="DQ36" s="660"/>
      <c r="DR36" s="660"/>
      <c r="DS36" s="660"/>
      <c r="DT36" s="660"/>
      <c r="DU36" s="660"/>
      <c r="DV36" s="661"/>
      <c r="DW36" s="664">
        <v>13.3</v>
      </c>
      <c r="DX36" s="689"/>
      <c r="DY36" s="689"/>
      <c r="DZ36" s="689"/>
      <c r="EA36" s="689"/>
      <c r="EB36" s="689"/>
      <c r="EC36" s="690"/>
    </row>
    <row r="37" spans="2:133" ht="11.25" customHeight="1" x14ac:dyDescent="0.15">
      <c r="B37" s="656" t="s">
        <v>333</v>
      </c>
      <c r="C37" s="657"/>
      <c r="D37" s="657"/>
      <c r="E37" s="657"/>
      <c r="F37" s="657"/>
      <c r="G37" s="657"/>
      <c r="H37" s="657"/>
      <c r="I37" s="657"/>
      <c r="J37" s="657"/>
      <c r="K37" s="657"/>
      <c r="L37" s="657"/>
      <c r="M37" s="657"/>
      <c r="N37" s="657"/>
      <c r="O37" s="657"/>
      <c r="P37" s="657"/>
      <c r="Q37" s="658"/>
      <c r="R37" s="659">
        <v>533547</v>
      </c>
      <c r="S37" s="660"/>
      <c r="T37" s="660"/>
      <c r="U37" s="660"/>
      <c r="V37" s="660"/>
      <c r="W37" s="660"/>
      <c r="X37" s="660"/>
      <c r="Y37" s="661"/>
      <c r="Z37" s="662">
        <v>2.2000000000000002</v>
      </c>
      <c r="AA37" s="662"/>
      <c r="AB37" s="662"/>
      <c r="AC37" s="662"/>
      <c r="AD37" s="663">
        <v>36</v>
      </c>
      <c r="AE37" s="663"/>
      <c r="AF37" s="663"/>
      <c r="AG37" s="663"/>
      <c r="AH37" s="663"/>
      <c r="AI37" s="663"/>
      <c r="AJ37" s="663"/>
      <c r="AK37" s="663"/>
      <c r="AL37" s="664">
        <v>0</v>
      </c>
      <c r="AM37" s="665"/>
      <c r="AN37" s="665"/>
      <c r="AO37" s="666"/>
      <c r="AQ37" s="722" t="s">
        <v>334</v>
      </c>
      <c r="AR37" s="723"/>
      <c r="AS37" s="723"/>
      <c r="AT37" s="723"/>
      <c r="AU37" s="723"/>
      <c r="AV37" s="723"/>
      <c r="AW37" s="723"/>
      <c r="AX37" s="723"/>
      <c r="AY37" s="724"/>
      <c r="AZ37" s="659">
        <v>508927</v>
      </c>
      <c r="BA37" s="660"/>
      <c r="BB37" s="660"/>
      <c r="BC37" s="660"/>
      <c r="BD37" s="691"/>
      <c r="BE37" s="691"/>
      <c r="BF37" s="714"/>
      <c r="BG37" s="656" t="s">
        <v>335</v>
      </c>
      <c r="BH37" s="657"/>
      <c r="BI37" s="657"/>
      <c r="BJ37" s="657"/>
      <c r="BK37" s="657"/>
      <c r="BL37" s="657"/>
      <c r="BM37" s="657"/>
      <c r="BN37" s="657"/>
      <c r="BO37" s="657"/>
      <c r="BP37" s="657"/>
      <c r="BQ37" s="657"/>
      <c r="BR37" s="657"/>
      <c r="BS37" s="657"/>
      <c r="BT37" s="657"/>
      <c r="BU37" s="658"/>
      <c r="BV37" s="659">
        <v>104821</v>
      </c>
      <c r="BW37" s="660"/>
      <c r="BX37" s="660"/>
      <c r="BY37" s="660"/>
      <c r="BZ37" s="660"/>
      <c r="CA37" s="660"/>
      <c r="CB37" s="669"/>
      <c r="CD37" s="656" t="s">
        <v>336</v>
      </c>
      <c r="CE37" s="657"/>
      <c r="CF37" s="657"/>
      <c r="CG37" s="657"/>
      <c r="CH37" s="657"/>
      <c r="CI37" s="657"/>
      <c r="CJ37" s="657"/>
      <c r="CK37" s="657"/>
      <c r="CL37" s="657"/>
      <c r="CM37" s="657"/>
      <c r="CN37" s="657"/>
      <c r="CO37" s="657"/>
      <c r="CP37" s="657"/>
      <c r="CQ37" s="658"/>
      <c r="CR37" s="659">
        <v>481375</v>
      </c>
      <c r="CS37" s="691"/>
      <c r="CT37" s="691"/>
      <c r="CU37" s="691"/>
      <c r="CV37" s="691"/>
      <c r="CW37" s="691"/>
      <c r="CX37" s="691"/>
      <c r="CY37" s="692"/>
      <c r="CZ37" s="664">
        <v>2.1</v>
      </c>
      <c r="DA37" s="689"/>
      <c r="DB37" s="689"/>
      <c r="DC37" s="693"/>
      <c r="DD37" s="668">
        <v>481375</v>
      </c>
      <c r="DE37" s="691"/>
      <c r="DF37" s="691"/>
      <c r="DG37" s="691"/>
      <c r="DH37" s="691"/>
      <c r="DI37" s="691"/>
      <c r="DJ37" s="691"/>
      <c r="DK37" s="692"/>
      <c r="DL37" s="668">
        <v>458464</v>
      </c>
      <c r="DM37" s="691"/>
      <c r="DN37" s="691"/>
      <c r="DO37" s="691"/>
      <c r="DP37" s="691"/>
      <c r="DQ37" s="691"/>
      <c r="DR37" s="691"/>
      <c r="DS37" s="691"/>
      <c r="DT37" s="691"/>
      <c r="DU37" s="691"/>
      <c r="DV37" s="692"/>
      <c r="DW37" s="664">
        <v>3.9</v>
      </c>
      <c r="DX37" s="689"/>
      <c r="DY37" s="689"/>
      <c r="DZ37" s="689"/>
      <c r="EA37" s="689"/>
      <c r="EB37" s="689"/>
      <c r="EC37" s="690"/>
    </row>
    <row r="38" spans="2:133" ht="11.25" customHeight="1" x14ac:dyDescent="0.15">
      <c r="B38" s="656" t="s">
        <v>337</v>
      </c>
      <c r="C38" s="657"/>
      <c r="D38" s="657"/>
      <c r="E38" s="657"/>
      <c r="F38" s="657"/>
      <c r="G38" s="657"/>
      <c r="H38" s="657"/>
      <c r="I38" s="657"/>
      <c r="J38" s="657"/>
      <c r="K38" s="657"/>
      <c r="L38" s="657"/>
      <c r="M38" s="657"/>
      <c r="N38" s="657"/>
      <c r="O38" s="657"/>
      <c r="P38" s="657"/>
      <c r="Q38" s="658"/>
      <c r="R38" s="659">
        <v>1176405</v>
      </c>
      <c r="S38" s="660"/>
      <c r="T38" s="660"/>
      <c r="U38" s="660"/>
      <c r="V38" s="660"/>
      <c r="W38" s="660"/>
      <c r="X38" s="660"/>
      <c r="Y38" s="661"/>
      <c r="Z38" s="662">
        <v>4.9000000000000004</v>
      </c>
      <c r="AA38" s="662"/>
      <c r="AB38" s="662"/>
      <c r="AC38" s="662"/>
      <c r="AD38" s="663" t="s">
        <v>245</v>
      </c>
      <c r="AE38" s="663"/>
      <c r="AF38" s="663"/>
      <c r="AG38" s="663"/>
      <c r="AH38" s="663"/>
      <c r="AI38" s="663"/>
      <c r="AJ38" s="663"/>
      <c r="AK38" s="663"/>
      <c r="AL38" s="664" t="s">
        <v>245</v>
      </c>
      <c r="AM38" s="665"/>
      <c r="AN38" s="665"/>
      <c r="AO38" s="666"/>
      <c r="AQ38" s="722" t="s">
        <v>338</v>
      </c>
      <c r="AR38" s="723"/>
      <c r="AS38" s="723"/>
      <c r="AT38" s="723"/>
      <c r="AU38" s="723"/>
      <c r="AV38" s="723"/>
      <c r="AW38" s="723"/>
      <c r="AX38" s="723"/>
      <c r="AY38" s="724"/>
      <c r="AZ38" s="659">
        <v>50338</v>
      </c>
      <c r="BA38" s="660"/>
      <c r="BB38" s="660"/>
      <c r="BC38" s="660"/>
      <c r="BD38" s="691"/>
      <c r="BE38" s="691"/>
      <c r="BF38" s="714"/>
      <c r="BG38" s="656" t="s">
        <v>339</v>
      </c>
      <c r="BH38" s="657"/>
      <c r="BI38" s="657"/>
      <c r="BJ38" s="657"/>
      <c r="BK38" s="657"/>
      <c r="BL38" s="657"/>
      <c r="BM38" s="657"/>
      <c r="BN38" s="657"/>
      <c r="BO38" s="657"/>
      <c r="BP38" s="657"/>
      <c r="BQ38" s="657"/>
      <c r="BR38" s="657"/>
      <c r="BS38" s="657"/>
      <c r="BT38" s="657"/>
      <c r="BU38" s="658"/>
      <c r="BV38" s="659">
        <v>6027</v>
      </c>
      <c r="BW38" s="660"/>
      <c r="BX38" s="660"/>
      <c r="BY38" s="660"/>
      <c r="BZ38" s="660"/>
      <c r="CA38" s="660"/>
      <c r="CB38" s="669"/>
      <c r="CD38" s="656" t="s">
        <v>340</v>
      </c>
      <c r="CE38" s="657"/>
      <c r="CF38" s="657"/>
      <c r="CG38" s="657"/>
      <c r="CH38" s="657"/>
      <c r="CI38" s="657"/>
      <c r="CJ38" s="657"/>
      <c r="CK38" s="657"/>
      <c r="CL38" s="657"/>
      <c r="CM38" s="657"/>
      <c r="CN38" s="657"/>
      <c r="CO38" s="657"/>
      <c r="CP38" s="657"/>
      <c r="CQ38" s="658"/>
      <c r="CR38" s="659">
        <v>2021101</v>
      </c>
      <c r="CS38" s="660"/>
      <c r="CT38" s="660"/>
      <c r="CU38" s="660"/>
      <c r="CV38" s="660"/>
      <c r="CW38" s="660"/>
      <c r="CX38" s="660"/>
      <c r="CY38" s="661"/>
      <c r="CZ38" s="664">
        <v>8.9</v>
      </c>
      <c r="DA38" s="689"/>
      <c r="DB38" s="689"/>
      <c r="DC38" s="693"/>
      <c r="DD38" s="668">
        <v>1628551</v>
      </c>
      <c r="DE38" s="660"/>
      <c r="DF38" s="660"/>
      <c r="DG38" s="660"/>
      <c r="DH38" s="660"/>
      <c r="DI38" s="660"/>
      <c r="DJ38" s="660"/>
      <c r="DK38" s="661"/>
      <c r="DL38" s="668">
        <v>1516522</v>
      </c>
      <c r="DM38" s="660"/>
      <c r="DN38" s="660"/>
      <c r="DO38" s="660"/>
      <c r="DP38" s="660"/>
      <c r="DQ38" s="660"/>
      <c r="DR38" s="660"/>
      <c r="DS38" s="660"/>
      <c r="DT38" s="660"/>
      <c r="DU38" s="660"/>
      <c r="DV38" s="661"/>
      <c r="DW38" s="664">
        <v>12.9</v>
      </c>
      <c r="DX38" s="689"/>
      <c r="DY38" s="689"/>
      <c r="DZ38" s="689"/>
      <c r="EA38" s="689"/>
      <c r="EB38" s="689"/>
      <c r="EC38" s="690"/>
    </row>
    <row r="39" spans="2:133" ht="11.25" customHeight="1" x14ac:dyDescent="0.15">
      <c r="B39" s="656" t="s">
        <v>341</v>
      </c>
      <c r="C39" s="657"/>
      <c r="D39" s="657"/>
      <c r="E39" s="657"/>
      <c r="F39" s="657"/>
      <c r="G39" s="657"/>
      <c r="H39" s="657"/>
      <c r="I39" s="657"/>
      <c r="J39" s="657"/>
      <c r="K39" s="657"/>
      <c r="L39" s="657"/>
      <c r="M39" s="657"/>
      <c r="N39" s="657"/>
      <c r="O39" s="657"/>
      <c r="P39" s="657"/>
      <c r="Q39" s="658"/>
      <c r="R39" s="659" t="s">
        <v>130</v>
      </c>
      <c r="S39" s="660"/>
      <c r="T39" s="660"/>
      <c r="U39" s="660"/>
      <c r="V39" s="660"/>
      <c r="W39" s="660"/>
      <c r="X39" s="660"/>
      <c r="Y39" s="661"/>
      <c r="Z39" s="662" t="s">
        <v>130</v>
      </c>
      <c r="AA39" s="662"/>
      <c r="AB39" s="662"/>
      <c r="AC39" s="662"/>
      <c r="AD39" s="663" t="s">
        <v>130</v>
      </c>
      <c r="AE39" s="663"/>
      <c r="AF39" s="663"/>
      <c r="AG39" s="663"/>
      <c r="AH39" s="663"/>
      <c r="AI39" s="663"/>
      <c r="AJ39" s="663"/>
      <c r="AK39" s="663"/>
      <c r="AL39" s="664" t="s">
        <v>245</v>
      </c>
      <c r="AM39" s="665"/>
      <c r="AN39" s="665"/>
      <c r="AO39" s="666"/>
      <c r="AQ39" s="722" t="s">
        <v>342</v>
      </c>
      <c r="AR39" s="723"/>
      <c r="AS39" s="723"/>
      <c r="AT39" s="723"/>
      <c r="AU39" s="723"/>
      <c r="AV39" s="723"/>
      <c r="AW39" s="723"/>
      <c r="AX39" s="723"/>
      <c r="AY39" s="724"/>
      <c r="AZ39" s="659" t="s">
        <v>245</v>
      </c>
      <c r="BA39" s="660"/>
      <c r="BB39" s="660"/>
      <c r="BC39" s="660"/>
      <c r="BD39" s="691"/>
      <c r="BE39" s="691"/>
      <c r="BF39" s="714"/>
      <c r="BG39" s="656" t="s">
        <v>343</v>
      </c>
      <c r="BH39" s="657"/>
      <c r="BI39" s="657"/>
      <c r="BJ39" s="657"/>
      <c r="BK39" s="657"/>
      <c r="BL39" s="657"/>
      <c r="BM39" s="657"/>
      <c r="BN39" s="657"/>
      <c r="BO39" s="657"/>
      <c r="BP39" s="657"/>
      <c r="BQ39" s="657"/>
      <c r="BR39" s="657"/>
      <c r="BS39" s="657"/>
      <c r="BT39" s="657"/>
      <c r="BU39" s="658"/>
      <c r="BV39" s="659">
        <v>9788</v>
      </c>
      <c r="BW39" s="660"/>
      <c r="BX39" s="660"/>
      <c r="BY39" s="660"/>
      <c r="BZ39" s="660"/>
      <c r="CA39" s="660"/>
      <c r="CB39" s="669"/>
      <c r="CD39" s="656" t="s">
        <v>344</v>
      </c>
      <c r="CE39" s="657"/>
      <c r="CF39" s="657"/>
      <c r="CG39" s="657"/>
      <c r="CH39" s="657"/>
      <c r="CI39" s="657"/>
      <c r="CJ39" s="657"/>
      <c r="CK39" s="657"/>
      <c r="CL39" s="657"/>
      <c r="CM39" s="657"/>
      <c r="CN39" s="657"/>
      <c r="CO39" s="657"/>
      <c r="CP39" s="657"/>
      <c r="CQ39" s="658"/>
      <c r="CR39" s="659">
        <v>1747123</v>
      </c>
      <c r="CS39" s="691"/>
      <c r="CT39" s="691"/>
      <c r="CU39" s="691"/>
      <c r="CV39" s="691"/>
      <c r="CW39" s="691"/>
      <c r="CX39" s="691"/>
      <c r="CY39" s="692"/>
      <c r="CZ39" s="664">
        <v>7.7</v>
      </c>
      <c r="DA39" s="689"/>
      <c r="DB39" s="689"/>
      <c r="DC39" s="693"/>
      <c r="DD39" s="668">
        <v>1694261</v>
      </c>
      <c r="DE39" s="691"/>
      <c r="DF39" s="691"/>
      <c r="DG39" s="691"/>
      <c r="DH39" s="691"/>
      <c r="DI39" s="691"/>
      <c r="DJ39" s="691"/>
      <c r="DK39" s="692"/>
      <c r="DL39" s="668" t="s">
        <v>245</v>
      </c>
      <c r="DM39" s="691"/>
      <c r="DN39" s="691"/>
      <c r="DO39" s="691"/>
      <c r="DP39" s="691"/>
      <c r="DQ39" s="691"/>
      <c r="DR39" s="691"/>
      <c r="DS39" s="691"/>
      <c r="DT39" s="691"/>
      <c r="DU39" s="691"/>
      <c r="DV39" s="692"/>
      <c r="DW39" s="664" t="s">
        <v>245</v>
      </c>
      <c r="DX39" s="689"/>
      <c r="DY39" s="689"/>
      <c r="DZ39" s="689"/>
      <c r="EA39" s="689"/>
      <c r="EB39" s="689"/>
      <c r="EC39" s="690"/>
    </row>
    <row r="40" spans="2:133" ht="11.25" customHeight="1" x14ac:dyDescent="0.15">
      <c r="B40" s="656" t="s">
        <v>345</v>
      </c>
      <c r="C40" s="657"/>
      <c r="D40" s="657"/>
      <c r="E40" s="657"/>
      <c r="F40" s="657"/>
      <c r="G40" s="657"/>
      <c r="H40" s="657"/>
      <c r="I40" s="657"/>
      <c r="J40" s="657"/>
      <c r="K40" s="657"/>
      <c r="L40" s="657"/>
      <c r="M40" s="657"/>
      <c r="N40" s="657"/>
      <c r="O40" s="657"/>
      <c r="P40" s="657"/>
      <c r="Q40" s="658"/>
      <c r="R40" s="659">
        <v>234705</v>
      </c>
      <c r="S40" s="660"/>
      <c r="T40" s="660"/>
      <c r="U40" s="660"/>
      <c r="V40" s="660"/>
      <c r="W40" s="660"/>
      <c r="X40" s="660"/>
      <c r="Y40" s="661"/>
      <c r="Z40" s="662">
        <v>1</v>
      </c>
      <c r="AA40" s="662"/>
      <c r="AB40" s="662"/>
      <c r="AC40" s="662"/>
      <c r="AD40" s="663" t="s">
        <v>245</v>
      </c>
      <c r="AE40" s="663"/>
      <c r="AF40" s="663"/>
      <c r="AG40" s="663"/>
      <c r="AH40" s="663"/>
      <c r="AI40" s="663"/>
      <c r="AJ40" s="663"/>
      <c r="AK40" s="663"/>
      <c r="AL40" s="664" t="s">
        <v>130</v>
      </c>
      <c r="AM40" s="665"/>
      <c r="AN40" s="665"/>
      <c r="AO40" s="666"/>
      <c r="AQ40" s="722" t="s">
        <v>346</v>
      </c>
      <c r="AR40" s="723"/>
      <c r="AS40" s="723"/>
      <c r="AT40" s="723"/>
      <c r="AU40" s="723"/>
      <c r="AV40" s="723"/>
      <c r="AW40" s="723"/>
      <c r="AX40" s="723"/>
      <c r="AY40" s="724"/>
      <c r="AZ40" s="659" t="s">
        <v>252</v>
      </c>
      <c r="BA40" s="660"/>
      <c r="BB40" s="660"/>
      <c r="BC40" s="660"/>
      <c r="BD40" s="691"/>
      <c r="BE40" s="691"/>
      <c r="BF40" s="714"/>
      <c r="BG40" s="707" t="s">
        <v>347</v>
      </c>
      <c r="BH40" s="708"/>
      <c r="BI40" s="708"/>
      <c r="BJ40" s="708"/>
      <c r="BK40" s="708"/>
      <c r="BL40" s="223"/>
      <c r="BM40" s="657" t="s">
        <v>348</v>
      </c>
      <c r="BN40" s="657"/>
      <c r="BO40" s="657"/>
      <c r="BP40" s="657"/>
      <c r="BQ40" s="657"/>
      <c r="BR40" s="657"/>
      <c r="BS40" s="657"/>
      <c r="BT40" s="657"/>
      <c r="BU40" s="658"/>
      <c r="BV40" s="659">
        <v>116</v>
      </c>
      <c r="BW40" s="660"/>
      <c r="BX40" s="660"/>
      <c r="BY40" s="660"/>
      <c r="BZ40" s="660"/>
      <c r="CA40" s="660"/>
      <c r="CB40" s="669"/>
      <c r="CD40" s="656" t="s">
        <v>349</v>
      </c>
      <c r="CE40" s="657"/>
      <c r="CF40" s="657"/>
      <c r="CG40" s="657"/>
      <c r="CH40" s="657"/>
      <c r="CI40" s="657"/>
      <c r="CJ40" s="657"/>
      <c r="CK40" s="657"/>
      <c r="CL40" s="657"/>
      <c r="CM40" s="657"/>
      <c r="CN40" s="657"/>
      <c r="CO40" s="657"/>
      <c r="CP40" s="657"/>
      <c r="CQ40" s="658"/>
      <c r="CR40" s="659">
        <v>408519</v>
      </c>
      <c r="CS40" s="660"/>
      <c r="CT40" s="660"/>
      <c r="CU40" s="660"/>
      <c r="CV40" s="660"/>
      <c r="CW40" s="660"/>
      <c r="CX40" s="660"/>
      <c r="CY40" s="661"/>
      <c r="CZ40" s="664">
        <v>1.8</v>
      </c>
      <c r="DA40" s="689"/>
      <c r="DB40" s="689"/>
      <c r="DC40" s="693"/>
      <c r="DD40" s="668">
        <v>18212</v>
      </c>
      <c r="DE40" s="660"/>
      <c r="DF40" s="660"/>
      <c r="DG40" s="660"/>
      <c r="DH40" s="660"/>
      <c r="DI40" s="660"/>
      <c r="DJ40" s="660"/>
      <c r="DK40" s="661"/>
      <c r="DL40" s="668" t="s">
        <v>130</v>
      </c>
      <c r="DM40" s="660"/>
      <c r="DN40" s="660"/>
      <c r="DO40" s="660"/>
      <c r="DP40" s="660"/>
      <c r="DQ40" s="660"/>
      <c r="DR40" s="660"/>
      <c r="DS40" s="660"/>
      <c r="DT40" s="660"/>
      <c r="DU40" s="660"/>
      <c r="DV40" s="661"/>
      <c r="DW40" s="664" t="s">
        <v>252</v>
      </c>
      <c r="DX40" s="689"/>
      <c r="DY40" s="689"/>
      <c r="DZ40" s="689"/>
      <c r="EA40" s="689"/>
      <c r="EB40" s="689"/>
      <c r="EC40" s="690"/>
    </row>
    <row r="41" spans="2:133" ht="11.25" customHeight="1" x14ac:dyDescent="0.15">
      <c r="B41" s="680" t="s">
        <v>350</v>
      </c>
      <c r="C41" s="681"/>
      <c r="D41" s="681"/>
      <c r="E41" s="681"/>
      <c r="F41" s="681"/>
      <c r="G41" s="681"/>
      <c r="H41" s="681"/>
      <c r="I41" s="681"/>
      <c r="J41" s="681"/>
      <c r="K41" s="681"/>
      <c r="L41" s="681"/>
      <c r="M41" s="681"/>
      <c r="N41" s="681"/>
      <c r="O41" s="681"/>
      <c r="P41" s="681"/>
      <c r="Q41" s="682"/>
      <c r="R41" s="731">
        <v>24129492</v>
      </c>
      <c r="S41" s="732"/>
      <c r="T41" s="732"/>
      <c r="U41" s="732"/>
      <c r="V41" s="732"/>
      <c r="W41" s="732"/>
      <c r="X41" s="732"/>
      <c r="Y41" s="736"/>
      <c r="Z41" s="737">
        <v>100</v>
      </c>
      <c r="AA41" s="737"/>
      <c r="AB41" s="737"/>
      <c r="AC41" s="737"/>
      <c r="AD41" s="738">
        <v>11544823</v>
      </c>
      <c r="AE41" s="738"/>
      <c r="AF41" s="738"/>
      <c r="AG41" s="738"/>
      <c r="AH41" s="738"/>
      <c r="AI41" s="738"/>
      <c r="AJ41" s="738"/>
      <c r="AK41" s="738"/>
      <c r="AL41" s="739">
        <v>100</v>
      </c>
      <c r="AM41" s="719"/>
      <c r="AN41" s="719"/>
      <c r="AO41" s="740"/>
      <c r="AQ41" s="722" t="s">
        <v>351</v>
      </c>
      <c r="AR41" s="723"/>
      <c r="AS41" s="723"/>
      <c r="AT41" s="723"/>
      <c r="AU41" s="723"/>
      <c r="AV41" s="723"/>
      <c r="AW41" s="723"/>
      <c r="AX41" s="723"/>
      <c r="AY41" s="724"/>
      <c r="AZ41" s="659">
        <v>497482</v>
      </c>
      <c r="BA41" s="660"/>
      <c r="BB41" s="660"/>
      <c r="BC41" s="660"/>
      <c r="BD41" s="691"/>
      <c r="BE41" s="691"/>
      <c r="BF41" s="714"/>
      <c r="BG41" s="707"/>
      <c r="BH41" s="708"/>
      <c r="BI41" s="708"/>
      <c r="BJ41" s="708"/>
      <c r="BK41" s="708"/>
      <c r="BL41" s="223"/>
      <c r="BM41" s="657" t="s">
        <v>352</v>
      </c>
      <c r="BN41" s="657"/>
      <c r="BO41" s="657"/>
      <c r="BP41" s="657"/>
      <c r="BQ41" s="657"/>
      <c r="BR41" s="657"/>
      <c r="BS41" s="657"/>
      <c r="BT41" s="657"/>
      <c r="BU41" s="658"/>
      <c r="BV41" s="659" t="s">
        <v>245</v>
      </c>
      <c r="BW41" s="660"/>
      <c r="BX41" s="660"/>
      <c r="BY41" s="660"/>
      <c r="BZ41" s="660"/>
      <c r="CA41" s="660"/>
      <c r="CB41" s="669"/>
      <c r="CD41" s="656" t="s">
        <v>353</v>
      </c>
      <c r="CE41" s="657"/>
      <c r="CF41" s="657"/>
      <c r="CG41" s="657"/>
      <c r="CH41" s="657"/>
      <c r="CI41" s="657"/>
      <c r="CJ41" s="657"/>
      <c r="CK41" s="657"/>
      <c r="CL41" s="657"/>
      <c r="CM41" s="657"/>
      <c r="CN41" s="657"/>
      <c r="CO41" s="657"/>
      <c r="CP41" s="657"/>
      <c r="CQ41" s="658"/>
      <c r="CR41" s="659" t="s">
        <v>245</v>
      </c>
      <c r="CS41" s="691"/>
      <c r="CT41" s="691"/>
      <c r="CU41" s="691"/>
      <c r="CV41" s="691"/>
      <c r="CW41" s="691"/>
      <c r="CX41" s="691"/>
      <c r="CY41" s="692"/>
      <c r="CZ41" s="664" t="s">
        <v>245</v>
      </c>
      <c r="DA41" s="689"/>
      <c r="DB41" s="689"/>
      <c r="DC41" s="693"/>
      <c r="DD41" s="668" t="s">
        <v>245</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354</v>
      </c>
      <c r="AR42" s="729"/>
      <c r="AS42" s="729"/>
      <c r="AT42" s="729"/>
      <c r="AU42" s="729"/>
      <c r="AV42" s="729"/>
      <c r="AW42" s="729"/>
      <c r="AX42" s="729"/>
      <c r="AY42" s="730"/>
      <c r="AZ42" s="731">
        <v>1523619</v>
      </c>
      <c r="BA42" s="732"/>
      <c r="BB42" s="732"/>
      <c r="BC42" s="732"/>
      <c r="BD42" s="718"/>
      <c r="BE42" s="718"/>
      <c r="BF42" s="720"/>
      <c r="BG42" s="709"/>
      <c r="BH42" s="710"/>
      <c r="BI42" s="710"/>
      <c r="BJ42" s="710"/>
      <c r="BK42" s="710"/>
      <c r="BL42" s="224"/>
      <c r="BM42" s="681" t="s">
        <v>355</v>
      </c>
      <c r="BN42" s="681"/>
      <c r="BO42" s="681"/>
      <c r="BP42" s="681"/>
      <c r="BQ42" s="681"/>
      <c r="BR42" s="681"/>
      <c r="BS42" s="681"/>
      <c r="BT42" s="681"/>
      <c r="BU42" s="682"/>
      <c r="BV42" s="731">
        <v>375</v>
      </c>
      <c r="BW42" s="732"/>
      <c r="BX42" s="732"/>
      <c r="BY42" s="732"/>
      <c r="BZ42" s="732"/>
      <c r="CA42" s="732"/>
      <c r="CB42" s="741"/>
      <c r="CD42" s="656" t="s">
        <v>356</v>
      </c>
      <c r="CE42" s="657"/>
      <c r="CF42" s="657"/>
      <c r="CG42" s="657"/>
      <c r="CH42" s="657"/>
      <c r="CI42" s="657"/>
      <c r="CJ42" s="657"/>
      <c r="CK42" s="657"/>
      <c r="CL42" s="657"/>
      <c r="CM42" s="657"/>
      <c r="CN42" s="657"/>
      <c r="CO42" s="657"/>
      <c r="CP42" s="657"/>
      <c r="CQ42" s="658"/>
      <c r="CR42" s="659">
        <v>1817176</v>
      </c>
      <c r="CS42" s="691"/>
      <c r="CT42" s="691"/>
      <c r="CU42" s="691"/>
      <c r="CV42" s="691"/>
      <c r="CW42" s="691"/>
      <c r="CX42" s="691"/>
      <c r="CY42" s="692"/>
      <c r="CZ42" s="664">
        <v>8</v>
      </c>
      <c r="DA42" s="689"/>
      <c r="DB42" s="689"/>
      <c r="DC42" s="693"/>
      <c r="DD42" s="668">
        <v>458706</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357</v>
      </c>
      <c r="CD43" s="656" t="s">
        <v>358</v>
      </c>
      <c r="CE43" s="657"/>
      <c r="CF43" s="657"/>
      <c r="CG43" s="657"/>
      <c r="CH43" s="657"/>
      <c r="CI43" s="657"/>
      <c r="CJ43" s="657"/>
      <c r="CK43" s="657"/>
      <c r="CL43" s="657"/>
      <c r="CM43" s="657"/>
      <c r="CN43" s="657"/>
      <c r="CO43" s="657"/>
      <c r="CP43" s="657"/>
      <c r="CQ43" s="658"/>
      <c r="CR43" s="659">
        <v>51831</v>
      </c>
      <c r="CS43" s="691"/>
      <c r="CT43" s="691"/>
      <c r="CU43" s="691"/>
      <c r="CV43" s="691"/>
      <c r="CW43" s="691"/>
      <c r="CX43" s="691"/>
      <c r="CY43" s="692"/>
      <c r="CZ43" s="664">
        <v>0.2</v>
      </c>
      <c r="DA43" s="689"/>
      <c r="DB43" s="689"/>
      <c r="DC43" s="693"/>
      <c r="DD43" s="668">
        <v>51831</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359</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306</v>
      </c>
      <c r="CE44" s="696"/>
      <c r="CF44" s="656" t="s">
        <v>360</v>
      </c>
      <c r="CG44" s="657"/>
      <c r="CH44" s="657"/>
      <c r="CI44" s="657"/>
      <c r="CJ44" s="657"/>
      <c r="CK44" s="657"/>
      <c r="CL44" s="657"/>
      <c r="CM44" s="657"/>
      <c r="CN44" s="657"/>
      <c r="CO44" s="657"/>
      <c r="CP44" s="657"/>
      <c r="CQ44" s="658"/>
      <c r="CR44" s="659">
        <v>1809092</v>
      </c>
      <c r="CS44" s="660"/>
      <c r="CT44" s="660"/>
      <c r="CU44" s="660"/>
      <c r="CV44" s="660"/>
      <c r="CW44" s="660"/>
      <c r="CX44" s="660"/>
      <c r="CY44" s="661"/>
      <c r="CZ44" s="664">
        <v>8</v>
      </c>
      <c r="DA44" s="665"/>
      <c r="DB44" s="665"/>
      <c r="DC44" s="671"/>
      <c r="DD44" s="668">
        <v>450622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361</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362</v>
      </c>
      <c r="CG45" s="657"/>
      <c r="CH45" s="657"/>
      <c r="CI45" s="657"/>
      <c r="CJ45" s="657"/>
      <c r="CK45" s="657"/>
      <c r="CL45" s="657"/>
      <c r="CM45" s="657"/>
      <c r="CN45" s="657"/>
      <c r="CO45" s="657"/>
      <c r="CP45" s="657"/>
      <c r="CQ45" s="658"/>
      <c r="CR45" s="659">
        <v>835924</v>
      </c>
      <c r="CS45" s="691"/>
      <c r="CT45" s="691"/>
      <c r="CU45" s="691"/>
      <c r="CV45" s="691"/>
      <c r="CW45" s="691"/>
      <c r="CX45" s="691"/>
      <c r="CY45" s="692"/>
      <c r="CZ45" s="664">
        <v>3.7</v>
      </c>
      <c r="DA45" s="689"/>
      <c r="DB45" s="689"/>
      <c r="DC45" s="693"/>
      <c r="DD45" s="668">
        <v>42264</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363</v>
      </c>
      <c r="CG46" s="657"/>
      <c r="CH46" s="657"/>
      <c r="CI46" s="657"/>
      <c r="CJ46" s="657"/>
      <c r="CK46" s="657"/>
      <c r="CL46" s="657"/>
      <c r="CM46" s="657"/>
      <c r="CN46" s="657"/>
      <c r="CO46" s="657"/>
      <c r="CP46" s="657"/>
      <c r="CQ46" s="658"/>
      <c r="CR46" s="659">
        <v>914229</v>
      </c>
      <c r="CS46" s="660"/>
      <c r="CT46" s="660"/>
      <c r="CU46" s="660"/>
      <c r="CV46" s="660"/>
      <c r="CW46" s="660"/>
      <c r="CX46" s="660"/>
      <c r="CY46" s="661"/>
      <c r="CZ46" s="664">
        <v>4</v>
      </c>
      <c r="DA46" s="665"/>
      <c r="DB46" s="665"/>
      <c r="DC46" s="671"/>
      <c r="DD46" s="668">
        <v>379352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364</v>
      </c>
      <c r="CG47" s="657"/>
      <c r="CH47" s="657"/>
      <c r="CI47" s="657"/>
      <c r="CJ47" s="657"/>
      <c r="CK47" s="657"/>
      <c r="CL47" s="657"/>
      <c r="CM47" s="657"/>
      <c r="CN47" s="657"/>
      <c r="CO47" s="657"/>
      <c r="CP47" s="657"/>
      <c r="CQ47" s="658"/>
      <c r="CR47" s="659">
        <v>8084</v>
      </c>
      <c r="CS47" s="691"/>
      <c r="CT47" s="691"/>
      <c r="CU47" s="691"/>
      <c r="CV47" s="691"/>
      <c r="CW47" s="691"/>
      <c r="CX47" s="691"/>
      <c r="CY47" s="692"/>
      <c r="CZ47" s="664">
        <v>0</v>
      </c>
      <c r="DA47" s="689"/>
      <c r="DB47" s="689"/>
      <c r="DC47" s="693"/>
      <c r="DD47" s="668">
        <v>8084</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365</v>
      </c>
      <c r="CG48" s="657"/>
      <c r="CH48" s="657"/>
      <c r="CI48" s="657"/>
      <c r="CJ48" s="657"/>
      <c r="CK48" s="657"/>
      <c r="CL48" s="657"/>
      <c r="CM48" s="657"/>
      <c r="CN48" s="657"/>
      <c r="CO48" s="657"/>
      <c r="CP48" s="657"/>
      <c r="CQ48" s="658"/>
      <c r="CR48" s="659" t="s">
        <v>130</v>
      </c>
      <c r="CS48" s="660"/>
      <c r="CT48" s="660"/>
      <c r="CU48" s="660"/>
      <c r="CV48" s="660"/>
      <c r="CW48" s="660"/>
      <c r="CX48" s="660"/>
      <c r="CY48" s="661"/>
      <c r="CZ48" s="664" t="s">
        <v>245</v>
      </c>
      <c r="DA48" s="665"/>
      <c r="DB48" s="665"/>
      <c r="DC48" s="671"/>
      <c r="DD48" s="668" t="s">
        <v>245</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366</v>
      </c>
      <c r="CE49" s="681"/>
      <c r="CF49" s="681"/>
      <c r="CG49" s="681"/>
      <c r="CH49" s="681"/>
      <c r="CI49" s="681"/>
      <c r="CJ49" s="681"/>
      <c r="CK49" s="681"/>
      <c r="CL49" s="681"/>
      <c r="CM49" s="681"/>
      <c r="CN49" s="681"/>
      <c r="CO49" s="681"/>
      <c r="CP49" s="681"/>
      <c r="CQ49" s="682"/>
      <c r="CR49" s="731">
        <v>22639104</v>
      </c>
      <c r="CS49" s="718"/>
      <c r="CT49" s="718"/>
      <c r="CU49" s="718"/>
      <c r="CV49" s="718"/>
      <c r="CW49" s="718"/>
      <c r="CX49" s="718"/>
      <c r="CY49" s="747"/>
      <c r="CZ49" s="739">
        <v>100</v>
      </c>
      <c r="DA49" s="748"/>
      <c r="DB49" s="748"/>
      <c r="DC49" s="749"/>
      <c r="DD49" s="750">
        <v>14101846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O8qTcI4C0HMyar4Q0/XI8CDNXhHrXkFuM0GLQpSUQhITabKvo43RMhtIIdKnDiHz6P9gAl38cIO2CZC/On2csA==" saltValue="msepaZC0Zp4CfwMo4qUoi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367</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368</v>
      </c>
      <c r="DK2" s="759"/>
      <c r="DL2" s="759"/>
      <c r="DM2" s="759"/>
      <c r="DN2" s="759"/>
      <c r="DO2" s="760"/>
      <c r="DP2" s="228"/>
      <c r="DQ2" s="758" t="s">
        <v>369</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370</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371</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372</v>
      </c>
      <c r="B5" s="764"/>
      <c r="C5" s="764"/>
      <c r="D5" s="764"/>
      <c r="E5" s="764"/>
      <c r="F5" s="764"/>
      <c r="G5" s="764"/>
      <c r="H5" s="764"/>
      <c r="I5" s="764"/>
      <c r="J5" s="764"/>
      <c r="K5" s="764"/>
      <c r="L5" s="764"/>
      <c r="M5" s="764"/>
      <c r="N5" s="764"/>
      <c r="O5" s="764"/>
      <c r="P5" s="765"/>
      <c r="Q5" s="769" t="s">
        <v>373</v>
      </c>
      <c r="R5" s="770"/>
      <c r="S5" s="770"/>
      <c r="T5" s="770"/>
      <c r="U5" s="771"/>
      <c r="V5" s="769" t="s">
        <v>374</v>
      </c>
      <c r="W5" s="770"/>
      <c r="X5" s="770"/>
      <c r="Y5" s="770"/>
      <c r="Z5" s="771"/>
      <c r="AA5" s="769" t="s">
        <v>375</v>
      </c>
      <c r="AB5" s="770"/>
      <c r="AC5" s="770"/>
      <c r="AD5" s="770"/>
      <c r="AE5" s="770"/>
      <c r="AF5" s="775" t="s">
        <v>376</v>
      </c>
      <c r="AG5" s="770"/>
      <c r="AH5" s="770"/>
      <c r="AI5" s="770"/>
      <c r="AJ5" s="776"/>
      <c r="AK5" s="770" t="s">
        <v>377</v>
      </c>
      <c r="AL5" s="770"/>
      <c r="AM5" s="770"/>
      <c r="AN5" s="770"/>
      <c r="AO5" s="771"/>
      <c r="AP5" s="769" t="s">
        <v>378</v>
      </c>
      <c r="AQ5" s="770"/>
      <c r="AR5" s="770"/>
      <c r="AS5" s="770"/>
      <c r="AT5" s="771"/>
      <c r="AU5" s="769" t="s">
        <v>379</v>
      </c>
      <c r="AV5" s="770"/>
      <c r="AW5" s="770"/>
      <c r="AX5" s="770"/>
      <c r="AY5" s="776"/>
      <c r="AZ5" s="232"/>
      <c r="BA5" s="232"/>
      <c r="BB5" s="232"/>
      <c r="BC5" s="232"/>
      <c r="BD5" s="232"/>
      <c r="BE5" s="233"/>
      <c r="BF5" s="233"/>
      <c r="BG5" s="233"/>
      <c r="BH5" s="233"/>
      <c r="BI5" s="233"/>
      <c r="BJ5" s="233"/>
      <c r="BK5" s="233"/>
      <c r="BL5" s="233"/>
      <c r="BM5" s="233"/>
      <c r="BN5" s="233"/>
      <c r="BO5" s="233"/>
      <c r="BP5" s="233"/>
      <c r="BQ5" s="763" t="s">
        <v>380</v>
      </c>
      <c r="BR5" s="764"/>
      <c r="BS5" s="764"/>
      <c r="BT5" s="764"/>
      <c r="BU5" s="764"/>
      <c r="BV5" s="764"/>
      <c r="BW5" s="764"/>
      <c r="BX5" s="764"/>
      <c r="BY5" s="764"/>
      <c r="BZ5" s="764"/>
      <c r="CA5" s="764"/>
      <c r="CB5" s="764"/>
      <c r="CC5" s="764"/>
      <c r="CD5" s="764"/>
      <c r="CE5" s="764"/>
      <c r="CF5" s="764"/>
      <c r="CG5" s="765"/>
      <c r="CH5" s="769" t="s">
        <v>381</v>
      </c>
      <c r="CI5" s="770"/>
      <c r="CJ5" s="770"/>
      <c r="CK5" s="770"/>
      <c r="CL5" s="771"/>
      <c r="CM5" s="769" t="s">
        <v>382</v>
      </c>
      <c r="CN5" s="770"/>
      <c r="CO5" s="770"/>
      <c r="CP5" s="770"/>
      <c r="CQ5" s="771"/>
      <c r="CR5" s="769" t="s">
        <v>383</v>
      </c>
      <c r="CS5" s="770"/>
      <c r="CT5" s="770"/>
      <c r="CU5" s="770"/>
      <c r="CV5" s="771"/>
      <c r="CW5" s="769" t="s">
        <v>384</v>
      </c>
      <c r="CX5" s="770"/>
      <c r="CY5" s="770"/>
      <c r="CZ5" s="770"/>
      <c r="DA5" s="771"/>
      <c r="DB5" s="769" t="s">
        <v>385</v>
      </c>
      <c r="DC5" s="770"/>
      <c r="DD5" s="770"/>
      <c r="DE5" s="770"/>
      <c r="DF5" s="771"/>
      <c r="DG5" s="799" t="s">
        <v>386</v>
      </c>
      <c r="DH5" s="800"/>
      <c r="DI5" s="800"/>
      <c r="DJ5" s="800"/>
      <c r="DK5" s="801"/>
      <c r="DL5" s="799" t="s">
        <v>387</v>
      </c>
      <c r="DM5" s="800"/>
      <c r="DN5" s="800"/>
      <c r="DO5" s="800"/>
      <c r="DP5" s="801"/>
      <c r="DQ5" s="769" t="s">
        <v>388</v>
      </c>
      <c r="DR5" s="770"/>
      <c r="DS5" s="770"/>
      <c r="DT5" s="770"/>
      <c r="DU5" s="771"/>
      <c r="DV5" s="769" t="s">
        <v>379</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389</v>
      </c>
      <c r="C7" s="786"/>
      <c r="D7" s="786"/>
      <c r="E7" s="786"/>
      <c r="F7" s="786"/>
      <c r="G7" s="786"/>
      <c r="H7" s="786"/>
      <c r="I7" s="786"/>
      <c r="J7" s="786"/>
      <c r="K7" s="786"/>
      <c r="L7" s="786"/>
      <c r="M7" s="786"/>
      <c r="N7" s="786"/>
      <c r="O7" s="786"/>
      <c r="P7" s="787"/>
      <c r="Q7" s="788">
        <v>23934</v>
      </c>
      <c r="R7" s="789"/>
      <c r="S7" s="789"/>
      <c r="T7" s="789"/>
      <c r="U7" s="789"/>
      <c r="V7" s="789">
        <v>22404</v>
      </c>
      <c r="W7" s="789"/>
      <c r="X7" s="789"/>
      <c r="Y7" s="789"/>
      <c r="Z7" s="789"/>
      <c r="AA7" s="789">
        <v>1530</v>
      </c>
      <c r="AB7" s="789"/>
      <c r="AC7" s="789"/>
      <c r="AD7" s="789"/>
      <c r="AE7" s="790"/>
      <c r="AF7" s="791">
        <v>1362</v>
      </c>
      <c r="AG7" s="792"/>
      <c r="AH7" s="792"/>
      <c r="AI7" s="792"/>
      <c r="AJ7" s="793"/>
      <c r="AK7" s="794">
        <v>416</v>
      </c>
      <c r="AL7" s="795"/>
      <c r="AM7" s="795"/>
      <c r="AN7" s="795"/>
      <c r="AO7" s="795"/>
      <c r="AP7" s="795">
        <v>14756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584</v>
      </c>
      <c r="BT7" s="783"/>
      <c r="BU7" s="783"/>
      <c r="BV7" s="783"/>
      <c r="BW7" s="783"/>
      <c r="BX7" s="783"/>
      <c r="BY7" s="783"/>
      <c r="BZ7" s="783"/>
      <c r="CA7" s="783"/>
      <c r="CB7" s="783"/>
      <c r="CC7" s="783"/>
      <c r="CD7" s="783"/>
      <c r="CE7" s="783"/>
      <c r="CF7" s="783"/>
      <c r="CG7" s="798"/>
      <c r="CH7" s="779">
        <v>-1</v>
      </c>
      <c r="CI7" s="780"/>
      <c r="CJ7" s="780"/>
      <c r="CK7" s="780"/>
      <c r="CL7" s="781"/>
      <c r="CM7" s="779">
        <v>50</v>
      </c>
      <c r="CN7" s="780"/>
      <c r="CO7" s="780"/>
      <c r="CP7" s="780"/>
      <c r="CQ7" s="781"/>
      <c r="CR7" s="779">
        <v>30</v>
      </c>
      <c r="CS7" s="780"/>
      <c r="CT7" s="780"/>
      <c r="CU7" s="780"/>
      <c r="CV7" s="781"/>
      <c r="CW7" s="779">
        <v>0</v>
      </c>
      <c r="CX7" s="780"/>
      <c r="CY7" s="780"/>
      <c r="CZ7" s="780"/>
      <c r="DA7" s="781"/>
      <c r="DB7" s="779" t="s">
        <v>587</v>
      </c>
      <c r="DC7" s="780"/>
      <c r="DD7" s="780"/>
      <c r="DE7" s="780"/>
      <c r="DF7" s="781"/>
      <c r="DG7" s="779" t="s">
        <v>587</v>
      </c>
      <c r="DH7" s="780"/>
      <c r="DI7" s="780"/>
      <c r="DJ7" s="780"/>
      <c r="DK7" s="781"/>
      <c r="DL7" s="779" t="s">
        <v>587</v>
      </c>
      <c r="DM7" s="780"/>
      <c r="DN7" s="780"/>
      <c r="DO7" s="780"/>
      <c r="DP7" s="781"/>
      <c r="DQ7" s="779" t="s">
        <v>587</v>
      </c>
      <c r="DR7" s="780"/>
      <c r="DS7" s="780"/>
      <c r="DT7" s="780"/>
      <c r="DU7" s="781"/>
      <c r="DV7" s="782"/>
      <c r="DW7" s="783"/>
      <c r="DX7" s="783"/>
      <c r="DY7" s="783"/>
      <c r="DZ7" s="784"/>
      <c r="EA7" s="234"/>
    </row>
    <row r="8" spans="1:131" s="235" customFormat="1" ht="26.25" customHeight="1" x14ac:dyDescent="0.15">
      <c r="A8" s="238">
        <v>2</v>
      </c>
      <c r="B8" s="816" t="s">
        <v>390</v>
      </c>
      <c r="C8" s="817"/>
      <c r="D8" s="817"/>
      <c r="E8" s="817"/>
      <c r="F8" s="817"/>
      <c r="G8" s="817"/>
      <c r="H8" s="817"/>
      <c r="I8" s="817"/>
      <c r="J8" s="817"/>
      <c r="K8" s="817"/>
      <c r="L8" s="817"/>
      <c r="M8" s="817"/>
      <c r="N8" s="817"/>
      <c r="O8" s="817"/>
      <c r="P8" s="818"/>
      <c r="Q8" s="819">
        <v>2</v>
      </c>
      <c r="R8" s="820"/>
      <c r="S8" s="820"/>
      <c r="T8" s="820"/>
      <c r="U8" s="820"/>
      <c r="V8" s="820">
        <v>42</v>
      </c>
      <c r="W8" s="820"/>
      <c r="X8" s="820"/>
      <c r="Y8" s="820"/>
      <c r="Z8" s="820"/>
      <c r="AA8" s="820">
        <v>-40</v>
      </c>
      <c r="AB8" s="820"/>
      <c r="AC8" s="820"/>
      <c r="AD8" s="820"/>
      <c r="AE8" s="821"/>
      <c r="AF8" s="822">
        <v>-40</v>
      </c>
      <c r="AG8" s="823"/>
      <c r="AH8" s="823"/>
      <c r="AI8" s="823"/>
      <c r="AJ8" s="824"/>
      <c r="AK8" s="805" t="s">
        <v>583</v>
      </c>
      <c r="AL8" s="806"/>
      <c r="AM8" s="806"/>
      <c r="AN8" s="806"/>
      <c r="AO8" s="806"/>
      <c r="AP8" s="806" t="s">
        <v>583</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585</v>
      </c>
      <c r="BT8" s="810"/>
      <c r="BU8" s="810"/>
      <c r="BV8" s="810"/>
      <c r="BW8" s="810"/>
      <c r="BX8" s="810"/>
      <c r="BY8" s="810"/>
      <c r="BZ8" s="810"/>
      <c r="CA8" s="810"/>
      <c r="CB8" s="810"/>
      <c r="CC8" s="810"/>
      <c r="CD8" s="810"/>
      <c r="CE8" s="810"/>
      <c r="CF8" s="810"/>
      <c r="CG8" s="811"/>
      <c r="CH8" s="812">
        <v>0</v>
      </c>
      <c r="CI8" s="813"/>
      <c r="CJ8" s="813"/>
      <c r="CK8" s="813"/>
      <c r="CL8" s="814"/>
      <c r="CM8" s="812">
        <v>179</v>
      </c>
      <c r="CN8" s="813"/>
      <c r="CO8" s="813"/>
      <c r="CP8" s="813"/>
      <c r="CQ8" s="814"/>
      <c r="CR8" s="812">
        <v>5</v>
      </c>
      <c r="CS8" s="813"/>
      <c r="CT8" s="813"/>
      <c r="CU8" s="813"/>
      <c r="CV8" s="814"/>
      <c r="CW8" s="812" t="s">
        <v>587</v>
      </c>
      <c r="CX8" s="813"/>
      <c r="CY8" s="813"/>
      <c r="CZ8" s="813"/>
      <c r="DA8" s="814"/>
      <c r="DB8" s="812" t="s">
        <v>587</v>
      </c>
      <c r="DC8" s="813"/>
      <c r="DD8" s="813"/>
      <c r="DE8" s="813"/>
      <c r="DF8" s="814"/>
      <c r="DG8" s="812" t="s">
        <v>587</v>
      </c>
      <c r="DH8" s="813"/>
      <c r="DI8" s="813"/>
      <c r="DJ8" s="813"/>
      <c r="DK8" s="814"/>
      <c r="DL8" s="812" t="s">
        <v>587</v>
      </c>
      <c r="DM8" s="813"/>
      <c r="DN8" s="813"/>
      <c r="DO8" s="813"/>
      <c r="DP8" s="814"/>
      <c r="DQ8" s="812" t="s">
        <v>587</v>
      </c>
      <c r="DR8" s="813"/>
      <c r="DS8" s="813"/>
      <c r="DT8" s="813"/>
      <c r="DU8" s="814"/>
      <c r="DV8" s="809"/>
      <c r="DW8" s="810"/>
      <c r="DX8" s="810"/>
      <c r="DY8" s="810"/>
      <c r="DZ8" s="815"/>
      <c r="EA8" s="234"/>
    </row>
    <row r="9" spans="1:131" s="235" customFormat="1" ht="26.25" customHeight="1" x14ac:dyDescent="0.15">
      <c r="A9" s="238">
        <v>3</v>
      </c>
      <c r="B9" s="816" t="s">
        <v>391</v>
      </c>
      <c r="C9" s="817"/>
      <c r="D9" s="817"/>
      <c r="E9" s="817"/>
      <c r="F9" s="817"/>
      <c r="G9" s="817"/>
      <c r="H9" s="817"/>
      <c r="I9" s="817"/>
      <c r="J9" s="817"/>
      <c r="K9" s="817"/>
      <c r="L9" s="817"/>
      <c r="M9" s="817"/>
      <c r="N9" s="817"/>
      <c r="O9" s="817"/>
      <c r="P9" s="818"/>
      <c r="Q9" s="819">
        <v>613</v>
      </c>
      <c r="R9" s="820"/>
      <c r="S9" s="820"/>
      <c r="T9" s="820"/>
      <c r="U9" s="820"/>
      <c r="V9" s="820">
        <v>613</v>
      </c>
      <c r="W9" s="820"/>
      <c r="X9" s="820"/>
      <c r="Y9" s="820"/>
      <c r="Z9" s="820"/>
      <c r="AA9" s="820" t="s">
        <v>583</v>
      </c>
      <c r="AB9" s="820"/>
      <c r="AC9" s="820"/>
      <c r="AD9" s="820"/>
      <c r="AE9" s="821"/>
      <c r="AF9" s="822" t="s">
        <v>130</v>
      </c>
      <c r="AG9" s="823"/>
      <c r="AH9" s="823"/>
      <c r="AI9" s="823"/>
      <c r="AJ9" s="824"/>
      <c r="AK9" s="805" t="s">
        <v>583</v>
      </c>
      <c r="AL9" s="806"/>
      <c r="AM9" s="806"/>
      <c r="AN9" s="806"/>
      <c r="AO9" s="806"/>
      <c r="AP9" s="806">
        <v>2138</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586</v>
      </c>
      <c r="BT9" s="810"/>
      <c r="BU9" s="810"/>
      <c r="BV9" s="810"/>
      <c r="BW9" s="810"/>
      <c r="BX9" s="810"/>
      <c r="BY9" s="810"/>
      <c r="BZ9" s="810"/>
      <c r="CA9" s="810"/>
      <c r="CB9" s="810"/>
      <c r="CC9" s="810"/>
      <c r="CD9" s="810"/>
      <c r="CE9" s="810"/>
      <c r="CF9" s="810"/>
      <c r="CG9" s="811"/>
      <c r="CH9" s="812" t="s">
        <v>587</v>
      </c>
      <c r="CI9" s="813"/>
      <c r="CJ9" s="813"/>
      <c r="CK9" s="813"/>
      <c r="CL9" s="814"/>
      <c r="CM9" s="812">
        <v>7570</v>
      </c>
      <c r="CN9" s="813"/>
      <c r="CO9" s="813"/>
      <c r="CP9" s="813"/>
      <c r="CQ9" s="814"/>
      <c r="CR9" s="812">
        <v>295</v>
      </c>
      <c r="CS9" s="813"/>
      <c r="CT9" s="813"/>
      <c r="CU9" s="813"/>
      <c r="CV9" s="814"/>
      <c r="CW9" s="812">
        <v>307</v>
      </c>
      <c r="CX9" s="813"/>
      <c r="CY9" s="813"/>
      <c r="CZ9" s="813"/>
      <c r="DA9" s="814"/>
      <c r="DB9" s="812">
        <v>2138</v>
      </c>
      <c r="DC9" s="813"/>
      <c r="DD9" s="813"/>
      <c r="DE9" s="813"/>
      <c r="DF9" s="814"/>
      <c r="DG9" s="812" t="s">
        <v>587</v>
      </c>
      <c r="DH9" s="813"/>
      <c r="DI9" s="813"/>
      <c r="DJ9" s="813"/>
      <c r="DK9" s="814"/>
      <c r="DL9" s="812" t="s">
        <v>587</v>
      </c>
      <c r="DM9" s="813"/>
      <c r="DN9" s="813"/>
      <c r="DO9" s="813"/>
      <c r="DP9" s="814"/>
      <c r="DQ9" s="812" t="s">
        <v>587</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393</v>
      </c>
      <c r="B23" s="825" t="s">
        <v>394</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1322</v>
      </c>
      <c r="AG23" s="829"/>
      <c r="AH23" s="829"/>
      <c r="AI23" s="829"/>
      <c r="AJ23" s="832"/>
      <c r="AK23" s="833"/>
      <c r="AL23" s="834"/>
      <c r="AM23" s="834"/>
      <c r="AN23" s="834"/>
      <c r="AO23" s="834"/>
      <c r="AP23" s="829"/>
      <c r="AQ23" s="829"/>
      <c r="AR23" s="829"/>
      <c r="AS23" s="829"/>
      <c r="AT23" s="829"/>
      <c r="AU23" s="845"/>
      <c r="AV23" s="845"/>
      <c r="AW23" s="845"/>
      <c r="AX23" s="845"/>
      <c r="AY23" s="846"/>
      <c r="AZ23" s="847" t="s">
        <v>395</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396</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397</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372</v>
      </c>
      <c r="B26" s="764"/>
      <c r="C26" s="764"/>
      <c r="D26" s="764"/>
      <c r="E26" s="764"/>
      <c r="F26" s="764"/>
      <c r="G26" s="764"/>
      <c r="H26" s="764"/>
      <c r="I26" s="764"/>
      <c r="J26" s="764"/>
      <c r="K26" s="764"/>
      <c r="L26" s="764"/>
      <c r="M26" s="764"/>
      <c r="N26" s="764"/>
      <c r="O26" s="764"/>
      <c r="P26" s="765"/>
      <c r="Q26" s="769" t="s">
        <v>398</v>
      </c>
      <c r="R26" s="770"/>
      <c r="S26" s="770"/>
      <c r="T26" s="770"/>
      <c r="U26" s="771"/>
      <c r="V26" s="769" t="s">
        <v>399</v>
      </c>
      <c r="W26" s="770"/>
      <c r="X26" s="770"/>
      <c r="Y26" s="770"/>
      <c r="Z26" s="771"/>
      <c r="AA26" s="769" t="s">
        <v>400</v>
      </c>
      <c r="AB26" s="770"/>
      <c r="AC26" s="770"/>
      <c r="AD26" s="770"/>
      <c r="AE26" s="770"/>
      <c r="AF26" s="850" t="s">
        <v>401</v>
      </c>
      <c r="AG26" s="851"/>
      <c r="AH26" s="851"/>
      <c r="AI26" s="851"/>
      <c r="AJ26" s="852"/>
      <c r="AK26" s="770" t="s">
        <v>402</v>
      </c>
      <c r="AL26" s="770"/>
      <c r="AM26" s="770"/>
      <c r="AN26" s="770"/>
      <c r="AO26" s="771"/>
      <c r="AP26" s="769" t="s">
        <v>403</v>
      </c>
      <c r="AQ26" s="770"/>
      <c r="AR26" s="770"/>
      <c r="AS26" s="770"/>
      <c r="AT26" s="771"/>
      <c r="AU26" s="769" t="s">
        <v>404</v>
      </c>
      <c r="AV26" s="770"/>
      <c r="AW26" s="770"/>
      <c r="AX26" s="770"/>
      <c r="AY26" s="771"/>
      <c r="AZ26" s="769" t="s">
        <v>405</v>
      </c>
      <c r="BA26" s="770"/>
      <c r="BB26" s="770"/>
      <c r="BC26" s="770"/>
      <c r="BD26" s="771"/>
      <c r="BE26" s="769" t="s">
        <v>379</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406</v>
      </c>
      <c r="C28" s="786"/>
      <c r="D28" s="786"/>
      <c r="E28" s="786"/>
      <c r="F28" s="786"/>
      <c r="G28" s="786"/>
      <c r="H28" s="786"/>
      <c r="I28" s="786"/>
      <c r="J28" s="786"/>
      <c r="K28" s="786"/>
      <c r="L28" s="786"/>
      <c r="M28" s="786"/>
      <c r="N28" s="786"/>
      <c r="O28" s="786"/>
      <c r="P28" s="787"/>
      <c r="Q28" s="858">
        <v>5554</v>
      </c>
      <c r="R28" s="859"/>
      <c r="S28" s="859"/>
      <c r="T28" s="859"/>
      <c r="U28" s="859"/>
      <c r="V28" s="859">
        <v>5410</v>
      </c>
      <c r="W28" s="859"/>
      <c r="X28" s="859"/>
      <c r="Y28" s="859"/>
      <c r="Z28" s="859"/>
      <c r="AA28" s="859">
        <v>144</v>
      </c>
      <c r="AB28" s="859"/>
      <c r="AC28" s="859"/>
      <c r="AD28" s="859"/>
      <c r="AE28" s="860"/>
      <c r="AF28" s="861">
        <v>144</v>
      </c>
      <c r="AG28" s="859"/>
      <c r="AH28" s="859"/>
      <c r="AI28" s="859"/>
      <c r="AJ28" s="862"/>
      <c r="AK28" s="863">
        <v>497</v>
      </c>
      <c r="AL28" s="864"/>
      <c r="AM28" s="864"/>
      <c r="AN28" s="864"/>
      <c r="AO28" s="864"/>
      <c r="AP28" s="864" t="s">
        <v>583</v>
      </c>
      <c r="AQ28" s="864"/>
      <c r="AR28" s="864"/>
      <c r="AS28" s="864"/>
      <c r="AT28" s="864"/>
      <c r="AU28" s="864" t="s">
        <v>583</v>
      </c>
      <c r="AV28" s="864"/>
      <c r="AW28" s="864"/>
      <c r="AX28" s="864"/>
      <c r="AY28" s="864"/>
      <c r="AZ28" s="865" t="s">
        <v>583</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407</v>
      </c>
      <c r="C29" s="817"/>
      <c r="D29" s="817"/>
      <c r="E29" s="817"/>
      <c r="F29" s="817"/>
      <c r="G29" s="817"/>
      <c r="H29" s="817"/>
      <c r="I29" s="817"/>
      <c r="J29" s="817"/>
      <c r="K29" s="817"/>
      <c r="L29" s="817"/>
      <c r="M29" s="817"/>
      <c r="N29" s="817"/>
      <c r="O29" s="817"/>
      <c r="P29" s="818"/>
      <c r="Q29" s="819">
        <v>4275</v>
      </c>
      <c r="R29" s="820"/>
      <c r="S29" s="820"/>
      <c r="T29" s="820"/>
      <c r="U29" s="820"/>
      <c r="V29" s="820">
        <v>4142</v>
      </c>
      <c r="W29" s="820"/>
      <c r="X29" s="820"/>
      <c r="Y29" s="820"/>
      <c r="Z29" s="820"/>
      <c r="AA29" s="820">
        <v>133</v>
      </c>
      <c r="AB29" s="820"/>
      <c r="AC29" s="820"/>
      <c r="AD29" s="820"/>
      <c r="AE29" s="821"/>
      <c r="AF29" s="822">
        <v>133</v>
      </c>
      <c r="AG29" s="823"/>
      <c r="AH29" s="823"/>
      <c r="AI29" s="823"/>
      <c r="AJ29" s="824"/>
      <c r="AK29" s="870">
        <v>629</v>
      </c>
      <c r="AL29" s="866"/>
      <c r="AM29" s="866"/>
      <c r="AN29" s="866"/>
      <c r="AO29" s="866"/>
      <c r="AP29" s="866" t="s">
        <v>583</v>
      </c>
      <c r="AQ29" s="866"/>
      <c r="AR29" s="866"/>
      <c r="AS29" s="866"/>
      <c r="AT29" s="866"/>
      <c r="AU29" s="866" t="s">
        <v>583</v>
      </c>
      <c r="AV29" s="866"/>
      <c r="AW29" s="866"/>
      <c r="AX29" s="866"/>
      <c r="AY29" s="866"/>
      <c r="AZ29" s="867" t="s">
        <v>583</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408</v>
      </c>
      <c r="C30" s="817"/>
      <c r="D30" s="817"/>
      <c r="E30" s="817"/>
      <c r="F30" s="817"/>
      <c r="G30" s="817"/>
      <c r="H30" s="817"/>
      <c r="I30" s="817"/>
      <c r="J30" s="817"/>
      <c r="K30" s="817"/>
      <c r="L30" s="817"/>
      <c r="M30" s="817"/>
      <c r="N30" s="817"/>
      <c r="O30" s="817"/>
      <c r="P30" s="818"/>
      <c r="Q30" s="819">
        <v>42</v>
      </c>
      <c r="R30" s="820"/>
      <c r="S30" s="820"/>
      <c r="T30" s="820"/>
      <c r="U30" s="820"/>
      <c r="V30" s="820">
        <v>38</v>
      </c>
      <c r="W30" s="820"/>
      <c r="X30" s="820"/>
      <c r="Y30" s="820"/>
      <c r="Z30" s="820"/>
      <c r="AA30" s="820">
        <v>3</v>
      </c>
      <c r="AB30" s="820"/>
      <c r="AC30" s="820"/>
      <c r="AD30" s="820"/>
      <c r="AE30" s="821"/>
      <c r="AF30" s="822">
        <v>3</v>
      </c>
      <c r="AG30" s="823"/>
      <c r="AH30" s="823"/>
      <c r="AI30" s="823"/>
      <c r="AJ30" s="824"/>
      <c r="AK30" s="870">
        <v>11</v>
      </c>
      <c r="AL30" s="866"/>
      <c r="AM30" s="866"/>
      <c r="AN30" s="866"/>
      <c r="AO30" s="866"/>
      <c r="AP30" s="866" t="s">
        <v>583</v>
      </c>
      <c r="AQ30" s="866"/>
      <c r="AR30" s="866"/>
      <c r="AS30" s="866"/>
      <c r="AT30" s="866"/>
      <c r="AU30" s="866" t="s">
        <v>583</v>
      </c>
      <c r="AV30" s="866"/>
      <c r="AW30" s="866"/>
      <c r="AX30" s="866"/>
      <c r="AY30" s="866"/>
      <c r="AZ30" s="867" t="s">
        <v>583</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409</v>
      </c>
      <c r="C31" s="817"/>
      <c r="D31" s="817"/>
      <c r="E31" s="817"/>
      <c r="F31" s="817"/>
      <c r="G31" s="817"/>
      <c r="H31" s="817"/>
      <c r="I31" s="817"/>
      <c r="J31" s="817"/>
      <c r="K31" s="817"/>
      <c r="L31" s="817"/>
      <c r="M31" s="817"/>
      <c r="N31" s="817"/>
      <c r="O31" s="817"/>
      <c r="P31" s="818"/>
      <c r="Q31" s="819">
        <v>762</v>
      </c>
      <c r="R31" s="820"/>
      <c r="S31" s="820"/>
      <c r="T31" s="820"/>
      <c r="U31" s="820"/>
      <c r="V31" s="820">
        <v>755</v>
      </c>
      <c r="W31" s="820"/>
      <c r="X31" s="820"/>
      <c r="Y31" s="820"/>
      <c r="Z31" s="820"/>
      <c r="AA31" s="820">
        <v>7</v>
      </c>
      <c r="AB31" s="820"/>
      <c r="AC31" s="820"/>
      <c r="AD31" s="820"/>
      <c r="AE31" s="821"/>
      <c r="AF31" s="822">
        <v>7</v>
      </c>
      <c r="AG31" s="823"/>
      <c r="AH31" s="823"/>
      <c r="AI31" s="823"/>
      <c r="AJ31" s="824"/>
      <c r="AK31" s="870">
        <v>213</v>
      </c>
      <c r="AL31" s="866"/>
      <c r="AM31" s="866"/>
      <c r="AN31" s="866"/>
      <c r="AO31" s="866"/>
      <c r="AP31" s="866" t="s">
        <v>583</v>
      </c>
      <c r="AQ31" s="866"/>
      <c r="AR31" s="866"/>
      <c r="AS31" s="866"/>
      <c r="AT31" s="866"/>
      <c r="AU31" s="866" t="s">
        <v>583</v>
      </c>
      <c r="AV31" s="866"/>
      <c r="AW31" s="866"/>
      <c r="AX31" s="866"/>
      <c r="AY31" s="866"/>
      <c r="AZ31" s="867" t="s">
        <v>583</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410</v>
      </c>
      <c r="C32" s="817"/>
      <c r="D32" s="817"/>
      <c r="E32" s="817"/>
      <c r="F32" s="817"/>
      <c r="G32" s="817"/>
      <c r="H32" s="817"/>
      <c r="I32" s="817"/>
      <c r="J32" s="817"/>
      <c r="K32" s="817"/>
      <c r="L32" s="817"/>
      <c r="M32" s="817"/>
      <c r="N32" s="817"/>
      <c r="O32" s="817"/>
      <c r="P32" s="818"/>
      <c r="Q32" s="819">
        <v>847</v>
      </c>
      <c r="R32" s="820"/>
      <c r="S32" s="820"/>
      <c r="T32" s="820"/>
      <c r="U32" s="820"/>
      <c r="V32" s="820">
        <v>779</v>
      </c>
      <c r="W32" s="820"/>
      <c r="X32" s="820"/>
      <c r="Y32" s="820"/>
      <c r="Z32" s="820"/>
      <c r="AA32" s="820">
        <v>68</v>
      </c>
      <c r="AB32" s="820"/>
      <c r="AC32" s="820"/>
      <c r="AD32" s="820"/>
      <c r="AE32" s="821"/>
      <c r="AF32" s="822">
        <v>1978</v>
      </c>
      <c r="AG32" s="823"/>
      <c r="AH32" s="823"/>
      <c r="AI32" s="823"/>
      <c r="AJ32" s="824"/>
      <c r="AK32" s="870">
        <v>2</v>
      </c>
      <c r="AL32" s="866"/>
      <c r="AM32" s="866"/>
      <c r="AN32" s="866"/>
      <c r="AO32" s="866"/>
      <c r="AP32" s="866">
        <v>733</v>
      </c>
      <c r="AQ32" s="866"/>
      <c r="AR32" s="866"/>
      <c r="AS32" s="866"/>
      <c r="AT32" s="866"/>
      <c r="AU32" s="866">
        <v>11</v>
      </c>
      <c r="AV32" s="866"/>
      <c r="AW32" s="866"/>
      <c r="AX32" s="866"/>
      <c r="AY32" s="866"/>
      <c r="AZ32" s="867" t="s">
        <v>583</v>
      </c>
      <c r="BA32" s="867"/>
      <c r="BB32" s="867"/>
      <c r="BC32" s="867"/>
      <c r="BD32" s="867"/>
      <c r="BE32" s="868" t="s">
        <v>411</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412</v>
      </c>
      <c r="C33" s="817"/>
      <c r="D33" s="817"/>
      <c r="E33" s="817"/>
      <c r="F33" s="817"/>
      <c r="G33" s="817"/>
      <c r="H33" s="817"/>
      <c r="I33" s="817"/>
      <c r="J33" s="817"/>
      <c r="K33" s="817"/>
      <c r="L33" s="817"/>
      <c r="M33" s="817"/>
      <c r="N33" s="817"/>
      <c r="O33" s="817"/>
      <c r="P33" s="818"/>
      <c r="Q33" s="819">
        <v>933</v>
      </c>
      <c r="R33" s="820"/>
      <c r="S33" s="820"/>
      <c r="T33" s="820"/>
      <c r="U33" s="820"/>
      <c r="V33" s="820">
        <v>778</v>
      </c>
      <c r="W33" s="820"/>
      <c r="X33" s="820"/>
      <c r="Y33" s="820"/>
      <c r="Z33" s="820"/>
      <c r="AA33" s="820">
        <v>155</v>
      </c>
      <c r="AB33" s="820"/>
      <c r="AC33" s="820"/>
      <c r="AD33" s="820"/>
      <c r="AE33" s="821"/>
      <c r="AF33" s="822">
        <v>96</v>
      </c>
      <c r="AG33" s="823"/>
      <c r="AH33" s="823"/>
      <c r="AI33" s="823"/>
      <c r="AJ33" s="824"/>
      <c r="AK33" s="870">
        <v>49</v>
      </c>
      <c r="AL33" s="866"/>
      <c r="AM33" s="866"/>
      <c r="AN33" s="866"/>
      <c r="AO33" s="866"/>
      <c r="AP33" s="866">
        <v>5990</v>
      </c>
      <c r="AQ33" s="866"/>
      <c r="AR33" s="866"/>
      <c r="AS33" s="866"/>
      <c r="AT33" s="866"/>
      <c r="AU33" s="866">
        <v>4954</v>
      </c>
      <c r="AV33" s="866"/>
      <c r="AW33" s="866"/>
      <c r="AX33" s="866"/>
      <c r="AY33" s="866"/>
      <c r="AZ33" s="867" t="s">
        <v>583</v>
      </c>
      <c r="BA33" s="867"/>
      <c r="BB33" s="867"/>
      <c r="BC33" s="867"/>
      <c r="BD33" s="867"/>
      <c r="BE33" s="868" t="s">
        <v>411</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393</v>
      </c>
      <c r="B63" s="825" t="s">
        <v>414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2361</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130</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416</v>
      </c>
      <c r="B66" s="764"/>
      <c r="C66" s="764"/>
      <c r="D66" s="764"/>
      <c r="E66" s="764"/>
      <c r="F66" s="764"/>
      <c r="G66" s="764"/>
      <c r="H66" s="764"/>
      <c r="I66" s="764"/>
      <c r="J66" s="764"/>
      <c r="K66" s="764"/>
      <c r="L66" s="764"/>
      <c r="M66" s="764"/>
      <c r="N66" s="764"/>
      <c r="O66" s="764"/>
      <c r="P66" s="765"/>
      <c r="Q66" s="769" t="s">
        <v>417</v>
      </c>
      <c r="R66" s="770"/>
      <c r="S66" s="770"/>
      <c r="T66" s="770"/>
      <c r="U66" s="771"/>
      <c r="V66" s="769" t="s">
        <v>418</v>
      </c>
      <c r="W66" s="770"/>
      <c r="X66" s="770"/>
      <c r="Y66" s="770"/>
      <c r="Z66" s="771"/>
      <c r="AA66" s="769" t="s">
        <v>400</v>
      </c>
      <c r="AB66" s="770"/>
      <c r="AC66" s="770"/>
      <c r="AD66" s="770"/>
      <c r="AE66" s="771"/>
      <c r="AF66" s="890" t="s">
        <v>401</v>
      </c>
      <c r="AG66" s="851"/>
      <c r="AH66" s="851"/>
      <c r="AI66" s="851"/>
      <c r="AJ66" s="891"/>
      <c r="AK66" s="769" t="s">
        <v>419</v>
      </c>
      <c r="AL66" s="764"/>
      <c r="AM66" s="764"/>
      <c r="AN66" s="764"/>
      <c r="AO66" s="765"/>
      <c r="AP66" s="769" t="s">
        <v>420</v>
      </c>
      <c r="AQ66" s="770"/>
      <c r="AR66" s="770"/>
      <c r="AS66" s="770"/>
      <c r="AT66" s="771"/>
      <c r="AU66" s="769" t="s">
        <v>421</v>
      </c>
      <c r="AV66" s="770"/>
      <c r="AW66" s="770"/>
      <c r="AX66" s="770"/>
      <c r="AY66" s="771"/>
      <c r="AZ66" s="769" t="s">
        <v>379</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c r="C68" s="906"/>
      <c r="D68" s="906"/>
      <c r="E68" s="906"/>
      <c r="F68" s="906"/>
      <c r="G68" s="906"/>
      <c r="H68" s="906"/>
      <c r="I68" s="906"/>
      <c r="J68" s="906"/>
      <c r="K68" s="906"/>
      <c r="L68" s="906"/>
      <c r="M68" s="906"/>
      <c r="N68" s="906"/>
      <c r="O68" s="906"/>
      <c r="P68" s="907"/>
      <c r="Q68" s="908"/>
      <c r="R68" s="902"/>
      <c r="S68" s="902"/>
      <c r="T68" s="902"/>
      <c r="U68" s="902"/>
      <c r="V68" s="902"/>
      <c r="W68" s="902"/>
      <c r="X68" s="902"/>
      <c r="Y68" s="902"/>
      <c r="Z68" s="902"/>
      <c r="AA68" s="902"/>
      <c r="AB68" s="902"/>
      <c r="AC68" s="902"/>
      <c r="AD68" s="902"/>
      <c r="AE68" s="902"/>
      <c r="AF68" s="902"/>
      <c r="AG68" s="902"/>
      <c r="AH68" s="902"/>
      <c r="AI68" s="902"/>
      <c r="AJ68" s="902"/>
      <c r="AK68" s="902"/>
      <c r="AL68" s="902"/>
      <c r="AM68" s="902"/>
      <c r="AN68" s="902"/>
      <c r="AO68" s="902"/>
      <c r="AP68" s="902"/>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c r="C69" s="910"/>
      <c r="D69" s="910"/>
      <c r="E69" s="910"/>
      <c r="F69" s="910"/>
      <c r="G69" s="910"/>
      <c r="H69" s="910"/>
      <c r="I69" s="910"/>
      <c r="J69" s="910"/>
      <c r="K69" s="910"/>
      <c r="L69" s="910"/>
      <c r="M69" s="910"/>
      <c r="N69" s="910"/>
      <c r="O69" s="910"/>
      <c r="P69" s="911"/>
      <c r="Q69" s="912"/>
      <c r="R69" s="866"/>
      <c r="S69" s="866"/>
      <c r="T69" s="866"/>
      <c r="U69" s="866"/>
      <c r="V69" s="866"/>
      <c r="W69" s="866"/>
      <c r="X69" s="866"/>
      <c r="Y69" s="866"/>
      <c r="Z69" s="866"/>
      <c r="AA69" s="866"/>
      <c r="AB69" s="866"/>
      <c r="AC69" s="866"/>
      <c r="AD69" s="866"/>
      <c r="AE69" s="866"/>
      <c r="AF69" s="866"/>
      <c r="AG69" s="866"/>
      <c r="AH69" s="866"/>
      <c r="AI69" s="866"/>
      <c r="AJ69" s="866"/>
      <c r="AK69" s="866"/>
      <c r="AL69" s="866"/>
      <c r="AM69" s="866"/>
      <c r="AN69" s="866"/>
      <c r="AO69" s="866"/>
      <c r="AP69" s="866"/>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c r="C70" s="910"/>
      <c r="D70" s="910"/>
      <c r="E70" s="910"/>
      <c r="F70" s="910"/>
      <c r="G70" s="910"/>
      <c r="H70" s="910"/>
      <c r="I70" s="910"/>
      <c r="J70" s="910"/>
      <c r="K70" s="910"/>
      <c r="L70" s="910"/>
      <c r="M70" s="910"/>
      <c r="N70" s="910"/>
      <c r="O70" s="910"/>
      <c r="P70" s="911"/>
      <c r="Q70" s="912"/>
      <c r="R70" s="866"/>
      <c r="S70" s="866"/>
      <c r="T70" s="866"/>
      <c r="U70" s="866"/>
      <c r="V70" s="866"/>
      <c r="W70" s="866"/>
      <c r="X70" s="866"/>
      <c r="Y70" s="866"/>
      <c r="Z70" s="866"/>
      <c r="AA70" s="866"/>
      <c r="AB70" s="866"/>
      <c r="AC70" s="866"/>
      <c r="AD70" s="866"/>
      <c r="AE70" s="866"/>
      <c r="AF70" s="866"/>
      <c r="AG70" s="866"/>
      <c r="AH70" s="866"/>
      <c r="AI70" s="866"/>
      <c r="AJ70" s="866"/>
      <c r="AK70" s="866"/>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393</v>
      </c>
      <c r="B88" s="825" t="s">
        <v>422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825" t="s">
        <v>423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428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431</v>
      </c>
      <c r="AB109" s="929"/>
      <c r="AC109" s="929"/>
      <c r="AD109" s="929"/>
      <c r="AE109" s="930"/>
      <c r="AF109" s="928" t="s">
        <v>432</v>
      </c>
      <c r="AG109" s="929"/>
      <c r="AH109" s="929"/>
      <c r="AI109" s="929"/>
      <c r="AJ109" s="930"/>
      <c r="AK109" s="928" t="s">
        <v>309</v>
      </c>
      <c r="AL109" s="929"/>
      <c r="AM109" s="929"/>
      <c r="AN109" s="929"/>
      <c r="AO109" s="930"/>
      <c r="AP109" s="928" t="s">
        <v>433</v>
      </c>
      <c r="AQ109" s="929"/>
      <c r="AR109" s="929"/>
      <c r="AS109" s="929"/>
      <c r="AT109" s="931"/>
      <c r="AU109" s="948" t="s">
        <v>430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431</v>
      </c>
      <c r="BR109" s="929"/>
      <c r="BS109" s="929"/>
      <c r="BT109" s="929"/>
      <c r="BU109" s="930"/>
      <c r="BV109" s="928" t="s">
        <v>432</v>
      </c>
      <c r="BW109" s="929"/>
      <c r="BX109" s="929"/>
      <c r="BY109" s="929"/>
      <c r="BZ109" s="930"/>
      <c r="CA109" s="928" t="s">
        <v>309</v>
      </c>
      <c r="CB109" s="929"/>
      <c r="CC109" s="929"/>
      <c r="CD109" s="929"/>
      <c r="CE109" s="930"/>
      <c r="CF109" s="949" t="s">
        <v>433</v>
      </c>
      <c r="CG109" s="949"/>
      <c r="CH109" s="949"/>
      <c r="CI109" s="949"/>
      <c r="CJ109" s="949"/>
      <c r="CK109" s="928" t="s">
        <v>434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431</v>
      </c>
      <c r="DH109" s="929"/>
      <c r="DI109" s="929"/>
      <c r="DJ109" s="929"/>
      <c r="DK109" s="930"/>
      <c r="DL109" s="928" t="s">
        <v>432</v>
      </c>
      <c r="DM109" s="929"/>
      <c r="DN109" s="929"/>
      <c r="DO109" s="929"/>
      <c r="DP109" s="930"/>
      <c r="DQ109" s="928" t="s">
        <v>309</v>
      </c>
      <c r="DR109" s="929"/>
      <c r="DS109" s="929"/>
      <c r="DT109" s="929"/>
      <c r="DU109" s="930"/>
      <c r="DV109" s="928" t="s">
        <v>433</v>
      </c>
      <c r="DW109" s="929"/>
      <c r="DX109" s="929"/>
      <c r="DY109" s="929"/>
      <c r="DZ109" s="931"/>
    </row>
    <row r="110" spans="1:131" s="230" customFormat="1" ht="26.25" customHeight="1" x14ac:dyDescent="0.15">
      <c r="A110" s="932" t="s">
        <v>435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1746942</v>
      </c>
      <c r="AB110" s="936"/>
      <c r="AC110" s="936"/>
      <c r="AD110" s="936"/>
      <c r="AE110" s="937"/>
      <c r="AF110" s="938">
        <v>1753295</v>
      </c>
      <c r="AG110" s="936"/>
      <c r="AH110" s="936"/>
      <c r="AI110" s="936"/>
      <c r="AJ110" s="937"/>
      <c r="AK110" s="938">
        <v>1870183</v>
      </c>
      <c r="AL110" s="936"/>
      <c r="AM110" s="936"/>
      <c r="AN110" s="936"/>
      <c r="AO110" s="937"/>
      <c r="AP110" s="939">
        <v>18.7</v>
      </c>
      <c r="AQ110" s="940"/>
      <c r="AR110" s="940"/>
      <c r="AS110" s="940"/>
      <c r="AT110" s="941"/>
      <c r="AU110" s="942" t="s">
        <v>75</v>
      </c>
      <c r="AV110" s="943"/>
      <c r="AW110" s="943"/>
      <c r="AX110" s="943"/>
      <c r="AY110" s="943"/>
      <c r="AZ110" s="965" t="s">
        <v>436</v>
      </c>
      <c r="BA110" s="933"/>
      <c r="BB110" s="933"/>
      <c r="BC110" s="933"/>
      <c r="BD110" s="933"/>
      <c r="BE110" s="933"/>
      <c r="BF110" s="933"/>
      <c r="BG110" s="933"/>
      <c r="BH110" s="933"/>
      <c r="BI110" s="933"/>
      <c r="BJ110" s="933"/>
      <c r="BK110" s="933"/>
      <c r="BL110" s="933"/>
      <c r="BM110" s="933"/>
      <c r="BN110" s="933"/>
      <c r="BO110" s="933"/>
      <c r="BP110" s="934"/>
      <c r="BQ110" s="966">
        <v>17386185</v>
      </c>
      <c r="BR110" s="967"/>
      <c r="BS110" s="967"/>
      <c r="BT110" s="967"/>
      <c r="BU110" s="967"/>
      <c r="BV110" s="967">
        <v>17394250</v>
      </c>
      <c r="BW110" s="967"/>
      <c r="BX110" s="967"/>
      <c r="BY110" s="967"/>
      <c r="BZ110" s="967"/>
      <c r="CA110" s="967">
        <v>16893551</v>
      </c>
      <c r="CB110" s="967"/>
      <c r="CC110" s="967"/>
      <c r="CD110" s="967"/>
      <c r="CE110" s="967"/>
      <c r="CF110" s="980">
        <v>168.9</v>
      </c>
      <c r="CG110" s="981"/>
      <c r="CH110" s="981"/>
      <c r="CI110" s="981"/>
      <c r="CJ110" s="981"/>
      <c r="CK110" s="982" t="s">
        <v>437</v>
      </c>
      <c r="CL110" s="983"/>
      <c r="CM110" s="965" t="s">
        <v>438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395</v>
      </c>
      <c r="DH110" s="967"/>
      <c r="DI110" s="967"/>
      <c r="DJ110" s="967"/>
      <c r="DK110" s="967"/>
      <c r="DL110" s="967" t="s">
        <v>439</v>
      </c>
      <c r="DM110" s="967"/>
      <c r="DN110" s="967"/>
      <c r="DO110" s="967"/>
      <c r="DP110" s="967"/>
      <c r="DQ110" s="967" t="s">
        <v>395</v>
      </c>
      <c r="DR110" s="967"/>
      <c r="DS110" s="967"/>
      <c r="DT110" s="967"/>
      <c r="DU110" s="967"/>
      <c r="DV110" s="968" t="s">
        <v>440</v>
      </c>
      <c r="DW110" s="968"/>
      <c r="DX110" s="968"/>
      <c r="DY110" s="968"/>
      <c r="DZ110" s="969"/>
    </row>
    <row r="111" spans="1:131" s="230" customFormat="1" ht="26.25" customHeight="1" x14ac:dyDescent="0.15">
      <c r="A111" s="970" t="s">
        <v>441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130</v>
      </c>
      <c r="AB111" s="974"/>
      <c r="AC111" s="974"/>
      <c r="AD111" s="974"/>
      <c r="AE111" s="975"/>
      <c r="AF111" s="976" t="s">
        <v>395</v>
      </c>
      <c r="AG111" s="974"/>
      <c r="AH111" s="974"/>
      <c r="AI111" s="974"/>
      <c r="AJ111" s="975"/>
      <c r="AK111" s="976" t="s">
        <v>395</v>
      </c>
      <c r="AL111" s="974"/>
      <c r="AM111" s="974"/>
      <c r="AN111" s="974"/>
      <c r="AO111" s="975"/>
      <c r="AP111" s="977" t="s">
        <v>395</v>
      </c>
      <c r="AQ111" s="978"/>
      <c r="AR111" s="978"/>
      <c r="AS111" s="978"/>
      <c r="AT111" s="979"/>
      <c r="AU111" s="944"/>
      <c r="AV111" s="945"/>
      <c r="AW111" s="945"/>
      <c r="AX111" s="945"/>
      <c r="AY111" s="945"/>
      <c r="AZ111" s="958" t="s">
        <v>442</v>
      </c>
      <c r="BA111" s="959"/>
      <c r="BB111" s="959"/>
      <c r="BC111" s="959"/>
      <c r="BD111" s="959"/>
      <c r="BE111" s="959"/>
      <c r="BF111" s="959"/>
      <c r="BG111" s="959"/>
      <c r="BH111" s="959"/>
      <c r="BI111" s="959"/>
      <c r="BJ111" s="959"/>
      <c r="BK111" s="959"/>
      <c r="BL111" s="959"/>
      <c r="BM111" s="959"/>
      <c r="BN111" s="959"/>
      <c r="BO111" s="959"/>
      <c r="BP111" s="960"/>
      <c r="BQ111" s="961">
        <v>779947</v>
      </c>
      <c r="BR111" s="962"/>
      <c r="BS111" s="962"/>
      <c r="BT111" s="962"/>
      <c r="BU111" s="962"/>
      <c r="BV111" s="962">
        <v>726572</v>
      </c>
      <c r="BW111" s="962"/>
      <c r="BX111" s="962"/>
      <c r="BY111" s="962"/>
      <c r="BZ111" s="962"/>
      <c r="CA111" s="962">
        <v>649449</v>
      </c>
      <c r="CB111" s="962"/>
      <c r="CC111" s="962"/>
      <c r="CD111" s="962"/>
      <c r="CE111" s="962"/>
      <c r="CF111" s="956">
        <v>6.5</v>
      </c>
      <c r="CG111" s="957"/>
      <c r="CH111" s="957"/>
      <c r="CI111" s="957"/>
      <c r="CJ111" s="957"/>
      <c r="CK111" s="984"/>
      <c r="CL111" s="985"/>
      <c r="CM111" s="958" t="s">
        <v>443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439</v>
      </c>
      <c r="DH111" s="962"/>
      <c r="DI111" s="962"/>
      <c r="DJ111" s="962"/>
      <c r="DK111" s="962"/>
      <c r="DL111" s="962" t="s">
        <v>439</v>
      </c>
      <c r="DM111" s="962"/>
      <c r="DN111" s="962"/>
      <c r="DO111" s="962"/>
      <c r="DP111" s="962"/>
      <c r="DQ111" s="962" t="s">
        <v>439</v>
      </c>
      <c r="DR111" s="962"/>
      <c r="DS111" s="962"/>
      <c r="DT111" s="962"/>
      <c r="DU111" s="962"/>
      <c r="DV111" s="963" t="s">
        <v>439</v>
      </c>
      <c r="DW111" s="963"/>
      <c r="DX111" s="963"/>
      <c r="DY111" s="963"/>
      <c r="DZ111" s="964"/>
    </row>
    <row r="112" spans="1:131" s="230" customFormat="1" ht="26.25" customHeight="1" x14ac:dyDescent="0.15">
      <c r="A112" s="988" t="s">
        <v>444</v>
      </c>
      <c r="B112" s="989"/>
      <c r="C112" s="959" t="s">
        <v>445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395</v>
      </c>
      <c r="AB112" s="995"/>
      <c r="AC112" s="995"/>
      <c r="AD112" s="995"/>
      <c r="AE112" s="996"/>
      <c r="AF112" s="997" t="s">
        <v>395</v>
      </c>
      <c r="AG112" s="995"/>
      <c r="AH112" s="995"/>
      <c r="AI112" s="995"/>
      <c r="AJ112" s="996"/>
      <c r="AK112" s="997" t="s">
        <v>395</v>
      </c>
      <c r="AL112" s="995"/>
      <c r="AM112" s="995"/>
      <c r="AN112" s="995"/>
      <c r="AO112" s="996"/>
      <c r="AP112" s="998" t="s">
        <v>395</v>
      </c>
      <c r="AQ112" s="999"/>
      <c r="AR112" s="999"/>
      <c r="AS112" s="999"/>
      <c r="AT112" s="1000"/>
      <c r="AU112" s="944"/>
      <c r="AV112" s="945"/>
      <c r="AW112" s="945"/>
      <c r="AX112" s="945"/>
      <c r="AY112" s="945"/>
      <c r="AZ112" s="958" t="s">
        <v>446</v>
      </c>
      <c r="BA112" s="959"/>
      <c r="BB112" s="959"/>
      <c r="BC112" s="959"/>
      <c r="BD112" s="959"/>
      <c r="BE112" s="959"/>
      <c r="BF112" s="959"/>
      <c r="BG112" s="959"/>
      <c r="BH112" s="959"/>
      <c r="BI112" s="959"/>
      <c r="BJ112" s="959"/>
      <c r="BK112" s="959"/>
      <c r="BL112" s="959"/>
      <c r="BM112" s="959"/>
      <c r="BN112" s="959"/>
      <c r="BO112" s="959"/>
      <c r="BP112" s="960"/>
      <c r="BQ112" s="961">
        <v>5397582</v>
      </c>
      <c r="BR112" s="962"/>
      <c r="BS112" s="962"/>
      <c r="BT112" s="962"/>
      <c r="BU112" s="962"/>
      <c r="BV112" s="962">
        <v>5216640</v>
      </c>
      <c r="BW112" s="962"/>
      <c r="BX112" s="962"/>
      <c r="BY112" s="962"/>
      <c r="BZ112" s="962"/>
      <c r="CA112" s="962">
        <v>4965037</v>
      </c>
      <c r="CB112" s="962"/>
      <c r="CC112" s="962"/>
      <c r="CD112" s="962"/>
      <c r="CE112" s="962"/>
      <c r="CF112" s="956">
        <v>49.6</v>
      </c>
      <c r="CG112" s="957"/>
      <c r="CH112" s="957"/>
      <c r="CI112" s="957"/>
      <c r="CJ112" s="957"/>
      <c r="CK112" s="984"/>
      <c r="CL112" s="985"/>
      <c r="CM112" s="958" t="s">
        <v>447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v>77723</v>
      </c>
      <c r="DH112" s="962"/>
      <c r="DI112" s="962"/>
      <c r="DJ112" s="962"/>
      <c r="DK112" s="962"/>
      <c r="DL112" s="962">
        <v>72613</v>
      </c>
      <c r="DM112" s="962"/>
      <c r="DN112" s="962"/>
      <c r="DO112" s="962"/>
      <c r="DP112" s="962"/>
      <c r="DQ112" s="962">
        <v>67494</v>
      </c>
      <c r="DR112" s="962"/>
      <c r="DS112" s="962"/>
      <c r="DT112" s="962"/>
      <c r="DU112" s="962"/>
      <c r="DV112" s="963">
        <v>0.7</v>
      </c>
      <c r="DW112" s="963"/>
      <c r="DX112" s="963"/>
      <c r="DY112" s="963"/>
      <c r="DZ112" s="964"/>
    </row>
    <row r="113" spans="1:130" s="230" customFormat="1" ht="26.25" customHeight="1" x14ac:dyDescent="0.15">
      <c r="A113" s="990"/>
      <c r="B113" s="991"/>
      <c r="C113" s="959" t="s">
        <v>448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411143</v>
      </c>
      <c r="AB113" s="974"/>
      <c r="AC113" s="974"/>
      <c r="AD113" s="974"/>
      <c r="AE113" s="975"/>
      <c r="AF113" s="976">
        <v>397876</v>
      </c>
      <c r="AG113" s="974"/>
      <c r="AH113" s="974"/>
      <c r="AI113" s="974"/>
      <c r="AJ113" s="975"/>
      <c r="AK113" s="976">
        <v>400240</v>
      </c>
      <c r="AL113" s="974"/>
      <c r="AM113" s="974"/>
      <c r="AN113" s="974"/>
      <c r="AO113" s="975"/>
      <c r="AP113" s="977">
        <v>4</v>
      </c>
      <c r="AQ113" s="978"/>
      <c r="AR113" s="978"/>
      <c r="AS113" s="978"/>
      <c r="AT113" s="979"/>
      <c r="AU113" s="944"/>
      <c r="AV113" s="945"/>
      <c r="AW113" s="945"/>
      <c r="AX113" s="945"/>
      <c r="AY113" s="945"/>
      <c r="AZ113" s="958" t="s">
        <v>449</v>
      </c>
      <c r="BA113" s="959"/>
      <c r="BB113" s="959"/>
      <c r="BC113" s="959"/>
      <c r="BD113" s="959"/>
      <c r="BE113" s="959"/>
      <c r="BF113" s="959"/>
      <c r="BG113" s="959"/>
      <c r="BH113" s="959"/>
      <c r="BI113" s="959"/>
      <c r="BJ113" s="959"/>
      <c r="BK113" s="959"/>
      <c r="BL113" s="959"/>
      <c r="BM113" s="959"/>
      <c r="BN113" s="959"/>
      <c r="BO113" s="959"/>
      <c r="BP113" s="960"/>
      <c r="BQ113" s="961">
        <v>495661</v>
      </c>
      <c r="BR113" s="962"/>
      <c r="BS113" s="962"/>
      <c r="BT113" s="962"/>
      <c r="BU113" s="962"/>
      <c r="BV113" s="962">
        <v>415079</v>
      </c>
      <c r="BW113" s="962"/>
      <c r="BX113" s="962"/>
      <c r="BY113" s="962"/>
      <c r="BZ113" s="962"/>
      <c r="CA113" s="962">
        <v>333386</v>
      </c>
      <c r="CB113" s="962"/>
      <c r="CC113" s="962"/>
      <c r="CD113" s="962"/>
      <c r="CE113" s="962"/>
      <c r="CF113" s="956">
        <v>3.3</v>
      </c>
      <c r="CG113" s="957"/>
      <c r="CH113" s="957"/>
      <c r="CI113" s="957"/>
      <c r="CJ113" s="957"/>
      <c r="CK113" s="984"/>
      <c r="CL113" s="985"/>
      <c r="CM113" s="958" t="s">
        <v>450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v>272140</v>
      </c>
      <c r="DH113" s="995"/>
      <c r="DI113" s="995"/>
      <c r="DJ113" s="995"/>
      <c r="DK113" s="996"/>
      <c r="DL113" s="997">
        <v>281231</v>
      </c>
      <c r="DM113" s="995"/>
      <c r="DN113" s="995"/>
      <c r="DO113" s="995"/>
      <c r="DP113" s="996"/>
      <c r="DQ113" s="997">
        <v>263003</v>
      </c>
      <c r="DR113" s="995"/>
      <c r="DS113" s="995"/>
      <c r="DT113" s="995"/>
      <c r="DU113" s="996"/>
      <c r="DV113" s="998">
        <v>2.6</v>
      </c>
      <c r="DW113" s="999"/>
      <c r="DX113" s="999"/>
      <c r="DY113" s="999"/>
      <c r="DZ113" s="1000"/>
    </row>
    <row r="114" spans="1:130" s="230" customFormat="1" ht="26.25" customHeight="1" x14ac:dyDescent="0.15">
      <c r="A114" s="990"/>
      <c r="B114" s="991"/>
      <c r="C114" s="959" t="s">
        <v>451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83342</v>
      </c>
      <c r="AB114" s="995"/>
      <c r="AC114" s="995"/>
      <c r="AD114" s="995"/>
      <c r="AE114" s="996"/>
      <c r="AF114" s="997">
        <v>82943</v>
      </c>
      <c r="AG114" s="995"/>
      <c r="AH114" s="995"/>
      <c r="AI114" s="995"/>
      <c r="AJ114" s="996"/>
      <c r="AK114" s="997">
        <v>83023</v>
      </c>
      <c r="AL114" s="995"/>
      <c r="AM114" s="995"/>
      <c r="AN114" s="995"/>
      <c r="AO114" s="996"/>
      <c r="AP114" s="998">
        <v>0.8</v>
      </c>
      <c r="AQ114" s="999"/>
      <c r="AR114" s="999"/>
      <c r="AS114" s="999"/>
      <c r="AT114" s="1000"/>
      <c r="AU114" s="944"/>
      <c r="AV114" s="945"/>
      <c r="AW114" s="945"/>
      <c r="AX114" s="945"/>
      <c r="AY114" s="945"/>
      <c r="AZ114" s="958" t="s">
        <v>452</v>
      </c>
      <c r="BA114" s="959"/>
      <c r="BB114" s="959"/>
      <c r="BC114" s="959"/>
      <c r="BD114" s="959"/>
      <c r="BE114" s="959"/>
      <c r="BF114" s="959"/>
      <c r="BG114" s="959"/>
      <c r="BH114" s="959"/>
      <c r="BI114" s="959"/>
      <c r="BJ114" s="959"/>
      <c r="BK114" s="959"/>
      <c r="BL114" s="959"/>
      <c r="BM114" s="959"/>
      <c r="BN114" s="959"/>
      <c r="BO114" s="959"/>
      <c r="BP114" s="960"/>
      <c r="BQ114" s="961">
        <v>2513404</v>
      </c>
      <c r="BR114" s="962"/>
      <c r="BS114" s="962"/>
      <c r="BT114" s="962"/>
      <c r="BU114" s="962"/>
      <c r="BV114" s="962">
        <v>2624200</v>
      </c>
      <c r="BW114" s="962"/>
      <c r="BX114" s="962"/>
      <c r="BY114" s="962"/>
      <c r="BZ114" s="962"/>
      <c r="CA114" s="962">
        <v>2533699</v>
      </c>
      <c r="CB114" s="962"/>
      <c r="CC114" s="962"/>
      <c r="CD114" s="962"/>
      <c r="CE114" s="962"/>
      <c r="CF114" s="956">
        <v>25.3</v>
      </c>
      <c r="CG114" s="957"/>
      <c r="CH114" s="957"/>
      <c r="CI114" s="957"/>
      <c r="CJ114" s="957"/>
      <c r="CK114" s="984"/>
      <c r="CL114" s="985"/>
      <c r="CM114" s="958" t="s">
        <v>453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439</v>
      </c>
      <c r="DH114" s="995"/>
      <c r="DI114" s="995"/>
      <c r="DJ114" s="995"/>
      <c r="DK114" s="996"/>
      <c r="DL114" s="997" t="s">
        <v>439</v>
      </c>
      <c r="DM114" s="995"/>
      <c r="DN114" s="995"/>
      <c r="DO114" s="995"/>
      <c r="DP114" s="996"/>
      <c r="DQ114" s="997" t="s">
        <v>439</v>
      </c>
      <c r="DR114" s="995"/>
      <c r="DS114" s="995"/>
      <c r="DT114" s="995"/>
      <c r="DU114" s="996"/>
      <c r="DV114" s="998" t="s">
        <v>439</v>
      </c>
      <c r="DW114" s="999"/>
      <c r="DX114" s="999"/>
      <c r="DY114" s="999"/>
      <c r="DZ114" s="1000"/>
    </row>
    <row r="115" spans="1:130" s="230" customFormat="1" ht="26.25" customHeight="1" x14ac:dyDescent="0.15">
      <c r="A115" s="990"/>
      <c r="B115" s="991"/>
      <c r="C115" s="959" t="s">
        <v>454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61806</v>
      </c>
      <c r="AB115" s="974"/>
      <c r="AC115" s="974"/>
      <c r="AD115" s="974"/>
      <c r="AE115" s="975"/>
      <c r="AF115" s="976">
        <v>65215</v>
      </c>
      <c r="AG115" s="974"/>
      <c r="AH115" s="974"/>
      <c r="AI115" s="974"/>
      <c r="AJ115" s="975"/>
      <c r="AK115" s="976">
        <v>55980</v>
      </c>
      <c r="AL115" s="974"/>
      <c r="AM115" s="974"/>
      <c r="AN115" s="974"/>
      <c r="AO115" s="975"/>
      <c r="AP115" s="977">
        <v>0.6</v>
      </c>
      <c r="AQ115" s="978"/>
      <c r="AR115" s="978"/>
      <c r="AS115" s="978"/>
      <c r="AT115" s="979"/>
      <c r="AU115" s="944"/>
      <c r="AV115" s="945"/>
      <c r="AW115" s="945"/>
      <c r="AX115" s="945"/>
      <c r="AY115" s="945"/>
      <c r="AZ115" s="958" t="s">
        <v>455</v>
      </c>
      <c r="BA115" s="959"/>
      <c r="BB115" s="959"/>
      <c r="BC115" s="959"/>
      <c r="BD115" s="959"/>
      <c r="BE115" s="959"/>
      <c r="BF115" s="959"/>
      <c r="BG115" s="959"/>
      <c r="BH115" s="959"/>
      <c r="BI115" s="959"/>
      <c r="BJ115" s="959"/>
      <c r="BK115" s="959"/>
      <c r="BL115" s="959"/>
      <c r="BM115" s="959"/>
      <c r="BN115" s="959"/>
      <c r="BO115" s="959"/>
      <c r="BP115" s="960"/>
      <c r="BQ115" s="961" t="s">
        <v>439</v>
      </c>
      <c r="BR115" s="962"/>
      <c r="BS115" s="962"/>
      <c r="BT115" s="962"/>
      <c r="BU115" s="962"/>
      <c r="BV115" s="962" t="s">
        <v>395</v>
      </c>
      <c r="BW115" s="962"/>
      <c r="BX115" s="962"/>
      <c r="BY115" s="962"/>
      <c r="BZ115" s="962"/>
      <c r="CA115" s="962" t="s">
        <v>439</v>
      </c>
      <c r="CB115" s="962"/>
      <c r="CC115" s="962"/>
      <c r="CD115" s="962"/>
      <c r="CE115" s="962"/>
      <c r="CF115" s="956" t="s">
        <v>395</v>
      </c>
      <c r="CG115" s="957"/>
      <c r="CH115" s="957"/>
      <c r="CI115" s="957"/>
      <c r="CJ115" s="957"/>
      <c r="CK115" s="984"/>
      <c r="CL115" s="985"/>
      <c r="CM115" s="958" t="s">
        <v>456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439</v>
      </c>
      <c r="DH115" s="995"/>
      <c r="DI115" s="995"/>
      <c r="DJ115" s="995"/>
      <c r="DK115" s="996"/>
      <c r="DL115" s="997" t="s">
        <v>130</v>
      </c>
      <c r="DM115" s="995"/>
      <c r="DN115" s="995"/>
      <c r="DO115" s="995"/>
      <c r="DP115" s="996"/>
      <c r="DQ115" s="997" t="s">
        <v>439</v>
      </c>
      <c r="DR115" s="995"/>
      <c r="DS115" s="995"/>
      <c r="DT115" s="995"/>
      <c r="DU115" s="996"/>
      <c r="DV115" s="998" t="s">
        <v>439</v>
      </c>
      <c r="DW115" s="999"/>
      <c r="DX115" s="999"/>
      <c r="DY115" s="999"/>
      <c r="DZ115" s="1000"/>
    </row>
    <row r="116" spans="1:130" s="230" customFormat="1" ht="26.25" customHeight="1" x14ac:dyDescent="0.15">
      <c r="A116" s="992"/>
      <c r="B116" s="993"/>
      <c r="C116" s="1001" t="s">
        <v>457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395</v>
      </c>
      <c r="AB116" s="995"/>
      <c r="AC116" s="995"/>
      <c r="AD116" s="995"/>
      <c r="AE116" s="996"/>
      <c r="AF116" s="997" t="s">
        <v>395</v>
      </c>
      <c r="AG116" s="995"/>
      <c r="AH116" s="995"/>
      <c r="AI116" s="995"/>
      <c r="AJ116" s="996"/>
      <c r="AK116" s="997" t="s">
        <v>439</v>
      </c>
      <c r="AL116" s="995"/>
      <c r="AM116" s="995"/>
      <c r="AN116" s="995"/>
      <c r="AO116" s="996"/>
      <c r="AP116" s="998" t="s">
        <v>395</v>
      </c>
      <c r="AQ116" s="999"/>
      <c r="AR116" s="999"/>
      <c r="AS116" s="999"/>
      <c r="AT116" s="1000"/>
      <c r="AU116" s="944"/>
      <c r="AV116" s="945"/>
      <c r="AW116" s="945"/>
      <c r="AX116" s="945"/>
      <c r="AY116" s="945"/>
      <c r="AZ116" s="1003" t="s">
        <v>458</v>
      </c>
      <c r="BA116" s="1004"/>
      <c r="BB116" s="1004"/>
      <c r="BC116" s="1004"/>
      <c r="BD116" s="1004"/>
      <c r="BE116" s="1004"/>
      <c r="BF116" s="1004"/>
      <c r="BG116" s="1004"/>
      <c r="BH116" s="1004"/>
      <c r="BI116" s="1004"/>
      <c r="BJ116" s="1004"/>
      <c r="BK116" s="1004"/>
      <c r="BL116" s="1004"/>
      <c r="BM116" s="1004"/>
      <c r="BN116" s="1004"/>
      <c r="BO116" s="1004"/>
      <c r="BP116" s="1005"/>
      <c r="BQ116" s="961" t="s">
        <v>130</v>
      </c>
      <c r="BR116" s="962"/>
      <c r="BS116" s="962"/>
      <c r="BT116" s="962"/>
      <c r="BU116" s="962"/>
      <c r="BV116" s="962" t="s">
        <v>395</v>
      </c>
      <c r="BW116" s="962"/>
      <c r="BX116" s="962"/>
      <c r="BY116" s="962"/>
      <c r="BZ116" s="962"/>
      <c r="CA116" s="962" t="s">
        <v>439</v>
      </c>
      <c r="CB116" s="962"/>
      <c r="CC116" s="962"/>
      <c r="CD116" s="962"/>
      <c r="CE116" s="962"/>
      <c r="CF116" s="956" t="s">
        <v>395</v>
      </c>
      <c r="CG116" s="957"/>
      <c r="CH116" s="957"/>
      <c r="CI116" s="957"/>
      <c r="CJ116" s="957"/>
      <c r="CK116" s="984"/>
      <c r="CL116" s="985"/>
      <c r="CM116" s="958" t="s">
        <v>459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130</v>
      </c>
      <c r="DH116" s="995"/>
      <c r="DI116" s="995"/>
      <c r="DJ116" s="995"/>
      <c r="DK116" s="996"/>
      <c r="DL116" s="997" t="s">
        <v>395</v>
      </c>
      <c r="DM116" s="995"/>
      <c r="DN116" s="995"/>
      <c r="DO116" s="995"/>
      <c r="DP116" s="996"/>
      <c r="DQ116" s="997" t="s">
        <v>439</v>
      </c>
      <c r="DR116" s="995"/>
      <c r="DS116" s="995"/>
      <c r="DT116" s="995"/>
      <c r="DU116" s="996"/>
      <c r="DV116" s="998" t="s">
        <v>395</v>
      </c>
      <c r="DW116" s="999"/>
      <c r="DX116" s="999"/>
      <c r="DY116" s="999"/>
      <c r="DZ116" s="1000"/>
    </row>
    <row r="117" spans="1:130" s="230" customFormat="1" ht="26.25" customHeight="1" x14ac:dyDescent="0.15">
      <c r="A117" s="948" t="s">
        <v>188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460</v>
      </c>
      <c r="Z117" s="930"/>
      <c r="AA117" s="1014">
        <v>2303233</v>
      </c>
      <c r="AB117" s="1015"/>
      <c r="AC117" s="1015"/>
      <c r="AD117" s="1015"/>
      <c r="AE117" s="1016"/>
      <c r="AF117" s="1017">
        <v>2299329</v>
      </c>
      <c r="AG117" s="1015"/>
      <c r="AH117" s="1015"/>
      <c r="AI117" s="1015"/>
      <c r="AJ117" s="1016"/>
      <c r="AK117" s="1017">
        <v>2409426</v>
      </c>
      <c r="AL117" s="1015"/>
      <c r="AM117" s="1015"/>
      <c r="AN117" s="1015"/>
      <c r="AO117" s="1016"/>
      <c r="AP117" s="1018"/>
      <c r="AQ117" s="1019"/>
      <c r="AR117" s="1019"/>
      <c r="AS117" s="1019"/>
      <c r="AT117" s="1020"/>
      <c r="AU117" s="944"/>
      <c r="AV117" s="945"/>
      <c r="AW117" s="945"/>
      <c r="AX117" s="945"/>
      <c r="AY117" s="945"/>
      <c r="AZ117" s="1010" t="s">
        <v>461</v>
      </c>
      <c r="BA117" s="1011"/>
      <c r="BB117" s="1011"/>
      <c r="BC117" s="1011"/>
      <c r="BD117" s="1011"/>
      <c r="BE117" s="1011"/>
      <c r="BF117" s="1011"/>
      <c r="BG117" s="1011"/>
      <c r="BH117" s="1011"/>
      <c r="BI117" s="1011"/>
      <c r="BJ117" s="1011"/>
      <c r="BK117" s="1011"/>
      <c r="BL117" s="1011"/>
      <c r="BM117" s="1011"/>
      <c r="BN117" s="1011"/>
      <c r="BO117" s="1011"/>
      <c r="BP117" s="1012"/>
      <c r="BQ117" s="961" t="s">
        <v>439</v>
      </c>
      <c r="BR117" s="962"/>
      <c r="BS117" s="962"/>
      <c r="BT117" s="962"/>
      <c r="BU117" s="962"/>
      <c r="BV117" s="962" t="s">
        <v>130</v>
      </c>
      <c r="BW117" s="962"/>
      <c r="BX117" s="962"/>
      <c r="BY117" s="962"/>
      <c r="BZ117" s="962"/>
      <c r="CA117" s="962" t="s">
        <v>439</v>
      </c>
      <c r="CB117" s="962"/>
      <c r="CC117" s="962"/>
      <c r="CD117" s="962"/>
      <c r="CE117" s="962"/>
      <c r="CF117" s="956" t="s">
        <v>439</v>
      </c>
      <c r="CG117" s="957"/>
      <c r="CH117" s="957"/>
      <c r="CI117" s="957"/>
      <c r="CJ117" s="957"/>
      <c r="CK117" s="984"/>
      <c r="CL117" s="985"/>
      <c r="CM117" s="958" t="s">
        <v>462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439</v>
      </c>
      <c r="DH117" s="995"/>
      <c r="DI117" s="995"/>
      <c r="DJ117" s="995"/>
      <c r="DK117" s="996"/>
      <c r="DL117" s="997" t="s">
        <v>439</v>
      </c>
      <c r="DM117" s="995"/>
      <c r="DN117" s="995"/>
      <c r="DO117" s="995"/>
      <c r="DP117" s="996"/>
      <c r="DQ117" s="997" t="s">
        <v>439</v>
      </c>
      <c r="DR117" s="995"/>
      <c r="DS117" s="995"/>
      <c r="DT117" s="995"/>
      <c r="DU117" s="996"/>
      <c r="DV117" s="998" t="s">
        <v>395</v>
      </c>
      <c r="DW117" s="999"/>
      <c r="DX117" s="999"/>
      <c r="DY117" s="999"/>
      <c r="DZ117" s="1000"/>
    </row>
    <row r="118" spans="1:130" s="230" customFormat="1" ht="26.25" customHeight="1" x14ac:dyDescent="0.15">
      <c r="A118" s="948" t="s">
        <v>434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431</v>
      </c>
      <c r="AB118" s="929"/>
      <c r="AC118" s="929"/>
      <c r="AD118" s="929"/>
      <c r="AE118" s="930"/>
      <c r="AF118" s="928" t="s">
        <v>432</v>
      </c>
      <c r="AG118" s="929"/>
      <c r="AH118" s="929"/>
      <c r="AI118" s="929"/>
      <c r="AJ118" s="930"/>
      <c r="AK118" s="928" t="s">
        <v>309</v>
      </c>
      <c r="AL118" s="929"/>
      <c r="AM118" s="929"/>
      <c r="AN118" s="929"/>
      <c r="AO118" s="930"/>
      <c r="AP118" s="1006" t="s">
        <v>433</v>
      </c>
      <c r="AQ118" s="1007"/>
      <c r="AR118" s="1007"/>
      <c r="AS118" s="1007"/>
      <c r="AT118" s="1008"/>
      <c r="AU118" s="944"/>
      <c r="AV118" s="945"/>
      <c r="AW118" s="945"/>
      <c r="AX118" s="945"/>
      <c r="AY118" s="945"/>
      <c r="AZ118" s="1009" t="s">
        <v>463</v>
      </c>
      <c r="BA118" s="1001"/>
      <c r="BB118" s="1001"/>
      <c r="BC118" s="1001"/>
      <c r="BD118" s="1001"/>
      <c r="BE118" s="1001"/>
      <c r="BF118" s="1001"/>
      <c r="BG118" s="1001"/>
      <c r="BH118" s="1001"/>
      <c r="BI118" s="1001"/>
      <c r="BJ118" s="1001"/>
      <c r="BK118" s="1001"/>
      <c r="BL118" s="1001"/>
      <c r="BM118" s="1001"/>
      <c r="BN118" s="1001"/>
      <c r="BO118" s="1001"/>
      <c r="BP118" s="1002"/>
      <c r="BQ118" s="1035" t="s">
        <v>130</v>
      </c>
      <c r="BR118" s="1036"/>
      <c r="BS118" s="1036"/>
      <c r="BT118" s="1036"/>
      <c r="BU118" s="1036"/>
      <c r="BV118" s="1036" t="s">
        <v>439</v>
      </c>
      <c r="BW118" s="1036"/>
      <c r="BX118" s="1036"/>
      <c r="BY118" s="1036"/>
      <c r="BZ118" s="1036"/>
      <c r="CA118" s="1036" t="s">
        <v>395</v>
      </c>
      <c r="CB118" s="1036"/>
      <c r="CC118" s="1036"/>
      <c r="CD118" s="1036"/>
      <c r="CE118" s="1036"/>
      <c r="CF118" s="956" t="s">
        <v>130</v>
      </c>
      <c r="CG118" s="957"/>
      <c r="CH118" s="957"/>
      <c r="CI118" s="957"/>
      <c r="CJ118" s="957"/>
      <c r="CK118" s="984"/>
      <c r="CL118" s="985"/>
      <c r="CM118" s="958" t="s">
        <v>464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130</v>
      </c>
      <c r="DH118" s="995"/>
      <c r="DI118" s="995"/>
      <c r="DJ118" s="995"/>
      <c r="DK118" s="996"/>
      <c r="DL118" s="997" t="s">
        <v>439</v>
      </c>
      <c r="DM118" s="995"/>
      <c r="DN118" s="995"/>
      <c r="DO118" s="995"/>
      <c r="DP118" s="996"/>
      <c r="DQ118" s="997" t="s">
        <v>439</v>
      </c>
      <c r="DR118" s="995"/>
      <c r="DS118" s="995"/>
      <c r="DT118" s="995"/>
      <c r="DU118" s="996"/>
      <c r="DV118" s="998" t="s">
        <v>439</v>
      </c>
      <c r="DW118" s="999"/>
      <c r="DX118" s="999"/>
      <c r="DY118" s="999"/>
      <c r="DZ118" s="1000"/>
    </row>
    <row r="119" spans="1:130" s="230" customFormat="1" ht="26.25" customHeight="1" x14ac:dyDescent="0.15">
      <c r="A119" s="1092" t="s">
        <v>437</v>
      </c>
      <c r="B119" s="983"/>
      <c r="C119" s="965" t="s">
        <v>438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439</v>
      </c>
      <c r="AB119" s="936"/>
      <c r="AC119" s="936"/>
      <c r="AD119" s="936"/>
      <c r="AE119" s="937"/>
      <c r="AF119" s="938" t="s">
        <v>439</v>
      </c>
      <c r="AG119" s="936"/>
      <c r="AH119" s="936"/>
      <c r="AI119" s="936"/>
      <c r="AJ119" s="937"/>
      <c r="AK119" s="938" t="s">
        <v>439</v>
      </c>
      <c r="AL119" s="936"/>
      <c r="AM119" s="936"/>
      <c r="AN119" s="936"/>
      <c r="AO119" s="937"/>
      <c r="AP119" s="939" t="s">
        <v>130</v>
      </c>
      <c r="AQ119" s="940"/>
      <c r="AR119" s="940"/>
      <c r="AS119" s="940"/>
      <c r="AT119" s="941"/>
      <c r="AU119" s="946"/>
      <c r="AV119" s="947"/>
      <c r="AW119" s="947"/>
      <c r="AX119" s="947"/>
      <c r="AY119" s="947"/>
      <c r="AZ119" s="251" t="s">
        <v>188</v>
      </c>
      <c r="BA119" s="251"/>
      <c r="BB119" s="251"/>
      <c r="BC119" s="251"/>
      <c r="BD119" s="251"/>
      <c r="BE119" s="251"/>
      <c r="BF119" s="251"/>
      <c r="BG119" s="251"/>
      <c r="BH119" s="251"/>
      <c r="BI119" s="251"/>
      <c r="BJ119" s="251"/>
      <c r="BK119" s="251"/>
      <c r="BL119" s="251"/>
      <c r="BM119" s="251"/>
      <c r="BN119" s="251"/>
      <c r="BO119" s="1013" t="s">
        <v>465</v>
      </c>
      <c r="BP119" s="1041"/>
      <c r="BQ119" s="1035">
        <v>26572779</v>
      </c>
      <c r="BR119" s="1036"/>
      <c r="BS119" s="1036"/>
      <c r="BT119" s="1036"/>
      <c r="BU119" s="1036"/>
      <c r="BV119" s="1036">
        <v>26376741</v>
      </c>
      <c r="BW119" s="1036"/>
      <c r="BX119" s="1036"/>
      <c r="BY119" s="1036"/>
      <c r="BZ119" s="1036"/>
      <c r="CA119" s="1036">
        <v>25375122</v>
      </c>
      <c r="CB119" s="1036"/>
      <c r="CC119" s="1036"/>
      <c r="CD119" s="1036"/>
      <c r="CE119" s="1036"/>
      <c r="CF119" s="1037"/>
      <c r="CG119" s="1038"/>
      <c r="CH119" s="1038"/>
      <c r="CI119" s="1038"/>
      <c r="CJ119" s="1039"/>
      <c r="CK119" s="986"/>
      <c r="CL119" s="987"/>
      <c r="CM119" s="1009" t="s">
        <v>466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430084</v>
      </c>
      <c r="DH119" s="1022"/>
      <c r="DI119" s="1022"/>
      <c r="DJ119" s="1022"/>
      <c r="DK119" s="1023"/>
      <c r="DL119" s="1021">
        <v>372728</v>
      </c>
      <c r="DM119" s="1022"/>
      <c r="DN119" s="1022"/>
      <c r="DO119" s="1022"/>
      <c r="DP119" s="1023"/>
      <c r="DQ119" s="1021">
        <v>318952</v>
      </c>
      <c r="DR119" s="1022"/>
      <c r="DS119" s="1022"/>
      <c r="DT119" s="1022"/>
      <c r="DU119" s="1023"/>
      <c r="DV119" s="1024">
        <v>3.2</v>
      </c>
      <c r="DW119" s="1025"/>
      <c r="DX119" s="1025"/>
      <c r="DY119" s="1025"/>
      <c r="DZ119" s="1026"/>
    </row>
    <row r="120" spans="1:130" s="230" customFormat="1" ht="26.25" customHeight="1" x14ac:dyDescent="0.15">
      <c r="A120" s="1093"/>
      <c r="B120" s="985"/>
      <c r="C120" s="958" t="s">
        <v>443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395</v>
      </c>
      <c r="AB120" s="995"/>
      <c r="AC120" s="995"/>
      <c r="AD120" s="995"/>
      <c r="AE120" s="996"/>
      <c r="AF120" s="997" t="s">
        <v>130</v>
      </c>
      <c r="AG120" s="995"/>
      <c r="AH120" s="995"/>
      <c r="AI120" s="995"/>
      <c r="AJ120" s="996"/>
      <c r="AK120" s="997" t="s">
        <v>439</v>
      </c>
      <c r="AL120" s="995"/>
      <c r="AM120" s="995"/>
      <c r="AN120" s="995"/>
      <c r="AO120" s="996"/>
      <c r="AP120" s="998" t="s">
        <v>439</v>
      </c>
      <c r="AQ120" s="999"/>
      <c r="AR120" s="999"/>
      <c r="AS120" s="999"/>
      <c r="AT120" s="1000"/>
      <c r="AU120" s="1027" t="s">
        <v>467</v>
      </c>
      <c r="AV120" s="1028"/>
      <c r="AW120" s="1028"/>
      <c r="AX120" s="1028"/>
      <c r="AY120" s="1029"/>
      <c r="AZ120" s="965" t="s">
        <v>468</v>
      </c>
      <c r="BA120" s="933"/>
      <c r="BB120" s="933"/>
      <c r="BC120" s="933"/>
      <c r="BD120" s="933"/>
      <c r="BE120" s="933"/>
      <c r="BF120" s="933"/>
      <c r="BG120" s="933"/>
      <c r="BH120" s="933"/>
      <c r="BI120" s="933"/>
      <c r="BJ120" s="933"/>
      <c r="BK120" s="933"/>
      <c r="BL120" s="933"/>
      <c r="BM120" s="933"/>
      <c r="BN120" s="933"/>
      <c r="BO120" s="933"/>
      <c r="BP120" s="934"/>
      <c r="BQ120" s="966">
        <v>6832288</v>
      </c>
      <c r="BR120" s="967"/>
      <c r="BS120" s="967"/>
      <c r="BT120" s="967"/>
      <c r="BU120" s="967"/>
      <c r="BV120" s="967">
        <v>7473933</v>
      </c>
      <c r="BW120" s="967"/>
      <c r="BX120" s="967"/>
      <c r="BY120" s="967"/>
      <c r="BZ120" s="967"/>
      <c r="CA120" s="967">
        <v>8944825</v>
      </c>
      <c r="CB120" s="967"/>
      <c r="CC120" s="967"/>
      <c r="CD120" s="967"/>
      <c r="CE120" s="967"/>
      <c r="CF120" s="980">
        <v>89.4</v>
      </c>
      <c r="CG120" s="981"/>
      <c r="CH120" s="981"/>
      <c r="CI120" s="981"/>
      <c r="CJ120" s="981"/>
      <c r="CK120" s="1042" t="s">
        <v>469</v>
      </c>
      <c r="CL120" s="1043"/>
      <c r="CM120" s="1043"/>
      <c r="CN120" s="1043"/>
      <c r="CO120" s="1044"/>
      <c r="CP120" s="1050" t="s">
        <v>470</v>
      </c>
      <c r="CQ120" s="1051"/>
      <c r="CR120" s="1051"/>
      <c r="CS120" s="1051"/>
      <c r="CT120" s="1051"/>
      <c r="CU120" s="1051"/>
      <c r="CV120" s="1051"/>
      <c r="CW120" s="1051"/>
      <c r="CX120" s="1051"/>
      <c r="CY120" s="1051"/>
      <c r="CZ120" s="1051"/>
      <c r="DA120" s="1051"/>
      <c r="DB120" s="1051"/>
      <c r="DC120" s="1051"/>
      <c r="DD120" s="1051"/>
      <c r="DE120" s="1051"/>
      <c r="DF120" s="1052"/>
      <c r="DG120" s="966">
        <v>5397352</v>
      </c>
      <c r="DH120" s="967"/>
      <c r="DI120" s="967"/>
      <c r="DJ120" s="967"/>
      <c r="DK120" s="967"/>
      <c r="DL120" s="967">
        <v>5216075</v>
      </c>
      <c r="DM120" s="967"/>
      <c r="DN120" s="967"/>
      <c r="DO120" s="967"/>
      <c r="DP120" s="967"/>
      <c r="DQ120" s="967">
        <v>4954042</v>
      </c>
      <c r="DR120" s="967"/>
      <c r="DS120" s="967"/>
      <c r="DT120" s="967"/>
      <c r="DU120" s="967"/>
      <c r="DV120" s="968">
        <v>49.5</v>
      </c>
      <c r="DW120" s="968"/>
      <c r="DX120" s="968"/>
      <c r="DY120" s="968"/>
      <c r="DZ120" s="969"/>
    </row>
    <row r="121" spans="1:130" s="230" customFormat="1" ht="26.25" customHeight="1" x14ac:dyDescent="0.15">
      <c r="A121" s="1093"/>
      <c r="B121" s="985"/>
      <c r="C121" s="1010" t="s">
        <v>471</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v>201</v>
      </c>
      <c r="AB121" s="995"/>
      <c r="AC121" s="995"/>
      <c r="AD121" s="995"/>
      <c r="AE121" s="996"/>
      <c r="AF121" s="997">
        <v>5296</v>
      </c>
      <c r="AG121" s="995"/>
      <c r="AH121" s="995"/>
      <c r="AI121" s="995"/>
      <c r="AJ121" s="996"/>
      <c r="AK121" s="997">
        <v>5282</v>
      </c>
      <c r="AL121" s="995"/>
      <c r="AM121" s="995"/>
      <c r="AN121" s="995"/>
      <c r="AO121" s="996"/>
      <c r="AP121" s="998">
        <v>0.1</v>
      </c>
      <c r="AQ121" s="999"/>
      <c r="AR121" s="999"/>
      <c r="AS121" s="999"/>
      <c r="AT121" s="1000"/>
      <c r="AU121" s="1030"/>
      <c r="AV121" s="1031"/>
      <c r="AW121" s="1031"/>
      <c r="AX121" s="1031"/>
      <c r="AY121" s="1032"/>
      <c r="AZ121" s="958" t="s">
        <v>472</v>
      </c>
      <c r="BA121" s="959"/>
      <c r="BB121" s="959"/>
      <c r="BC121" s="959"/>
      <c r="BD121" s="959"/>
      <c r="BE121" s="959"/>
      <c r="BF121" s="959"/>
      <c r="BG121" s="959"/>
      <c r="BH121" s="959"/>
      <c r="BI121" s="959"/>
      <c r="BJ121" s="959"/>
      <c r="BK121" s="959"/>
      <c r="BL121" s="959"/>
      <c r="BM121" s="959"/>
      <c r="BN121" s="959"/>
      <c r="BO121" s="959"/>
      <c r="BP121" s="960"/>
      <c r="BQ121" s="961">
        <v>2180093</v>
      </c>
      <c r="BR121" s="962"/>
      <c r="BS121" s="962"/>
      <c r="BT121" s="962"/>
      <c r="BU121" s="962"/>
      <c r="BV121" s="962">
        <v>1962398</v>
      </c>
      <c r="BW121" s="962"/>
      <c r="BX121" s="962"/>
      <c r="BY121" s="962"/>
      <c r="BZ121" s="962"/>
      <c r="CA121" s="962">
        <v>1915718</v>
      </c>
      <c r="CB121" s="962"/>
      <c r="CC121" s="962"/>
      <c r="CD121" s="962"/>
      <c r="CE121" s="962"/>
      <c r="CF121" s="956">
        <v>19.100000000000001</v>
      </c>
      <c r="CG121" s="957"/>
      <c r="CH121" s="957"/>
      <c r="CI121" s="957"/>
      <c r="CJ121" s="957"/>
      <c r="CK121" s="1045"/>
      <c r="CL121" s="1046"/>
      <c r="CM121" s="1046"/>
      <c r="CN121" s="1046"/>
      <c r="CO121" s="1047"/>
      <c r="CP121" s="1055" t="s">
        <v>473</v>
      </c>
      <c r="CQ121" s="1056"/>
      <c r="CR121" s="1056"/>
      <c r="CS121" s="1056"/>
      <c r="CT121" s="1056"/>
      <c r="CU121" s="1056"/>
      <c r="CV121" s="1056"/>
      <c r="CW121" s="1056"/>
      <c r="CX121" s="1056"/>
      <c r="CY121" s="1056"/>
      <c r="CZ121" s="1056"/>
      <c r="DA121" s="1056"/>
      <c r="DB121" s="1056"/>
      <c r="DC121" s="1056"/>
      <c r="DD121" s="1056"/>
      <c r="DE121" s="1056"/>
      <c r="DF121" s="1057"/>
      <c r="DG121" s="961">
        <v>230</v>
      </c>
      <c r="DH121" s="962"/>
      <c r="DI121" s="962"/>
      <c r="DJ121" s="962"/>
      <c r="DK121" s="962"/>
      <c r="DL121" s="962">
        <v>565</v>
      </c>
      <c r="DM121" s="962"/>
      <c r="DN121" s="962"/>
      <c r="DO121" s="962"/>
      <c r="DP121" s="962"/>
      <c r="DQ121" s="962">
        <v>10995</v>
      </c>
      <c r="DR121" s="962"/>
      <c r="DS121" s="962"/>
      <c r="DT121" s="962"/>
      <c r="DU121" s="962"/>
      <c r="DV121" s="963">
        <v>0.1</v>
      </c>
      <c r="DW121" s="963"/>
      <c r="DX121" s="963"/>
      <c r="DY121" s="963"/>
      <c r="DZ121" s="964"/>
    </row>
    <row r="122" spans="1:130" s="230" customFormat="1" ht="26.25" customHeight="1" x14ac:dyDescent="0.15">
      <c r="A122" s="1093"/>
      <c r="B122" s="985"/>
      <c r="C122" s="958" t="s">
        <v>453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130</v>
      </c>
      <c r="AB122" s="995"/>
      <c r="AC122" s="995"/>
      <c r="AD122" s="995"/>
      <c r="AE122" s="996"/>
      <c r="AF122" s="997" t="s">
        <v>439</v>
      </c>
      <c r="AG122" s="995"/>
      <c r="AH122" s="995"/>
      <c r="AI122" s="995"/>
      <c r="AJ122" s="996"/>
      <c r="AK122" s="997" t="s">
        <v>439</v>
      </c>
      <c r="AL122" s="995"/>
      <c r="AM122" s="995"/>
      <c r="AN122" s="995"/>
      <c r="AO122" s="996"/>
      <c r="AP122" s="998" t="s">
        <v>439</v>
      </c>
      <c r="AQ122" s="999"/>
      <c r="AR122" s="999"/>
      <c r="AS122" s="999"/>
      <c r="AT122" s="1000"/>
      <c r="AU122" s="1030"/>
      <c r="AV122" s="1031"/>
      <c r="AW122" s="1031"/>
      <c r="AX122" s="1031"/>
      <c r="AY122" s="1032"/>
      <c r="AZ122" s="1009" t="s">
        <v>474</v>
      </c>
      <c r="BA122" s="1001"/>
      <c r="BB122" s="1001"/>
      <c r="BC122" s="1001"/>
      <c r="BD122" s="1001"/>
      <c r="BE122" s="1001"/>
      <c r="BF122" s="1001"/>
      <c r="BG122" s="1001"/>
      <c r="BH122" s="1001"/>
      <c r="BI122" s="1001"/>
      <c r="BJ122" s="1001"/>
      <c r="BK122" s="1001"/>
      <c r="BL122" s="1001"/>
      <c r="BM122" s="1001"/>
      <c r="BN122" s="1001"/>
      <c r="BO122" s="1001"/>
      <c r="BP122" s="1002"/>
      <c r="BQ122" s="1035">
        <v>14719881</v>
      </c>
      <c r="BR122" s="1036"/>
      <c r="BS122" s="1036"/>
      <c r="BT122" s="1036"/>
      <c r="BU122" s="1036"/>
      <c r="BV122" s="1036">
        <v>14739318</v>
      </c>
      <c r="BW122" s="1036"/>
      <c r="BX122" s="1036"/>
      <c r="BY122" s="1036"/>
      <c r="BZ122" s="1036"/>
      <c r="CA122" s="1036">
        <v>14475816</v>
      </c>
      <c r="CB122" s="1036"/>
      <c r="CC122" s="1036"/>
      <c r="CD122" s="1036"/>
      <c r="CE122" s="1036"/>
      <c r="CF122" s="1053">
        <v>144.69999999999999</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15">
      <c r="A123" s="1093"/>
      <c r="B123" s="985"/>
      <c r="C123" s="958" t="s">
        <v>459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395</v>
      </c>
      <c r="AB123" s="995"/>
      <c r="AC123" s="995"/>
      <c r="AD123" s="995"/>
      <c r="AE123" s="996"/>
      <c r="AF123" s="997" t="s">
        <v>130</v>
      </c>
      <c r="AG123" s="995"/>
      <c r="AH123" s="995"/>
      <c r="AI123" s="995"/>
      <c r="AJ123" s="996"/>
      <c r="AK123" s="997" t="s">
        <v>439</v>
      </c>
      <c r="AL123" s="995"/>
      <c r="AM123" s="995"/>
      <c r="AN123" s="995"/>
      <c r="AO123" s="996"/>
      <c r="AP123" s="998" t="s">
        <v>395</v>
      </c>
      <c r="AQ123" s="999"/>
      <c r="AR123" s="999"/>
      <c r="AS123" s="999"/>
      <c r="AT123" s="1000"/>
      <c r="AU123" s="1033"/>
      <c r="AV123" s="1034"/>
      <c r="AW123" s="1034"/>
      <c r="AX123" s="1034"/>
      <c r="AY123" s="1034"/>
      <c r="AZ123" s="251" t="s">
        <v>188</v>
      </c>
      <c r="BA123" s="251"/>
      <c r="BB123" s="251"/>
      <c r="BC123" s="251"/>
      <c r="BD123" s="251"/>
      <c r="BE123" s="251"/>
      <c r="BF123" s="251"/>
      <c r="BG123" s="251"/>
      <c r="BH123" s="251"/>
      <c r="BI123" s="251"/>
      <c r="BJ123" s="251"/>
      <c r="BK123" s="251"/>
      <c r="BL123" s="251"/>
      <c r="BM123" s="251"/>
      <c r="BN123" s="251"/>
      <c r="BO123" s="1013" t="s">
        <v>475</v>
      </c>
      <c r="BP123" s="1041"/>
      <c r="BQ123" s="1099">
        <v>23732262</v>
      </c>
      <c r="BR123" s="1100"/>
      <c r="BS123" s="1100"/>
      <c r="BT123" s="1100"/>
      <c r="BU123" s="1100"/>
      <c r="BV123" s="1100">
        <v>24175649</v>
      </c>
      <c r="BW123" s="1100"/>
      <c r="BX123" s="1100"/>
      <c r="BY123" s="1100"/>
      <c r="BZ123" s="1100"/>
      <c r="CA123" s="1100">
        <v>25336359</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462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395</v>
      </c>
      <c r="AB124" s="995"/>
      <c r="AC124" s="995"/>
      <c r="AD124" s="995"/>
      <c r="AE124" s="996"/>
      <c r="AF124" s="997" t="s">
        <v>395</v>
      </c>
      <c r="AG124" s="995"/>
      <c r="AH124" s="995"/>
      <c r="AI124" s="995"/>
      <c r="AJ124" s="996"/>
      <c r="AK124" s="997" t="s">
        <v>395</v>
      </c>
      <c r="AL124" s="995"/>
      <c r="AM124" s="995"/>
      <c r="AN124" s="995"/>
      <c r="AO124" s="996"/>
      <c r="AP124" s="998" t="s">
        <v>395</v>
      </c>
      <c r="AQ124" s="999"/>
      <c r="AR124" s="999"/>
      <c r="AS124" s="999"/>
      <c r="AT124" s="1000"/>
      <c r="AU124" s="1095" t="s">
        <v>476</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30</v>
      </c>
      <c r="BR124" s="1063"/>
      <c r="BS124" s="1063"/>
      <c r="BT124" s="1063"/>
      <c r="BU124" s="1063"/>
      <c r="BV124" s="1063">
        <v>21.7</v>
      </c>
      <c r="BW124" s="1063"/>
      <c r="BX124" s="1063"/>
      <c r="BY124" s="1063"/>
      <c r="BZ124" s="1063"/>
      <c r="CA124" s="1063">
        <v>0.3</v>
      </c>
      <c r="CB124" s="1063"/>
      <c r="CC124" s="1063"/>
      <c r="CD124" s="1063"/>
      <c r="CE124" s="1063"/>
      <c r="CF124" s="1064"/>
      <c r="CG124" s="1065"/>
      <c r="CH124" s="1065"/>
      <c r="CI124" s="1065"/>
      <c r="CJ124" s="1066"/>
      <c r="CK124" s="1048"/>
      <c r="CL124" s="1048"/>
      <c r="CM124" s="1048"/>
      <c r="CN124" s="1048"/>
      <c r="CO124" s="1049"/>
      <c r="CP124" s="1055" t="s">
        <v>477</v>
      </c>
      <c r="CQ124" s="1056"/>
      <c r="CR124" s="1056"/>
      <c r="CS124" s="1056"/>
      <c r="CT124" s="1056"/>
      <c r="CU124" s="1056"/>
      <c r="CV124" s="1056"/>
      <c r="CW124" s="1056"/>
      <c r="CX124" s="1056"/>
      <c r="CY124" s="1056"/>
      <c r="CZ124" s="1056"/>
      <c r="DA124" s="1056"/>
      <c r="DB124" s="1056"/>
      <c r="DC124" s="1056"/>
      <c r="DD124" s="1056"/>
      <c r="DE124" s="1056"/>
      <c r="DF124" s="1057"/>
      <c r="DG124" s="1040" t="s">
        <v>395</v>
      </c>
      <c r="DH124" s="1022"/>
      <c r="DI124" s="1022"/>
      <c r="DJ124" s="1022"/>
      <c r="DK124" s="1023"/>
      <c r="DL124" s="1021" t="s">
        <v>395</v>
      </c>
      <c r="DM124" s="1022"/>
      <c r="DN124" s="1022"/>
      <c r="DO124" s="1022"/>
      <c r="DP124" s="1023"/>
      <c r="DQ124" s="1021" t="s">
        <v>395</v>
      </c>
      <c r="DR124" s="1022"/>
      <c r="DS124" s="1022"/>
      <c r="DT124" s="1022"/>
      <c r="DU124" s="1023"/>
      <c r="DV124" s="1024" t="s">
        <v>395</v>
      </c>
      <c r="DW124" s="1025"/>
      <c r="DX124" s="1025"/>
      <c r="DY124" s="1025"/>
      <c r="DZ124" s="1026"/>
    </row>
    <row r="125" spans="1:130" s="230" customFormat="1" ht="26.25" customHeight="1" x14ac:dyDescent="0.15">
      <c r="A125" s="1093"/>
      <c r="B125" s="985"/>
      <c r="C125" s="958" t="s">
        <v>464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395</v>
      </c>
      <c r="AB125" s="995"/>
      <c r="AC125" s="995"/>
      <c r="AD125" s="995"/>
      <c r="AE125" s="996"/>
      <c r="AF125" s="997" t="s">
        <v>395</v>
      </c>
      <c r="AG125" s="995"/>
      <c r="AH125" s="995"/>
      <c r="AI125" s="995"/>
      <c r="AJ125" s="996"/>
      <c r="AK125" s="997" t="s">
        <v>395</v>
      </c>
      <c r="AL125" s="995"/>
      <c r="AM125" s="995"/>
      <c r="AN125" s="995"/>
      <c r="AO125" s="996"/>
      <c r="AP125" s="998" t="s">
        <v>395</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478</v>
      </c>
      <c r="CL125" s="1043"/>
      <c r="CM125" s="1043"/>
      <c r="CN125" s="1043"/>
      <c r="CO125" s="1044"/>
      <c r="CP125" s="965" t="s">
        <v>479</v>
      </c>
      <c r="CQ125" s="933"/>
      <c r="CR125" s="933"/>
      <c r="CS125" s="933"/>
      <c r="CT125" s="933"/>
      <c r="CU125" s="933"/>
      <c r="CV125" s="933"/>
      <c r="CW125" s="933"/>
      <c r="CX125" s="933"/>
      <c r="CY125" s="933"/>
      <c r="CZ125" s="933"/>
      <c r="DA125" s="933"/>
      <c r="DB125" s="933"/>
      <c r="DC125" s="933"/>
      <c r="DD125" s="933"/>
      <c r="DE125" s="933"/>
      <c r="DF125" s="934"/>
      <c r="DG125" s="966" t="s">
        <v>395</v>
      </c>
      <c r="DH125" s="967"/>
      <c r="DI125" s="967"/>
      <c r="DJ125" s="967"/>
      <c r="DK125" s="967"/>
      <c r="DL125" s="967" t="s">
        <v>395</v>
      </c>
      <c r="DM125" s="967"/>
      <c r="DN125" s="967"/>
      <c r="DO125" s="967"/>
      <c r="DP125" s="967"/>
      <c r="DQ125" s="967" t="s">
        <v>395</v>
      </c>
      <c r="DR125" s="967"/>
      <c r="DS125" s="967"/>
      <c r="DT125" s="967"/>
      <c r="DU125" s="967"/>
      <c r="DV125" s="968" t="s">
        <v>395</v>
      </c>
      <c r="DW125" s="968"/>
      <c r="DX125" s="968"/>
      <c r="DY125" s="968"/>
      <c r="DZ125" s="969"/>
    </row>
    <row r="126" spans="1:130" s="230" customFormat="1" ht="26.25" customHeight="1" thickBot="1" x14ac:dyDescent="0.2">
      <c r="A126" s="1093"/>
      <c r="B126" s="985"/>
      <c r="C126" s="958" t="s">
        <v>466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61604</v>
      </c>
      <c r="AB126" s="995"/>
      <c r="AC126" s="995"/>
      <c r="AD126" s="995"/>
      <c r="AE126" s="996"/>
      <c r="AF126" s="997">
        <v>59919</v>
      </c>
      <c r="AG126" s="995"/>
      <c r="AH126" s="995"/>
      <c r="AI126" s="995"/>
      <c r="AJ126" s="996"/>
      <c r="AK126" s="997">
        <v>50698</v>
      </c>
      <c r="AL126" s="995"/>
      <c r="AM126" s="995"/>
      <c r="AN126" s="995"/>
      <c r="AO126" s="996"/>
      <c r="AP126" s="998">
        <v>0.5</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480</v>
      </c>
      <c r="CQ126" s="959"/>
      <c r="CR126" s="959"/>
      <c r="CS126" s="959"/>
      <c r="CT126" s="959"/>
      <c r="CU126" s="959"/>
      <c r="CV126" s="959"/>
      <c r="CW126" s="959"/>
      <c r="CX126" s="959"/>
      <c r="CY126" s="959"/>
      <c r="CZ126" s="959"/>
      <c r="DA126" s="959"/>
      <c r="DB126" s="959"/>
      <c r="DC126" s="959"/>
      <c r="DD126" s="959"/>
      <c r="DE126" s="959"/>
      <c r="DF126" s="960"/>
      <c r="DG126" s="961" t="s">
        <v>395</v>
      </c>
      <c r="DH126" s="962"/>
      <c r="DI126" s="962"/>
      <c r="DJ126" s="962"/>
      <c r="DK126" s="962"/>
      <c r="DL126" s="962" t="s">
        <v>395</v>
      </c>
      <c r="DM126" s="962"/>
      <c r="DN126" s="962"/>
      <c r="DO126" s="962"/>
      <c r="DP126" s="962"/>
      <c r="DQ126" s="962" t="s">
        <v>395</v>
      </c>
      <c r="DR126" s="962"/>
      <c r="DS126" s="962"/>
      <c r="DT126" s="962"/>
      <c r="DU126" s="962"/>
      <c r="DV126" s="963" t="s">
        <v>395</v>
      </c>
      <c r="DW126" s="963"/>
      <c r="DX126" s="963"/>
      <c r="DY126" s="963"/>
      <c r="DZ126" s="964"/>
    </row>
    <row r="127" spans="1:130" s="230" customFormat="1" ht="26.25" customHeight="1" x14ac:dyDescent="0.15">
      <c r="A127" s="1094"/>
      <c r="B127" s="987"/>
      <c r="C127" s="1009" t="s">
        <v>481</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v>
      </c>
      <c r="AB127" s="995"/>
      <c r="AC127" s="995"/>
      <c r="AD127" s="995"/>
      <c r="AE127" s="996"/>
      <c r="AF127" s="997" t="s">
        <v>395</v>
      </c>
      <c r="AG127" s="995"/>
      <c r="AH127" s="995"/>
      <c r="AI127" s="995"/>
      <c r="AJ127" s="996"/>
      <c r="AK127" s="997" t="s">
        <v>395</v>
      </c>
      <c r="AL127" s="995"/>
      <c r="AM127" s="995"/>
      <c r="AN127" s="995"/>
      <c r="AO127" s="996"/>
      <c r="AP127" s="998" t="s">
        <v>395</v>
      </c>
      <c r="AQ127" s="999"/>
      <c r="AR127" s="999"/>
      <c r="AS127" s="999"/>
      <c r="AT127" s="1000"/>
      <c r="AU127" s="232"/>
      <c r="AV127" s="232"/>
      <c r="AW127" s="232"/>
      <c r="AX127" s="1067" t="s">
        <v>482</v>
      </c>
      <c r="AY127" s="1068"/>
      <c r="AZ127" s="1068"/>
      <c r="BA127" s="1068"/>
      <c r="BB127" s="1068"/>
      <c r="BC127" s="1068"/>
      <c r="BD127" s="1068"/>
      <c r="BE127" s="1069"/>
      <c r="BF127" s="1070" t="s">
        <v>483</v>
      </c>
      <c r="BG127" s="1068"/>
      <c r="BH127" s="1068"/>
      <c r="BI127" s="1068"/>
      <c r="BJ127" s="1068"/>
      <c r="BK127" s="1068"/>
      <c r="BL127" s="1069"/>
      <c r="BM127" s="1070" t="s">
        <v>484</v>
      </c>
      <c r="BN127" s="1068"/>
      <c r="BO127" s="1068"/>
      <c r="BP127" s="1068"/>
      <c r="BQ127" s="1068"/>
      <c r="BR127" s="1068"/>
      <c r="BS127" s="1069"/>
      <c r="BT127" s="1070" t="s">
        <v>485</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486</v>
      </c>
      <c r="CQ127" s="959"/>
      <c r="CR127" s="959"/>
      <c r="CS127" s="959"/>
      <c r="CT127" s="959"/>
      <c r="CU127" s="959"/>
      <c r="CV127" s="959"/>
      <c r="CW127" s="959"/>
      <c r="CX127" s="959"/>
      <c r="CY127" s="959"/>
      <c r="CZ127" s="959"/>
      <c r="DA127" s="959"/>
      <c r="DB127" s="959"/>
      <c r="DC127" s="959"/>
      <c r="DD127" s="959"/>
      <c r="DE127" s="959"/>
      <c r="DF127" s="960"/>
      <c r="DG127" s="961" t="s">
        <v>395</v>
      </c>
      <c r="DH127" s="962"/>
      <c r="DI127" s="962"/>
      <c r="DJ127" s="962"/>
      <c r="DK127" s="962"/>
      <c r="DL127" s="962" t="s">
        <v>395</v>
      </c>
      <c r="DM127" s="962"/>
      <c r="DN127" s="962"/>
      <c r="DO127" s="962"/>
      <c r="DP127" s="962"/>
      <c r="DQ127" s="962" t="s">
        <v>395</v>
      </c>
      <c r="DR127" s="962"/>
      <c r="DS127" s="962"/>
      <c r="DT127" s="962"/>
      <c r="DU127" s="962"/>
      <c r="DV127" s="963" t="s">
        <v>395</v>
      </c>
      <c r="DW127" s="963"/>
      <c r="DX127" s="963"/>
      <c r="DY127" s="963"/>
      <c r="DZ127" s="964"/>
    </row>
    <row r="128" spans="1:130" s="230" customFormat="1" ht="26.25" customHeight="1" thickBot="1" x14ac:dyDescent="0.2">
      <c r="A128" s="1077" t="s">
        <v>487</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488</v>
      </c>
      <c r="X128" s="1079"/>
      <c r="Y128" s="1079"/>
      <c r="Z128" s="1080"/>
      <c r="AA128" s="1081">
        <v>231950</v>
      </c>
      <c r="AB128" s="1082"/>
      <c r="AC128" s="1082"/>
      <c r="AD128" s="1082"/>
      <c r="AE128" s="1083"/>
      <c r="AF128" s="1084">
        <v>224570</v>
      </c>
      <c r="AG128" s="1082"/>
      <c r="AH128" s="1082"/>
      <c r="AI128" s="1082"/>
      <c r="AJ128" s="1083"/>
      <c r="AK128" s="1084">
        <v>333393</v>
      </c>
      <c r="AL128" s="1082"/>
      <c r="AM128" s="1082"/>
      <c r="AN128" s="1082"/>
      <c r="AO128" s="1083"/>
      <c r="AP128" s="1085"/>
      <c r="AQ128" s="1086"/>
      <c r="AR128" s="1086"/>
      <c r="AS128" s="1086"/>
      <c r="AT128" s="1087"/>
      <c r="AU128" s="232"/>
      <c r="AV128" s="232"/>
      <c r="AW128" s="232"/>
      <c r="AX128" s="932" t="s">
        <v>489</v>
      </c>
      <c r="AY128" s="933"/>
      <c r="AZ128" s="933"/>
      <c r="BA128" s="933"/>
      <c r="BB128" s="933"/>
      <c r="BC128" s="933"/>
      <c r="BD128" s="933"/>
      <c r="BE128" s="934"/>
      <c r="BF128" s="1088" t="s">
        <v>395</v>
      </c>
      <c r="BG128" s="1089"/>
      <c r="BH128" s="1089"/>
      <c r="BI128" s="1089"/>
      <c r="BJ128" s="1089"/>
      <c r="BK128" s="1089"/>
      <c r="BL128" s="1090"/>
      <c r="BM128" s="1088">
        <v>13.15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490</v>
      </c>
      <c r="CQ128" s="762"/>
      <c r="CR128" s="762"/>
      <c r="CS128" s="762"/>
      <c r="CT128" s="762"/>
      <c r="CU128" s="762"/>
      <c r="CV128" s="762"/>
      <c r="CW128" s="762"/>
      <c r="CX128" s="762"/>
      <c r="CY128" s="762"/>
      <c r="CZ128" s="762"/>
      <c r="DA128" s="762"/>
      <c r="DB128" s="762"/>
      <c r="DC128" s="762"/>
      <c r="DD128" s="762"/>
      <c r="DE128" s="762"/>
      <c r="DF128" s="1072"/>
      <c r="DG128" s="1073" t="s">
        <v>130</v>
      </c>
      <c r="DH128" s="1074"/>
      <c r="DI128" s="1074"/>
      <c r="DJ128" s="1074"/>
      <c r="DK128" s="1074"/>
      <c r="DL128" s="1074" t="s">
        <v>130</v>
      </c>
      <c r="DM128" s="1074"/>
      <c r="DN128" s="1074"/>
      <c r="DO128" s="1074"/>
      <c r="DP128" s="1074"/>
      <c r="DQ128" s="1074" t="s">
        <v>130</v>
      </c>
      <c r="DR128" s="1074"/>
      <c r="DS128" s="1074"/>
      <c r="DT128" s="1074"/>
      <c r="DU128" s="1074"/>
      <c r="DV128" s="1075" t="s">
        <v>491</v>
      </c>
      <c r="DW128" s="1075"/>
      <c r="DX128" s="1075"/>
      <c r="DY128" s="1075"/>
      <c r="DZ128" s="1076"/>
    </row>
    <row r="129" spans="1:131" s="230" customFormat="1" ht="26.25" customHeight="1" x14ac:dyDescent="0.15">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492</v>
      </c>
      <c r="X129" s="1107"/>
      <c r="Y129" s="1107"/>
      <c r="Z129" s="1108"/>
      <c r="AA129" s="994">
        <v>10689775</v>
      </c>
      <c r="AB129" s="995"/>
      <c r="AC129" s="995"/>
      <c r="AD129" s="995"/>
      <c r="AE129" s="996"/>
      <c r="AF129" s="997">
        <v>11354223</v>
      </c>
      <c r="AG129" s="995"/>
      <c r="AH129" s="995"/>
      <c r="AI129" s="995"/>
      <c r="AJ129" s="996"/>
      <c r="AK129" s="997">
        <v>11239746</v>
      </c>
      <c r="AL129" s="995"/>
      <c r="AM129" s="995"/>
      <c r="AN129" s="995"/>
      <c r="AO129" s="996"/>
      <c r="AP129" s="1109"/>
      <c r="AQ129" s="1110"/>
      <c r="AR129" s="1110"/>
      <c r="AS129" s="1110"/>
      <c r="AT129" s="1111"/>
      <c r="AU129" s="233"/>
      <c r="AV129" s="233"/>
      <c r="AW129" s="233"/>
      <c r="AX129" s="1101" t="s">
        <v>493</v>
      </c>
      <c r="AY129" s="959"/>
      <c r="AZ129" s="959"/>
      <c r="BA129" s="959"/>
      <c r="BB129" s="959"/>
      <c r="BC129" s="959"/>
      <c r="BD129" s="959"/>
      <c r="BE129" s="960"/>
      <c r="BF129" s="1102" t="s">
        <v>130</v>
      </c>
      <c r="BG129" s="1103"/>
      <c r="BH129" s="1103"/>
      <c r="BI129" s="1103"/>
      <c r="BJ129" s="1103"/>
      <c r="BK129" s="1103"/>
      <c r="BL129" s="1104"/>
      <c r="BM129" s="1102">
        <v>18.149999999999999</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494</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495</v>
      </c>
      <c r="X130" s="1107"/>
      <c r="Y130" s="1107"/>
      <c r="Z130" s="1108"/>
      <c r="AA130" s="994">
        <v>1232057</v>
      </c>
      <c r="AB130" s="995"/>
      <c r="AC130" s="995"/>
      <c r="AD130" s="995"/>
      <c r="AE130" s="996"/>
      <c r="AF130" s="997">
        <v>1222180</v>
      </c>
      <c r="AG130" s="995"/>
      <c r="AH130" s="995"/>
      <c r="AI130" s="995"/>
      <c r="AJ130" s="996"/>
      <c r="AK130" s="997">
        <v>1235895</v>
      </c>
      <c r="AL130" s="995"/>
      <c r="AM130" s="995"/>
      <c r="AN130" s="995"/>
      <c r="AO130" s="996"/>
      <c r="AP130" s="1109"/>
      <c r="AQ130" s="1110"/>
      <c r="AR130" s="1110"/>
      <c r="AS130" s="1110"/>
      <c r="AT130" s="1111"/>
      <c r="AU130" s="233"/>
      <c r="AV130" s="233"/>
      <c r="AW130" s="233"/>
      <c r="AX130" s="1101" t="s">
        <v>496</v>
      </c>
      <c r="AY130" s="959"/>
      <c r="AZ130" s="959"/>
      <c r="BA130" s="959"/>
      <c r="BB130" s="959"/>
      <c r="BC130" s="959"/>
      <c r="BD130" s="959"/>
      <c r="BE130" s="960"/>
      <c r="BF130" s="1137">
        <v>8.5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497</v>
      </c>
      <c r="X131" s="1144"/>
      <c r="Y131" s="1144"/>
      <c r="Z131" s="1145"/>
      <c r="AA131" s="1040">
        <v>9457718</v>
      </c>
      <c r="AB131" s="1022"/>
      <c r="AC131" s="1022"/>
      <c r="AD131" s="1022"/>
      <c r="AE131" s="1023"/>
      <c r="AF131" s="1021">
        <v>10132043</v>
      </c>
      <c r="AG131" s="1022"/>
      <c r="AH131" s="1022"/>
      <c r="AI131" s="1022"/>
      <c r="AJ131" s="1023"/>
      <c r="AK131" s="1021">
        <v>10003851</v>
      </c>
      <c r="AL131" s="1022"/>
      <c r="AM131" s="1022"/>
      <c r="AN131" s="1022"/>
      <c r="AO131" s="1023"/>
      <c r="AP131" s="1146"/>
      <c r="AQ131" s="1147"/>
      <c r="AR131" s="1147"/>
      <c r="AS131" s="1147"/>
      <c r="AT131" s="1148"/>
      <c r="AU131" s="233"/>
      <c r="AV131" s="233"/>
      <c r="AW131" s="233"/>
      <c r="AX131" s="1119" t="s">
        <v>498</v>
      </c>
      <c r="AY131" s="762"/>
      <c r="AZ131" s="762"/>
      <c r="BA131" s="762"/>
      <c r="BB131" s="762"/>
      <c r="BC131" s="762"/>
      <c r="BD131" s="762"/>
      <c r="BE131" s="1072"/>
      <c r="BF131" s="1120">
        <v>0.3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499</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500</v>
      </c>
      <c r="W132" s="1130"/>
      <c r="X132" s="1130"/>
      <c r="Y132" s="1130"/>
      <c r="Z132" s="1131"/>
      <c r="AA132" s="1132">
        <v>8.8734512910000003</v>
      </c>
      <c r="AB132" s="1133"/>
      <c r="AC132" s="1133"/>
      <c r="AD132" s="1133"/>
      <c r="AE132" s="1134"/>
      <c r="AF132" s="1135">
        <v>8.4146800400000004</v>
      </c>
      <c r="AG132" s="1133"/>
      <c r="AH132" s="1133"/>
      <c r="AI132" s="1133"/>
      <c r="AJ132" s="1134"/>
      <c r="AK132" s="1135">
        <v>8.3981458740000008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501</v>
      </c>
      <c r="W133" s="1113"/>
      <c r="X133" s="1113"/>
      <c r="Y133" s="1113"/>
      <c r="Z133" s="1114"/>
      <c r="AA133" s="1115">
        <v>8.1</v>
      </c>
      <c r="AB133" s="1116"/>
      <c r="AC133" s="1116"/>
      <c r="AD133" s="1116"/>
      <c r="AE133" s="1117"/>
      <c r="AF133" s="1115">
        <v>8.4</v>
      </c>
      <c r="AG133" s="1116"/>
      <c r="AH133" s="1116"/>
      <c r="AI133" s="1116"/>
      <c r="AJ133" s="1117"/>
      <c r="AK133" s="1115">
        <v>8.5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Uy8W+9Fc/PEQsNrYw6jk3QznxwWxPjCTEW/kxXvaFv5ywUMuuk40JtsmAxJ+eXIABQwt+GNX56MZ7kFSRyjfg==" saltValue="zHKCqd/7q+nCWgMa+ZRyr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fePR+w6rQv/r7MhG7jZYpmPh782xHkjGCKmPhcvprF0sL+lws4DGeEc9+fz/qBMqLHlmmiJiRFwhYcm0unTYIg==" saltValue="QwLKOQu2KLAYd/0FdG2L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C3ePL1D91kKDho7v4jMMh++5wqcjsdEP7uIUlsMkEHckmzD+mwQJzG+SEmcgzBw2xagVEpLk5GKWo7YYO/29Q==" saltValue="NaT2uBrz5S/4xm91rq3wT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505</v>
      </c>
      <c r="AP7" s="272"/>
      <c r="AQ7" s="273" t="s">
        <v>506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507</v>
      </c>
      <c r="AQ8" s="279" t="s">
        <v>508</v>
      </c>
      <c r="AR8" s="280" t="s">
        <v>509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510</v>
      </c>
      <c r="AL9" s="1153"/>
      <c r="AM9" s="1153"/>
      <c r="AN9" s="1154"/>
      <c r="AO9" s="281">
        <v>3342085</v>
      </c>
      <c r="AP9" s="281">
        <v>67649</v>
      </c>
      <c r="AQ9" s="282">
        <v>105319</v>
      </c>
      <c r="AR9" s="283">
        <v>-35.799999999999997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511</v>
      </c>
      <c r="AL10" s="1153"/>
      <c r="AM10" s="1153"/>
      <c r="AN10" s="1154"/>
      <c r="AO10" s="284">
        <v>26068</v>
      </c>
      <c r="AP10" s="284">
        <v>528</v>
      </c>
      <c r="AQ10" s="285">
        <v>9860</v>
      </c>
      <c r="AR10" s="286">
        <v>-94.6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512</v>
      </c>
      <c r="AL11" s="1153"/>
      <c r="AM11" s="1153"/>
      <c r="AN11" s="1154"/>
      <c r="AO11" s="284">
        <v>31092</v>
      </c>
      <c r="AP11" s="284">
        <v>629</v>
      </c>
      <c r="AQ11" s="285">
        <v>1656</v>
      </c>
      <c r="AR11" s="286">
        <v>-62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513</v>
      </c>
      <c r="AL12" s="1153"/>
      <c r="AM12" s="1153"/>
      <c r="AN12" s="1154"/>
      <c r="AO12" s="284">
        <v>296</v>
      </c>
      <c r="AP12" s="284">
        <v>6</v>
      </c>
      <c r="AQ12" s="285">
        <v>3</v>
      </c>
      <c r="AR12" s="286">
        <v>100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514</v>
      </c>
      <c r="AL13" s="1153"/>
      <c r="AM13" s="1153"/>
      <c r="AN13" s="1154"/>
      <c r="AO13" s="284">
        <v>154364</v>
      </c>
      <c r="AP13" s="284">
        <v>3125</v>
      </c>
      <c r="AQ13" s="285">
        <v>4056</v>
      </c>
      <c r="AR13" s="286">
        <v>-23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515</v>
      </c>
      <c r="AL14" s="1153"/>
      <c r="AM14" s="1153"/>
      <c r="AN14" s="1154"/>
      <c r="AO14" s="284">
        <v>51831</v>
      </c>
      <c r="AP14" s="284">
        <v>1049</v>
      </c>
      <c r="AQ14" s="285">
        <v>2339</v>
      </c>
      <c r="AR14" s="286">
        <v>-55.2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516</v>
      </c>
      <c r="AL15" s="1156"/>
      <c r="AM15" s="1156"/>
      <c r="AN15" s="1157"/>
      <c r="AO15" s="284">
        <v>-259925</v>
      </c>
      <c r="AP15" s="284">
        <v>-5261</v>
      </c>
      <c r="AQ15" s="285">
        <v>-7717</v>
      </c>
      <c r="AR15" s="286">
        <v>-31.8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188</v>
      </c>
      <c r="AL16" s="1156"/>
      <c r="AM16" s="1156"/>
      <c r="AN16" s="1157"/>
      <c r="AO16" s="284">
        <v>3345811</v>
      </c>
      <c r="AP16" s="284">
        <v>67725</v>
      </c>
      <c r="AQ16" s="285">
        <v>115515</v>
      </c>
      <c r="AR16" s="286">
        <v>-41.4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521</v>
      </c>
      <c r="AL21" s="1159"/>
      <c r="AM21" s="1159"/>
      <c r="AN21" s="1160"/>
      <c r="AO21" s="297">
        <v>6.34</v>
      </c>
      <c r="AP21" s="298">
        <v>10.69</v>
      </c>
      <c r="AQ21" s="299">
        <v>-4.3499999999999996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522</v>
      </c>
      <c r="AL22" s="1159"/>
      <c r="AM22" s="1159"/>
      <c r="AN22" s="1160"/>
      <c r="AO22" s="302">
        <v>99.2</v>
      </c>
      <c r="AP22" s="303">
        <v>97.4</v>
      </c>
      <c r="AQ22" s="304">
        <v>1.8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523</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505</v>
      </c>
      <c r="AP30" s="272"/>
      <c r="AQ30" s="273" t="s">
        <v>506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507</v>
      </c>
      <c r="AQ31" s="279" t="s">
        <v>508</v>
      </c>
      <c r="AR31" s="280" t="s">
        <v>509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526</v>
      </c>
      <c r="AL32" s="1167"/>
      <c r="AM32" s="1167"/>
      <c r="AN32" s="1168"/>
      <c r="AO32" s="312">
        <v>1870183</v>
      </c>
      <c r="AP32" s="312">
        <v>37856</v>
      </c>
      <c r="AQ32" s="313">
        <v>74824</v>
      </c>
      <c r="AR32" s="314">
        <v>-49.4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527</v>
      </c>
      <c r="AL33" s="1167"/>
      <c r="AM33" s="1167"/>
      <c r="AN33" s="1168"/>
      <c r="AO33" s="312" t="s">
        <v>528</v>
      </c>
      <c r="AP33" s="312" t="s">
        <v>528</v>
      </c>
      <c r="AQ33" s="313" t="s">
        <v>528</v>
      </c>
      <c r="AR33" s="314" t="s">
        <v>528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529</v>
      </c>
      <c r="AL34" s="1167"/>
      <c r="AM34" s="1167"/>
      <c r="AN34" s="1168"/>
      <c r="AO34" s="312" t="s">
        <v>528</v>
      </c>
      <c r="AP34" s="312" t="s">
        <v>528</v>
      </c>
      <c r="AQ34" s="313">
        <v>1</v>
      </c>
      <c r="AR34" s="314" t="s">
        <v>528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530</v>
      </c>
      <c r="AL35" s="1167"/>
      <c r="AM35" s="1167"/>
      <c r="AN35" s="1168"/>
      <c r="AO35" s="312">
        <v>400240</v>
      </c>
      <c r="AP35" s="312">
        <v>8102</v>
      </c>
      <c r="AQ35" s="313">
        <v>17427</v>
      </c>
      <c r="AR35" s="314">
        <v>-53.5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531</v>
      </c>
      <c r="AL36" s="1167"/>
      <c r="AM36" s="1167"/>
      <c r="AN36" s="1168"/>
      <c r="AO36" s="312">
        <v>83023</v>
      </c>
      <c r="AP36" s="312">
        <v>1681</v>
      </c>
      <c r="AQ36" s="313">
        <v>2447</v>
      </c>
      <c r="AR36" s="314">
        <v>-31.3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532</v>
      </c>
      <c r="AL37" s="1167"/>
      <c r="AM37" s="1167"/>
      <c r="AN37" s="1168"/>
      <c r="AO37" s="312">
        <v>55980</v>
      </c>
      <c r="AP37" s="312">
        <v>1133</v>
      </c>
      <c r="AQ37" s="313">
        <v>591</v>
      </c>
      <c r="AR37" s="314">
        <v>91.7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533</v>
      </c>
      <c r="AL38" s="1170"/>
      <c r="AM38" s="1170"/>
      <c r="AN38" s="1171"/>
      <c r="AO38" s="315" t="s">
        <v>528</v>
      </c>
      <c r="AP38" s="315" t="s">
        <v>528</v>
      </c>
      <c r="AQ38" s="316">
        <v>2</v>
      </c>
      <c r="AR38" s="304" t="s">
        <v>528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534</v>
      </c>
      <c r="AL39" s="1170"/>
      <c r="AM39" s="1170"/>
      <c r="AN39" s="1171"/>
      <c r="AO39" s="312">
        <v>-333393</v>
      </c>
      <c r="AP39" s="312">
        <v>-6748</v>
      </c>
      <c r="AQ39" s="313">
        <v>-3618</v>
      </c>
      <c r="AR39" s="314">
        <v>86.5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535</v>
      </c>
      <c r="AL40" s="1167"/>
      <c r="AM40" s="1167"/>
      <c r="AN40" s="1168"/>
      <c r="AO40" s="312">
        <v>-1235895</v>
      </c>
      <c r="AP40" s="312">
        <v>-25017</v>
      </c>
      <c r="AQ40" s="313">
        <v>-63812</v>
      </c>
      <c r="AR40" s="314">
        <v>-60.8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301</v>
      </c>
      <c r="AL41" s="1173"/>
      <c r="AM41" s="1173"/>
      <c r="AN41" s="1174"/>
      <c r="AO41" s="312">
        <v>840138</v>
      </c>
      <c r="AP41" s="312">
        <v>17006</v>
      </c>
      <c r="AQ41" s="313">
        <v>27863</v>
      </c>
      <c r="AR41" s="314">
        <v>-39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536</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505</v>
      </c>
      <c r="AN49" s="1163" t="s">
        <v>539</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540</v>
      </c>
      <c r="AO50" s="329" t="s">
        <v>541</v>
      </c>
      <c r="AP50" s="330" t="s">
        <v>542</v>
      </c>
      <c r="AQ50" s="331" t="s">
        <v>543</v>
      </c>
      <c r="AR50" s="332" t="s">
        <v>544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545</v>
      </c>
      <c r="AL51" s="325"/>
      <c r="AM51" s="333">
        <v>2718516</v>
      </c>
      <c r="AN51" s="334">
        <v>55123</v>
      </c>
      <c r="AO51" s="335">
        <v>50.3</v>
      </c>
      <c r="AP51" s="336">
        <v>85173</v>
      </c>
      <c r="AQ51" s="337">
        <v>-4.3</v>
      </c>
      <c r="AR51" s="338">
        <v>54.6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546</v>
      </c>
      <c r="AM52" s="341">
        <v>914601</v>
      </c>
      <c r="AN52" s="342">
        <v>18545</v>
      </c>
      <c r="AO52" s="343">
        <v>36.700000000000003</v>
      </c>
      <c r="AP52" s="344">
        <v>43913</v>
      </c>
      <c r="AQ52" s="345">
        <v>-3.4</v>
      </c>
      <c r="AR52" s="346">
        <v>40.1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547</v>
      </c>
      <c r="AL53" s="325"/>
      <c r="AM53" s="333">
        <v>1727504</v>
      </c>
      <c r="AN53" s="334">
        <v>34886</v>
      </c>
      <c r="AO53" s="335">
        <v>-36.700000000000003</v>
      </c>
      <c r="AP53" s="336">
        <v>94081</v>
      </c>
      <c r="AQ53" s="337">
        <v>10.5</v>
      </c>
      <c r="AR53" s="338">
        <v>-47.2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546</v>
      </c>
      <c r="AM54" s="341">
        <v>717393</v>
      </c>
      <c r="AN54" s="342">
        <v>14487</v>
      </c>
      <c r="AO54" s="343">
        <v>-21.9</v>
      </c>
      <c r="AP54" s="344">
        <v>48949</v>
      </c>
      <c r="AQ54" s="345">
        <v>11.5</v>
      </c>
      <c r="AR54" s="346">
        <v>-33.4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548</v>
      </c>
      <c r="AL55" s="325"/>
      <c r="AM55" s="333">
        <v>1921484</v>
      </c>
      <c r="AN55" s="334">
        <v>38793</v>
      </c>
      <c r="AO55" s="335">
        <v>11.2</v>
      </c>
      <c r="AP55" s="336">
        <v>92632</v>
      </c>
      <c r="AQ55" s="337">
        <v>-1.5</v>
      </c>
      <c r="AR55" s="338">
        <v>12.7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546</v>
      </c>
      <c r="AM56" s="341">
        <v>932878</v>
      </c>
      <c r="AN56" s="342">
        <v>18834</v>
      </c>
      <c r="AO56" s="343">
        <v>30</v>
      </c>
      <c r="AP56" s="344">
        <v>47978</v>
      </c>
      <c r="AQ56" s="345">
        <v>-2</v>
      </c>
      <c r="AR56" s="346">
        <v>32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549</v>
      </c>
      <c r="AL57" s="325"/>
      <c r="AM57" s="333">
        <v>2012265</v>
      </c>
      <c r="AN57" s="334">
        <v>40831</v>
      </c>
      <c r="AO57" s="335">
        <v>5.3</v>
      </c>
      <c r="AP57" s="336">
        <v>96469</v>
      </c>
      <c r="AQ57" s="337">
        <v>4.0999999999999996</v>
      </c>
      <c r="AR57" s="338">
        <v>1.2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546</v>
      </c>
      <c r="AM58" s="341">
        <v>985787</v>
      </c>
      <c r="AN58" s="342">
        <v>20003</v>
      </c>
      <c r="AO58" s="343">
        <v>6.2</v>
      </c>
      <c r="AP58" s="344">
        <v>49775</v>
      </c>
      <c r="AQ58" s="345">
        <v>3.7</v>
      </c>
      <c r="AR58" s="346">
        <v>2.5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550</v>
      </c>
      <c r="AL59" s="325"/>
      <c r="AM59" s="333">
        <v>1809092</v>
      </c>
      <c r="AN59" s="334">
        <v>36619</v>
      </c>
      <c r="AO59" s="335">
        <v>-10.3</v>
      </c>
      <c r="AP59" s="336">
        <v>85743</v>
      </c>
      <c r="AQ59" s="337">
        <v>-11.1</v>
      </c>
      <c r="AR59" s="338">
        <v>0.8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546</v>
      </c>
      <c r="AM60" s="341">
        <v>914229</v>
      </c>
      <c r="AN60" s="342">
        <v>18506</v>
      </c>
      <c r="AO60" s="343">
        <v>-7.5</v>
      </c>
      <c r="AP60" s="344">
        <v>45231</v>
      </c>
      <c r="AQ60" s="345">
        <v>-9.1</v>
      </c>
      <c r="AR60" s="346">
        <v>1.6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551</v>
      </c>
      <c r="AL61" s="347"/>
      <c r="AM61" s="348">
        <v>2037772</v>
      </c>
      <c r="AN61" s="349">
        <v>41250</v>
      </c>
      <c r="AO61" s="350">
        <v>4</v>
      </c>
      <c r="AP61" s="351">
        <v>90820</v>
      </c>
      <c r="AQ61" s="352">
        <v>-0.5</v>
      </c>
      <c r="AR61" s="338">
        <v>4.5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546</v>
      </c>
      <c r="AM62" s="341">
        <v>892978</v>
      </c>
      <c r="AN62" s="342">
        <v>18075</v>
      </c>
      <c r="AO62" s="343">
        <v>8.6999999999999993</v>
      </c>
      <c r="AP62" s="344">
        <v>47169</v>
      </c>
      <c r="AQ62" s="345">
        <v>0.1</v>
      </c>
      <c r="AR62" s="346">
        <v>8.6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N0HvwhivQGjOHUJ+mQvmewp+Kq8Yn/D+AHei/31z7xx1QIMdOOaSGK+Nat5eZPtCswkTBupmVFYgCYIY8ngQ/g==" saltValue="9YnrQhpTcFOSwEsy8Wz6i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553</v>
      </c>
    </row>
    <row r="120" spans="125:125" ht="13.5" hidden="1" customHeight="1" x14ac:dyDescent="0.15"/>
    <row r="121" spans="125:125" ht="13.5" hidden="1" customHeight="1" x14ac:dyDescent="0.15">
      <c r="DU121" s="259"/>
    </row>
  </sheetData>
  <sheetProtection algorithmName="SHA-512" hashValue="n3/ZmSMx5AfwEr0tdnvQosZU8BfOqptmM/Cr/oxFcXNqlDHuNfOgVZsT/Y13wCzxug8+utlxkKly2mK/jd/rxw==" saltValue="9qMhUP3Dz85FZ3Vu9+XY3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554</v>
      </c>
    </row>
  </sheetData>
  <sheetProtection algorithmName="SHA-512" hashValue="j+7FfGlVE+NBSfpmxoRlrdXmyk0fijP77qjnxuZODFlBeISA58ut5EYX5QKMBXWez1z50AkgBtpx/UcXpJx8xQ==" saltValue="yP2HcL9XG4v0j/WgHrHK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75" t="s">
        <v>3</v>
      </c>
      <c r="D47" s="1175"/>
      <c r="E47" s="1176"/>
      <c r="F47" s="11">
        <v>23.74</v>
      </c>
      <c r="G47" s="12">
        <v>21.79</v>
      </c>
      <c r="H47" s="12">
        <v>21.41</v>
      </c>
      <c r="I47" s="12">
        <v>20.2</v>
      </c>
      <c r="J47" s="13">
        <v>22.26</v>
      </c>
    </row>
    <row r="48" spans="2:10" ht="57.75" customHeight="1" x14ac:dyDescent="0.15">
      <c r="B48" s="14"/>
      <c r="C48" s="1177" t="s">
        <v>4</v>
      </c>
      <c r="D48" s="1177"/>
      <c r="E48" s="1178"/>
      <c r="F48" s="15">
        <v>5.6</v>
      </c>
      <c r="G48" s="16">
        <v>7.26</v>
      </c>
      <c r="H48" s="16">
        <v>8.16</v>
      </c>
      <c r="I48" s="16">
        <v>15.53</v>
      </c>
      <c r="J48" s="17">
        <v>11.77</v>
      </c>
    </row>
    <row r="49" spans="2:10" ht="57.75" customHeight="1" thickBot="1" x14ac:dyDescent="0.2">
      <c r="B49" s="18"/>
      <c r="C49" s="1179" t="s">
        <v>5</v>
      </c>
      <c r="D49" s="1179"/>
      <c r="E49" s="1180"/>
      <c r="F49" s="19">
        <v>1.98</v>
      </c>
      <c r="G49" s="20" t="s">
        <v>560</v>
      </c>
      <c r="H49" s="20">
        <v>1.07</v>
      </c>
      <c r="I49" s="20">
        <v>7.88</v>
      </c>
      <c r="J49" s="21" t="s">
        <v>561</v>
      </c>
    </row>
    <row r="50" spans="2:10" x14ac:dyDescent="0.15"/>
  </sheetData>
  <sheetProtection algorithmName="SHA-512" hashValue="+MkvzvtvnhmPZQ9dQnPYyD4Hzrda13M5cpMu+9z+ZWcZdIIOGjXgiLZda+2T1HPhDdfCobeNHCFuHxT/T0a1ag==" saltValue="lAuhs8+ivwLpYTM6rDh6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2024-03-21T02:56:10Z</cp:lastPrinted>
  <dcterms:created xsi:type="dcterms:W3CDTF">2024-02-05T03:18:49Z</dcterms:created>
  <dcterms:modified xsi:type="dcterms:W3CDTF">2024-09-30T07:08:29Z</dcterms:modified>
  <cp:category/>
</cp:coreProperties>
</file>