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105" yWindow="-105" windowWidth="23250" windowHeight="1257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c r="AF8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c r="BW34" i="10" l="1"/>
  <c r="BW35" i="10" s="1"/>
  <c r="BW36" i="10" s="1"/>
  <c r="BW37" i="10" s="1"/>
  <c r="BW38" i="10" s="1"/>
  <c r="BW39" i="10" s="1"/>
  <c r="BW40" i="10" s="1"/>
  <c r="BW41" i="10" s="1"/>
  <c r="CO34" i="10" l="1"/>
  <c r="CO35" i="10" s="1"/>
  <c r="CO36" i="10" s="1"/>
</calcChain>
</file>

<file path=xl/sharedStrings.xml><?xml version="1.0" encoding="utf-8"?>
<sst xmlns="http://schemas.openxmlformats.org/spreadsheetml/2006/main" count="1157" uniqueCount="619">
  <si>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</si>
  <si>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</si>
  <si>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</si>
  <si>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</si>
  <si>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</si>
  <si>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</si>
  <si>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</si>
  <si>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</si>
  <si>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</si>
  <si>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</si>
  <si>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</si>
  <si>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</si>
  <si>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</si>
  <si>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</si>
  <si>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</si>
  <si>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</si>
  <si>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</si>
  <si>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</si>
  <si>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</si>
  <si>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</si>
  <si>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</si>
  <si>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</si>
  <si>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</si>
  <si>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</si>
  <si>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</si>
  <si>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</si>
  <si>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</si>
  <si>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</si>
  <si>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</si>
  <si>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</si>
  <si>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</si>
  <si>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</si>
  <si>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</si>
  <si>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</si>
  <si>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</si>
  <si>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</si>
  <si>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</si>
  <si>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</si>
  <si>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</si>
  <si>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</si>
  <si>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</si>
  <si>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</si>
  <si>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</si>
  <si>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</si>
  <si>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</si>
  <si>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</si>
  <si>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</si>
  <si>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</si>
  <si>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</si>
  <si>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</si>
  <si>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</si>
  <si>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</si>
  <si>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</si>
  <si>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</si>
  <si>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</si>
  <si>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</si>
  <si>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</si>
  <si>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</si>
  <si>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</si>
  <si>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</si>
  <si>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</si>
  <si>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</si>
  <si>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</si>
  <si>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</si>
  <si>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</si>
  <si>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</si>
  <si>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</si>
  <si>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</si>
  <si>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</si>
  <si>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</si>
  <si>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</si>
  <si>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</si>
  <si>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</si>
  <si>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</si>
  <si>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</si>
  <si>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</si>
  <si>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</si>
  <si>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</si>
  <si>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</si>
  <si>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</si>
  <si>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</si>
  <si>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</si>
  <si>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</si>
  <si>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</si>
  <si>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</si>
  <si>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</si>
  <si>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</si>
  <si>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</si>
  <si>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</si>
  <si>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</si>
  <si>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</si>
  <si>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</si>
  <si>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</si>
  <si>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</si>
  <si>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</si>
  <si>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</si>
  <si>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</si>
  <si>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</si>
  <si>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</si>
  <si>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嘉麻市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</si>
  <si>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</si>
  <si>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</si>
  <si>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</si>
  <si>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</si>
  <si>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</si>
  <si>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</si>
  <si>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</si>
  <si>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</si>
  <si>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</si>
  <si>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</si>
  <si>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</si>
  <si>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</si>
  <si>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</si>
  <si>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</si>
  <si>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</si>
  <si>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</si>
  <si>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</si>
  <si>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</si>
  <si>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</si>
  <si>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</si>
  <si>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</si>
  <si>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</si>
  <si>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</si>
  <si>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</si>
  <si>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</si>
  <si>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</si>
  <si>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</si>
  <si>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</si>
  <si>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</si>
  <si>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</si>
  <si>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</si>
  <si>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</si>
  <si>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</si>
  <si>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</si>
  <si>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</si>
  <si>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</si>
  <si>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</si>
  <si>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</si>
  <si>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</si>
  <si>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</si>
  <si>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</si>
  <si>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</si>
  <si>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</si>
  <si>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</si>
  <si>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</si>
  <si>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</si>
  <si>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</si>
  <si>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</si>
  <si>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</si>
  <si>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</si>
  <si>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</si>
  <si>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</si>
  <si>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</si>
  <si>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</si>
  <si>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</si>
  <si>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</si>
  <si>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</si>
  <si>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</si>
  <si>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</si>
  <si>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</si>
  <si>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</si>
  <si>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</si>
  <si>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</si>
  <si>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</si>
  <si>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</si>
  <si>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</si>
  <si>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</si>
  <si>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</si>
  <si>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</si>
  <si>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</si>
  <si>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</si>
  <si>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</si>
  <si>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</si>
  <si>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</si>
  <si>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</si>
  <si>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</si>
  <si>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</si>
  <si>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</si>
  <si>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</si>
  <si>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</si>
  <si>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</si>
  <si>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</si>
  <si>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</si>
  <si>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</si>
  <si>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</si>
  <si>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</si>
  <si>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</si>
  <si>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</si>
  <si>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</si>
  <si>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</si>
  <si>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</si>
  <si>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</si>
  <si>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</si>
  <si>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</si>
  <si>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</si>
  <si>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</si>
  <si>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</si>
  <si>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</si>
  <si>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</si>
  <si>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</si>
  <si>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</si>
  <si>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</si>
  <si>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</si>
  <si>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</si>
  <si>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</si>
  <si>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</si>
  <si>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</si>
  <si>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</si>
  <si>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</si>
  <si>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</si>
  <si>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</si>
  <si>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</si>
  <si>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</si>
  <si>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</si>
  <si>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</si>
  <si>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</si>
  <si>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福岡県嘉麻市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</si>
  <si>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</si>
  <si>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</si>
  <si>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</si>
  <si>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</si>
  <si>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</si>
  <si>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</si>
  <si>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</si>
  <si>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</si>
  <si>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</si>
  <si>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</si>
  <si>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</si>
  <si>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</si>
  <si>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</si>
  <si>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</si>
  <si>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</si>
  <si>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</si>
  <si>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</si>
  <si>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</si>
  <si>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</si>
  <si>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</si>
  <si>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</si>
  <si>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</si>
  <si>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</si>
  <si>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</si>
  <si>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</si>
  <si>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</si>
  <si>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</si>
  <si>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</si>
  <si>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</si>
  <si>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</si>
  <si>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</si>
  <si>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</si>
  <si>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</si>
  <si>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</si>
  <si>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</si>
  <si>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</si>
  <si>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</si>
  <si>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</si>
  <si>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</si>
  <si>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</si>
  <si>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</si>
  <si>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</si>
  <si>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</si>
  <si>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</si>
  <si>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</si>
  <si>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</si>
  <si>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</si>
  <si>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</si>
  <si>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</si>
  <si>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</si>
  <si>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</si>
  <si>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</si>
  <si>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</si>
  <si>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</si>
  <si>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</si>
  <si>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</si>
  <si>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</si>
  <si>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</si>
  <si>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</si>
  <si>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</si>
  <si>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</si>
  <si>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</si>
  <si>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</si>
  <si>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</si>
  <si>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</si>
  <si>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</si>
  <si>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</si>
  <si>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</si>
  <si>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</si>
  <si>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</si>
  <si>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</si>
  <si>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</si>
  <si>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</si>
  <si>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</si>
  <si>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</si>
  <si>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</si>
  <si>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</si>
  <si>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</si>
  <si>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</si>
  <si>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</si>
  <si>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</si>
  <si>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</si>
  <si>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</si>
  <si>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</si>
  <si>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</si>
  <si>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</si>
  <si>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</si>
  <si>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</si>
  <si>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</si>
  <si>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</si>
  <si>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</si>
  <si>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</si>
  <si>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</si>
  <si>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</si>
  <si>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</si>
  <si>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</si>
  <si>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</si>
  <si>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</si>
  <si>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</si>
  <si>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</si>
  <si>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</si>
  <si>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</si>
  <si>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</si>
  <si>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</si>
  <si>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</si>
  <si>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</si>
  <si>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</si>
  <si>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</si>
  <si>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</si>
  <si>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</si>
  <si>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</si>
  <si>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</si>
  <si>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</si>
  <si>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</si>
  <si>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</si>
  <si>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</si>
  <si>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</si>
  <si>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</si>
  <si>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</si>
  <si>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</si>
  <si>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</si>
  <si>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</si>
  <si>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</si>
  <si>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</si>
  <si>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6"/>
  </si>
  <si>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</si>
  <si>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</si>
  <si>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</si>
  <si>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</si>
  <si>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</si>
  <si>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</si>
  <si>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</si>
  <si>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</si>
  <si>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</si>
  <si>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</si>
  <si>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</si>
  <si>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</si>
  <si>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</si>
  <si>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</si>
  <si>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</si>
  <si>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</si>
  <si>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</si>
  <si>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</si>
  <si>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</si>
  <si>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</si>
  <si>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</si>
  <si>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</si>
  <si>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</si>
  <si>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</si>
  <si>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</si>
  <si>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</si>
  <si>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</si>
  <si>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福岡県嘉麻市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</si>
  <si>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</si>
  <si>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</si>
  <si>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</si>
  <si>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</si>
  <si>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</si>
  <si>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</si>
  <si>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</si>
  <si>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</si>
  <si>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</si>
  <si>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</si>
  <si>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</si>
  <si>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</si>
  <si>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</si>
  <si>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</si>
  <si>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</si>
  <si>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</si>
  <si>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</si>
  <si>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</si>
  <si>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</si>
  <si>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</si>
  <si>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</si>
  <si>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</si>
  <si>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</si>
  <si>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</si>
  <si>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</si>
  <si>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</si>
  <si>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</si>
  <si>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</si>
  <si>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</si>
  <si>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</si>
  <si>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</si>
  <si>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</si>
  <si>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</si>
  <si>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</si>
  <si>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</si>
  <si>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</si>
  <si>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</si>
  <si>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介護保険事業特別会計（保険事業勘定）</t>
    <phoneticPr fontId="5"/>
  </si>
  <si>
    <t>介護保険事業特別会計（サービス事業勘定）</t>
    <phoneticPr fontId="5"/>
  </si>
  <si>
    <t>-</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</si>
  <si>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</si>
  <si>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</si>
  <si>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</si>
  <si>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</si>
  <si>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</si>
  <si>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</si>
  <si>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</si>
  <si>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</si>
  <si>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</si>
  <si>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</si>
  <si>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</si>
  <si>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</si>
  <si>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</si>
  <si>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</si>
  <si>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</si>
  <si>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</si>
  <si>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</si>
  <si>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</si>
  <si>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</si>
  <si>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</si>
  <si>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</si>
  <si>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</si>
  <si>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</si>
  <si>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</si>
  <si>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</si>
  <si>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</si>
  <si>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</si>
  <si>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</si>
  <si>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</si>
  <si>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</si>
  <si>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</si>
  <si>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</si>
  <si>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</si>
  <si>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</si>
  <si>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</si>
  <si>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</si>
  <si>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</si>
  <si>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</si>
  <si>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</si>
  <si>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</si>
  <si>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</si>
  <si>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</si>
  <si>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</si>
  <si>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</si>
  <si>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</si>
  <si>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</si>
  <si>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</si>
  <si>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</si>
  <si>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</si>
  <si>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</si>
  <si>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</si>
  <si>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</si>
  <si>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</si>
  <si>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</si>
  <si>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</si>
  <si>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</si>
  <si>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</si>
  <si>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</si>
  <si>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</si>
  <si>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</si>
  <si>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</si>
  <si>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</si>
  <si>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</si>
  <si>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</si>
  <si>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</si>
  <si>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</si>
  <si>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</si>
  <si>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</si>
  <si>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</si>
  <si>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</si>
  <si>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</si>
  <si>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</si>
  <si>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</si>
  <si>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</si>
  <si>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</si>
  <si>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</si>
  <si>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</si>
  <si>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</si>
  <si>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</si>
  <si>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</si>
  <si>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</si>
  <si>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</si>
  <si>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</si>
  <si>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</si>
  <si>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</si>
  <si>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</si>
  <si>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</si>
  <si>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</si>
  <si>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</si>
  <si>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</si>
  <si>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</si>
  <si>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</si>
  <si>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</si>
  <si>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</si>
  <si>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</si>
  <si>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</si>
  <si>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</si>
  <si>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</si>
  <si>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</si>
  <si>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</si>
  <si>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</si>
  <si>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</si>
  <si>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</si>
  <si>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</si>
  <si>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</si>
  <si>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</si>
  <si>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</si>
  <si>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</si>
  <si>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</si>
  <si>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</si>
  <si>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</si>
  <si>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</si>
  <si>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</si>
  <si>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</si>
  <si>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</si>
  <si>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</si>
  <si>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</si>
  <si>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</si>
  <si>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</si>
  <si>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</si>
  <si>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</si>
  <si>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</si>
  <si>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</si>
  <si>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</si>
  <si>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</si>
  <si>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</si>
  <si>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</si>
  <si>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</si>
  <si>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</si>
  <si>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</si>
  <si>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</si>
  <si>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</si>
  <si>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</si>
  <si>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</si>
  <si>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</si>
  <si>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</si>
  <si>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</si>
  <si>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</si>
  <si>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</si>
  <si>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</si>
  <si>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</si>
  <si>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</si>
  <si>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</si>
  <si>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</si>
  <si>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</si>
  <si>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</si>
  <si>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</si>
  <si>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</si>
  <si>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</si>
  <si>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</si>
  <si>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</si>
  <si>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</si>
  <si>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</si>
  <si>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4.61</t>
  </si>
  <si>
    <t>▲ 0.50</t>
  </si>
  <si>
    <t>国民健康保険事業特別会計</t>
  </si>
  <si>
    <t>▲ 2.89</t>
  </si>
  <si>
    <t>▲ 3.56</t>
  </si>
  <si>
    <t>▲ 2.74</t>
  </si>
  <si>
    <t>▲ 2.35</t>
  </si>
  <si>
    <t>▲ 1.90</t>
  </si>
  <si>
    <t>水道事業会計</t>
  </si>
  <si>
    <t>一般会計</t>
  </si>
  <si>
    <t>介護保険事業特別会計（保険事業勘定）</t>
  </si>
  <si>
    <t>後期高齢者医療特別会計</t>
  </si>
  <si>
    <t>住宅新築資金等貸付事業特別会計</t>
  </si>
  <si>
    <t>介護保険事業特別会計（サービス事業勘定）</t>
  </si>
  <si>
    <t>その他会計（赤字）</t>
  </si>
  <si>
    <t>その他会計（黒字）</t>
  </si>
  <si>
    <t>（百万円）</t>
    <phoneticPr fontId="5"/>
  </si>
  <si>
    <t>H30</t>
    <phoneticPr fontId="5"/>
  </si>
  <si>
    <t>R01</t>
    <phoneticPr fontId="5"/>
  </si>
  <si>
    <t>R02</t>
    <phoneticPr fontId="5"/>
  </si>
  <si>
    <t>R03</t>
    <phoneticPr fontId="5"/>
  </si>
  <si>
    <t>R04</t>
    <phoneticPr fontId="5"/>
  </si>
  <si>
    <t>福岡県市町村職員退職手当組合（一般会計）</t>
    <rPh sb="0" eb="3">
      <t>フクオカケン</t>
    </rPh>
    <rPh sb="3" eb="8">
      <t>シチョウソンショクイン</t>
    </rPh>
    <rPh sb="8" eb="12">
      <t>タイショクテアテ</t>
    </rPh>
    <rPh sb="12" eb="14">
      <t>クミアイ</t>
    </rPh>
    <rPh sb="15" eb="19">
      <t>イッパンカイケイ</t>
    </rPh>
    <phoneticPr fontId="2"/>
  </si>
  <si>
    <t>福岡県市町村職員退職手当組合（基金特別会計）</t>
    <rPh sb="0" eb="3">
      <t>フクオカケン</t>
    </rPh>
    <rPh sb="3" eb="8">
      <t>シチョウソンショクイン</t>
    </rPh>
    <rPh sb="8" eb="12">
      <t>タイショクテアテ</t>
    </rPh>
    <rPh sb="12" eb="14">
      <t>クミアイ</t>
    </rPh>
    <rPh sb="15" eb="17">
      <t>キキン</t>
    </rPh>
    <rPh sb="17" eb="19">
      <t>トクベツ</t>
    </rPh>
    <rPh sb="19" eb="21">
      <t>カイケイ</t>
    </rPh>
    <phoneticPr fontId="2"/>
  </si>
  <si>
    <t>飯塚地区消防組合（一般会計）</t>
    <rPh sb="0" eb="4">
      <t>イイヅカチク</t>
    </rPh>
    <rPh sb="4" eb="8">
      <t>ショウボウクミアイ</t>
    </rPh>
    <rPh sb="9" eb="13">
      <t>イッパンカイケイ</t>
    </rPh>
    <phoneticPr fontId="2"/>
  </si>
  <si>
    <t>福岡県自治振興組合（一般会計）</t>
    <rPh sb="0" eb="3">
      <t>フクオカケン</t>
    </rPh>
    <rPh sb="3" eb="7">
      <t>ジチシンコウ</t>
    </rPh>
    <rPh sb="7" eb="9">
      <t>クミアイ</t>
    </rPh>
    <rPh sb="10" eb="14">
      <t>イッパンカイケイ</t>
    </rPh>
    <phoneticPr fontId="2"/>
  </si>
  <si>
    <t>福岡県自治振興組合（公文書館事業特別会計）</t>
    <rPh sb="0" eb="3">
      <t>フクオカケン</t>
    </rPh>
    <rPh sb="3" eb="9">
      <t>ジチシンコウクミアイ</t>
    </rPh>
    <rPh sb="10" eb="14">
      <t>コウブンショカン</t>
    </rPh>
    <rPh sb="14" eb="16">
      <t>ジギョウ</t>
    </rPh>
    <rPh sb="16" eb="20">
      <t>トクベツカイケイ</t>
    </rPh>
    <phoneticPr fontId="2"/>
  </si>
  <si>
    <t>福岡県後期高齢者医療広域連合（一般会計）</t>
    <rPh sb="0" eb="3">
      <t>フクオカケン</t>
    </rPh>
    <rPh sb="3" eb="8">
      <t>コウキコウレイシャ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</si>
  <si>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8">
      <t>コウキコウレイシャ</t>
    </rPh>
    <rPh sb="8" eb="10">
      <t>イリョウ</t>
    </rPh>
    <rPh sb="10" eb="12">
      <t>コウイキ</t>
    </rPh>
    <rPh sb="12" eb="14">
      <t>レンゴウ</t>
    </rPh>
    <rPh sb="15" eb="20">
      <t>コウキコウレイシャ</t>
    </rPh>
    <rPh sb="20" eb="22">
      <t>イリョウ</t>
    </rPh>
    <rPh sb="22" eb="24">
      <t>トクベツ</t>
    </rPh>
    <rPh sb="24" eb="26">
      <t>カイケイ</t>
    </rPh>
    <phoneticPr fontId="2"/>
  </si>
  <si>
    <t>ふくおか県央環境広域施設組合（一般会計）</t>
    <rPh sb="4" eb="6">
      <t>ケンオウ</t>
    </rPh>
    <rPh sb="6" eb="8">
      <t>カンキョウ</t>
    </rPh>
    <rPh sb="8" eb="10">
      <t>コウイキ</t>
    </rPh>
    <rPh sb="10" eb="14">
      <t>シセツクミアイ</t>
    </rPh>
    <rPh sb="15" eb="19">
      <t>イッパンカイケイ</t>
    </rPh>
    <phoneticPr fontId="2"/>
  </si>
  <si>
    <t>うすい</t>
  </si>
  <si>
    <t>嘉麻市文化スポーツ振興公社</t>
    <rPh sb="0" eb="3">
      <t>カマシ</t>
    </rPh>
    <rPh sb="3" eb="5">
      <t>ブンカ</t>
    </rPh>
    <rPh sb="9" eb="13">
      <t>シンコウコウシャ</t>
    </rPh>
    <phoneticPr fontId="2"/>
  </si>
  <si>
    <t>嘉麻スタイル</t>
    <rPh sb="0" eb="2">
      <t>カマ</t>
    </rPh>
    <phoneticPr fontId="2"/>
  </si>
  <si>
    <t>-</t>
    <phoneticPr fontId="2"/>
  </si>
  <si>
    <t xml:space="preserve"> </t>
    <phoneticPr fontId="5"/>
  </si>
  <si>
    <t>-</t>
    <phoneticPr fontId="2"/>
  </si>
  <si>
    <t>-</t>
    <phoneticPr fontId="2"/>
  </si>
  <si>
    <t>-</t>
    <phoneticPr fontId="2"/>
  </si>
  <si>
    <t>-</t>
    <phoneticPr fontId="2"/>
  </si>
  <si>
    <t>-</t>
    <phoneticPr fontId="2"/>
  </si>
  <si>
    <t>かんがい施設維持管理基金</t>
    <phoneticPr fontId="5"/>
  </si>
  <si>
    <t>地域振興基金</t>
    <rPh sb="4" eb="6">
      <t>キキン</t>
    </rPh>
    <phoneticPr fontId="2"/>
  </si>
  <si>
    <t>住宅新築資金等貸付事業基金</t>
    <phoneticPr fontId="2"/>
  </si>
  <si>
    <t>嘉穂総合運動公園整備基金</t>
    <phoneticPr fontId="2"/>
  </si>
  <si>
    <t>学校建設基金</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</si>
  <si>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</si>
  <si>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</si>
  <si>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</si>
  <si>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</si>
  <si>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</si>
  <si>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</si>
  <si>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</si>
  <si>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</si>
  <si>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</si>
  <si>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職員数の減や充当可能基金の増などによる効果で、平成25年度以降将来負担比率は算出されていなかったが、令和４年度の義務教育学校にかかる地方債の借り入れにより、将来負担額が増加し、令和４年度に将来負担比率が算出されることとなった。それに対し、有形固定資産減価率については義務教育学校建設により大きく改善する結果となっている。将来負担比率は算出されたものの、維持管理に要する経費等の減少は想定されるため、引き続き、老朽化対策に積極敵に取り組んでいく。</t>
    <rPh sb="0" eb="3">
      <t>ショクインスウ</t>
    </rPh>
    <rPh sb="4" eb="5">
      <t>ゲン</t>
    </rPh>
    <rPh sb="6" eb="8">
      <t>ジュウトウ</t>
    </rPh>
    <rPh sb="8" eb="10">
      <t>カノウ</t>
    </rPh>
    <rPh sb="10" eb="12">
      <t>キキン</t>
    </rPh>
    <rPh sb="13" eb="14">
      <t>ゾウ</t>
    </rPh>
    <rPh sb="19" eb="21">
      <t>コウカ</t>
    </rPh>
    <rPh sb="23" eb="25">
      <t>ヘイセイ</t>
    </rPh>
    <rPh sb="27" eb="28">
      <t>ネン</t>
    </rPh>
    <rPh sb="28" eb="29">
      <t>ド</t>
    </rPh>
    <rPh sb="29" eb="31">
      <t>イコウ</t>
    </rPh>
    <rPh sb="31" eb="33">
      <t>ショウライ</t>
    </rPh>
    <rPh sb="33" eb="35">
      <t>フタン</t>
    </rPh>
    <rPh sb="35" eb="37">
      <t>ヒリツ</t>
    </rPh>
    <rPh sb="38" eb="40">
      <t>サンシュツ</t>
    </rPh>
    <rPh sb="50" eb="52">
      <t>レイワ</t>
    </rPh>
    <rPh sb="53" eb="55">
      <t>ネンド</t>
    </rPh>
    <rPh sb="56" eb="62">
      <t>ギムキョウイクガッコウ</t>
    </rPh>
    <rPh sb="66" eb="69">
      <t>チホウサイ</t>
    </rPh>
    <rPh sb="70" eb="71">
      <t>カ</t>
    </rPh>
    <rPh sb="72" eb="73">
      <t>イ</t>
    </rPh>
    <rPh sb="78" eb="83">
      <t>ショウライフタンガク</t>
    </rPh>
    <rPh sb="84" eb="86">
      <t>ゾウカ</t>
    </rPh>
    <rPh sb="88" eb="90">
      <t>レイワ</t>
    </rPh>
    <rPh sb="91" eb="93">
      <t>ネンド</t>
    </rPh>
    <rPh sb="94" eb="100">
      <t>ショウライフタンヒリツ</t>
    </rPh>
    <rPh sb="101" eb="103">
      <t>サンシュツ</t>
    </rPh>
    <rPh sb="116" eb="117">
      <t>タイ</t>
    </rPh>
    <rPh sb="119" eb="125">
      <t>ユウケイコテイシサン</t>
    </rPh>
    <rPh sb="125" eb="127">
      <t>ゲンカ</t>
    </rPh>
    <rPh sb="127" eb="128">
      <t>リツ</t>
    </rPh>
    <rPh sb="133" eb="137">
      <t>ギムキョウイク</t>
    </rPh>
    <rPh sb="137" eb="139">
      <t>ガッコウ</t>
    </rPh>
    <rPh sb="139" eb="141">
      <t>ケンセツ</t>
    </rPh>
    <rPh sb="144" eb="145">
      <t>オオ</t>
    </rPh>
    <rPh sb="147" eb="149">
      <t>カイゼン</t>
    </rPh>
    <rPh sb="151" eb="153">
      <t>ケッカ</t>
    </rPh>
    <rPh sb="160" eb="164">
      <t>ショウライフタン</t>
    </rPh>
    <rPh sb="167" eb="169">
      <t>サンシュツ</t>
    </rPh>
    <rPh sb="176" eb="180">
      <t>イジカンリ</t>
    </rPh>
    <rPh sb="181" eb="182">
      <t>ヨウ</t>
    </rPh>
    <rPh sb="184" eb="186">
      <t>ケイヒ</t>
    </rPh>
    <rPh sb="186" eb="187">
      <t>トウ</t>
    </rPh>
    <rPh sb="188" eb="190">
      <t>ゲンショウ</t>
    </rPh>
    <rPh sb="191" eb="193">
      <t>ソウテイ</t>
    </rPh>
    <rPh sb="199" eb="200">
      <t>ヒ</t>
    </rPh>
    <rPh sb="201" eb="202">
      <t>ツヅ</t>
    </rPh>
    <rPh sb="204" eb="206">
      <t>ロウキュウ</t>
    </rPh>
    <rPh sb="206" eb="207">
      <t>カ</t>
    </rPh>
    <rPh sb="207" eb="209">
      <t>タイサク</t>
    </rPh>
    <rPh sb="210" eb="212">
      <t>セッキョク</t>
    </rPh>
    <rPh sb="212" eb="213">
      <t>テキ</t>
    </rPh>
    <rPh sb="214" eb="215">
      <t>ト</t>
    </rPh>
    <rPh sb="216" eb="217">
      <t>ク</t>
    </rPh>
    <phoneticPr fontId="2"/>
  </si>
  <si>
    <t>将来負担比率、実質公債費比率ともに類似団体平均を下回っている。しかし、義務教育学校建設事業に伴う新発債発行額の大幅な増額により、令和３年度に比べ将来負担比率、実質公債費比率ともに増加している。今後も、公共施設の除却、集約化・複合化等を図り、さらなる公共施設保有量の削減や適正配置をすすめ、地方債に大きく頼ることのない財政運営に努める必要がある。</t>
    <rPh sb="0" eb="2">
      <t>ショウライ</t>
    </rPh>
    <rPh sb="2" eb="6">
      <t>フタンヒリツ</t>
    </rPh>
    <rPh sb="7" eb="9">
      <t>ジッシツ</t>
    </rPh>
    <rPh sb="9" eb="11">
      <t>コウサイ</t>
    </rPh>
    <rPh sb="11" eb="12">
      <t>ヒ</t>
    </rPh>
    <rPh sb="12" eb="13">
      <t>ヒ</t>
    </rPh>
    <rPh sb="13" eb="14">
      <t>リツ</t>
    </rPh>
    <rPh sb="84" eb="85">
      <t>ヒ</t>
    </rPh>
    <rPh sb="144" eb="146">
      <t>チホウ</t>
    </rPh>
    <rPh sb="146" eb="147">
      <t>サイ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</si>
</sst>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xmlns:c16r2="http://schemas.microsoft.com/office/drawing/2015/06/chart">
            <c:ext xmlns:c16="http://schemas.microsoft.com/office/drawing/2014/chart" uri="{C3380CC4-5D6E-409C-BE32-E72D297353CC}">
              <c16:uniqueId val="{00000000-8998-4E99-9F6D-DEAFC8BA071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88980</c:v>
                </c:pt>
                <c:pt idx="1">
                  <c:v>150676</c:v>
                </c:pt>
                <c:pt idx="2">
                  <c:v>75362</c:v>
                </c:pt>
                <c:pt idx="3">
                  <c:v>36701</c:v>
                </c:pt>
                <c:pt idx="4">
                  <c:v>304252</c:v>
                </c:pt>
              </c:numCache>
            </c:numRef>
          </c:val>
          <c:smooth val="0"/>
          <c:extLst xmlns:c16r2="http://schemas.microsoft.com/office/drawing/2015/06/chart">
            <c:ext xmlns:c16="http://schemas.microsoft.com/office/drawing/2014/chart" uri="{C3380CC4-5D6E-409C-BE32-E72D297353CC}">
              <c16:uniqueId val="{00000001-8998-4E99-9F6D-DEAFC8BA0716}"/>
            </c:ext>
          </c:extLst>
        </c:ser>
        <c:dLbls>
          <c:showLegendKey val="0"/>
          <c:showVal val="0"/>
          <c:showCatName val="0"/>
          <c:showSerName val="0"/>
          <c:showPercent val="0"/>
          <c:showBubbleSize val="0"/>
        </c:dLbls>
        <c:marker val="1"/>
        <c:smooth val="0"/>
        <c:axId val="498080880"/>
        <c:axId val="501267984"/>
      </c:lineChart>
      <c:catAx>
        <c:axId val="498080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1267984"/>
        <c:crosses val="autoZero"/>
        <c:auto val="1"/>
        <c:lblAlgn val="ctr"/>
        <c:lblOffset val="100"/>
        <c:tickLblSkip val="1"/>
        <c:tickMarkSkip val="1"/>
        <c:noMultiLvlLbl val="0"/>
      </c:catAx>
      <c:valAx>
        <c:axId val="501267984"/>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8080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3.22</c:v>
                </c:pt>
                <c:pt idx="1">
                  <c:v>5.19</c:v>
                </c:pt>
                <c:pt idx="2">
                  <c:v>4.57</c:v>
                </c:pt>
                <c:pt idx="3">
                  <c:v>4.55</c:v>
                </c:pt>
                <c:pt idx="4">
                  <c:v>6.25</c:v>
                </c:pt>
              </c:numCache>
            </c:numRef>
          </c:val>
          <c:extLst xmlns:c16r2="http://schemas.microsoft.com/office/drawing/2015/06/chart">
            <c:ext xmlns:c16="http://schemas.microsoft.com/office/drawing/2014/chart" uri="{C3380CC4-5D6E-409C-BE32-E72D297353CC}">
              <c16:uniqueId val="{00000000-4A4A-4743-8919-4AE6AE1617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25.24</c:v>
                </c:pt>
                <c:pt idx="1">
                  <c:v>25.67</c:v>
                </c:pt>
                <c:pt idx="2">
                  <c:v>25.26</c:v>
                </c:pt>
                <c:pt idx="3">
                  <c:v>24.53</c:v>
                </c:pt>
                <c:pt idx="4">
                  <c:v>25.44</c:v>
                </c:pt>
              </c:numCache>
            </c:numRef>
          </c:val>
          <c:extLst xmlns:c16r2="http://schemas.microsoft.com/office/drawing/2015/06/chart">
            <c:ext xmlns:c16="http://schemas.microsoft.com/office/drawing/2014/chart" uri="{C3380CC4-5D6E-409C-BE32-E72D297353CC}">
              <c16:uniqueId val="{00000001-4A4A-4743-8919-4AE6AE1617FA}"/>
            </c:ext>
          </c:extLst>
        </c:ser>
        <c:dLbls>
          <c:showLegendKey val="0"/>
          <c:showVal val="0"/>
          <c:showCatName val="0"/>
          <c:showSerName val="0"/>
          <c:showPercent val="0"/>
          <c:showBubbleSize val="0"/>
        </c:dLbls>
        <c:gapWidth val="250"/>
        <c:overlap val="100"/>
        <c:axId val="501271120"/>
        <c:axId val="5012687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-4.6100000000000003</c:v>
                </c:pt>
                <c:pt idx="1">
                  <c:v>1.99</c:v>
                </c:pt>
                <c:pt idx="2">
                  <c:v>-0.5</c:v>
                </c:pt>
                <c:pt idx="3">
                  <c:v>0.16</c:v>
                </c:pt>
                <c:pt idx="4">
                  <c:v>1.59</c:v>
                </c:pt>
              </c:numCache>
            </c:numRef>
          </c:val>
          <c:smooth val="0"/>
          <c:extLst xmlns:c16r2="http://schemas.microsoft.com/office/drawing/2015/06/chart">
            <c:ext xmlns:c16="http://schemas.microsoft.com/office/drawing/2014/chart" uri="{C3380CC4-5D6E-409C-BE32-E72D297353CC}">
              <c16:uniqueId val="{00000002-4A4A-4743-8919-4AE6AE1617FA}"/>
            </c:ext>
          </c:extLst>
        </c:ser>
        <c:dLbls>
          <c:showLegendKey val="0"/>
          <c:showVal val="0"/>
          <c:showCatName val="0"/>
          <c:showSerName val="0"/>
          <c:showPercent val="0"/>
          <c:showBubbleSize val="0"/>
        </c:dLbls>
        <c:marker val="1"/>
        <c:smooth val="0"/>
        <c:axId val="501271120"/>
        <c:axId val="501268768"/>
      </c:lineChart>
      <c:catAx>
        <c:axId val="501271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1268768"/>
        <c:crosses val="autoZero"/>
        <c:auto val="1"/>
        <c:lblAlgn val="ctr"/>
        <c:lblOffset val="100"/>
        <c:tickLblSkip val="1"/>
        <c:tickMarkSkip val="1"/>
        <c:noMultiLvlLbl val="0"/>
      </c:catAx>
      <c:valAx>
        <c:axId val="501268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71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0E0-40FE-B643-03ADC52BA9C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0E0-40FE-B643-03ADC52BA9C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00E0-40FE-B643-03ADC52BA9C8}"/>
            </c:ext>
          </c:extLst>
        </c:ser>
        <c:ser>
          <c:idx val="3"/>
          <c:order val="3"/>
          <c:tx>
            <c:strRef>
              <c:f>データシート!$A$30</c:f>
              <c:strCache>
                <c:ptCount val="1"/>
                <c:pt idx="0">
                  <c:v>介護保険事業特別会計（サービス事業勘定）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00E0-40FE-B643-03ADC52BA9C8}"/>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0.05</c:v>
                </c:pt>
                <c:pt idx="2">
                  <c:v>#N/A</c:v>
                </c:pt>
                <c:pt idx="3">
                  <c:v>0.03</c:v>
                </c:pt>
                <c:pt idx="4">
                  <c:v>#N/A</c:v>
                </c:pt>
                <c:pt idx="5">
                  <c:v>0.01</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4-00E0-40FE-B643-03ADC52BA9C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7.0000000000000007E-2</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5-00E0-40FE-B643-03ADC52BA9C8}"/>
            </c:ext>
          </c:extLst>
        </c:ser>
        <c:ser>
          <c:idx val="6"/>
          <c:order val="6"/>
          <c:tx>
            <c:strRef>
              <c:f>データシート!$A$33</c:f>
              <c:strCache>
                <c:ptCount val="1"/>
                <c:pt idx="0">
                  <c:v>介護保険事業特別会計（保険事業勘定）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0.64</c:v>
                </c:pt>
                <c:pt idx="2">
                  <c:v>#N/A</c:v>
                </c:pt>
                <c:pt idx="3">
                  <c:v>0.21</c:v>
                </c:pt>
                <c:pt idx="4">
                  <c:v>#N/A</c:v>
                </c:pt>
                <c:pt idx="5">
                  <c:v>0</c:v>
                </c:pt>
                <c:pt idx="6">
                  <c:v>#N/A</c:v>
                </c:pt>
                <c:pt idx="7">
                  <c:v>1.25</c:v>
                </c:pt>
                <c:pt idx="8">
                  <c:v>#N/A</c:v>
                </c:pt>
                <c:pt idx="9">
                  <c:v>2.37</c:v>
                </c:pt>
              </c:numCache>
            </c:numRef>
          </c:val>
          <c:extLst xmlns:c16r2="http://schemas.microsoft.com/office/drawing/2015/06/chart">
            <c:ext xmlns:c16="http://schemas.microsoft.com/office/drawing/2014/chart" uri="{C3380CC4-5D6E-409C-BE32-E72D297353CC}">
              <c16:uniqueId val="{00000006-00E0-40FE-B643-03ADC52BA9C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3.16</c:v>
                </c:pt>
                <c:pt idx="2">
                  <c:v>#N/A</c:v>
                </c:pt>
                <c:pt idx="3">
                  <c:v>5.15</c:v>
                </c:pt>
                <c:pt idx="4">
                  <c:v>#N/A</c:v>
                </c:pt>
                <c:pt idx="5">
                  <c:v>4.55</c:v>
                </c:pt>
                <c:pt idx="6">
                  <c:v>#N/A</c:v>
                </c:pt>
                <c:pt idx="7">
                  <c:v>4.51</c:v>
                </c:pt>
                <c:pt idx="8">
                  <c:v>#N/A</c:v>
                </c:pt>
                <c:pt idx="9">
                  <c:v>6.21</c:v>
                </c:pt>
              </c:numCache>
            </c:numRef>
          </c:val>
          <c:extLst xmlns:c16r2="http://schemas.microsoft.com/office/drawing/2015/06/chart">
            <c:ext xmlns:c16="http://schemas.microsoft.com/office/drawing/2014/chart" uri="{C3380CC4-5D6E-409C-BE32-E72D297353CC}">
              <c16:uniqueId val="{00000007-00E0-40FE-B643-03ADC52BA9C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12.53</c:v>
                </c:pt>
                <c:pt idx="2">
                  <c:v>#N/A</c:v>
                </c:pt>
                <c:pt idx="3">
                  <c:v>11.61</c:v>
                </c:pt>
                <c:pt idx="4">
                  <c:v>#N/A</c:v>
                </c:pt>
                <c:pt idx="5">
                  <c:v>10.86</c:v>
                </c:pt>
                <c:pt idx="6">
                  <c:v>#N/A</c:v>
                </c:pt>
                <c:pt idx="7">
                  <c:v>9.25</c:v>
                </c:pt>
                <c:pt idx="8">
                  <c:v>#N/A</c:v>
                </c:pt>
                <c:pt idx="9">
                  <c:v>8.15</c:v>
                </c:pt>
              </c:numCache>
            </c:numRef>
          </c:val>
          <c:extLst xmlns:c16r2="http://schemas.microsoft.com/office/drawing/2015/06/chart">
            <c:ext xmlns:c16="http://schemas.microsoft.com/office/drawing/2014/chart" uri="{C3380CC4-5D6E-409C-BE32-E72D297353CC}">
              <c16:uniqueId val="{00000008-00E0-40FE-B643-03ADC52BA9C8}"/>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2.89</c:v>
                </c:pt>
                <c:pt idx="1">
                  <c:v>#N/A</c:v>
                </c:pt>
                <c:pt idx="2">
                  <c:v>3.56</c:v>
                </c:pt>
                <c:pt idx="3">
                  <c:v>#N/A</c:v>
                </c:pt>
                <c:pt idx="4">
                  <c:v>2.74</c:v>
                </c:pt>
                <c:pt idx="5">
                  <c:v>#N/A</c:v>
                </c:pt>
                <c:pt idx="6">
                  <c:v>2.35</c:v>
                </c:pt>
                <c:pt idx="7">
                  <c:v>#N/A</c:v>
                </c:pt>
                <c:pt idx="8">
                  <c:v>1.9</c:v>
                </c:pt>
                <c:pt idx="9">
                  <c:v>#N/A</c:v>
                </c:pt>
              </c:numCache>
            </c:numRef>
          </c:val>
          <c:extLst xmlns:c16r2="http://schemas.microsoft.com/office/drawing/2015/06/chart">
            <c:ext xmlns:c16="http://schemas.microsoft.com/office/drawing/2014/chart" uri="{C3380CC4-5D6E-409C-BE32-E72D297353CC}">
              <c16:uniqueId val="{00000009-00E0-40FE-B643-03ADC52BA9C8}"/>
            </c:ext>
          </c:extLst>
        </c:ser>
        <c:dLbls>
          <c:showLegendKey val="0"/>
          <c:showVal val="0"/>
          <c:showCatName val="0"/>
          <c:showSerName val="0"/>
          <c:showPercent val="0"/>
          <c:showBubbleSize val="0"/>
        </c:dLbls>
        <c:gapWidth val="150"/>
        <c:overlap val="100"/>
        <c:axId val="501270728"/>
        <c:axId val="501269552"/>
      </c:barChart>
      <c:catAx>
        <c:axId val="501270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269552"/>
        <c:crosses val="autoZero"/>
        <c:auto val="1"/>
        <c:lblAlgn val="ctr"/>
        <c:lblOffset val="100"/>
        <c:tickLblSkip val="1"/>
        <c:tickMarkSkip val="1"/>
        <c:noMultiLvlLbl val="0"/>
      </c:catAx>
      <c:valAx>
        <c:axId val="501269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707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2032</c:v>
                </c:pt>
                <c:pt idx="5">
                  <c:v>1923</c:v>
                </c:pt>
                <c:pt idx="8">
                  <c:v>2011</c:v>
                </c:pt>
                <c:pt idx="11">
                  <c:v>2192</c:v>
                </c:pt>
                <c:pt idx="14">
                  <c:v>2166</c:v>
                </c:pt>
              </c:numCache>
            </c:numRef>
          </c:val>
          <c:extLst xmlns:c16r2="http://schemas.microsoft.com/office/drawing/2015/06/chart">
            <c:ext xmlns:c16="http://schemas.microsoft.com/office/drawing/2014/chart" uri="{C3380CC4-5D6E-409C-BE32-E72D297353CC}">
              <c16:uniqueId val="{00000000-7301-49EE-9822-C297DF8805D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301-49EE-9822-C297DF8805D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62</c:v>
                </c:pt>
                <c:pt idx="3">
                  <c:v>47</c:v>
                </c:pt>
                <c:pt idx="6">
                  <c:v>27</c:v>
                </c:pt>
                <c:pt idx="9">
                  <c:v>0</c:v>
                </c:pt>
                <c:pt idx="12">
                  <c:v>0</c:v>
                </c:pt>
              </c:numCache>
            </c:numRef>
          </c:val>
          <c:extLst xmlns:c16r2="http://schemas.microsoft.com/office/drawing/2015/06/chart">
            <c:ext xmlns:c16="http://schemas.microsoft.com/office/drawing/2014/chart" uri="{C3380CC4-5D6E-409C-BE32-E72D297353CC}">
              <c16:uniqueId val="{00000002-7301-49EE-9822-C297DF8805D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12</c:v>
                </c:pt>
                <c:pt idx="6">
                  <c:v>13</c:v>
                </c:pt>
                <c:pt idx="9">
                  <c:v>43</c:v>
                </c:pt>
                <c:pt idx="12">
                  <c:v>53</c:v>
                </c:pt>
              </c:numCache>
            </c:numRef>
          </c:val>
          <c:extLst xmlns:c16r2="http://schemas.microsoft.com/office/drawing/2015/06/chart">
            <c:ext xmlns:c16="http://schemas.microsoft.com/office/drawing/2014/chart" uri="{C3380CC4-5D6E-409C-BE32-E72D297353CC}">
              <c16:uniqueId val="{00000003-7301-49EE-9822-C297DF8805D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97</c:v>
                </c:pt>
                <c:pt idx="3">
                  <c:v>46</c:v>
                </c:pt>
                <c:pt idx="6">
                  <c:v>47</c:v>
                </c:pt>
                <c:pt idx="9">
                  <c:v>44</c:v>
                </c:pt>
                <c:pt idx="12">
                  <c:v>47</c:v>
                </c:pt>
              </c:numCache>
            </c:numRef>
          </c:val>
          <c:extLst xmlns:c16r2="http://schemas.microsoft.com/office/drawing/2015/06/chart">
            <c:ext xmlns:c16="http://schemas.microsoft.com/office/drawing/2014/chart" uri="{C3380CC4-5D6E-409C-BE32-E72D297353CC}">
              <c16:uniqueId val="{00000004-7301-49EE-9822-C297DF8805D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01-49EE-9822-C297DF8805D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301-49EE-9822-C297DF8805D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2407</c:v>
                </c:pt>
                <c:pt idx="3">
                  <c:v>2331</c:v>
                </c:pt>
                <c:pt idx="6">
                  <c:v>2469</c:v>
                </c:pt>
                <c:pt idx="9">
                  <c:v>2849</c:v>
                </c:pt>
                <c:pt idx="12">
                  <c:v>2839</c:v>
                </c:pt>
              </c:numCache>
            </c:numRef>
          </c:val>
          <c:extLst xmlns:c16r2="http://schemas.microsoft.com/office/drawing/2015/06/chart">
            <c:ext xmlns:c16="http://schemas.microsoft.com/office/drawing/2014/chart" uri="{C3380CC4-5D6E-409C-BE32-E72D297353CC}">
              <c16:uniqueId val="{00000007-7301-49EE-9822-C297DF8805D1}"/>
            </c:ext>
          </c:extLst>
        </c:ser>
        <c:dLbls>
          <c:showLegendKey val="0"/>
          <c:showVal val="0"/>
          <c:showCatName val="0"/>
          <c:showSerName val="0"/>
          <c:showPercent val="0"/>
          <c:showBubbleSize val="0"/>
        </c:dLbls>
        <c:gapWidth val="100"/>
        <c:overlap val="100"/>
        <c:axId val="501269944"/>
        <c:axId val="5012703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543</c:v>
                </c:pt>
                <c:pt idx="2">
                  <c:v>#N/A</c:v>
                </c:pt>
                <c:pt idx="3">
                  <c:v>#N/A</c:v>
                </c:pt>
                <c:pt idx="4">
                  <c:v>513</c:v>
                </c:pt>
                <c:pt idx="5">
                  <c:v>#N/A</c:v>
                </c:pt>
                <c:pt idx="6">
                  <c:v>#N/A</c:v>
                </c:pt>
                <c:pt idx="7">
                  <c:v>545</c:v>
                </c:pt>
                <c:pt idx="8">
                  <c:v>#N/A</c:v>
                </c:pt>
                <c:pt idx="9">
                  <c:v>#N/A</c:v>
                </c:pt>
                <c:pt idx="10">
                  <c:v>744</c:v>
                </c:pt>
                <c:pt idx="11">
                  <c:v>#N/A</c:v>
                </c:pt>
                <c:pt idx="12">
                  <c:v>#N/A</c:v>
                </c:pt>
                <c:pt idx="13">
                  <c:v>773</c:v>
                </c:pt>
                <c:pt idx="14">
                  <c:v>#N/A</c:v>
                </c:pt>
              </c:numCache>
            </c:numRef>
          </c:val>
          <c:smooth val="0"/>
          <c:extLst xmlns:c16r2="http://schemas.microsoft.com/office/drawing/2015/06/chart">
            <c:ext xmlns:c16="http://schemas.microsoft.com/office/drawing/2014/chart" uri="{C3380CC4-5D6E-409C-BE32-E72D297353CC}">
              <c16:uniqueId val="{00000008-7301-49EE-9822-C297DF8805D1}"/>
            </c:ext>
          </c:extLst>
        </c:ser>
        <c:dLbls>
          <c:showLegendKey val="0"/>
          <c:showVal val="0"/>
          <c:showCatName val="0"/>
          <c:showSerName val="0"/>
          <c:showPercent val="0"/>
          <c:showBubbleSize val="0"/>
        </c:dLbls>
        <c:marker val="1"/>
        <c:smooth val="0"/>
        <c:axId val="501269944"/>
        <c:axId val="501270336"/>
      </c:lineChart>
      <c:catAx>
        <c:axId val="501269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1270336"/>
        <c:crosses val="autoZero"/>
        <c:auto val="1"/>
        <c:lblAlgn val="ctr"/>
        <c:lblOffset val="100"/>
        <c:tickLblSkip val="1"/>
        <c:tickMarkSkip val="1"/>
        <c:noMultiLvlLbl val="0"/>
      </c:catAx>
      <c:valAx>
        <c:axId val="501270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1269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18117</c:v>
                </c:pt>
                <c:pt idx="5">
                  <c:v>19990</c:v>
                </c:pt>
                <c:pt idx="8">
                  <c:v>19965</c:v>
                </c:pt>
                <c:pt idx="11">
                  <c:v>19044</c:v>
                </c:pt>
                <c:pt idx="14">
                  <c:v>21864</c:v>
                </c:pt>
              </c:numCache>
            </c:numRef>
          </c:val>
          <c:extLst xmlns:c16r2="http://schemas.microsoft.com/office/drawing/2015/06/chart">
            <c:ext xmlns:c16="http://schemas.microsoft.com/office/drawing/2014/chart" uri="{C3380CC4-5D6E-409C-BE32-E72D297353CC}">
              <c16:uniqueId val="{00000000-06B6-4D20-838F-DB39BA3B56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665</c:v>
                </c:pt>
                <c:pt idx="5">
                  <c:v>610</c:v>
                </c:pt>
                <c:pt idx="8">
                  <c:v>547</c:v>
                </c:pt>
                <c:pt idx="11">
                  <c:v>474</c:v>
                </c:pt>
                <c:pt idx="14">
                  <c:v>397</c:v>
                </c:pt>
              </c:numCache>
            </c:numRef>
          </c:val>
          <c:extLst xmlns:c16r2="http://schemas.microsoft.com/office/drawing/2015/06/chart">
            <c:ext xmlns:c16="http://schemas.microsoft.com/office/drawing/2014/chart" uri="{C3380CC4-5D6E-409C-BE32-E72D297353CC}">
              <c16:uniqueId val="{00000001-06B6-4D20-838F-DB39BA3B56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10559</c:v>
                </c:pt>
                <c:pt idx="5">
                  <c:v>10290</c:v>
                </c:pt>
                <c:pt idx="8">
                  <c:v>10398</c:v>
                </c:pt>
                <c:pt idx="11">
                  <c:v>10735</c:v>
                </c:pt>
                <c:pt idx="14">
                  <c:v>10335</c:v>
                </c:pt>
              </c:numCache>
            </c:numRef>
          </c:val>
          <c:extLst xmlns:c16r2="http://schemas.microsoft.com/office/drawing/2015/06/chart">
            <c:ext xmlns:c16="http://schemas.microsoft.com/office/drawing/2014/chart" uri="{C3380CC4-5D6E-409C-BE32-E72D297353CC}">
              <c16:uniqueId val="{00000002-06B6-4D20-838F-DB39BA3B56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6B6-4D20-838F-DB39BA3B56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6B6-4D20-838F-DB39BA3B56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6B6-4D20-838F-DB39BA3B56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4652</c:v>
                </c:pt>
                <c:pt idx="3">
                  <c:v>4618</c:v>
                </c:pt>
                <c:pt idx="6">
                  <c:v>4502</c:v>
                </c:pt>
                <c:pt idx="9">
                  <c:v>4441</c:v>
                </c:pt>
                <c:pt idx="12">
                  <c:v>4436</c:v>
                </c:pt>
              </c:numCache>
            </c:numRef>
          </c:val>
          <c:extLst xmlns:c16r2="http://schemas.microsoft.com/office/drawing/2015/06/chart">
            <c:ext xmlns:c16="http://schemas.microsoft.com/office/drawing/2014/chart" uri="{C3380CC4-5D6E-409C-BE32-E72D297353CC}">
              <c16:uniqueId val="{00000006-06B6-4D20-838F-DB39BA3B56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73</c:v>
                </c:pt>
                <c:pt idx="3">
                  <c:v>27</c:v>
                </c:pt>
                <c:pt idx="6">
                  <c:v>0</c:v>
                </c:pt>
                <c:pt idx="9">
                  <c:v>0</c:v>
                </c:pt>
                <c:pt idx="12">
                  <c:v>28</c:v>
                </c:pt>
              </c:numCache>
            </c:numRef>
          </c:val>
          <c:extLst xmlns:c16r2="http://schemas.microsoft.com/office/drawing/2015/06/chart">
            <c:ext xmlns:c16="http://schemas.microsoft.com/office/drawing/2014/chart" uri="{C3380CC4-5D6E-409C-BE32-E72D297353CC}">
              <c16:uniqueId val="{00000007-06B6-4D20-838F-DB39BA3B56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867</c:v>
                </c:pt>
                <c:pt idx="3">
                  <c:v>630</c:v>
                </c:pt>
                <c:pt idx="6">
                  <c:v>746</c:v>
                </c:pt>
                <c:pt idx="9">
                  <c:v>569</c:v>
                </c:pt>
                <c:pt idx="12">
                  <c:v>515</c:v>
                </c:pt>
              </c:numCache>
            </c:numRef>
          </c:val>
          <c:extLst xmlns:c16r2="http://schemas.microsoft.com/office/drawing/2015/06/chart">
            <c:ext xmlns:c16="http://schemas.microsoft.com/office/drawing/2014/chart" uri="{C3380CC4-5D6E-409C-BE32-E72D297353CC}">
              <c16:uniqueId val="{00000008-06B6-4D20-838F-DB39BA3B56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6B6-4D20-838F-DB39BA3B56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22660</c:v>
                </c:pt>
                <c:pt idx="3">
                  <c:v>25385</c:v>
                </c:pt>
                <c:pt idx="6">
                  <c:v>25352</c:v>
                </c:pt>
                <c:pt idx="9">
                  <c:v>24220</c:v>
                </c:pt>
                <c:pt idx="12">
                  <c:v>28374</c:v>
                </c:pt>
              </c:numCache>
            </c:numRef>
          </c:val>
          <c:extLst xmlns:c16r2="http://schemas.microsoft.com/office/drawing/2015/06/chart">
            <c:ext xmlns:c16="http://schemas.microsoft.com/office/drawing/2014/chart" uri="{C3380CC4-5D6E-409C-BE32-E72D297353CC}">
              <c16:uniqueId val="{0000000A-06B6-4D20-838F-DB39BA3B566E}"/>
            </c:ext>
          </c:extLst>
        </c:ser>
        <c:dLbls>
          <c:showLegendKey val="0"/>
          <c:showVal val="0"/>
          <c:showCatName val="0"/>
          <c:showSerName val="0"/>
          <c:showPercent val="0"/>
          <c:showBubbleSize val="0"/>
        </c:dLbls>
        <c:gapWidth val="100"/>
        <c:overlap val="100"/>
        <c:axId val="512458640"/>
        <c:axId val="5124606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757</c:v>
                </c:pt>
                <c:pt idx="14">
                  <c:v>#N/A</c:v>
                </c:pt>
              </c:numCache>
            </c:numRef>
          </c:val>
          <c:smooth val="0"/>
          <c:extLst xmlns:c16r2="http://schemas.microsoft.com/office/drawing/2015/06/chart">
            <c:ext xmlns:c16="http://schemas.microsoft.com/office/drawing/2014/chart" uri="{C3380CC4-5D6E-409C-BE32-E72D297353CC}">
              <c16:uniqueId val="{0000000B-06B6-4D20-838F-DB39BA3B566E}"/>
            </c:ext>
          </c:extLst>
        </c:ser>
        <c:dLbls>
          <c:showLegendKey val="0"/>
          <c:showVal val="0"/>
          <c:showCatName val="0"/>
          <c:showSerName val="0"/>
          <c:showPercent val="0"/>
          <c:showBubbleSize val="0"/>
        </c:dLbls>
        <c:marker val="1"/>
        <c:smooth val="0"/>
        <c:axId val="512458640"/>
        <c:axId val="512460600"/>
      </c:lineChart>
      <c:catAx>
        <c:axId val="512458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2460600"/>
        <c:crosses val="autoZero"/>
        <c:auto val="1"/>
        <c:lblAlgn val="ctr"/>
        <c:lblOffset val="100"/>
        <c:tickLblSkip val="1"/>
        <c:tickMarkSkip val="1"/>
        <c:noMultiLvlLbl val="0"/>
      </c:catAx>
      <c:valAx>
        <c:axId val="5124606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458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3199</c:v>
                </c:pt>
                <c:pt idx="1">
                  <c:v>3204</c:v>
                </c:pt>
                <c:pt idx="2">
                  <c:v>3210</c:v>
                </c:pt>
              </c:numCache>
            </c:numRef>
          </c:val>
          <c:extLst xmlns:c16r2="http://schemas.microsoft.com/office/drawing/2015/06/chart">
            <c:ext xmlns:c16="http://schemas.microsoft.com/office/drawing/2014/chart" uri="{C3380CC4-5D6E-409C-BE32-E72D297353CC}">
              <c16:uniqueId val="{00000000-04AB-4E65-A201-0E22A756E5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1908</c:v>
                </c:pt>
                <c:pt idx="1">
                  <c:v>2143</c:v>
                </c:pt>
                <c:pt idx="2">
                  <c:v>1791</c:v>
                </c:pt>
              </c:numCache>
            </c:numRef>
          </c:val>
          <c:extLst xmlns:c16r2="http://schemas.microsoft.com/office/drawing/2015/06/chart">
            <c:ext xmlns:c16="http://schemas.microsoft.com/office/drawing/2014/chart" uri="{C3380CC4-5D6E-409C-BE32-E72D297353CC}">
              <c16:uniqueId val="{00000001-04AB-4E65-A201-0E22A756E5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7453</c:v>
                </c:pt>
                <c:pt idx="1">
                  <c:v>7319</c:v>
                </c:pt>
                <c:pt idx="2">
                  <c:v>7069</c:v>
                </c:pt>
              </c:numCache>
            </c:numRef>
          </c:val>
          <c:extLst xmlns:c16r2="http://schemas.microsoft.com/office/drawing/2015/06/chart">
            <c:ext xmlns:c16="http://schemas.microsoft.com/office/drawing/2014/chart" uri="{C3380CC4-5D6E-409C-BE32-E72D297353CC}">
              <c16:uniqueId val="{00000002-04AB-4E65-A201-0E22A756E5A4}"/>
            </c:ext>
          </c:extLst>
        </c:ser>
        <c:dLbls>
          <c:showLegendKey val="0"/>
          <c:showVal val="0"/>
          <c:showCatName val="0"/>
          <c:showSerName val="0"/>
          <c:showPercent val="0"/>
          <c:showBubbleSize val="0"/>
        </c:dLbls>
        <c:gapWidth val="120"/>
        <c:overlap val="100"/>
        <c:axId val="512462168"/>
        <c:axId val="512455896"/>
      </c:barChart>
      <c:catAx>
        <c:axId val="51246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455896"/>
        <c:crosses val="autoZero"/>
        <c:auto val="1"/>
        <c:lblAlgn val="ctr"/>
        <c:lblOffset val="100"/>
        <c:tickLblSkip val="1"/>
        <c:tickMarkSkip val="1"/>
        <c:noMultiLvlLbl val="0"/>
      </c:catAx>
      <c:valAx>
        <c:axId val="512455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2462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3E2-4184-B383-0B3E85BA3842}"/>
                </c:ext>
                <c:ext xmlns:c15="http://schemas.microsoft.com/office/drawing/2012/chart" uri="{CE6537A1-D6FC-4f65-9D91-7224C49458BB}">
                  <c15:dlblFieldTable>
                    <c15:dlblFTEntry>
                      <c15:txfldGUID>{7C15CDE1-9F57-445C-88A4-51E22EE10F30}</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3E2-4184-B383-0B3E85BA3842}"/>
                </c:ext>
                <c:ext xmlns:c15="http://schemas.microsoft.com/office/drawing/2012/chart" uri="{CE6537A1-D6FC-4f65-9D91-7224C49458BB}">
                  <c15:dlblFieldTable>
                    <c15:dlblFTEntry>
                      <c15:txfldGUID>{ED8CCCFA-1896-45A2-8ACF-F8AD9F217C54}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3E2-4184-B383-0B3E85BA3842}"/>
                </c:ext>
                <c:ext xmlns:c15="http://schemas.microsoft.com/office/drawing/2012/chart" uri="{CE6537A1-D6FC-4f65-9D91-7224C49458BB}">
                  <c15:dlblFieldTable>
                    <c15:dlblFTEntry>
                      <c15:txfldGUID>{30375E37-30C7-495D-A881-D2A42CC27C36}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3E2-4184-B383-0B3E85BA3842}"/>
                </c:ext>
                <c:ext xmlns:c15="http://schemas.microsoft.com/office/drawing/2012/chart" uri="{CE6537A1-D6FC-4f65-9D91-7224C49458BB}">
                  <c15:dlblFieldTable>
                    <c15:dlblFTEntry>
                      <c15:txfldGUID>{44D9FE14-21E0-486F-A3BC-40AB8796221B}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3E2-4184-B383-0B3E85BA3842}"/>
                </c:ext>
                <c:ext xmlns:c15="http://schemas.microsoft.com/office/drawing/2012/chart" uri="{CE6537A1-D6FC-4f65-9D91-7224C49458BB}">
                  <c15:dlblFieldTable>
                    <c15:dlblFTEntry>
                      <c15:txfldGUID>{F8D542D8-C962-44B7-9C32-FC720A81EBFF}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3E2-4184-B383-0B3E85BA3842}"/>
                </c:ext>
                <c:ext xmlns:c15="http://schemas.microsoft.com/office/drawing/2012/chart" uri="{CE6537A1-D6FC-4f65-9D91-7224C49458BB}">
                  <c15:dlblFieldTable>
                    <c15:dlblFTEntry>
                      <c15:txfldGUID>{2156F4B9-A158-471B-9A73-B0985B31356A}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3E2-4184-B383-0B3E85BA3842}"/>
                </c:ext>
                <c:ext xmlns:c15="http://schemas.microsoft.com/office/drawing/2012/chart" uri="{CE6537A1-D6FC-4f65-9D91-7224C49458BB}">
                  <c15:dlblFieldTable>
                    <c15:dlblFTEntry>
                      <c15:txfldGUID>{2D77D6BF-6A9B-4ABB-8274-F109B01AE454}</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3E2-4184-B383-0B3E85BA3842}"/>
                </c:ext>
                <c:ext xmlns:c15="http://schemas.microsoft.com/office/drawing/2012/chart" uri="{CE6537A1-D6FC-4f65-9D91-7224C49458BB}">
                  <c15:dlblFieldTable>
                    <c15:dlblFTEntry>
                      <c15:txfldGUID>{C4E3DFC3-22D8-4BE4-9398-29279E43B0C0}</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3E2-4184-B383-0B3E85BA3842}"/>
                </c:ext>
                <c:ext xmlns:c15="http://schemas.microsoft.com/office/drawing/2012/chart" uri="{CE6537A1-D6FC-4f65-9D91-7224C49458BB}">
                  <c15:dlblFieldTable>
                    <c15:dlblFTEntry>
                      <c15:txfldGUID>{7826E6A3-854B-42FD-BDC7-772F0BB028F5}</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61.7</c:v>
                </c:pt>
                <c:pt idx="16">
                  <c:v>62.5</c:v>
                </c:pt>
                <c:pt idx="24">
                  <c:v>63.7</c:v>
                </c:pt>
                <c:pt idx="32">
                  <c:v>59.2</c:v>
                </c:pt>
              </c:numCache>
            </c:numRef>
          </c:xVal>
          <c:yVal>
            <c:numRef>
              <c:f>公会計指標分析・財政指標組合せ分析表!$BP$51:$DC$51</c:f>
              <c:numCache>
                <c:formatCode>#,##0.0;"▲ "#,##0.0</c:formatCode>
                <c:ptCount val="40"/>
                <c:pt idx="32">
                  <c:v>7.1</c:v>
                </c:pt>
              </c:numCache>
            </c:numRef>
          </c:yVal>
          <c:smooth val="0"/>
          <c:extLst xmlns:c16r2="http://schemas.microsoft.com/office/drawing/2015/06/chart">
            <c:ext xmlns:c16="http://schemas.microsoft.com/office/drawing/2014/chart" uri="{C3380CC4-5D6E-409C-BE32-E72D297353CC}">
              <c16:uniqueId val="{00000009-23E2-4184-B383-0B3E85BA384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3E2-4184-B383-0B3E85BA3842}"/>
                </c:ext>
                <c:ext xmlns:c15="http://schemas.microsoft.com/office/drawing/2012/chart" uri="{CE6537A1-D6FC-4f65-9D91-7224C49458BB}">
                  <c15:dlblFieldTable>
                    <c15:dlblFTEntry>
                      <c15:txfldGUID>{269CF646-188E-4446-82A4-96BFB5EF459E}</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3E2-4184-B383-0B3E85BA3842}"/>
                </c:ext>
                <c:ext xmlns:c15="http://schemas.microsoft.com/office/drawing/2012/chart" uri="{CE6537A1-D6FC-4f65-9D91-7224C49458BB}">
                  <c15:dlblFieldTable>
                    <c15:dlblFTEntry>
                      <c15:txfldGUID>{1FED36A1-80F4-45DE-BF7B-A01598EC95AB}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3E2-4184-B383-0B3E85BA3842}"/>
                </c:ext>
                <c:ext xmlns:c15="http://schemas.microsoft.com/office/drawing/2012/chart" uri="{CE6537A1-D6FC-4f65-9D91-7224C49458BB}">
                  <c15:dlblFieldTable>
                    <c15:dlblFTEntry>
                      <c15:txfldGUID>{C3FD33B4-B1E9-4983-8F89-1119A01E957F}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3E2-4184-B383-0B3E85BA3842}"/>
                </c:ext>
                <c:ext xmlns:c15="http://schemas.microsoft.com/office/drawing/2012/chart" uri="{CE6537A1-D6FC-4f65-9D91-7224C49458BB}">
                  <c15:dlblFieldTable>
                    <c15:dlblFTEntry>
                      <c15:txfldGUID>{FA3E76B1-FD65-45DD-AA0E-05F63200424F}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3E2-4184-B383-0B3E85BA3842}"/>
                </c:ext>
                <c:ext xmlns:c15="http://schemas.microsoft.com/office/drawing/2012/chart" uri="{CE6537A1-D6FC-4f65-9D91-7224C49458BB}">
                  <c15:dlblFieldTable>
                    <c15:dlblFTEntry>
                      <c15:txfldGUID>{21B10735-CE2C-413A-B708-1573ECB43B7F}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3E2-4184-B383-0B3E85BA3842}"/>
                </c:ext>
                <c:ext xmlns:c15="http://schemas.microsoft.com/office/drawing/2012/chart" uri="{CE6537A1-D6FC-4f65-9D91-7224C49458BB}">
                  <c15:dlblFieldTable>
                    <c15:dlblFTEntry>
                      <c15:txfldGUID>{634CDBD0-DD02-459C-AD62-52EAB83DFD24}</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3E2-4184-B383-0B3E85BA3842}"/>
                </c:ext>
                <c:ext xmlns:c15="http://schemas.microsoft.com/office/drawing/2012/chart" uri="{CE6537A1-D6FC-4f65-9D91-7224C49458BB}">
                  <c15:dlblFieldTable>
                    <c15:dlblFTEntry>
                      <c15:txfldGUID>{47E19C62-A1F1-4044-8D5A-1F2B736DD754}</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3E2-4184-B383-0B3E85BA3842}"/>
                </c:ext>
                <c:ext xmlns:c15="http://schemas.microsoft.com/office/drawing/2012/chart" uri="{CE6537A1-D6FC-4f65-9D91-7224C49458BB}">
                  <c15:dlblFieldTable>
                    <c15:dlblFTEntry>
                      <c15:txfldGUID>{62832FCA-DD04-4AD0-8848-7AE6025D6997}</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3E2-4184-B383-0B3E85BA3842}"/>
                </c:ext>
                <c:ext xmlns:c15="http://schemas.microsoft.com/office/drawing/2012/chart" uri="{CE6537A1-D6FC-4f65-9D91-7224C49458BB}">
                  <c15:dlblFieldTable>
                    <c15:dlblFTEntry>
                      <c15:txfldGUID>{EA33B271-2CDE-42C8-98C2-4B330F8EBA6F}</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xmlns:c16r2="http://schemas.microsoft.com/office/drawing/2015/06/chart">
            <c:ext xmlns:c16="http://schemas.microsoft.com/office/drawing/2014/chart" uri="{C3380CC4-5D6E-409C-BE32-E72D297353CC}">
              <c16:uniqueId val="{00000013-23E2-4184-B383-0B3E85BA3842}"/>
            </c:ext>
          </c:extLst>
        </c:ser>
        <c:dLbls>
          <c:showLegendKey val="0"/>
          <c:showVal val="1"/>
          <c:showCatName val="0"/>
          <c:showSerName val="0"/>
          <c:showPercent val="0"/>
          <c:showBubbleSize val="0"/>
        </c:dLbls>
        <c:axId val="512459032"/>
        <c:axId val="512459816"/>
      </c:scatterChart>
      <c:valAx>
        <c:axId val="512459032"/>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459816"/>
        <c:crosses val="autoZero"/>
        <c:crossBetween val="midCat"/>
      </c:valAx>
      <c:valAx>
        <c:axId val="512459816"/>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459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BF5-4F47-AE56-F5DF5555AA12}"/>
                </c:ext>
                <c:ext xmlns:c15="http://schemas.microsoft.com/office/drawing/2012/chart" uri="{CE6537A1-D6FC-4f65-9D91-7224C49458BB}">
                  <c15:dlblFieldTable>
                    <c15:dlblFTEntry>
                      <c15:txfldGUID>{F4E7F1B3-40CF-47F5-A104-3A6716944BF0}</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BF5-4F47-AE56-F5DF5555AA12}"/>
                </c:ext>
                <c:ext xmlns:c15="http://schemas.microsoft.com/office/drawing/2012/chart" uri="{CE6537A1-D6FC-4f65-9D91-7224C49458BB}">
                  <c15:dlblFieldTable>
                    <c15:dlblFTEntry>
                      <c15:txfldGUID>{A802197C-964E-428F-8A62-2617FA7AC0E9}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BF5-4F47-AE56-F5DF5555AA12}"/>
                </c:ext>
                <c:ext xmlns:c15="http://schemas.microsoft.com/office/drawing/2012/chart" uri="{CE6537A1-D6FC-4f65-9D91-7224C49458BB}">
                  <c15:dlblFieldTable>
                    <c15:dlblFTEntry>
                      <c15:txfldGUID>{85E4E11D-5376-4B92-8BC4-7B15EDA2DF57}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BF5-4F47-AE56-F5DF5555AA12}"/>
                </c:ext>
                <c:ext xmlns:c15="http://schemas.microsoft.com/office/drawing/2012/chart" uri="{CE6537A1-D6FC-4f65-9D91-7224C49458BB}">
                  <c15:dlblFieldTable>
                    <c15:dlblFTEntry>
                      <c15:txfldGUID>{3DA66136-9C87-4803-A092-759380AA2A7C}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BF5-4F47-AE56-F5DF5555AA12}"/>
                </c:ext>
                <c:ext xmlns:c15="http://schemas.microsoft.com/office/drawing/2012/chart" uri="{CE6537A1-D6FC-4f65-9D91-7224C49458BB}">
                  <c15:dlblFieldTable>
                    <c15:dlblFTEntry>
                      <c15:txfldGUID>{CB673B8E-F529-4873-BBEF-8351680720FE}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BF5-4F47-AE56-F5DF5555AA12}"/>
                </c:ext>
                <c:ext xmlns:c15="http://schemas.microsoft.com/office/drawing/2012/chart" uri="{CE6537A1-D6FC-4f65-9D91-7224C49458BB}">
                  <c15:dlblFieldTable>
                    <c15:dlblFTEntry>
                      <c15:txfldGUID>{77868290-BDB2-4CCD-B30A-DE7162E40064}</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BF5-4F47-AE56-F5DF5555AA12}"/>
                </c:ext>
                <c:ext xmlns:c15="http://schemas.microsoft.com/office/drawing/2012/chart" uri="{CE6537A1-D6FC-4f65-9D91-7224C49458BB}">
                  <c15:dlblFieldTable>
                    <c15:dlblFTEntry>
                      <c15:txfldGUID>{BA9CFC63-2270-408D-A43B-9021F8BA3672}</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BF5-4F47-AE56-F5DF5555AA12}"/>
                </c:ext>
                <c:ext xmlns:c15="http://schemas.microsoft.com/office/drawing/2012/chart" uri="{CE6537A1-D6FC-4f65-9D91-7224C49458BB}">
                  <c15:dlblFieldTable>
                    <c15:dlblFTEntry>
                      <c15:txfldGUID>{764CABAD-4260-4252-8720-AA54EF2E31A0}</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BF5-4F47-AE56-F5DF5555AA12}"/>
                </c:ext>
                <c:ext xmlns:c15="http://schemas.microsoft.com/office/drawing/2012/chart" uri="{CE6537A1-D6FC-4f65-9D91-7224C49458BB}">
                  <c15:dlblFieldTable>
                    <c15:dlblFTEntry>
                      <c15:txfldGUID>{4D57AA05-AAC3-4600-A858-789F49EDB380}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4.7</c:v>
                </c:pt>
                <c:pt idx="16">
                  <c:v>4.9000000000000004</c:v>
                </c:pt>
                <c:pt idx="24">
                  <c:v>5.5</c:v>
                </c:pt>
                <c:pt idx="32">
                  <c:v>6.3</c:v>
                </c:pt>
              </c:numCache>
            </c:numRef>
          </c:xVal>
          <c:yVal>
            <c:numRef>
              <c:f>公会計指標分析・財政指標組合せ分析表!$BP$73:$DC$73</c:f>
              <c:numCache>
                <c:formatCode>#,##0.0;"▲ "#,##0.0</c:formatCode>
                <c:ptCount val="40"/>
                <c:pt idx="32">
                  <c:v>7.1</c:v>
                </c:pt>
              </c:numCache>
            </c:numRef>
          </c:yVal>
          <c:smooth val="0"/>
          <c:extLst xmlns:c16r2="http://schemas.microsoft.com/office/drawing/2015/06/chart">
            <c:ext xmlns:c16="http://schemas.microsoft.com/office/drawing/2014/chart" uri="{C3380CC4-5D6E-409C-BE32-E72D297353CC}">
              <c16:uniqueId val="{00000009-FBF5-4F47-AE56-F5DF5555AA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BF5-4F47-AE56-F5DF5555AA12}"/>
                </c:ext>
                <c:ext xmlns:c15="http://schemas.microsoft.com/office/drawing/2012/chart" uri="{CE6537A1-D6FC-4f65-9D91-7224C49458BB}">
                  <c15:dlblFieldTable>
                    <c15:dlblFTEntry>
                      <c15:txfldGUID>{3A55E037-432D-4385-82E8-E9A3ECA6E2B9}</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BF5-4F47-AE56-F5DF5555AA12}"/>
                </c:ext>
                <c:ext xmlns:c15="http://schemas.microsoft.com/office/drawing/2012/chart" uri="{CE6537A1-D6FC-4f65-9D91-7224C49458BB}">
                  <c15:dlblFieldTable>
                    <c15:dlblFTEntry>
                      <c15:txfldGUID>{F2B4800C-FE19-44DE-9E25-0F7F37CF3ADD}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BF5-4F47-AE56-F5DF5555AA12}"/>
                </c:ext>
                <c:ext xmlns:c15="http://schemas.microsoft.com/office/drawing/2012/chart" uri="{CE6537A1-D6FC-4f65-9D91-7224C49458BB}">
                  <c15:dlblFieldTable>
                    <c15:dlblFTEntry>
                      <c15:txfldGUID>{55583F6D-60E5-4195-AE87-2189E5BF2C83}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BF5-4F47-AE56-F5DF5555AA12}"/>
                </c:ext>
                <c:ext xmlns:c15="http://schemas.microsoft.com/office/drawing/2012/chart" uri="{CE6537A1-D6FC-4f65-9D91-7224C49458BB}">
                  <c15:dlblFieldTable>
                    <c15:dlblFTEntry>
                      <c15:txfldGUID>{686180A7-32ED-4AD5-96B7-E488A73C1D18}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BF5-4F47-AE56-F5DF5555AA12}"/>
                </c:ext>
                <c:ext xmlns:c15="http://schemas.microsoft.com/office/drawing/2012/chart" uri="{CE6537A1-D6FC-4f65-9D91-7224C49458BB}">
                  <c15:dlblFieldTable>
                    <c15:dlblFTEntry>
                      <c15:txfldGUID>{0C764B83-CB89-4DBF-BAC9-3A2693990074}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BF5-4F47-AE56-F5DF5555AA12}"/>
                </c:ext>
                <c:ext xmlns:c15="http://schemas.microsoft.com/office/drawing/2012/chart" uri="{CE6537A1-D6FC-4f65-9D91-7224C49458BB}">
                  <c15:dlblFieldTable>
                    <c15:dlblFTEntry>
                      <c15:txfldGUID>{544C152A-5D8B-461A-8C9F-9ED1406C743E}</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BF5-4F47-AE56-F5DF5555AA12}"/>
                </c:ext>
                <c:ext xmlns:c15="http://schemas.microsoft.com/office/drawing/2012/chart" uri="{CE6537A1-D6FC-4f65-9D91-7224C49458BB}">
                  <c15:dlblFieldTable>
                    <c15:dlblFTEntry>
                      <c15:txfldGUID>{1220F3E1-959C-466B-B866-3EBDDDDE55FC}</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BF5-4F47-AE56-F5DF5555AA12}"/>
                </c:ext>
                <c:ext xmlns:c15="http://schemas.microsoft.com/office/drawing/2012/chart" uri="{CE6537A1-D6FC-4f65-9D91-7224C49458BB}">
                  <c15:dlblFieldTable>
                    <c15:dlblFTEntry>
                      <c15:txfldGUID>{84E13F9A-846A-469E-A3C9-CF2FCE9D433C}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BF5-4F47-AE56-F5DF5555AA12}"/>
                </c:ext>
                <c:ext xmlns:c15="http://schemas.microsoft.com/office/drawing/2012/chart" uri="{CE6537A1-D6FC-4f65-9D91-7224C49458BB}">
                  <c15:dlblFieldTable>
                    <c15:dlblFTEntry>
                      <c15:txfldGUID>{065F328D-E797-419D-904C-6E4AC8A9C9FA}</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xmlns:c16r2="http://schemas.microsoft.com/office/drawing/2015/06/chart">
            <c:ext xmlns:c16="http://schemas.microsoft.com/office/drawing/2014/chart" uri="{C3380CC4-5D6E-409C-BE32-E72D297353CC}">
              <c16:uniqueId val="{00000013-FBF5-4F47-AE56-F5DF5555AA12}"/>
            </c:ext>
          </c:extLst>
        </c:ser>
        <c:dLbls>
          <c:showLegendKey val="0"/>
          <c:showVal val="1"/>
          <c:showCatName val="0"/>
          <c:showSerName val="0"/>
          <c:showPercent val="0"/>
          <c:showBubbleSize val="0"/>
        </c:dLbls>
        <c:axId val="512459424"/>
        <c:axId val="512463344"/>
      </c:scatterChart>
      <c:valAx>
        <c:axId val="512459424"/>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463344"/>
        <c:crosses val="autoZero"/>
        <c:crossBetween val="midCat"/>
      </c:valAx>
      <c:valAx>
        <c:axId val="512463344"/>
        <c:scaling>
          <c:orientation val="maxMin"/>
          <c:max val="5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245942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元利償還金等のうち、元利償還金が</a:t>
          </a:r>
          <a:r>
            <a:rPr kumimoji="1" lang="en-US" altLang="ja-JP" sz="1400">
              <a:latin typeface="ＭＳ ゴシック" pitchFamily="49" charset="-128"/>
              <a:ea typeface="ＭＳ ゴシック" pitchFamily="49" charset="-128"/>
            </a:rPr>
            <a:t>96.6</a:t>
          </a:r>
          <a:r>
            <a:rPr kumimoji="1" lang="ja-JP" altLang="en-US" sz="1400">
              <a:latin typeface="ＭＳ ゴシック" pitchFamily="49" charset="-128"/>
              <a:ea typeface="ＭＳ ゴシック" pitchFamily="49" charset="-128"/>
            </a:rPr>
            <a:t>％と大部分を占めており、前年度から大きな増減は見られない。算入公債費等については、主に旧合併特例事業債など交付税算入が高いものが残存しており、実質公債費比率を押し下げるものとなっている。今後も、老朽化した施設の更新など旧合併特例事業債を活用した大型事業が見込まれており、比率が悪化しないよう、引き続き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なし</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将来負担額のうち、一般会計等に係る地方債の現在高の割合が</a:t>
          </a:r>
          <a:r>
            <a:rPr kumimoji="1" lang="en-US" altLang="ja-JP" sz="1400">
              <a:solidFill>
                <a:schemeClr val="tx1"/>
              </a:solidFill>
              <a:latin typeface="ＭＳ ゴシック" pitchFamily="49" charset="-128"/>
              <a:ea typeface="ＭＳ ゴシック" pitchFamily="49" charset="-128"/>
            </a:rPr>
            <a:t>85.1</a:t>
          </a:r>
          <a:r>
            <a:rPr kumimoji="1" lang="ja-JP" altLang="en-US" sz="1400">
              <a:solidFill>
                <a:schemeClr val="tx1"/>
              </a:solidFill>
              <a:latin typeface="ＭＳ ゴシック" pitchFamily="49" charset="-128"/>
              <a:ea typeface="ＭＳ ゴシック" pitchFamily="49" charset="-128"/>
            </a:rPr>
            <a:t>％、次いで退職手当負担見込額が</a:t>
          </a:r>
          <a:r>
            <a:rPr kumimoji="1" lang="en-US" altLang="ja-JP" sz="1400">
              <a:solidFill>
                <a:schemeClr val="tx1"/>
              </a:solidFill>
              <a:latin typeface="ＭＳ ゴシック" pitchFamily="49" charset="-128"/>
              <a:ea typeface="ＭＳ ゴシック" pitchFamily="49" charset="-128"/>
            </a:rPr>
            <a:t>13.3</a:t>
          </a:r>
          <a:r>
            <a:rPr kumimoji="1" lang="ja-JP" altLang="en-US" sz="1400">
              <a:solidFill>
                <a:schemeClr val="tx1"/>
              </a:solidFill>
              <a:latin typeface="ＭＳ ゴシック" pitchFamily="49" charset="-128"/>
              <a:ea typeface="ＭＳ ゴシック" pitchFamily="49" charset="-128"/>
            </a:rPr>
            <a:t>％と、将来負担比率（分子）の大部分を占めている。将来負担額の増加は地方債現在高の増加によるところが大きく、義務教育学校整備事業</a:t>
          </a:r>
          <a:r>
            <a:rPr kumimoji="1" lang="ja-JP" altLang="en-US" sz="1400">
              <a:solidFill>
                <a:sysClr val="windowText" lastClr="000000"/>
              </a:solidFill>
              <a:latin typeface="ＭＳ ゴシック" pitchFamily="49" charset="-128"/>
              <a:ea typeface="ＭＳ ゴシック" pitchFamily="49" charset="-128"/>
            </a:rPr>
            <a:t>に伴う地方債発行によるところが大きい。また、公債費に係る基準財政需要額算入見込額や充当可能基金等が将来負担額を下回り、令和４年度は将来負担比率が算出された。</a:t>
          </a:r>
          <a:r>
            <a:rPr kumimoji="1" lang="ja-JP" altLang="en-US" sz="1400">
              <a:solidFill>
                <a:schemeClr val="tx1"/>
              </a:solidFill>
              <a:latin typeface="ＭＳ ゴシック" pitchFamily="49" charset="-128"/>
              <a:ea typeface="ＭＳ ゴシック" pitchFamily="49" charset="-128"/>
            </a:rPr>
            <a:t>今後も、継続事業として実施している義務教育学校整備事業や老朽化した施設の更新などにより新発債の増が見込まれるが、起債の抑制と基金の効率的な運用を図り、これまで以上に健全な財政運営に努める。</a:t>
          </a:r>
          <a:endParaRPr kumimoji="1" lang="en-US" altLang="ja-JP" sz="1400">
            <a:solidFill>
              <a:schemeClr val="tx1"/>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福岡県嘉麻市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基金運用により、財政調整基金に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百万円、かんがい施設維持管理基金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を積み立てた一方、地方債の償還に伴い減債基金を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千万円、地域振興に関する事業の実施により地域振興基金を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など計</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・災害などの不測の事態への対応や公共施設の老朽化対策などの財政需要に適切に対応していけるように、基金残高の一定額を確保していくこととしている。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・かんがい施設維持管理基金：かんがい施設等の維持管理又は施設更新に要する経費に充当。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住宅新築資金等貸付事業基金：住宅新築資金等貸付に要する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経費に充当。</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・地域振興基金：協働によるまちづくりやコミュニティ活動に関する事業など、市民の連帯の強化又は地域振興に要する経費に充当。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rgbClr val="FF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住宅新築資金等貸付事業基金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住宅新築資金等貸付事業の財源として、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千万円を取り崩したことにより減少。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ふるさとづくり基金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：まちづくりに関する事業の財源として、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取り崩したことにより減少。</a:t>
          </a: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・地域振興基金：地域振興に係る事業の財源として、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億円を取り崩したことにより減少。</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lang="ja-JP" altLang="ja-JP" sz="1300">
            <a:solidFill>
              <a:srgbClr val="FF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・地域振興基金：基金運用による運用益等を積み立てるが、地域振興に係る事業の財源として取り崩していくため、減少していく見込みである。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年度に引き続き、</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も</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取り崩しを行っておらず、基金運用による積み立てを行った結果、基金残高は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円となり前年度と比較して微増となった</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・基金運用等により短期的には微増の予定であるが、大規模災害への備え等のため、残額が一定額以下とならないよう努める。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・基金運用により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百万円を積み立てたが、地方債の償還に伴い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千万円を取り崩したことにより減少した。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・今後も地方債の償還額に応じて基金を取り崩す予定としており、中長期的には減少していく見込みである。令和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も地方債を財源とする大規模な施設整備事業を行う予定としており、将来の公債費の増加が懸念されることから、効率的な財政運営を行い、決算剰余金を積み立てるなどし残額が一定額以下とならないよう努める。</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A5CE0A30-EF31-47B6-A249-AE9B937686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73BA4C6-FA22-4F5C-AFFC-A1E90C269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DE93F185-3C70-4CFB-A682-4E35455B381E}"/>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E5654696-51B3-453E-B833-9BC8267E5775}"/>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28F121CF-5BBA-4A89-845D-CC3D12FF3A33}"/>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574DCC5F-C118-4899-81D2-B4ADAD8F59D8}"/>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4F37480E-2C03-4052-A316-40AAFECC32A3}"/>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3A1DD1F5-18C4-4C9D-8B22-66C8A6547D3A}"/>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D8C963FE-A806-4D47-A74F-2E4E1D51D1B4}"/>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F067BF43-7AE2-4AFB-BFFF-88BCCA4C7A4C}"/>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48B4591E-86FC-4FFD-B513-2100EB8F1EE5}"/>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75C430F0-BA4F-4EB1-ABCD-046531C49EB9}"/>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E969965A-C1CE-4AA0-9B70-29D2BF71D15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DA81A7E8-CA1B-468D-82C0-9648DBF3C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1EFA5EE8-7777-4364-BEB6-5013539D8B3C}"/>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3123BD66-D7B0-47D5-9C1B-0DC5160C7152}"/>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F0C28783-22DA-48C8-9A31-CD4085E2BCE9}"/>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9050C55C-8521-4E9F-ADAE-A886531148C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5EEBB6EC-AC1B-469E-9B22-B4A384F4BA2E}"/>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F3C1BF2D-0043-47C4-898C-1DA6605BDD4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35,532
35,214
135.11
36,352,524
35,373,024
788,931
12,618,215
28,374,149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19A7F5C9-68C5-4ACD-A71A-A468606CDC6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8A402C7A-50F2-42BD-A01F-6F17C81FC6C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73E7F7F2-D6BF-4C37-8609-21B0BC3ECA8F}"/>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537D89BB-5B54-4E66-95F4-FB25270439FE}"/>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4C113296-7EA3-4790-96F3-A0B73B2E387E}"/>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301E07C3-8ADC-401C-9333-6F0FF6BC3C1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4DAA0D85-9789-4E2E-9D22-A31A517958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3E1B9A8E-3F58-40C7-8368-CD7DD026BE87}"/>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F7069C67-907C-4D95-AFE4-F8B49D86416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41A71EE1-9E05-458D-96FE-2ADAADB6A2C1}"/>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0BF317D6-7ABA-4499-898A-8FD3FA43341C}"/>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03BE10FD-EBD3-4609-A4A7-03BF110B09EA}"/>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B7F861F1-C0CB-486E-A45B-2BAEE871AF6B}"/>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2F467141-9E35-4BE3-A8DD-DC2FF049CCF4}"/>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00C14AF7-864E-4D2E-90CE-E0C879A9BE1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CF9E87B1-1B0A-4A2B-BEE0-2E8BAE14AF5C}"/>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F97B72AB-7BA5-44B9-843E-38335DD771A7}"/>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xmlns="" id="{9BCCF479-63E3-4408-BEC7-6892CA5286DB}"/>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xmlns="" id="{24CB80CB-EE92-4282-B70E-022662A5F5FA}"/>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xmlns="" id="{BBA5F5AB-68CC-415F-8021-BCA3FFAF9418}"/>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2" name="テキスト ボックス 41">
          <a:extLst>
            <a:ext uri="{FF2B5EF4-FFF2-40B4-BE49-F238E27FC236}">
              <a16:creationId xmlns:a16="http://schemas.microsoft.com/office/drawing/2014/main" xmlns="" id="{A3A0B0E1-3C22-49B7-BF1B-2C464A671EB6}"/>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xmlns="" id="{A462894B-B86A-43B9-A08D-B53E1D59B0B1}"/>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xmlns="" id="{2F96134E-47FC-48D4-88C2-7EA3F7A78E55}"/>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xmlns="" id="{5FF58E19-AF7F-4AD6-B4D0-BEE5053102F2}"/>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xmlns="" id="{C9FC3D68-08B1-4E89-AE06-DE29D94E2E9F}"/>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xmlns="" id="{69CAF477-0998-4A8E-9EA6-D6985A91322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xmlns="" id="{05BC639A-40A1-4D80-A122-B5DCADFACAB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xmlns="" id="{90F661B7-7BA5-4502-B569-8920389325AC}"/>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xmlns="" id="{419E63EE-56B9-43E3-9C22-E4418CDE9EEF}"/>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xmlns="" id="{C0DF8CEC-0C89-48CE-A561-6BED10F3529D}"/>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xmlns="" id="{C4FE91B7-493C-4E3B-A533-B75ECF4379B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xmlns="" id="{BA240723-4DF8-4339-AB31-0365E60B1581}"/>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xmlns="" id="{E4CA1988-8EA9-46F7-AEE7-34FC92568E09}"/>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xmlns="" id="{4A2EFDB1-876D-478A-A285-EC6FA7FD4EAA}"/>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xmlns="" id="{BD064C88-DB8C-44C4-91CF-EE28445BAC97}"/>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900">
              <a:solidFill>
                <a:schemeClr val="dk1"/>
              </a:solidFill>
              <a:effectLst/>
              <a:latin typeface="+mn-lt"/>
              <a:ea typeface="+mn-ea"/>
              <a:cs typeface="+mn-cs"/>
            </a:rPr>
            <a:t>平成</a:t>
          </a:r>
          <a:r>
            <a:rPr lang="en-US" altLang="ja-JP" sz="900">
              <a:solidFill>
                <a:schemeClr val="dk1"/>
              </a:solidFill>
              <a:effectLst/>
              <a:latin typeface="+mn-lt"/>
              <a:ea typeface="+mn-ea"/>
              <a:cs typeface="+mn-cs"/>
            </a:rPr>
            <a:t>30</a:t>
          </a:r>
          <a:r>
            <a:rPr lang="ja-JP" altLang="ja-JP" sz="900">
              <a:solidFill>
                <a:schemeClr val="dk1"/>
              </a:solidFill>
              <a:effectLst/>
              <a:latin typeface="+mn-lt"/>
              <a:ea typeface="+mn-ea"/>
              <a:cs typeface="+mn-cs"/>
            </a:rPr>
            <a:t>年度まで類似団体平均を大きく上回っていたが、令和元年度に新庁舎の建設が完了したことにより、類似団体平均と同水準まで改善された。</a:t>
          </a:r>
          <a:r>
            <a:rPr lang="ja-JP" altLang="en-US" sz="900">
              <a:solidFill>
                <a:schemeClr val="dk1"/>
              </a:solidFill>
              <a:effectLst/>
              <a:latin typeface="+mn-lt"/>
              <a:ea typeface="+mn-ea"/>
              <a:cs typeface="+mn-cs"/>
            </a:rPr>
            <a:t>また、令和４年度は義務教育学校の建設が完了したことにより、類似団体平均を大きく下回り改善された。</a:t>
          </a:r>
          <a:r>
            <a:rPr lang="ja-JP" altLang="ja-JP" sz="900">
              <a:solidFill>
                <a:schemeClr val="dk1"/>
              </a:solidFill>
              <a:effectLst/>
              <a:latin typeface="+mn-lt"/>
              <a:ea typeface="+mn-ea"/>
              <a:cs typeface="+mn-cs"/>
            </a:rPr>
            <a:t>しかし、依然として老朽化した公共施設を多く保有しており、年々老朽化が進行している状況にある。有形固定資産減価償却率の高い市営住宅については、</a:t>
          </a:r>
          <a:r>
            <a:rPr lang="ja-JP" altLang="ja-JP" sz="800">
              <a:solidFill>
                <a:schemeClr val="dk1"/>
              </a:solidFill>
              <a:effectLst/>
              <a:latin typeface="+mn-lt"/>
              <a:ea typeface="+mn-ea"/>
              <a:cs typeface="+mn-cs"/>
            </a:rPr>
            <a:t>耐用</a:t>
          </a:r>
          <a:r>
            <a:rPr lang="ja-JP" altLang="ja-JP" sz="900">
              <a:solidFill>
                <a:schemeClr val="dk1"/>
              </a:solidFill>
              <a:effectLst/>
              <a:latin typeface="+mn-lt"/>
              <a:ea typeface="+mn-ea"/>
              <a:cs typeface="+mn-cs"/>
            </a:rPr>
            <a:t>年数を経過した住宅の除却を行うなど、保有量の削減に努めており、今後も公共施設等総合管理計画（嘉麻市公共施設等適正化基本方針）に基づき、老朽化対策に積極的に取り組んでいく。</a:t>
          </a:r>
          <a:endParaRPr lang="ja-JP" altLang="ja-JP" sz="900">
            <a:effectLst/>
          </a:endParaRPr>
        </a:p>
        <a:p>
          <a:endParaRPr kumimoji="1" lang="en-US" altLang="ja-JP" sz="9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xmlns="" id="{DA57D816-3323-4113-84DA-AF7B0D009827}"/>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xmlns="" id="{A2A5EA47-0434-4474-B0DC-FB0EF2578B1B}"/>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xmlns="" id="{09C1FB28-160F-4089-BEFC-75DB85F4C4D5}"/>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xmlns="" id="{C15CD1C5-2E3F-4299-83AD-2A1FB2F60B1F}"/>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xmlns="" id="{01A3B72B-5F23-4470-BF58-11595F0EB981}"/>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xmlns="" id="{83F65FF7-0BC4-4AF5-A19F-C14ABB76E94E}"/>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xmlns="" id="{D604A9A9-1C99-459F-A33B-7A6A3BE4CAB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xmlns="" id="{92704574-4BF3-4BFC-A50B-631E3AE73A03}"/>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xmlns="" id="{D5B983C7-5F1D-42ED-8747-E9D7D9954EE9}"/>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xmlns="" id="{3E0127B0-7526-4224-9D14-5F1CDC1EB13B}"/>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xmlns="" id="{B079420C-6E30-49CB-A6CB-22E575972421}"/>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xmlns="" id="{EAB171B8-2439-4D72-AB1D-5AA53FE61F4F}"/>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xmlns="" id="{5BDB72B8-2CF1-4E0D-B8B3-881ECF8DC272}"/>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3359DDB7-C0D9-4F4E-97AF-3C9462E0BBE7}"/>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C1E58DD9-C178-4511-9D84-853DA427AB9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63D012BF-6B08-4573-8DA4-03D659E6C641}"/>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73" name="直線コネクタ 72">
          <a:extLst>
            <a:ext uri="{FF2B5EF4-FFF2-40B4-BE49-F238E27FC236}">
              <a16:creationId xmlns:a16="http://schemas.microsoft.com/office/drawing/2014/main" xmlns="" id="{6B6C8835-9F04-49EC-BA42-3D10C860B5CF}"/>
            </a:ext>
          </a:extLst>
        </xdr:cNvPr>
        <xdr:cNvCxnSpPr/>
      </xdr:nvCxnSpPr>
      <xdr:spPr>
        <a:xfrm flipV="1">
          <a:off x="4206240" y="5351992"/>
          <a:ext cx="1270" cy="1272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4" name="有形固定資産減価償却率最小値テキスト">
          <a:extLst>
            <a:ext uri="{FF2B5EF4-FFF2-40B4-BE49-F238E27FC236}">
              <a16:creationId xmlns:a16="http://schemas.microsoft.com/office/drawing/2014/main" xmlns="" id="{7A3782D7-2335-4EE5-8983-B1CB67EFFAB8}"/>
            </a:ext>
          </a:extLst>
        </xdr:cNvPr>
        <xdr:cNvSpPr txBox="1"/>
      </xdr:nvSpPr>
      <xdr:spPr>
        <a:xfrm>
          <a:off x="4258945"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5" name="直線コネクタ 74">
          <a:extLst>
            <a:ext uri="{FF2B5EF4-FFF2-40B4-BE49-F238E27FC236}">
              <a16:creationId xmlns:a16="http://schemas.microsoft.com/office/drawing/2014/main" xmlns="" id="{49F891FC-6308-43ED-B824-AB55323AFFE9}"/>
            </a:ext>
          </a:extLst>
        </xdr:cNvPr>
        <xdr:cNvCxnSpPr/>
      </xdr:nvCxnSpPr>
      <xdr:spPr>
        <a:xfrm>
          <a:off x="4119245" y="66243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76" name="有形固定資産減価償却率最大値テキスト">
          <a:extLst>
            <a:ext uri="{FF2B5EF4-FFF2-40B4-BE49-F238E27FC236}">
              <a16:creationId xmlns:a16="http://schemas.microsoft.com/office/drawing/2014/main" xmlns="" id="{B2BB4594-7870-489C-9836-48C222FB9235}"/>
            </a:ext>
          </a:extLst>
        </xdr:cNvPr>
        <xdr:cNvSpPr txBox="1"/>
      </xdr:nvSpPr>
      <xdr:spPr>
        <a:xfrm>
          <a:off x="4258945" y="513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77" name="直線コネクタ 76">
          <a:extLst>
            <a:ext uri="{FF2B5EF4-FFF2-40B4-BE49-F238E27FC236}">
              <a16:creationId xmlns:a16="http://schemas.microsoft.com/office/drawing/2014/main" xmlns="" id="{F225786F-CFE0-4902-948D-09D09114C331}"/>
            </a:ext>
          </a:extLst>
        </xdr:cNvPr>
        <xdr:cNvCxnSpPr/>
      </xdr:nvCxnSpPr>
      <xdr:spPr>
        <a:xfrm>
          <a:off x="4119245" y="535199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8" name="有形固定資産減価償却率平均値テキスト">
          <a:extLst>
            <a:ext uri="{FF2B5EF4-FFF2-40B4-BE49-F238E27FC236}">
              <a16:creationId xmlns:a16="http://schemas.microsoft.com/office/drawing/2014/main" xmlns="" id="{84790042-43EA-4CFF-89DD-C5B6877BB6BA}"/>
            </a:ext>
          </a:extLst>
        </xdr:cNvPr>
        <xdr:cNvSpPr txBox="1"/>
      </xdr:nvSpPr>
      <xdr:spPr>
        <a:xfrm>
          <a:off x="4258945" y="598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9" name="フローチャート: 判断 78">
          <a:extLst>
            <a:ext uri="{FF2B5EF4-FFF2-40B4-BE49-F238E27FC236}">
              <a16:creationId xmlns:a16="http://schemas.microsoft.com/office/drawing/2014/main" xmlns="" id="{623828CA-07DF-4B51-9C38-1A0871D9253C}"/>
            </a:ext>
          </a:extLst>
        </xdr:cNvPr>
        <xdr:cNvSpPr/>
      </xdr:nvSpPr>
      <xdr:spPr>
        <a:xfrm>
          <a:off x="4157345"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80" name="フローチャート: 判断 79">
          <a:extLst>
            <a:ext uri="{FF2B5EF4-FFF2-40B4-BE49-F238E27FC236}">
              <a16:creationId xmlns:a16="http://schemas.microsoft.com/office/drawing/2014/main" xmlns="" id="{E614F664-79C1-4E13-8B63-CC914D45BA9A}"/>
            </a:ext>
          </a:extLst>
        </xdr:cNvPr>
        <xdr:cNvSpPr/>
      </xdr:nvSpPr>
      <xdr:spPr>
        <a:xfrm>
          <a:off x="3537585" y="59662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81" name="フローチャート: 判断 80">
          <a:extLst>
            <a:ext uri="{FF2B5EF4-FFF2-40B4-BE49-F238E27FC236}">
              <a16:creationId xmlns:a16="http://schemas.microsoft.com/office/drawing/2014/main" xmlns="" id="{D3E2CA0C-6DEA-405E-B048-0AFA3922ED06}"/>
            </a:ext>
          </a:extLst>
        </xdr:cNvPr>
        <xdr:cNvSpPr/>
      </xdr:nvSpPr>
      <xdr:spPr>
        <a:xfrm>
          <a:off x="2867025" y="59590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82" name="フローチャート: 判断 81">
          <a:extLst>
            <a:ext uri="{FF2B5EF4-FFF2-40B4-BE49-F238E27FC236}">
              <a16:creationId xmlns:a16="http://schemas.microsoft.com/office/drawing/2014/main" xmlns="" id="{33A3FF87-A396-43B1-B2E1-AAB7374D135C}"/>
            </a:ext>
          </a:extLst>
        </xdr:cNvPr>
        <xdr:cNvSpPr/>
      </xdr:nvSpPr>
      <xdr:spPr>
        <a:xfrm>
          <a:off x="2196465" y="5915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83" name="フローチャート: 判断 82">
          <a:extLst>
            <a:ext uri="{FF2B5EF4-FFF2-40B4-BE49-F238E27FC236}">
              <a16:creationId xmlns:a16="http://schemas.microsoft.com/office/drawing/2014/main" xmlns="" id="{6C4C262E-A7C0-489D-9BAB-A7E55EF03124}"/>
            </a:ext>
          </a:extLst>
        </xdr:cNvPr>
        <xdr:cNvSpPr/>
      </xdr:nvSpPr>
      <xdr:spPr>
        <a:xfrm>
          <a:off x="1525905" y="5890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95D8A487-D0E3-4195-962D-23B98AE48BB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9819A642-EE5F-4496-8B43-B75E873E40A6}"/>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0AAF5CB6-1C69-493E-B6A5-3B13F8492074}"/>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397F5F40-CAA5-4C7C-BD9D-A473E4A0A26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D0E8FC6D-BBAB-45F9-85AE-97273F5B36D5}"/>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37888</xdr:rowOff>
    </xdr:from>
    <xdr:to>
      <xdr:col>23</xdr:col>
      <xdr:colOff>136525</xdr:colOff>
      <xdr:row>30</xdr:row>
      <xdr:rowOff>139488</xdr:rowOff>
    </xdr:to>
    <xdr:sp macro="" textlink="">
      <xdr:nvSpPr>
        <xdr:cNvPr id="89" name="楕円 88">
          <a:extLst>
            <a:ext uri="{FF2B5EF4-FFF2-40B4-BE49-F238E27FC236}">
              <a16:creationId xmlns:a16="http://schemas.microsoft.com/office/drawing/2014/main" xmlns="" id="{5B35730C-DDCE-4204-B33E-31F9EBF2E92A}"/>
            </a:ext>
          </a:extLst>
        </xdr:cNvPr>
        <xdr:cNvSpPr/>
      </xdr:nvSpPr>
      <xdr:spPr>
        <a:xfrm>
          <a:off x="4157345" y="58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60765</xdr:rowOff>
    </xdr:from>
    <xdr:ext cx="405111" cy="259045"/>
    <xdr:sp macro="" textlink="">
      <xdr:nvSpPr>
        <xdr:cNvPr id="90" name="有形固定資産減価償却率該当値テキスト">
          <a:extLst>
            <a:ext uri="{FF2B5EF4-FFF2-40B4-BE49-F238E27FC236}">
              <a16:creationId xmlns:a16="http://schemas.microsoft.com/office/drawing/2014/main" xmlns="" id="{E9D7352B-FFD9-404A-8C7D-2FA255BB3FE5}"/>
            </a:ext>
          </a:extLst>
        </xdr:cNvPr>
        <xdr:cNvSpPr txBox="1"/>
      </xdr:nvSpPr>
      <xdr:spPr>
        <a:xfrm>
          <a:off x="4258945" y="569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28363</xdr:rowOff>
    </xdr:from>
    <xdr:to>
      <xdr:col>19</xdr:col>
      <xdr:colOff>187325</xdr:colOff>
      <xdr:row>31</xdr:row>
      <xdr:rowOff>129963</xdr:rowOff>
    </xdr:to>
    <xdr:sp macro="" textlink="">
      <xdr:nvSpPr>
        <xdr:cNvPr id="91" name="楕円 90">
          <a:extLst>
            <a:ext uri="{FF2B5EF4-FFF2-40B4-BE49-F238E27FC236}">
              <a16:creationId xmlns:a16="http://schemas.microsoft.com/office/drawing/2014/main" xmlns="" id="{F91ECA07-3CCA-4DE5-9756-D93BA3B46F78}"/>
            </a:ext>
          </a:extLst>
        </xdr:cNvPr>
        <xdr:cNvSpPr/>
      </xdr:nvSpPr>
      <xdr:spPr>
        <a:xfrm>
          <a:off x="3537585" y="59948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31</xdr:row>
      <xdr:rowOff>79163</xdr:rowOff>
    </xdr:to>
    <xdr:cxnSp macro="">
      <xdr:nvCxnSpPr>
        <xdr:cNvPr id="92" name="直線コネクタ 91">
          <a:extLst>
            <a:ext uri="{FF2B5EF4-FFF2-40B4-BE49-F238E27FC236}">
              <a16:creationId xmlns:a16="http://schemas.microsoft.com/office/drawing/2014/main" xmlns="" id="{049C954B-4CC6-4DF6-B8F1-745B8C774B8A}"/>
            </a:ext>
          </a:extLst>
        </xdr:cNvPr>
        <xdr:cNvCxnSpPr/>
      </xdr:nvCxnSpPr>
      <xdr:spPr>
        <a:xfrm flipV="1">
          <a:off x="3588385" y="5887508"/>
          <a:ext cx="61976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156633</xdr:rowOff>
    </xdr:from>
    <xdr:to>
      <xdr:col>15</xdr:col>
      <xdr:colOff>187325</xdr:colOff>
      <xdr:row>31</xdr:row>
      <xdr:rowOff>86783</xdr:rowOff>
    </xdr:to>
    <xdr:sp macro="" textlink="">
      <xdr:nvSpPr>
        <xdr:cNvPr id="93" name="楕円 92">
          <a:extLst>
            <a:ext uri="{FF2B5EF4-FFF2-40B4-BE49-F238E27FC236}">
              <a16:creationId xmlns:a16="http://schemas.microsoft.com/office/drawing/2014/main" xmlns="" id="{69F44B55-CECD-4711-B432-A652C4C1C450}"/>
            </a:ext>
          </a:extLst>
        </xdr:cNvPr>
        <xdr:cNvSpPr/>
      </xdr:nvSpPr>
      <xdr:spPr>
        <a:xfrm>
          <a:off x="2867025" y="595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35983</xdr:rowOff>
    </xdr:from>
    <xdr:to>
      <xdr:col>19</xdr:col>
      <xdr:colOff>136525</xdr:colOff>
      <xdr:row>31</xdr:row>
      <xdr:rowOff>79163</xdr:rowOff>
    </xdr:to>
    <xdr:cxnSp macro="">
      <xdr:nvCxnSpPr>
        <xdr:cNvPr id="94" name="直線コネクタ 93">
          <a:extLst>
            <a:ext uri="{FF2B5EF4-FFF2-40B4-BE49-F238E27FC236}">
              <a16:creationId xmlns:a16="http://schemas.microsoft.com/office/drawing/2014/main" xmlns="" id="{1609BE6C-5CAF-4209-8EF9-52B6C503AA33}"/>
            </a:ext>
          </a:extLst>
        </xdr:cNvPr>
        <xdr:cNvCxnSpPr/>
      </xdr:nvCxnSpPr>
      <xdr:spPr>
        <a:xfrm>
          <a:off x="2917825" y="6002443"/>
          <a:ext cx="67056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127847</xdr:rowOff>
    </xdr:from>
    <xdr:to>
      <xdr:col>11</xdr:col>
      <xdr:colOff>187325</xdr:colOff>
      <xdr:row>31</xdr:row>
      <xdr:rowOff>57997</xdr:rowOff>
    </xdr:to>
    <xdr:sp macro="" textlink="">
      <xdr:nvSpPr>
        <xdr:cNvPr id="95" name="楕円 94">
          <a:extLst>
            <a:ext uri="{FF2B5EF4-FFF2-40B4-BE49-F238E27FC236}">
              <a16:creationId xmlns:a16="http://schemas.microsoft.com/office/drawing/2014/main" xmlns="" id="{C37B8AC8-65D0-4514-BB11-AB0A0EC81B12}"/>
            </a:ext>
          </a:extLst>
        </xdr:cNvPr>
        <xdr:cNvSpPr/>
      </xdr:nvSpPr>
      <xdr:spPr>
        <a:xfrm>
          <a:off x="2196465" y="5926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7197</xdr:rowOff>
    </xdr:from>
    <xdr:to>
      <xdr:col>15</xdr:col>
      <xdr:colOff>136525</xdr:colOff>
      <xdr:row>31</xdr:row>
      <xdr:rowOff>35983</xdr:rowOff>
    </xdr:to>
    <xdr:cxnSp macro="">
      <xdr:nvCxnSpPr>
        <xdr:cNvPr id="96" name="直線コネクタ 95">
          <a:extLst>
            <a:ext uri="{FF2B5EF4-FFF2-40B4-BE49-F238E27FC236}">
              <a16:creationId xmlns:a16="http://schemas.microsoft.com/office/drawing/2014/main" xmlns="" id="{E31AB723-F80E-403E-8FC2-EF983340B5F8}"/>
            </a:ext>
          </a:extLst>
        </xdr:cNvPr>
        <xdr:cNvCxnSpPr/>
      </xdr:nvCxnSpPr>
      <xdr:spPr>
        <a:xfrm>
          <a:off x="2247265" y="5973657"/>
          <a:ext cx="67056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35560</xdr:rowOff>
    </xdr:from>
    <xdr:to>
      <xdr:col>7</xdr:col>
      <xdr:colOff>187325</xdr:colOff>
      <xdr:row>31</xdr:row>
      <xdr:rowOff>137160</xdr:rowOff>
    </xdr:to>
    <xdr:sp macro="" textlink="">
      <xdr:nvSpPr>
        <xdr:cNvPr id="97" name="楕円 96">
          <a:extLst>
            <a:ext uri="{FF2B5EF4-FFF2-40B4-BE49-F238E27FC236}">
              <a16:creationId xmlns:a16="http://schemas.microsoft.com/office/drawing/2014/main" xmlns="" id="{3B08178B-9828-445E-9391-6BD71F8E1F18}"/>
            </a:ext>
          </a:extLst>
        </xdr:cNvPr>
        <xdr:cNvSpPr/>
      </xdr:nvSpPr>
      <xdr:spPr>
        <a:xfrm>
          <a:off x="1525905" y="6002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7197</xdr:rowOff>
    </xdr:from>
    <xdr:to>
      <xdr:col>11</xdr:col>
      <xdr:colOff>136525</xdr:colOff>
      <xdr:row>31</xdr:row>
      <xdr:rowOff>86360</xdr:rowOff>
    </xdr:to>
    <xdr:cxnSp macro="">
      <xdr:nvCxnSpPr>
        <xdr:cNvPr id="98" name="直線コネクタ 97">
          <a:extLst>
            <a:ext uri="{FF2B5EF4-FFF2-40B4-BE49-F238E27FC236}">
              <a16:creationId xmlns:a16="http://schemas.microsoft.com/office/drawing/2014/main" xmlns="" id="{D8204D4F-ACB1-4847-9512-85D21C6457CD}"/>
            </a:ext>
          </a:extLst>
        </xdr:cNvPr>
        <xdr:cNvCxnSpPr/>
      </xdr:nvCxnSpPr>
      <xdr:spPr>
        <a:xfrm flipV="1">
          <a:off x="1576705" y="5973657"/>
          <a:ext cx="67056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114105</xdr:rowOff>
    </xdr:from>
    <xdr:ext cx="405111" cy="259045"/>
    <xdr:sp macro="" textlink="">
      <xdr:nvSpPr>
        <xdr:cNvPr id="99" name="n_1aveValue有形固定資産減価償却率">
          <a:extLst>
            <a:ext uri="{FF2B5EF4-FFF2-40B4-BE49-F238E27FC236}">
              <a16:creationId xmlns:a16="http://schemas.microsoft.com/office/drawing/2014/main" xmlns="" id="{A623FEC8-1B7F-47EB-84E5-8C382B1B162B}"/>
            </a:ext>
          </a:extLst>
        </xdr:cNvPr>
        <xdr:cNvSpPr txBox="1"/>
      </xdr:nvSpPr>
      <xdr:spPr>
        <a:xfrm>
          <a:off x="3395989" y="574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100" name="n_2aveValue有形固定資産減価償却率">
          <a:extLst>
            <a:ext uri="{FF2B5EF4-FFF2-40B4-BE49-F238E27FC236}">
              <a16:creationId xmlns:a16="http://schemas.microsoft.com/office/drawing/2014/main" xmlns="" id="{C21EA0A8-FE7A-492B-904A-0FBF104E3E18}"/>
            </a:ext>
          </a:extLst>
        </xdr:cNvPr>
        <xdr:cNvSpPr txBox="1"/>
      </xdr:nvSpPr>
      <xdr:spPr>
        <a:xfrm>
          <a:off x="2738129" y="604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63729</xdr:rowOff>
    </xdr:from>
    <xdr:ext cx="405111" cy="259045"/>
    <xdr:sp macro="" textlink="">
      <xdr:nvSpPr>
        <xdr:cNvPr id="101" name="n_3aveValue有形固定資産減価償却率">
          <a:extLst>
            <a:ext uri="{FF2B5EF4-FFF2-40B4-BE49-F238E27FC236}">
              <a16:creationId xmlns:a16="http://schemas.microsoft.com/office/drawing/2014/main" xmlns="" id="{C9D82CCD-8AA0-4967-A549-1BCA4C680A81}"/>
            </a:ext>
          </a:extLst>
        </xdr:cNvPr>
        <xdr:cNvSpPr txBox="1"/>
      </xdr:nvSpPr>
      <xdr:spPr>
        <a:xfrm>
          <a:off x="206756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38540</xdr:rowOff>
    </xdr:from>
    <xdr:ext cx="405111" cy="259045"/>
    <xdr:sp macro="" textlink="">
      <xdr:nvSpPr>
        <xdr:cNvPr id="102" name="n_4aveValue有形固定資産減価償却率">
          <a:extLst>
            <a:ext uri="{FF2B5EF4-FFF2-40B4-BE49-F238E27FC236}">
              <a16:creationId xmlns:a16="http://schemas.microsoft.com/office/drawing/2014/main" xmlns="" id="{101FE5A1-9821-4130-B9DB-1A1681F4922A}"/>
            </a:ext>
          </a:extLst>
        </xdr:cNvPr>
        <xdr:cNvSpPr txBox="1"/>
      </xdr:nvSpPr>
      <xdr:spPr>
        <a:xfrm>
          <a:off x="1397009" y="566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121090</xdr:rowOff>
    </xdr:from>
    <xdr:ext cx="405111" cy="259045"/>
    <xdr:sp macro="" textlink="">
      <xdr:nvSpPr>
        <xdr:cNvPr id="103" name="n_1mainValue有形固定資産減価償却率">
          <a:extLst>
            <a:ext uri="{FF2B5EF4-FFF2-40B4-BE49-F238E27FC236}">
              <a16:creationId xmlns:a16="http://schemas.microsoft.com/office/drawing/2014/main" xmlns="" id="{51F288AA-C010-4187-A1B3-ED80988C0E8C}"/>
            </a:ext>
          </a:extLst>
        </xdr:cNvPr>
        <xdr:cNvSpPr txBox="1"/>
      </xdr:nvSpPr>
      <xdr:spPr>
        <a:xfrm>
          <a:off x="3395989"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103310</xdr:rowOff>
    </xdr:from>
    <xdr:ext cx="405111" cy="259045"/>
    <xdr:sp macro="" textlink="">
      <xdr:nvSpPr>
        <xdr:cNvPr id="104" name="n_2mainValue有形固定資産減価償却率">
          <a:extLst>
            <a:ext uri="{FF2B5EF4-FFF2-40B4-BE49-F238E27FC236}">
              <a16:creationId xmlns:a16="http://schemas.microsoft.com/office/drawing/2014/main" xmlns="" id="{84DDA8F7-6F1D-4F66-B861-5FC59F4B6E63}"/>
            </a:ext>
          </a:extLst>
        </xdr:cNvPr>
        <xdr:cNvSpPr txBox="1"/>
      </xdr:nvSpPr>
      <xdr:spPr>
        <a:xfrm>
          <a:off x="273812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49124</xdr:rowOff>
    </xdr:from>
    <xdr:ext cx="405111" cy="259045"/>
    <xdr:sp macro="" textlink="">
      <xdr:nvSpPr>
        <xdr:cNvPr id="105" name="n_3mainValue有形固定資産減価償却率">
          <a:extLst>
            <a:ext uri="{FF2B5EF4-FFF2-40B4-BE49-F238E27FC236}">
              <a16:creationId xmlns:a16="http://schemas.microsoft.com/office/drawing/2014/main" xmlns="" id="{3A9F1C55-EEFB-496A-B2A8-69791F5A4BEB}"/>
            </a:ext>
          </a:extLst>
        </xdr:cNvPr>
        <xdr:cNvSpPr txBox="1"/>
      </xdr:nvSpPr>
      <xdr:spPr>
        <a:xfrm>
          <a:off x="2067569" y="6015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128287</xdr:rowOff>
    </xdr:from>
    <xdr:ext cx="405111" cy="259045"/>
    <xdr:sp macro="" textlink="">
      <xdr:nvSpPr>
        <xdr:cNvPr id="106" name="n_4mainValue有形固定資産減価償却率">
          <a:extLst>
            <a:ext uri="{FF2B5EF4-FFF2-40B4-BE49-F238E27FC236}">
              <a16:creationId xmlns:a16="http://schemas.microsoft.com/office/drawing/2014/main" xmlns="" id="{70B6E5B3-EC47-483B-944D-34E68F940D6A}"/>
            </a:ext>
          </a:extLst>
        </xdr:cNvPr>
        <xdr:cNvSpPr txBox="1"/>
      </xdr:nvSpPr>
      <xdr:spPr>
        <a:xfrm>
          <a:off x="1397009"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41AAFB91-A29D-4406-8D06-3611E6019D37}"/>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FBFB33C6-BCD2-4CA2-B0C1-6E9A96EBB88E}"/>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A83C3C0C-4837-4D7B-A3FF-F15763AA55CF}"/>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F914706D-A54A-4A9B-A487-0BC0BB4B646C}"/>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E23352AC-5804-48DB-8A90-905A17998E75}"/>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F23CAED4-1E69-4CFE-B959-7B955C65F118}"/>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5FE71E8E-9858-4EDB-AA6C-8917A68D2075}"/>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CC6ACAEB-C275-4E3B-89CA-1A43DD33DD9E}"/>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0D83BB3B-BE0D-47E6-AC46-A020CF24021A}"/>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A388556B-9630-46E2-A406-23BCB3CE8C71}"/>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0799F1B7-28F5-4DD8-9758-CBC79EE1A45E}"/>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5E76F626-0FB3-48FA-9ECF-00BCC0B8D35C}"/>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0A16B25A-7175-4F25-B31A-9EF81E034FF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令和４年度に類似団体平均を大きく上回っている。これは、令和４年度に義務教育学校の建設により、地方債の借り入れを行ったことによるものが大きい。</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地方債残高の増加に伴い、債務償還可能年数が増加するため、引き続き地方債に大きく頼ることのない財政運営に努める必要がある。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FA25E6A3-E3DF-4D22-B145-456C76D3458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480C86F7-74A1-4AA9-86A2-DCBBC4FEC51D}"/>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7C110B35-E3DF-4731-8124-453B2332FEEB}"/>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xmlns="" id="{2526709E-262E-455C-B412-5EE97C8D5AA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xmlns="" id="{5CDFDA9B-0D8E-4205-AF41-C55C3895012E}"/>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xmlns="" id="{EA2060B2-8427-44E3-9094-F0857159F3DA}"/>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xmlns="" id="{93DD31B9-8560-492A-BDA8-922823AB431B}"/>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xmlns="" id="{86A5C734-1576-4201-B85C-833DEA3F0CF8}"/>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xmlns="" id="{C971ADC6-3F43-4FE1-9520-2F39CA515678}"/>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xmlns="" id="{44158B7A-7EF9-4EED-963D-729399738DBC}"/>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xmlns="" id="{EEB03EBD-6396-47C1-9668-5093D1BDB7AB}"/>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xmlns="" id="{ABEA265B-453B-4B33-9404-F751E028A8CC}"/>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xmlns="" id="{2DF605C8-7289-4B7C-9EFE-F4DC8D0CE6DF}"/>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xmlns="" id="{ACD57D35-C803-4CA8-850A-5216185BE2C9}"/>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xmlns="" id="{98C0F737-7EAC-4CC2-8997-D9C44CB288D3}"/>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35" name="直線コネクタ 134">
          <a:extLst>
            <a:ext uri="{FF2B5EF4-FFF2-40B4-BE49-F238E27FC236}">
              <a16:creationId xmlns:a16="http://schemas.microsoft.com/office/drawing/2014/main" xmlns="" id="{FAF0D332-35FA-442F-9408-65814250DFB9}"/>
            </a:ext>
          </a:extLst>
        </xdr:cNvPr>
        <xdr:cNvCxnSpPr/>
      </xdr:nvCxnSpPr>
      <xdr:spPr>
        <a:xfrm flipV="1">
          <a:off x="13027660" y="5211868"/>
          <a:ext cx="1269" cy="1214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36" name="債務償還比率最小値テキスト">
          <a:extLst>
            <a:ext uri="{FF2B5EF4-FFF2-40B4-BE49-F238E27FC236}">
              <a16:creationId xmlns:a16="http://schemas.microsoft.com/office/drawing/2014/main" xmlns="" id="{0D7BF293-9C5B-40F3-96A3-21D1E5987C99}"/>
            </a:ext>
          </a:extLst>
        </xdr:cNvPr>
        <xdr:cNvSpPr txBox="1"/>
      </xdr:nvSpPr>
      <xdr:spPr>
        <a:xfrm>
          <a:off x="13080365" y="64302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37" name="直線コネクタ 136">
          <a:extLst>
            <a:ext uri="{FF2B5EF4-FFF2-40B4-BE49-F238E27FC236}">
              <a16:creationId xmlns:a16="http://schemas.microsoft.com/office/drawing/2014/main" xmlns="" id="{3AE8E7A2-4D24-4F76-ABDF-D763865A828C}"/>
            </a:ext>
          </a:extLst>
        </xdr:cNvPr>
        <xdr:cNvCxnSpPr/>
      </xdr:nvCxnSpPr>
      <xdr:spPr>
        <a:xfrm>
          <a:off x="12963525" y="6426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xmlns="" id="{D59BD1B5-4667-44AB-A215-6751C161600B}"/>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xmlns="" id="{3B6E547A-1032-42FD-9E89-A66011346005}"/>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44213</xdr:rowOff>
    </xdr:from>
    <xdr:ext cx="469744" cy="259045"/>
    <xdr:sp macro="" textlink="">
      <xdr:nvSpPr>
        <xdr:cNvPr id="140" name="債務償還比率平均値テキスト">
          <a:extLst>
            <a:ext uri="{FF2B5EF4-FFF2-40B4-BE49-F238E27FC236}">
              <a16:creationId xmlns:a16="http://schemas.microsoft.com/office/drawing/2014/main" xmlns="" id="{8D75F309-55BE-4697-9893-30008928993F}"/>
            </a:ext>
          </a:extLst>
        </xdr:cNvPr>
        <xdr:cNvSpPr txBox="1"/>
      </xdr:nvSpPr>
      <xdr:spPr>
        <a:xfrm>
          <a:off x="13080365" y="5675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41" name="フローチャート: 判断 140">
          <a:extLst>
            <a:ext uri="{FF2B5EF4-FFF2-40B4-BE49-F238E27FC236}">
              <a16:creationId xmlns:a16="http://schemas.microsoft.com/office/drawing/2014/main" xmlns="" id="{573BB87D-5360-4E11-A98D-3A94C4008A53}"/>
            </a:ext>
          </a:extLst>
        </xdr:cNvPr>
        <xdr:cNvSpPr/>
      </xdr:nvSpPr>
      <xdr:spPr>
        <a:xfrm>
          <a:off x="13001625" y="58201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42" name="フローチャート: 判断 141">
          <a:extLst>
            <a:ext uri="{FF2B5EF4-FFF2-40B4-BE49-F238E27FC236}">
              <a16:creationId xmlns:a16="http://schemas.microsoft.com/office/drawing/2014/main" xmlns="" id="{D5AD9B7B-D58F-4044-88C2-1B29CDC12A17}"/>
            </a:ext>
          </a:extLst>
        </xdr:cNvPr>
        <xdr:cNvSpPr/>
      </xdr:nvSpPr>
      <xdr:spPr>
        <a:xfrm>
          <a:off x="12359005" y="57648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43" name="フローチャート: 判断 142">
          <a:extLst>
            <a:ext uri="{FF2B5EF4-FFF2-40B4-BE49-F238E27FC236}">
              <a16:creationId xmlns:a16="http://schemas.microsoft.com/office/drawing/2014/main" xmlns="" id="{6F455CE6-EDBE-41B7-8A15-D3E9B3226A11}"/>
            </a:ext>
          </a:extLst>
        </xdr:cNvPr>
        <xdr:cNvSpPr/>
      </xdr:nvSpPr>
      <xdr:spPr>
        <a:xfrm>
          <a:off x="11688445" y="5937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44" name="フローチャート: 判断 143">
          <a:extLst>
            <a:ext uri="{FF2B5EF4-FFF2-40B4-BE49-F238E27FC236}">
              <a16:creationId xmlns:a16="http://schemas.microsoft.com/office/drawing/2014/main" xmlns="" id="{5019AE5C-F21B-4394-A385-7242BEEDFA04}"/>
            </a:ext>
          </a:extLst>
        </xdr:cNvPr>
        <xdr:cNvSpPr/>
      </xdr:nvSpPr>
      <xdr:spPr>
        <a:xfrm>
          <a:off x="11017885" y="599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45" name="フローチャート: 判断 144">
          <a:extLst>
            <a:ext uri="{FF2B5EF4-FFF2-40B4-BE49-F238E27FC236}">
              <a16:creationId xmlns:a16="http://schemas.microsoft.com/office/drawing/2014/main" xmlns="" id="{B1C609C5-C291-4450-BEF6-F121C9201E08}"/>
            </a:ext>
          </a:extLst>
        </xdr:cNvPr>
        <xdr:cNvSpPr/>
      </xdr:nvSpPr>
      <xdr:spPr>
        <a:xfrm>
          <a:off x="10347325" y="596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22F5A330-5D17-4CBB-9B8E-7AB8B14DDC74}"/>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xmlns="" id="{B6242032-528D-4A94-BE39-E811D6F70CC9}"/>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47F520AB-117F-40B1-AF90-622EB784E3DE}"/>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D4D89360-AE21-40DD-B129-190835A7A42F}"/>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4B5DE4FD-6C4E-4D48-9CB9-F4B642E455EA}"/>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112515</xdr:rowOff>
    </xdr:from>
    <xdr:to>
      <xdr:col>76</xdr:col>
      <xdr:colOff>73025</xdr:colOff>
      <xdr:row>33</xdr:row>
      <xdr:rowOff>42665</xdr:rowOff>
    </xdr:to>
    <xdr:sp macro="" textlink="">
      <xdr:nvSpPr>
        <xdr:cNvPr id="151" name="楕円 150">
          <a:extLst>
            <a:ext uri="{FF2B5EF4-FFF2-40B4-BE49-F238E27FC236}">
              <a16:creationId xmlns:a16="http://schemas.microsoft.com/office/drawing/2014/main" xmlns="" id="{60159FE4-E3FF-4001-8252-862E5A5016F2}"/>
            </a:ext>
          </a:extLst>
        </xdr:cNvPr>
        <xdr:cNvSpPr/>
      </xdr:nvSpPr>
      <xdr:spPr>
        <a:xfrm>
          <a:off x="13001625" y="62466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90942</xdr:rowOff>
    </xdr:from>
    <xdr:ext cx="469744" cy="259045"/>
    <xdr:sp macro="" textlink="">
      <xdr:nvSpPr>
        <xdr:cNvPr id="152" name="債務償還比率該当値テキスト">
          <a:extLst>
            <a:ext uri="{FF2B5EF4-FFF2-40B4-BE49-F238E27FC236}">
              <a16:creationId xmlns:a16="http://schemas.microsoft.com/office/drawing/2014/main" xmlns="" id="{92EA6A95-F06E-4DAE-B36C-DB41F1B95CB8}"/>
            </a:ext>
          </a:extLst>
        </xdr:cNvPr>
        <xdr:cNvSpPr txBox="1"/>
      </xdr:nvSpPr>
      <xdr:spPr>
        <a:xfrm>
          <a:off x="13080365" y="62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89584</xdr:rowOff>
    </xdr:from>
    <xdr:to>
      <xdr:col>72</xdr:col>
      <xdr:colOff>123825</xdr:colOff>
      <xdr:row>31</xdr:row>
      <xdr:rowOff>19734</xdr:rowOff>
    </xdr:to>
    <xdr:sp macro="" textlink="">
      <xdr:nvSpPr>
        <xdr:cNvPr id="153" name="楕円 152">
          <a:extLst>
            <a:ext uri="{FF2B5EF4-FFF2-40B4-BE49-F238E27FC236}">
              <a16:creationId xmlns:a16="http://schemas.microsoft.com/office/drawing/2014/main" xmlns="" id="{E412BB11-58AB-4695-98A3-F1E35281BDFD}"/>
            </a:ext>
          </a:extLst>
        </xdr:cNvPr>
        <xdr:cNvSpPr/>
      </xdr:nvSpPr>
      <xdr:spPr>
        <a:xfrm>
          <a:off x="12359005" y="58884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140384</xdr:rowOff>
    </xdr:from>
    <xdr:to>
      <xdr:col>76</xdr:col>
      <xdr:colOff>22225</xdr:colOff>
      <xdr:row>32</xdr:row>
      <xdr:rowOff>163315</xdr:rowOff>
    </xdr:to>
    <xdr:cxnSp macro="">
      <xdr:nvCxnSpPr>
        <xdr:cNvPr id="154" name="直線コネクタ 153">
          <a:extLst>
            <a:ext uri="{FF2B5EF4-FFF2-40B4-BE49-F238E27FC236}">
              <a16:creationId xmlns:a16="http://schemas.microsoft.com/office/drawing/2014/main" xmlns="" id="{90E2F4FC-6E82-450F-A917-2D996A4F40EF}"/>
            </a:ext>
          </a:extLst>
        </xdr:cNvPr>
        <xdr:cNvCxnSpPr/>
      </xdr:nvCxnSpPr>
      <xdr:spPr>
        <a:xfrm>
          <a:off x="12409805" y="5939204"/>
          <a:ext cx="619760" cy="35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150107</xdr:rowOff>
    </xdr:from>
    <xdr:to>
      <xdr:col>68</xdr:col>
      <xdr:colOff>123825</xdr:colOff>
      <xdr:row>32</xdr:row>
      <xdr:rowOff>80257</xdr:rowOff>
    </xdr:to>
    <xdr:sp macro="" textlink="">
      <xdr:nvSpPr>
        <xdr:cNvPr id="155" name="楕円 154">
          <a:extLst>
            <a:ext uri="{FF2B5EF4-FFF2-40B4-BE49-F238E27FC236}">
              <a16:creationId xmlns:a16="http://schemas.microsoft.com/office/drawing/2014/main" xmlns="" id="{7A36DD38-9E7F-4483-A512-24A2BA266454}"/>
            </a:ext>
          </a:extLst>
        </xdr:cNvPr>
        <xdr:cNvSpPr/>
      </xdr:nvSpPr>
      <xdr:spPr>
        <a:xfrm>
          <a:off x="11688445" y="61165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140384</xdr:rowOff>
    </xdr:from>
    <xdr:to>
      <xdr:col>72</xdr:col>
      <xdr:colOff>73025</xdr:colOff>
      <xdr:row>32</xdr:row>
      <xdr:rowOff>29457</xdr:rowOff>
    </xdr:to>
    <xdr:cxnSp macro="">
      <xdr:nvCxnSpPr>
        <xdr:cNvPr id="156" name="直線コネクタ 155">
          <a:extLst>
            <a:ext uri="{FF2B5EF4-FFF2-40B4-BE49-F238E27FC236}">
              <a16:creationId xmlns:a16="http://schemas.microsoft.com/office/drawing/2014/main" xmlns="" id="{87EE403D-44B2-4211-8ADB-443BA42474EF}"/>
            </a:ext>
          </a:extLst>
        </xdr:cNvPr>
        <xdr:cNvCxnSpPr/>
      </xdr:nvCxnSpPr>
      <xdr:spPr>
        <a:xfrm flipV="1">
          <a:off x="11739245" y="5939204"/>
          <a:ext cx="670560" cy="2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142791</xdr:rowOff>
    </xdr:from>
    <xdr:to>
      <xdr:col>64</xdr:col>
      <xdr:colOff>123825</xdr:colOff>
      <xdr:row>32</xdr:row>
      <xdr:rowOff>72941</xdr:rowOff>
    </xdr:to>
    <xdr:sp macro="" textlink="">
      <xdr:nvSpPr>
        <xdr:cNvPr id="157" name="楕円 156">
          <a:extLst>
            <a:ext uri="{FF2B5EF4-FFF2-40B4-BE49-F238E27FC236}">
              <a16:creationId xmlns:a16="http://schemas.microsoft.com/office/drawing/2014/main" xmlns="" id="{C1B1389E-AACE-4054-82CA-01FEDBD6D9D8}"/>
            </a:ext>
          </a:extLst>
        </xdr:cNvPr>
        <xdr:cNvSpPr/>
      </xdr:nvSpPr>
      <xdr:spPr>
        <a:xfrm>
          <a:off x="11017885" y="61092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22141</xdr:rowOff>
    </xdr:from>
    <xdr:to>
      <xdr:col>68</xdr:col>
      <xdr:colOff>73025</xdr:colOff>
      <xdr:row>32</xdr:row>
      <xdr:rowOff>29457</xdr:rowOff>
    </xdr:to>
    <xdr:cxnSp macro="">
      <xdr:nvCxnSpPr>
        <xdr:cNvPr id="158" name="直線コネクタ 157">
          <a:extLst>
            <a:ext uri="{FF2B5EF4-FFF2-40B4-BE49-F238E27FC236}">
              <a16:creationId xmlns:a16="http://schemas.microsoft.com/office/drawing/2014/main" xmlns="" id="{11181371-0F46-4964-87B9-58447AAC6C48}"/>
            </a:ext>
          </a:extLst>
        </xdr:cNvPr>
        <xdr:cNvCxnSpPr/>
      </xdr:nvCxnSpPr>
      <xdr:spPr>
        <a:xfrm>
          <a:off x="11068685" y="6156241"/>
          <a:ext cx="67056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99060</xdr:rowOff>
    </xdr:from>
    <xdr:to>
      <xdr:col>60</xdr:col>
      <xdr:colOff>123825</xdr:colOff>
      <xdr:row>31</xdr:row>
      <xdr:rowOff>29210</xdr:rowOff>
    </xdr:to>
    <xdr:sp macro="" textlink="">
      <xdr:nvSpPr>
        <xdr:cNvPr id="159" name="楕円 158">
          <a:extLst>
            <a:ext uri="{FF2B5EF4-FFF2-40B4-BE49-F238E27FC236}">
              <a16:creationId xmlns:a16="http://schemas.microsoft.com/office/drawing/2014/main" xmlns="" id="{A964DCD4-A084-4014-BBE7-1E39E573D9E7}"/>
            </a:ext>
          </a:extLst>
        </xdr:cNvPr>
        <xdr:cNvSpPr/>
      </xdr:nvSpPr>
      <xdr:spPr>
        <a:xfrm>
          <a:off x="10347325" y="5897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149860</xdr:rowOff>
    </xdr:from>
    <xdr:to>
      <xdr:col>64</xdr:col>
      <xdr:colOff>73025</xdr:colOff>
      <xdr:row>32</xdr:row>
      <xdr:rowOff>22141</xdr:rowOff>
    </xdr:to>
    <xdr:cxnSp macro="">
      <xdr:nvCxnSpPr>
        <xdr:cNvPr id="160" name="直線コネクタ 159">
          <a:extLst>
            <a:ext uri="{FF2B5EF4-FFF2-40B4-BE49-F238E27FC236}">
              <a16:creationId xmlns:a16="http://schemas.microsoft.com/office/drawing/2014/main" xmlns="" id="{52980705-1EF4-4E41-A67F-3BD89FC4A081}"/>
            </a:ext>
          </a:extLst>
        </xdr:cNvPr>
        <xdr:cNvCxnSpPr/>
      </xdr:nvCxnSpPr>
      <xdr:spPr>
        <a:xfrm>
          <a:off x="10398125" y="5948680"/>
          <a:ext cx="670560" cy="20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80330</xdr:rowOff>
    </xdr:from>
    <xdr:ext cx="469744" cy="259045"/>
    <xdr:sp macro="" textlink="">
      <xdr:nvSpPr>
        <xdr:cNvPr id="161" name="n_1aveValue債務償還比率">
          <a:extLst>
            <a:ext uri="{FF2B5EF4-FFF2-40B4-BE49-F238E27FC236}">
              <a16:creationId xmlns:a16="http://schemas.microsoft.com/office/drawing/2014/main" xmlns="" id="{6F0064B4-6921-44EE-BF6C-49EB217C30D8}"/>
            </a:ext>
          </a:extLst>
        </xdr:cNvPr>
        <xdr:cNvSpPr txBox="1"/>
      </xdr:nvSpPr>
      <xdr:spPr>
        <a:xfrm>
          <a:off x="12185092" y="5543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62" name="n_2aveValue債務償還比率">
          <a:extLst>
            <a:ext uri="{FF2B5EF4-FFF2-40B4-BE49-F238E27FC236}">
              <a16:creationId xmlns:a16="http://schemas.microsoft.com/office/drawing/2014/main" xmlns="" id="{C60F2523-EA8E-435B-9B3C-6BB1159C803A}"/>
            </a:ext>
          </a:extLst>
        </xdr:cNvPr>
        <xdr:cNvSpPr txBox="1"/>
      </xdr:nvSpPr>
      <xdr:spPr>
        <a:xfrm>
          <a:off x="11527232" y="571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63" name="n_3aveValue債務償還比率">
          <a:extLst>
            <a:ext uri="{FF2B5EF4-FFF2-40B4-BE49-F238E27FC236}">
              <a16:creationId xmlns:a16="http://schemas.microsoft.com/office/drawing/2014/main" xmlns="" id="{296AB8A2-0078-4F19-A4DA-796A3C2775D1}"/>
            </a:ext>
          </a:extLst>
        </xdr:cNvPr>
        <xdr:cNvSpPr txBox="1"/>
      </xdr:nvSpPr>
      <xdr:spPr>
        <a:xfrm>
          <a:off x="10856672" y="577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95542</xdr:rowOff>
    </xdr:from>
    <xdr:ext cx="469744" cy="259045"/>
    <xdr:sp macro="" textlink="">
      <xdr:nvSpPr>
        <xdr:cNvPr id="164" name="n_4aveValue債務償還比率">
          <a:extLst>
            <a:ext uri="{FF2B5EF4-FFF2-40B4-BE49-F238E27FC236}">
              <a16:creationId xmlns:a16="http://schemas.microsoft.com/office/drawing/2014/main" xmlns="" id="{7E5BC8C1-DF5B-4B88-BDB3-FEADC3943AD9}"/>
            </a:ext>
          </a:extLst>
        </xdr:cNvPr>
        <xdr:cNvSpPr txBox="1"/>
      </xdr:nvSpPr>
      <xdr:spPr>
        <a:xfrm>
          <a:off x="10186112" y="606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10861</xdr:rowOff>
    </xdr:from>
    <xdr:ext cx="469744" cy="259045"/>
    <xdr:sp macro="" textlink="">
      <xdr:nvSpPr>
        <xdr:cNvPr id="165" name="n_1mainValue債務償還比率">
          <a:extLst>
            <a:ext uri="{FF2B5EF4-FFF2-40B4-BE49-F238E27FC236}">
              <a16:creationId xmlns:a16="http://schemas.microsoft.com/office/drawing/2014/main" xmlns="" id="{57A9BC88-0278-4583-B9AB-BE2998A9F7A2}"/>
            </a:ext>
          </a:extLst>
        </xdr:cNvPr>
        <xdr:cNvSpPr txBox="1"/>
      </xdr:nvSpPr>
      <xdr:spPr>
        <a:xfrm>
          <a:off x="12185092" y="597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71384</xdr:rowOff>
    </xdr:from>
    <xdr:ext cx="469744" cy="259045"/>
    <xdr:sp macro="" textlink="">
      <xdr:nvSpPr>
        <xdr:cNvPr id="166" name="n_2mainValue債務償還比率">
          <a:extLst>
            <a:ext uri="{FF2B5EF4-FFF2-40B4-BE49-F238E27FC236}">
              <a16:creationId xmlns:a16="http://schemas.microsoft.com/office/drawing/2014/main" xmlns="" id="{D9F07848-C8F2-4E3D-8950-45038F5974BC}"/>
            </a:ext>
          </a:extLst>
        </xdr:cNvPr>
        <xdr:cNvSpPr txBox="1"/>
      </xdr:nvSpPr>
      <xdr:spPr>
        <a:xfrm>
          <a:off x="11527232" y="620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64068</xdr:rowOff>
    </xdr:from>
    <xdr:ext cx="469744" cy="259045"/>
    <xdr:sp macro="" textlink="">
      <xdr:nvSpPr>
        <xdr:cNvPr id="167" name="n_3mainValue債務償還比率">
          <a:extLst>
            <a:ext uri="{FF2B5EF4-FFF2-40B4-BE49-F238E27FC236}">
              <a16:creationId xmlns:a16="http://schemas.microsoft.com/office/drawing/2014/main" xmlns="" id="{023B5724-D464-461C-A01F-877B0FE990C6}"/>
            </a:ext>
          </a:extLst>
        </xdr:cNvPr>
        <xdr:cNvSpPr txBox="1"/>
      </xdr:nvSpPr>
      <xdr:spPr>
        <a:xfrm>
          <a:off x="10856672" y="61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45737</xdr:rowOff>
    </xdr:from>
    <xdr:ext cx="469744" cy="259045"/>
    <xdr:sp macro="" textlink="">
      <xdr:nvSpPr>
        <xdr:cNvPr id="168" name="n_4mainValue債務償還比率">
          <a:extLst>
            <a:ext uri="{FF2B5EF4-FFF2-40B4-BE49-F238E27FC236}">
              <a16:creationId xmlns:a16="http://schemas.microsoft.com/office/drawing/2014/main" xmlns="" id="{5A9825D1-A536-4D75-BFED-C6C73359C3F2}"/>
            </a:ext>
          </a:extLst>
        </xdr:cNvPr>
        <xdr:cNvSpPr txBox="1"/>
      </xdr:nvSpPr>
      <xdr:spPr>
        <a:xfrm>
          <a:off x="10186112" y="567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xmlns="" id="{93B182B2-FA7F-4701-AB52-F38C7D7282DE}"/>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xmlns="" id="{EBEB48A5-E094-48F3-918A-9930BE0164F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xmlns="" id="{D269EAAB-CBD8-4721-AA40-88842EFF8F5A}"/>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xmlns="" id="{0C8F6D4E-6BB3-449E-97B2-93B4CCFCE402}"/>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xmlns="" id="{0A2C91D2-0723-4244-8688-40EE168AB6AD}"/>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xmlns="" id="{E739DEBA-A2BB-4356-BCE2-EE0E6122B053}"/>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9DCD5BBC-5940-435E-A84D-F8A0B2D9D43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900BF7B-8B43-4144-A486-CF6DC91D3B7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8058E60-E6B7-471C-9952-12013618322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A6181A4-1E4E-4A0F-A79A-BF9B7C6C42A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FA2A3445-FEFD-423D-B11C-400FA03FDF2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56B6CC3-06C3-4C18-8618-40B8C427148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D5A926C-FC1F-4428-97C0-EDD6A5FDA64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5C2C3B6B-1EC1-47BE-8DD1-2A40338BA315}"/>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B798612-40FE-49E2-88F1-06C74AE54883}"/>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4AD06D1-07FB-4BFA-8D46-2F8F37AD084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35,532
35,214
135.11
36,352,524
35,373,024
788,931
12,618,215
28,374,149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BAA8957E-5EE3-4B33-A7A2-0FB3C87D88A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94DDF9C9-3BF7-410A-9778-07F33C5D6FD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BEFCB4C-1494-4EE1-BC52-D42A19D555F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B14CC7D7-D89E-4DC5-900C-AF874C55F8E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67F68C2-B475-4756-9DD1-89F797324E4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7647C8CE-B06B-4A73-890B-B2B2440BBEF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8F55F305-A2E9-4654-A9EA-192A5C8337F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5B74FEE8-EE95-44A6-AB45-368C099CD99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F1D6A2A-592A-4C45-842C-EA2CE9BC56B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43A42786-C7BF-40A4-BABD-CF1CCACF5F9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3723FEEC-0E53-4C22-8A5D-9A11AB38CAD7}"/>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A2462CFA-240D-44C5-AB3C-420A4599E2C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EE4E2F07-5968-4D93-A89C-BF60F0107C1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B9D878A-4556-4AA1-BB7C-E0893980BBD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4B04A9B-8978-4947-AADB-AF56B0CB13A7}"/>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A0D95A4-AE17-47A6-AE4E-4D59F6AF7701}"/>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4E840A6-E23B-4B60-814F-CD915867298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D8C79356-1675-48B7-A595-BB80088012C2}"/>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D9EF3D16-AB53-42BB-8B44-340FD509B16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B23ED781-2F1C-479A-8048-BED31359B6D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77709C7E-300C-4CD0-8D6B-29F1DB21B0D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A6FB80C6-426C-42CC-8D57-D36548927E0E}"/>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06C4B67-18A9-49FD-806F-E2C83127AB6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4D83684-141F-46F5-9D6D-662EF1FEBB7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3503939E-26E2-43A4-818E-C5A0D941641E}"/>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F0EECCE2-E8A8-40EB-8322-D4349F6581F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F89AAC7-3172-41B5-96B8-BE2E94FEA841}"/>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443C0995-1072-4BD5-8B6B-BBB0BD80CF52}"/>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0AED1B7-DFEC-4E33-BE8B-BCEC246EA4A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97506AB3-6FC5-497B-8578-43B28EF3691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B9AFBF52-72F1-45D8-A72F-9773DE9E98A8}"/>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5FB8D67E-4D20-431A-A4CF-211003FC2E0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2C11893C-CCC1-42DE-AF57-B7A06706EE2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2835200F-626D-4F16-A5B1-9F5E6D87269B}"/>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F243F7CD-68F0-4386-9310-5BEDA1C82D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E9803DCC-56D6-492B-A9F6-F7859111950D}"/>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BBF5889C-E468-4149-B796-553EA5D31359}"/>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EA9E93DC-77F5-4D3F-9FFA-9F5706874A31}"/>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D5AF40CE-85A8-4979-A539-A6F1E8AECBF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E9997434-4C1D-430E-BE8B-BB7BDEC099D3}"/>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11F24BD8-0730-4E71-9746-544B38518561}"/>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8898C7E7-73A5-4BDF-8A3E-C6F32415754D}"/>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59CDC19E-6C44-4D64-8F2D-640C78FD393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78A6BBE5-FD32-40EC-B7CF-4100ACDC8AB9}"/>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1DF1E593-3667-4EF1-AC4E-488F29D80BE5}"/>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xmlns="" id="{054B09F3-0DB9-4179-8699-CFA73068A7DE}"/>
            </a:ext>
          </a:extLst>
        </xdr:cNvPr>
        <xdr:cNvCxnSpPr/>
      </xdr:nvCxnSpPr>
      <xdr:spPr>
        <a:xfrm flipV="1">
          <a:off x="4086225" y="5842635"/>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xmlns="" id="{B4353AE6-88A0-4102-B975-5FD146E196AA}"/>
            </a:ext>
          </a:extLst>
        </xdr:cNvPr>
        <xdr:cNvSpPr txBox="1"/>
      </xdr:nvSpPr>
      <xdr:spPr>
        <a:xfrm>
          <a:off x="4124960"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xmlns="" id="{1768BE3D-C169-4531-8CE2-B0D0DD7D3D14}"/>
            </a:ext>
          </a:extLst>
        </xdr:cNvPr>
        <xdr:cNvCxnSpPr/>
      </xdr:nvCxnSpPr>
      <xdr:spPr>
        <a:xfrm>
          <a:off x="4020820" y="70465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B71099D3-0E83-4348-9652-89B4962ABC0F}"/>
            </a:ext>
          </a:extLst>
        </xdr:cNvPr>
        <xdr:cNvSpPr txBox="1"/>
      </xdr:nvSpPr>
      <xdr:spPr>
        <a:xfrm>
          <a:off x="4124960" y="562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xmlns="" id="{39F3639F-CE4D-4FCF-955D-2330ED5CA225}"/>
            </a:ext>
          </a:extLst>
        </xdr:cNvPr>
        <xdr:cNvCxnSpPr/>
      </xdr:nvCxnSpPr>
      <xdr:spPr>
        <a:xfrm>
          <a:off x="4020820" y="5842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27322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C5633E6E-D57B-4D6F-AB4B-C0B9C4B83935}"/>
            </a:ext>
          </a:extLst>
        </xdr:cNvPr>
        <xdr:cNvSpPr txBox="1"/>
      </xdr:nvSpPr>
      <xdr:spPr>
        <a:xfrm>
          <a:off x="4124960" y="6230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xmlns="" id="{6B543691-9FE1-463E-BBA8-20B5A1EBF1BA}"/>
            </a:ext>
          </a:extLst>
        </xdr:cNvPr>
        <xdr:cNvSpPr/>
      </xdr:nvSpPr>
      <xdr:spPr>
        <a:xfrm>
          <a:off x="403606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xmlns="" id="{8C921E34-5A08-4AE9-9389-2028F0CB3774}"/>
            </a:ext>
          </a:extLst>
        </xdr:cNvPr>
        <xdr:cNvSpPr/>
      </xdr:nvSpPr>
      <xdr:spPr>
        <a:xfrm>
          <a:off x="3312160" y="63557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xmlns="" id="{45AB991B-EC5D-4FD9-9073-8CC3ACA771B8}"/>
            </a:ext>
          </a:extLst>
        </xdr:cNvPr>
        <xdr:cNvSpPr/>
      </xdr:nvSpPr>
      <xdr:spPr>
        <a:xfrm>
          <a:off x="2514600" y="6323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xmlns="" id="{E0C4B28D-142A-4F29-A7F0-1512A2C46E2D}"/>
            </a:ext>
          </a:extLst>
        </xdr:cNvPr>
        <xdr:cNvSpPr/>
      </xdr:nvSpPr>
      <xdr:spPr>
        <a:xfrm>
          <a:off x="17399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xmlns="" id="{3B4124D9-C263-45DE-A6ED-0028DD632203}"/>
            </a:ext>
          </a:extLst>
        </xdr:cNvPr>
        <xdr:cNvSpPr/>
      </xdr:nvSpPr>
      <xdr:spPr>
        <a:xfrm>
          <a:off x="965200" y="62395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129C94C-6D86-45AF-B43F-0B7097A389B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F4F479F6-B13E-4487-9B21-B31C22651C8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FD2DB6A1-F568-4A57-9F31-7C47DBDE9F8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8482FA48-F1A6-4085-AD6A-AD35E940DC07}"/>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CA84AA6B-EB5E-4E06-9BD1-9FBEB5EE7C7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73" name="楕円 72">
          <a:extLst>
            <a:ext uri="{FF2B5EF4-FFF2-40B4-BE49-F238E27FC236}">
              <a16:creationId xmlns:a16="http://schemas.microsoft.com/office/drawing/2014/main" xmlns="" id="{CAC5756E-5D94-4BC5-84B0-5202DE0C1486}"/>
            </a:ext>
          </a:extLst>
        </xdr:cNvPr>
        <xdr:cNvSpPr/>
      </xdr:nvSpPr>
      <xdr:spPr>
        <a:xfrm>
          <a:off x="403606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160037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CF861B80-A58D-4EE1-8074-F2CE5FB691B0}"/>
            </a:ext>
          </a:extLst>
        </xdr:cNvPr>
        <xdr:cNvSpPr txBox="1"/>
      </xdr:nvSpPr>
      <xdr:spPr>
        <a:xfrm>
          <a:off x="4124960"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5" name="楕円 74">
          <a:extLst>
            <a:ext uri="{FF2B5EF4-FFF2-40B4-BE49-F238E27FC236}">
              <a16:creationId xmlns:a16="http://schemas.microsoft.com/office/drawing/2014/main" xmlns="" id="{BA04AD59-02CD-4132-8500-565CE2F9E53D}"/>
            </a:ext>
          </a:extLst>
        </xdr:cNvPr>
        <xdr:cNvSpPr/>
      </xdr:nvSpPr>
      <xdr:spPr>
        <a:xfrm>
          <a:off x="331216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60960</xdr:rowOff>
    </xdr:to>
    <xdr:cxnSp macro="">
      <xdr:nvCxnSpPr>
        <xdr:cNvPr id="76" name="直線コネクタ 75">
          <a:extLst>
            <a:ext uri="{FF2B5EF4-FFF2-40B4-BE49-F238E27FC236}">
              <a16:creationId xmlns:a16="http://schemas.microsoft.com/office/drawing/2014/main" xmlns="" id="{70BED97A-94E0-4D2F-B7B2-A134490639F6}"/>
            </a:ext>
          </a:extLst>
        </xdr:cNvPr>
        <xdr:cNvCxnSpPr/>
      </xdr:nvCxnSpPr>
      <xdr:spPr>
        <a:xfrm>
          <a:off x="3355340" y="6400800"/>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124460</xdr:rowOff>
    </xdr:from>
    <xdr:to>
      <xdr:col>15</xdr:col>
      <xdr:colOff>101600</xdr:colOff>
      <xdr:row>38</xdr:row>
      <xdr:rowOff>54610</xdr:rowOff>
    </xdr:to>
    <xdr:sp macro="" textlink="">
      <xdr:nvSpPr>
        <xdr:cNvPr id="77" name="楕円 76">
          <a:extLst>
            <a:ext uri="{FF2B5EF4-FFF2-40B4-BE49-F238E27FC236}">
              <a16:creationId xmlns:a16="http://schemas.microsoft.com/office/drawing/2014/main" xmlns="" id="{1870F9AC-FA1A-4F72-A9E2-3B0DBCDF70E4}"/>
            </a:ext>
          </a:extLst>
        </xdr:cNvPr>
        <xdr:cNvSpPr/>
      </xdr:nvSpPr>
      <xdr:spPr>
        <a:xfrm>
          <a:off x="2514600" y="6327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xdr:rowOff>
    </xdr:from>
    <xdr:to>
      <xdr:col>19</xdr:col>
      <xdr:colOff>177800</xdr:colOff>
      <xdr:row>38</xdr:row>
      <xdr:rowOff>30480</xdr:rowOff>
    </xdr:to>
    <xdr:cxnSp macro="">
      <xdr:nvCxnSpPr>
        <xdr:cNvPr id="78" name="直線コネクタ 77">
          <a:extLst>
            <a:ext uri="{FF2B5EF4-FFF2-40B4-BE49-F238E27FC236}">
              <a16:creationId xmlns:a16="http://schemas.microsoft.com/office/drawing/2014/main" xmlns="" id="{D1FB258E-824F-4A0A-9770-9F744D21BFD4}"/>
            </a:ext>
          </a:extLst>
        </xdr:cNvPr>
        <xdr:cNvCxnSpPr/>
      </xdr:nvCxnSpPr>
      <xdr:spPr>
        <a:xfrm>
          <a:off x="2565400" y="637413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88265</xdr:rowOff>
    </xdr:from>
    <xdr:to>
      <xdr:col>10</xdr:col>
      <xdr:colOff>165100</xdr:colOff>
      <xdr:row>38</xdr:row>
      <xdr:rowOff>18415</xdr:rowOff>
    </xdr:to>
    <xdr:sp macro="" textlink="">
      <xdr:nvSpPr>
        <xdr:cNvPr id="79" name="楕円 78">
          <a:extLst>
            <a:ext uri="{FF2B5EF4-FFF2-40B4-BE49-F238E27FC236}">
              <a16:creationId xmlns:a16="http://schemas.microsoft.com/office/drawing/2014/main" xmlns="" id="{CBE14934-56C9-4E26-B341-A7AC22DDB2E7}"/>
            </a:ext>
          </a:extLst>
        </xdr:cNvPr>
        <xdr:cNvSpPr/>
      </xdr:nvSpPr>
      <xdr:spPr>
        <a:xfrm>
          <a:off x="173990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3810</xdr:rowOff>
    </xdr:to>
    <xdr:cxnSp macro="">
      <xdr:nvCxnSpPr>
        <xdr:cNvPr id="80" name="直線コネクタ 79">
          <a:extLst>
            <a:ext uri="{FF2B5EF4-FFF2-40B4-BE49-F238E27FC236}">
              <a16:creationId xmlns:a16="http://schemas.microsoft.com/office/drawing/2014/main" xmlns="" id="{50A87D70-C49C-4280-9D56-2E68485A314C}"/>
            </a:ext>
          </a:extLst>
        </xdr:cNvPr>
        <xdr:cNvCxnSpPr/>
      </xdr:nvCxnSpPr>
      <xdr:spPr>
        <a:xfrm>
          <a:off x="1790700" y="6341745"/>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52070</xdr:rowOff>
    </xdr:from>
    <xdr:to>
      <xdr:col>6</xdr:col>
      <xdr:colOff>38100</xdr:colOff>
      <xdr:row>37</xdr:row>
      <xdr:rowOff>153670</xdr:rowOff>
    </xdr:to>
    <xdr:sp macro="" textlink="">
      <xdr:nvSpPr>
        <xdr:cNvPr id="81" name="楕円 80">
          <a:extLst>
            <a:ext uri="{FF2B5EF4-FFF2-40B4-BE49-F238E27FC236}">
              <a16:creationId xmlns:a16="http://schemas.microsoft.com/office/drawing/2014/main" xmlns="" id="{DE95772A-9766-4B17-BE07-CC86C5D3749E}"/>
            </a:ext>
          </a:extLst>
        </xdr:cNvPr>
        <xdr:cNvSpPr/>
      </xdr:nvSpPr>
      <xdr:spPr>
        <a:xfrm>
          <a:off x="965200" y="625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102870</xdr:rowOff>
    </xdr:from>
    <xdr:to>
      <xdr:col>10</xdr:col>
      <xdr:colOff>114300</xdr:colOff>
      <xdr:row>37</xdr:row>
      <xdr:rowOff>139065</xdr:rowOff>
    </xdr:to>
    <xdr:cxnSp macro="">
      <xdr:nvCxnSpPr>
        <xdr:cNvPr id="82" name="直線コネクタ 81">
          <a:extLst>
            <a:ext uri="{FF2B5EF4-FFF2-40B4-BE49-F238E27FC236}">
              <a16:creationId xmlns:a16="http://schemas.microsoft.com/office/drawing/2014/main" xmlns="" id="{741FC8FA-4FE9-4BD0-84BA-83DE1700C7C2}"/>
            </a:ext>
          </a:extLst>
        </xdr:cNvPr>
        <xdr:cNvCxnSpPr/>
      </xdr:nvCxnSpPr>
      <xdr:spPr>
        <a:xfrm>
          <a:off x="1008380" y="6305550"/>
          <a:ext cx="7823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74312</xdr:rowOff>
    </xdr:from>
    <xdr:ext cx="405111" cy="259045"/>
    <xdr:sp macro="" textlink="">
      <xdr:nvSpPr>
        <xdr:cNvPr id="83" name="n_1aveValue【道路】&#10;有形固定資産減価償却率">
          <a:extLst>
            <a:ext uri="{FF2B5EF4-FFF2-40B4-BE49-F238E27FC236}">
              <a16:creationId xmlns:a16="http://schemas.microsoft.com/office/drawing/2014/main" xmlns="" id="{4D7FAC00-9555-4EB0-8D26-1C4FC0843E14}"/>
            </a:ext>
          </a:extLst>
        </xdr:cNvPr>
        <xdr:cNvSpPr txBox="1"/>
      </xdr:nvSpPr>
      <xdr:spPr>
        <a:xfrm>
          <a:off x="317056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xmlns="" id="{F6DB1378-7F09-4E6D-9B17-7BBE62D29EA7}"/>
            </a:ext>
          </a:extLst>
        </xdr:cNvPr>
        <xdr:cNvSpPr txBox="1"/>
      </xdr:nvSpPr>
      <xdr:spPr>
        <a:xfrm>
          <a:off x="238570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xmlns="" id="{3EBAADEE-81F5-40E0-9D2B-BC69EED0D1B4}"/>
            </a:ext>
          </a:extLst>
        </xdr:cNvPr>
        <xdr:cNvSpPr txBox="1"/>
      </xdr:nvSpPr>
      <xdr:spPr>
        <a:xfrm>
          <a:off x="16110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a16="http://schemas.microsoft.com/office/drawing/2014/main" xmlns="" id="{EB2C6906-F588-4B71-B223-11C270F0916E}"/>
            </a:ext>
          </a:extLst>
        </xdr:cNvPr>
        <xdr:cNvSpPr txBox="1"/>
      </xdr:nvSpPr>
      <xdr:spPr>
        <a:xfrm>
          <a:off x="8363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97807</xdr:rowOff>
    </xdr:from>
    <xdr:ext cx="405111" cy="259045"/>
    <xdr:sp macro="" textlink="">
      <xdr:nvSpPr>
        <xdr:cNvPr id="87" name="n_1mainValue【道路】&#10;有形固定資産減価償却率">
          <a:extLst>
            <a:ext uri="{FF2B5EF4-FFF2-40B4-BE49-F238E27FC236}">
              <a16:creationId xmlns:a16="http://schemas.microsoft.com/office/drawing/2014/main" xmlns="" id="{DBA21DA5-EFAF-4B74-BD0B-3CC1E92887C4}"/>
            </a:ext>
          </a:extLst>
        </xdr:cNvPr>
        <xdr:cNvSpPr txBox="1"/>
      </xdr:nvSpPr>
      <xdr:spPr>
        <a:xfrm>
          <a:off x="317056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8" name="n_2mainValue【道路】&#10;有形固定資産減価償却率">
          <a:extLst>
            <a:ext uri="{FF2B5EF4-FFF2-40B4-BE49-F238E27FC236}">
              <a16:creationId xmlns:a16="http://schemas.microsoft.com/office/drawing/2014/main" xmlns="" id="{87AAF010-FF07-435F-B7A3-628334E092E8}"/>
            </a:ext>
          </a:extLst>
        </xdr:cNvPr>
        <xdr:cNvSpPr txBox="1"/>
      </xdr:nvSpPr>
      <xdr:spPr>
        <a:xfrm>
          <a:off x="2385704" y="641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9" name="n_3mainValue【道路】&#10;有形固定資産減価償却率">
          <a:extLst>
            <a:ext uri="{FF2B5EF4-FFF2-40B4-BE49-F238E27FC236}">
              <a16:creationId xmlns:a16="http://schemas.microsoft.com/office/drawing/2014/main" xmlns="" id="{6272F02B-678F-40D0-B1FC-0B4664419D60}"/>
            </a:ext>
          </a:extLst>
        </xdr:cNvPr>
        <xdr:cNvSpPr txBox="1"/>
      </xdr:nvSpPr>
      <xdr:spPr>
        <a:xfrm>
          <a:off x="161100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144797</xdr:rowOff>
    </xdr:from>
    <xdr:ext cx="405111" cy="259045"/>
    <xdr:sp macro="" textlink="">
      <xdr:nvSpPr>
        <xdr:cNvPr id="90" name="n_4mainValue【道路】&#10;有形固定資産減価償却率">
          <a:extLst>
            <a:ext uri="{FF2B5EF4-FFF2-40B4-BE49-F238E27FC236}">
              <a16:creationId xmlns:a16="http://schemas.microsoft.com/office/drawing/2014/main" xmlns="" id="{E45E6499-7794-4D6F-B1C2-01D89A58609E}"/>
            </a:ext>
          </a:extLst>
        </xdr:cNvPr>
        <xdr:cNvSpPr txBox="1"/>
      </xdr:nvSpPr>
      <xdr:spPr>
        <a:xfrm>
          <a:off x="83630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67BD9A87-CB0F-4CD8-9AE0-F6826D800CDA}"/>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D8853226-C0B7-42F2-B874-76D8097FFCD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EB8B8A7B-D0E9-4D45-BEC6-7B3F455FCF72}"/>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C2E3BFD-F381-42B3-9F92-DE1C1D912029}"/>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6AFF0A55-CDB5-4900-BC54-43C10B044B91}"/>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8E01BF02-BEED-4F21-9224-6D9BD0AC6AB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B645D5B1-6976-41B0-8F31-C2068CDE1817}"/>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8AF9F33C-B238-4535-BBB9-1517739938B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42075AE3-F836-4284-B6C1-27DF9CA3F8CF}"/>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B044B1D0-3173-4C2D-98BC-F4F303B0190B}"/>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52F9A3CA-F507-4870-AFC7-6350022F776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48D6CCE5-8326-406D-A0D4-CD5F7B9449B9}"/>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0C4DD34D-694B-48AA-91F5-11849DC3E345}"/>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xmlns="" id="{7508F9C0-44D0-45FD-865F-D266E36523EB}"/>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1814E98A-1CA2-4BD2-9073-1CAF7E6FBC42}"/>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E9DDF904-60BC-40D3-A26A-D365C0AED7AF}"/>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1CFECC16-6AEF-4832-92A6-22D1B2B2CDD8}"/>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E0B432B1-3755-4346-9F6A-15D357AFADD6}"/>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E12851BB-4567-4C00-8636-464B0BD1D82B}"/>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EDF486F7-9F3D-4C41-8A76-516880E45DB1}"/>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92D6E991-C1FE-4779-BA50-738983360811}"/>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xmlns="" id="{A0AC1A1E-59AC-462B-8DF3-FE7CC7040AD9}"/>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76692A5B-5B75-44F7-8DA6-2FBA26E4558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xmlns="" id="{1D233AD4-2429-498D-90EC-0E64563BF8A1}"/>
            </a:ext>
          </a:extLst>
        </xdr:cNvPr>
        <xdr:cNvCxnSpPr/>
      </xdr:nvCxnSpPr>
      <xdr:spPr>
        <a:xfrm flipV="1">
          <a:off x="9219565" y="5519185"/>
          <a:ext cx="0" cy="146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xmlns="" id="{7FF23C07-17F2-422A-B880-615B6E5BB48D}"/>
            </a:ext>
          </a:extLst>
        </xdr:cNvPr>
        <xdr:cNvSpPr txBox="1"/>
      </xdr:nvSpPr>
      <xdr:spPr>
        <a:xfrm>
          <a:off x="9258300" y="698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xmlns="" id="{3E0032EF-F879-4B53-953C-3881D719D542}"/>
            </a:ext>
          </a:extLst>
        </xdr:cNvPr>
        <xdr:cNvCxnSpPr/>
      </xdr:nvCxnSpPr>
      <xdr:spPr>
        <a:xfrm>
          <a:off x="9154160" y="6985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xmlns="" id="{7D2BE46A-5C9C-4A7A-A3F1-8977DF3DDE16}"/>
            </a:ext>
          </a:extLst>
        </xdr:cNvPr>
        <xdr:cNvSpPr txBox="1"/>
      </xdr:nvSpPr>
      <xdr:spPr>
        <a:xfrm>
          <a:off x="9258300" y="52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xmlns="" id="{CAC7B7BB-0BC4-492E-ACFD-C1A9F1CF82D9}"/>
            </a:ext>
          </a:extLst>
        </xdr:cNvPr>
        <xdr:cNvCxnSpPr/>
      </xdr:nvCxnSpPr>
      <xdr:spPr>
        <a:xfrm>
          <a:off x="9154160" y="5519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50449</xdr:rowOff>
    </xdr:from>
    <xdr:ext cx="534377" cy="259045"/>
    <xdr:sp macro="" textlink="">
      <xdr:nvSpPr>
        <xdr:cNvPr id="119" name="【道路】&#10;一人当たり延長平均値テキスト">
          <a:extLst>
            <a:ext uri="{FF2B5EF4-FFF2-40B4-BE49-F238E27FC236}">
              <a16:creationId xmlns:a16="http://schemas.microsoft.com/office/drawing/2014/main" xmlns="" id="{293E40C0-F8F2-41C9-BA96-0864B3B97FDB}"/>
            </a:ext>
          </a:extLst>
        </xdr:cNvPr>
        <xdr:cNvSpPr txBox="1"/>
      </xdr:nvSpPr>
      <xdr:spPr>
        <a:xfrm>
          <a:off x="9258300" y="6588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xmlns="" id="{A913A85D-B0B8-4A4C-B0C5-A92AC71B9573}"/>
            </a:ext>
          </a:extLst>
        </xdr:cNvPr>
        <xdr:cNvSpPr/>
      </xdr:nvSpPr>
      <xdr:spPr>
        <a:xfrm>
          <a:off x="9192260" y="673317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xmlns="" id="{5560264A-46C8-4A6B-BC5A-D5D2BAC5DE6B}"/>
            </a:ext>
          </a:extLst>
        </xdr:cNvPr>
        <xdr:cNvSpPr/>
      </xdr:nvSpPr>
      <xdr:spPr>
        <a:xfrm>
          <a:off x="8445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a16="http://schemas.microsoft.com/office/drawing/2014/main" xmlns="" id="{4A8B6586-9905-4912-BDF9-6262938F866A}"/>
            </a:ext>
          </a:extLst>
        </xdr:cNvPr>
        <xdr:cNvSpPr/>
      </xdr:nvSpPr>
      <xdr:spPr>
        <a:xfrm>
          <a:off x="7670800" y="6705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a16="http://schemas.microsoft.com/office/drawing/2014/main" xmlns="" id="{D0000C38-4C72-4A90-9BC0-685430D20F2E}"/>
            </a:ext>
          </a:extLst>
        </xdr:cNvPr>
        <xdr:cNvSpPr/>
      </xdr:nvSpPr>
      <xdr:spPr>
        <a:xfrm>
          <a:off x="6873240" y="673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a16="http://schemas.microsoft.com/office/drawing/2014/main" xmlns="" id="{7041DD48-A017-45F3-9A40-7ACFAB26F275}"/>
            </a:ext>
          </a:extLst>
        </xdr:cNvPr>
        <xdr:cNvSpPr/>
      </xdr:nvSpPr>
      <xdr:spPr>
        <a:xfrm>
          <a:off x="6098540" y="673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DD38AD0A-B9D3-4FF9-9517-4208861588D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453D58EC-7584-496F-A03B-7933A6F18E0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46608BDA-4A8E-4910-B2C3-B7CF78BDFB9D}"/>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1F135E26-6E3E-4A8B-99E7-A91DB180055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ED92DE39-8838-429F-B319-80711296AB7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48222</xdr:rowOff>
    </xdr:from>
    <xdr:to>
      <xdr:col>55</xdr:col>
      <xdr:colOff>50800</xdr:colOff>
      <xdr:row>40</xdr:row>
      <xdr:rowOff>149822</xdr:rowOff>
    </xdr:to>
    <xdr:sp macro="" textlink="">
      <xdr:nvSpPr>
        <xdr:cNvPr id="130" name="楕円 129">
          <a:extLst>
            <a:ext uri="{FF2B5EF4-FFF2-40B4-BE49-F238E27FC236}">
              <a16:creationId xmlns:a16="http://schemas.microsoft.com/office/drawing/2014/main" xmlns="" id="{AC014FF8-94FC-4CC3-BE75-C93A5D1F54D3}"/>
            </a:ext>
          </a:extLst>
        </xdr:cNvPr>
        <xdr:cNvSpPr/>
      </xdr:nvSpPr>
      <xdr:spPr>
        <a:xfrm>
          <a:off x="9192260" y="6753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26649</xdr:rowOff>
    </xdr:from>
    <xdr:ext cx="534377" cy="259045"/>
    <xdr:sp macro="" textlink="">
      <xdr:nvSpPr>
        <xdr:cNvPr id="131" name="【道路】&#10;一人当たり延長該当値テキスト">
          <a:extLst>
            <a:ext uri="{FF2B5EF4-FFF2-40B4-BE49-F238E27FC236}">
              <a16:creationId xmlns:a16="http://schemas.microsoft.com/office/drawing/2014/main" xmlns="" id="{706297E7-C9F2-4453-B90C-BE875D130CD8}"/>
            </a:ext>
          </a:extLst>
        </xdr:cNvPr>
        <xdr:cNvSpPr txBox="1"/>
      </xdr:nvSpPr>
      <xdr:spPr>
        <a:xfrm>
          <a:off x="9258300" y="67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53956</xdr:rowOff>
    </xdr:from>
    <xdr:to>
      <xdr:col>50</xdr:col>
      <xdr:colOff>165100</xdr:colOff>
      <xdr:row>40</xdr:row>
      <xdr:rowOff>155556</xdr:rowOff>
    </xdr:to>
    <xdr:sp macro="" textlink="">
      <xdr:nvSpPr>
        <xdr:cNvPr id="132" name="楕円 131">
          <a:extLst>
            <a:ext uri="{FF2B5EF4-FFF2-40B4-BE49-F238E27FC236}">
              <a16:creationId xmlns:a16="http://schemas.microsoft.com/office/drawing/2014/main" xmlns="" id="{5AED063E-0945-451A-8124-AA03CC6D6742}"/>
            </a:ext>
          </a:extLst>
        </xdr:cNvPr>
        <xdr:cNvSpPr/>
      </xdr:nvSpPr>
      <xdr:spPr>
        <a:xfrm>
          <a:off x="8445500" y="675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99022</xdr:rowOff>
    </xdr:from>
    <xdr:to>
      <xdr:col>55</xdr:col>
      <xdr:colOff>0</xdr:colOff>
      <xdr:row>40</xdr:row>
      <xdr:rowOff>104756</xdr:rowOff>
    </xdr:to>
    <xdr:cxnSp macro="">
      <xdr:nvCxnSpPr>
        <xdr:cNvPr id="133" name="直線コネクタ 132">
          <a:extLst>
            <a:ext uri="{FF2B5EF4-FFF2-40B4-BE49-F238E27FC236}">
              <a16:creationId xmlns:a16="http://schemas.microsoft.com/office/drawing/2014/main" xmlns="" id="{9B5AAE51-C4BC-4274-A27C-98933FA66913}"/>
            </a:ext>
          </a:extLst>
        </xdr:cNvPr>
        <xdr:cNvCxnSpPr/>
      </xdr:nvCxnSpPr>
      <xdr:spPr>
        <a:xfrm flipV="1">
          <a:off x="8496300" y="6804622"/>
          <a:ext cx="723900" cy="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62795</xdr:rowOff>
    </xdr:from>
    <xdr:to>
      <xdr:col>46</xdr:col>
      <xdr:colOff>38100</xdr:colOff>
      <xdr:row>40</xdr:row>
      <xdr:rowOff>164395</xdr:rowOff>
    </xdr:to>
    <xdr:sp macro="" textlink="">
      <xdr:nvSpPr>
        <xdr:cNvPr id="134" name="楕円 133">
          <a:extLst>
            <a:ext uri="{FF2B5EF4-FFF2-40B4-BE49-F238E27FC236}">
              <a16:creationId xmlns:a16="http://schemas.microsoft.com/office/drawing/2014/main" xmlns="" id="{6CB76FB6-A15D-4EB5-8E14-B3A04F244339}"/>
            </a:ext>
          </a:extLst>
        </xdr:cNvPr>
        <xdr:cNvSpPr/>
      </xdr:nvSpPr>
      <xdr:spPr>
        <a:xfrm>
          <a:off x="7670800" y="67683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104756</xdr:rowOff>
    </xdr:from>
    <xdr:to>
      <xdr:col>50</xdr:col>
      <xdr:colOff>114300</xdr:colOff>
      <xdr:row>40</xdr:row>
      <xdr:rowOff>113595</xdr:rowOff>
    </xdr:to>
    <xdr:cxnSp macro="">
      <xdr:nvCxnSpPr>
        <xdr:cNvPr id="135" name="直線コネクタ 134">
          <a:extLst>
            <a:ext uri="{FF2B5EF4-FFF2-40B4-BE49-F238E27FC236}">
              <a16:creationId xmlns:a16="http://schemas.microsoft.com/office/drawing/2014/main" xmlns="" id="{4B5579F4-BEC8-4B54-B109-09A6D3100CE7}"/>
            </a:ext>
          </a:extLst>
        </xdr:cNvPr>
        <xdr:cNvCxnSpPr/>
      </xdr:nvCxnSpPr>
      <xdr:spPr>
        <a:xfrm flipV="1">
          <a:off x="7713980" y="6810356"/>
          <a:ext cx="78232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67805</xdr:rowOff>
    </xdr:from>
    <xdr:to>
      <xdr:col>41</xdr:col>
      <xdr:colOff>101600</xdr:colOff>
      <xdr:row>40</xdr:row>
      <xdr:rowOff>169405</xdr:rowOff>
    </xdr:to>
    <xdr:sp macro="" textlink="">
      <xdr:nvSpPr>
        <xdr:cNvPr id="136" name="楕円 135">
          <a:extLst>
            <a:ext uri="{FF2B5EF4-FFF2-40B4-BE49-F238E27FC236}">
              <a16:creationId xmlns:a16="http://schemas.microsoft.com/office/drawing/2014/main" xmlns="" id="{A093E6C0-A2D5-4C4A-B2B0-307EA732247F}"/>
            </a:ext>
          </a:extLst>
        </xdr:cNvPr>
        <xdr:cNvSpPr/>
      </xdr:nvSpPr>
      <xdr:spPr>
        <a:xfrm>
          <a:off x="6873240" y="677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113595</xdr:rowOff>
    </xdr:from>
    <xdr:to>
      <xdr:col>45</xdr:col>
      <xdr:colOff>177800</xdr:colOff>
      <xdr:row>40</xdr:row>
      <xdr:rowOff>118605</xdr:rowOff>
    </xdr:to>
    <xdr:cxnSp macro="">
      <xdr:nvCxnSpPr>
        <xdr:cNvPr id="137" name="直線コネクタ 136">
          <a:extLst>
            <a:ext uri="{FF2B5EF4-FFF2-40B4-BE49-F238E27FC236}">
              <a16:creationId xmlns:a16="http://schemas.microsoft.com/office/drawing/2014/main" xmlns="" id="{4E867A96-F859-42B1-828F-13794A2CC00D}"/>
            </a:ext>
          </a:extLst>
        </xdr:cNvPr>
        <xdr:cNvCxnSpPr/>
      </xdr:nvCxnSpPr>
      <xdr:spPr>
        <a:xfrm flipV="1">
          <a:off x="6924040" y="6819195"/>
          <a:ext cx="789940" cy="5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72739</xdr:rowOff>
    </xdr:from>
    <xdr:to>
      <xdr:col>36</xdr:col>
      <xdr:colOff>165100</xdr:colOff>
      <xdr:row>41</xdr:row>
      <xdr:rowOff>2889</xdr:rowOff>
    </xdr:to>
    <xdr:sp macro="" textlink="">
      <xdr:nvSpPr>
        <xdr:cNvPr id="138" name="楕円 137">
          <a:extLst>
            <a:ext uri="{FF2B5EF4-FFF2-40B4-BE49-F238E27FC236}">
              <a16:creationId xmlns:a16="http://schemas.microsoft.com/office/drawing/2014/main" xmlns="" id="{3F428ECD-A1E4-4769-B39C-0FEFA6EE687A}"/>
            </a:ext>
          </a:extLst>
        </xdr:cNvPr>
        <xdr:cNvSpPr/>
      </xdr:nvSpPr>
      <xdr:spPr>
        <a:xfrm>
          <a:off x="6098540" y="67783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118605</xdr:rowOff>
    </xdr:from>
    <xdr:to>
      <xdr:col>41</xdr:col>
      <xdr:colOff>50800</xdr:colOff>
      <xdr:row>40</xdr:row>
      <xdr:rowOff>123539</xdr:rowOff>
    </xdr:to>
    <xdr:cxnSp macro="">
      <xdr:nvCxnSpPr>
        <xdr:cNvPr id="139" name="直線コネクタ 138">
          <a:extLst>
            <a:ext uri="{FF2B5EF4-FFF2-40B4-BE49-F238E27FC236}">
              <a16:creationId xmlns:a16="http://schemas.microsoft.com/office/drawing/2014/main" xmlns="" id="{6454AB82-6EC5-4158-B676-DF8B9A3DD63B}"/>
            </a:ext>
          </a:extLst>
        </xdr:cNvPr>
        <xdr:cNvCxnSpPr/>
      </xdr:nvCxnSpPr>
      <xdr:spPr>
        <a:xfrm flipV="1">
          <a:off x="6149340" y="6824205"/>
          <a:ext cx="7747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154195</xdr:rowOff>
    </xdr:from>
    <xdr:ext cx="534377" cy="259045"/>
    <xdr:sp macro="" textlink="">
      <xdr:nvSpPr>
        <xdr:cNvPr id="140" name="n_1aveValue【道路】&#10;一人当たり延長">
          <a:extLst>
            <a:ext uri="{FF2B5EF4-FFF2-40B4-BE49-F238E27FC236}">
              <a16:creationId xmlns:a16="http://schemas.microsoft.com/office/drawing/2014/main" xmlns="" id="{93AD2B74-7BA9-4125-B861-33F6BE90D8A9}"/>
            </a:ext>
          </a:extLst>
        </xdr:cNvPr>
        <xdr:cNvSpPr txBox="1"/>
      </xdr:nvSpPr>
      <xdr:spPr>
        <a:xfrm>
          <a:off x="8239271" y="65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118171</xdr:rowOff>
    </xdr:from>
    <xdr:ext cx="534377" cy="259045"/>
    <xdr:sp macro="" textlink="">
      <xdr:nvSpPr>
        <xdr:cNvPr id="141" name="n_2aveValue【道路】&#10;一人当たり延長">
          <a:extLst>
            <a:ext uri="{FF2B5EF4-FFF2-40B4-BE49-F238E27FC236}">
              <a16:creationId xmlns:a16="http://schemas.microsoft.com/office/drawing/2014/main" xmlns="" id="{AC7809A6-E7BA-42EE-B516-F6DB39951550}"/>
            </a:ext>
          </a:extLst>
        </xdr:cNvPr>
        <xdr:cNvSpPr txBox="1"/>
      </xdr:nvSpPr>
      <xdr:spPr>
        <a:xfrm>
          <a:off x="7477271" y="648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150937</xdr:rowOff>
    </xdr:from>
    <xdr:ext cx="534377" cy="259045"/>
    <xdr:sp macro="" textlink="">
      <xdr:nvSpPr>
        <xdr:cNvPr id="142" name="n_3aveValue【道路】&#10;一人当たり延長">
          <a:extLst>
            <a:ext uri="{FF2B5EF4-FFF2-40B4-BE49-F238E27FC236}">
              <a16:creationId xmlns:a16="http://schemas.microsoft.com/office/drawing/2014/main" xmlns="" id="{02FA9BB1-872F-4488-8462-F07937E18A53}"/>
            </a:ext>
          </a:extLst>
        </xdr:cNvPr>
        <xdr:cNvSpPr txBox="1"/>
      </xdr:nvSpPr>
      <xdr:spPr>
        <a:xfrm>
          <a:off x="6702571" y="652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144804</xdr:rowOff>
    </xdr:from>
    <xdr:ext cx="534377" cy="259045"/>
    <xdr:sp macro="" textlink="">
      <xdr:nvSpPr>
        <xdr:cNvPr id="143" name="n_4aveValue【道路】&#10;一人当たり延長">
          <a:extLst>
            <a:ext uri="{FF2B5EF4-FFF2-40B4-BE49-F238E27FC236}">
              <a16:creationId xmlns:a16="http://schemas.microsoft.com/office/drawing/2014/main" xmlns="" id="{52D94787-FE4A-4BEF-AF32-F0DB6E73D0E0}"/>
            </a:ext>
          </a:extLst>
        </xdr:cNvPr>
        <xdr:cNvSpPr txBox="1"/>
      </xdr:nvSpPr>
      <xdr:spPr>
        <a:xfrm>
          <a:off x="5905011" y="65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146683</xdr:rowOff>
    </xdr:from>
    <xdr:ext cx="534377" cy="259045"/>
    <xdr:sp macro="" textlink="">
      <xdr:nvSpPr>
        <xdr:cNvPr id="144" name="n_1mainValue【道路】&#10;一人当たり延長">
          <a:extLst>
            <a:ext uri="{FF2B5EF4-FFF2-40B4-BE49-F238E27FC236}">
              <a16:creationId xmlns:a16="http://schemas.microsoft.com/office/drawing/2014/main" xmlns="" id="{17DDF899-D393-4583-98E6-12C4D20E43FE}"/>
            </a:ext>
          </a:extLst>
        </xdr:cNvPr>
        <xdr:cNvSpPr txBox="1"/>
      </xdr:nvSpPr>
      <xdr:spPr>
        <a:xfrm>
          <a:off x="8239271" y="68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155522</xdr:rowOff>
    </xdr:from>
    <xdr:ext cx="534377" cy="259045"/>
    <xdr:sp macro="" textlink="">
      <xdr:nvSpPr>
        <xdr:cNvPr id="145" name="n_2mainValue【道路】&#10;一人当たり延長">
          <a:extLst>
            <a:ext uri="{FF2B5EF4-FFF2-40B4-BE49-F238E27FC236}">
              <a16:creationId xmlns:a16="http://schemas.microsoft.com/office/drawing/2014/main" xmlns="" id="{06D3C674-DF7A-4448-A131-24792F080F03}"/>
            </a:ext>
          </a:extLst>
        </xdr:cNvPr>
        <xdr:cNvSpPr txBox="1"/>
      </xdr:nvSpPr>
      <xdr:spPr>
        <a:xfrm>
          <a:off x="7477271" y="68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160532</xdr:rowOff>
    </xdr:from>
    <xdr:ext cx="534377" cy="259045"/>
    <xdr:sp macro="" textlink="">
      <xdr:nvSpPr>
        <xdr:cNvPr id="146" name="n_3mainValue【道路】&#10;一人当たり延長">
          <a:extLst>
            <a:ext uri="{FF2B5EF4-FFF2-40B4-BE49-F238E27FC236}">
              <a16:creationId xmlns:a16="http://schemas.microsoft.com/office/drawing/2014/main" xmlns="" id="{5361B798-C4CF-4DF1-BAE6-5DB91792D72A}"/>
            </a:ext>
          </a:extLst>
        </xdr:cNvPr>
        <xdr:cNvSpPr txBox="1"/>
      </xdr:nvSpPr>
      <xdr:spPr>
        <a:xfrm>
          <a:off x="6702571" y="686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165466</xdr:rowOff>
    </xdr:from>
    <xdr:ext cx="534377" cy="259045"/>
    <xdr:sp macro="" textlink="">
      <xdr:nvSpPr>
        <xdr:cNvPr id="147" name="n_4mainValue【道路】&#10;一人当たり延長">
          <a:extLst>
            <a:ext uri="{FF2B5EF4-FFF2-40B4-BE49-F238E27FC236}">
              <a16:creationId xmlns:a16="http://schemas.microsoft.com/office/drawing/2014/main" xmlns="" id="{9113F7F8-7FC9-40E6-ACBD-623E0E332653}"/>
            </a:ext>
          </a:extLst>
        </xdr:cNvPr>
        <xdr:cNvSpPr txBox="1"/>
      </xdr:nvSpPr>
      <xdr:spPr>
        <a:xfrm>
          <a:off x="5905011" y="687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8FF1E0C5-3C20-42B7-B8F9-082219AC65B1}"/>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E5CB7226-CE2D-4805-ABD1-CAB1E899033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2FE9DEB7-95CE-4945-96E2-928DA14AFE2B}"/>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619384DE-80C9-451D-8985-C5E78EEFA5F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C3C95B79-24C8-421E-8B82-FD6C5C62CFC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5275E66A-4E29-444B-8DFB-B3A81001070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44742D6E-13E8-445C-8502-7971CE6F04D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EFCFC84-E94B-4F4A-908A-988042CB803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12C6DDCD-617D-436E-A752-B20593741E8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B888B2DA-9F3D-4392-9D84-8D4FAC00E8A4}"/>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8D748B83-75E7-4AFC-9859-5E3DA1638E13}"/>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xmlns="" id="{18263A10-7EDC-4D36-A767-1D5C4B8F27C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xmlns="" id="{F0207D7C-D94A-4B5C-852D-750CC2F806D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xmlns="" id="{5F316A73-2339-423A-88F4-6AC9DCFC173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xmlns="" id="{C9F18A8B-8A67-4BD8-9860-1DF8884E693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xmlns="" id="{C3ED4710-9714-46C3-AD5D-E5C92DA1496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xmlns="" id="{FD64ED75-4347-4615-8D4D-19F2282D736C}"/>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xmlns="" id="{CDB1D4C7-E29B-49A3-B959-627F5450484D}"/>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xmlns="" id="{B2F43A46-7080-4545-9E94-1A70E0CB49CF}"/>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xmlns="" id="{EF61C903-7216-4C11-9592-5FEDAAF5F76C}"/>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xmlns="" id="{B7810069-2A8B-4873-9845-C056228CA11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xmlns="" id="{54239323-C2AB-4FE9-B7F4-60EBE870B795}"/>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xmlns="" id="{A5C1B049-7260-40B9-BB43-3667897D9241}"/>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xmlns="" id="{A869CEB4-1925-443B-AE2A-92ED0CB2B25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xmlns="" id="{0268E2DD-47CF-474B-B288-E6BDEDBD339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xmlns="" id="{BB6067E1-6E54-4E40-BC7D-5A1DB917F789}"/>
            </a:ext>
          </a:extLst>
        </xdr:cNvPr>
        <xdr:cNvCxnSpPr/>
      </xdr:nvCxnSpPr>
      <xdr:spPr>
        <a:xfrm flipV="1">
          <a:off x="4086225" y="9321437"/>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xmlns="" id="{74BD369E-8775-480A-A973-C5936449CB61}"/>
            </a:ext>
          </a:extLst>
        </xdr:cNvPr>
        <xdr:cNvSpPr txBox="1"/>
      </xdr:nvSpPr>
      <xdr:spPr>
        <a:xfrm>
          <a:off x="4124960" y="1080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xmlns="" id="{0A748BDE-A37C-408A-953F-BFFBFCED566C}"/>
            </a:ext>
          </a:extLst>
        </xdr:cNvPr>
        <xdr:cNvCxnSpPr/>
      </xdr:nvCxnSpPr>
      <xdr:spPr>
        <a:xfrm>
          <a:off x="4020820" y="10805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xmlns="" id="{B834B6E5-21C4-4B51-B1FC-A3DB16A4D274}"/>
            </a:ext>
          </a:extLst>
        </xdr:cNvPr>
        <xdr:cNvSpPr txBox="1"/>
      </xdr:nvSpPr>
      <xdr:spPr>
        <a:xfrm>
          <a:off x="4124960" y="91004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xmlns="" id="{BAB518FF-CFB7-4C04-BCE0-2B7BD60CD5B7}"/>
            </a:ext>
          </a:extLst>
        </xdr:cNvPr>
        <xdr:cNvCxnSpPr/>
      </xdr:nvCxnSpPr>
      <xdr:spPr>
        <a:xfrm>
          <a:off x="4020820" y="932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xmlns="" id="{8EB1C5E3-00C5-417F-89BC-8E69867D885F}"/>
            </a:ext>
          </a:extLst>
        </xdr:cNvPr>
        <xdr:cNvSpPr txBox="1"/>
      </xdr:nvSpPr>
      <xdr:spPr>
        <a:xfrm>
          <a:off x="4124960" y="1018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xmlns="" id="{8D7C8C44-8E64-40CC-81C5-AA4615B65E5F}"/>
            </a:ext>
          </a:extLst>
        </xdr:cNvPr>
        <xdr:cNvSpPr/>
      </xdr:nvSpPr>
      <xdr:spPr>
        <a:xfrm>
          <a:off x="4036060" y="102035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xmlns="" id="{A7909C54-1894-42AC-B2AC-63B28BB439F3}"/>
            </a:ext>
          </a:extLst>
        </xdr:cNvPr>
        <xdr:cNvSpPr/>
      </xdr:nvSpPr>
      <xdr:spPr>
        <a:xfrm>
          <a:off x="3312160" y="101725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a16="http://schemas.microsoft.com/office/drawing/2014/main" xmlns="" id="{4BFA4B92-0073-4D98-9FBD-BEBCF0300B17}"/>
            </a:ext>
          </a:extLst>
        </xdr:cNvPr>
        <xdr:cNvSpPr/>
      </xdr:nvSpPr>
      <xdr:spPr>
        <a:xfrm>
          <a:off x="2514600" y="10172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xmlns="" id="{760F106E-2F2A-40AB-A85E-27AF3AE9BD2F}"/>
            </a:ext>
          </a:extLst>
        </xdr:cNvPr>
        <xdr:cNvSpPr/>
      </xdr:nvSpPr>
      <xdr:spPr>
        <a:xfrm>
          <a:off x="17399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a16="http://schemas.microsoft.com/office/drawing/2014/main" xmlns="" id="{5068E530-4981-4A0B-9BFC-3EAE66616A61}"/>
            </a:ext>
          </a:extLst>
        </xdr:cNvPr>
        <xdr:cNvSpPr/>
      </xdr:nvSpPr>
      <xdr:spPr>
        <a:xfrm>
          <a:off x="965200" y="101349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EA44ED9D-626C-429D-AF8B-A1BE894EC32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B3B3984B-79C4-4066-A8FA-E44BD1B245C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708A3AA0-D357-4BC9-BDE9-6B8C90D9FD1A}"/>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C3EBBCC7-B3B2-4991-8DD0-51AD92A7A1E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0D8B8FB0-E374-484A-A5FC-8D7CCCA016C8}"/>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89" name="楕円 188">
          <a:extLst>
            <a:ext uri="{FF2B5EF4-FFF2-40B4-BE49-F238E27FC236}">
              <a16:creationId xmlns:a16="http://schemas.microsoft.com/office/drawing/2014/main" xmlns="" id="{0268CF42-E3AD-402B-B291-113B35999205}"/>
            </a:ext>
          </a:extLst>
        </xdr:cNvPr>
        <xdr:cNvSpPr/>
      </xdr:nvSpPr>
      <xdr:spPr>
        <a:xfrm>
          <a:off x="403606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xmlns="" id="{3B1D2AB5-0BE7-4E49-84CA-E8853D0672C5}"/>
            </a:ext>
          </a:extLst>
        </xdr:cNvPr>
        <xdr:cNvSpPr txBox="1"/>
      </xdr:nvSpPr>
      <xdr:spPr>
        <a:xfrm>
          <a:off x="4124960" y="994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91" name="楕円 190">
          <a:extLst>
            <a:ext uri="{FF2B5EF4-FFF2-40B4-BE49-F238E27FC236}">
              <a16:creationId xmlns:a16="http://schemas.microsoft.com/office/drawing/2014/main" xmlns="" id="{9C2FF52C-4CF7-415A-81E0-0A3990BF309F}"/>
            </a:ext>
          </a:extLst>
        </xdr:cNvPr>
        <xdr:cNvSpPr/>
      </xdr:nvSpPr>
      <xdr:spPr>
        <a:xfrm>
          <a:off x="3312160" y="100680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83276</xdr:rowOff>
    </xdr:to>
    <xdr:cxnSp macro="">
      <xdr:nvCxnSpPr>
        <xdr:cNvPr id="192" name="直線コネクタ 191">
          <a:extLst>
            <a:ext uri="{FF2B5EF4-FFF2-40B4-BE49-F238E27FC236}">
              <a16:creationId xmlns:a16="http://schemas.microsoft.com/office/drawing/2014/main" xmlns="" id="{2EFC1D1B-738C-4FB2-896A-873889386238}"/>
            </a:ext>
          </a:extLst>
        </xdr:cNvPr>
        <xdr:cNvCxnSpPr/>
      </xdr:nvCxnSpPr>
      <xdr:spPr>
        <a:xfrm>
          <a:off x="3355340" y="10118816"/>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93" name="楕円 192">
          <a:extLst>
            <a:ext uri="{FF2B5EF4-FFF2-40B4-BE49-F238E27FC236}">
              <a16:creationId xmlns:a16="http://schemas.microsoft.com/office/drawing/2014/main" xmlns="" id="{C6FC379B-E6E7-4066-B249-A65157F94A58}"/>
            </a:ext>
          </a:extLst>
        </xdr:cNvPr>
        <xdr:cNvSpPr/>
      </xdr:nvSpPr>
      <xdr:spPr>
        <a:xfrm>
          <a:off x="2514600" y="10053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42454</xdr:rowOff>
    </xdr:from>
    <xdr:to>
      <xdr:col>19</xdr:col>
      <xdr:colOff>177800</xdr:colOff>
      <xdr:row>60</xdr:row>
      <xdr:rowOff>60416</xdr:rowOff>
    </xdr:to>
    <xdr:cxnSp macro="">
      <xdr:nvCxnSpPr>
        <xdr:cNvPr id="194" name="直線コネクタ 193">
          <a:extLst>
            <a:ext uri="{FF2B5EF4-FFF2-40B4-BE49-F238E27FC236}">
              <a16:creationId xmlns:a16="http://schemas.microsoft.com/office/drawing/2014/main" xmlns="" id="{D2B2F48D-B59C-43BC-B5C9-F52BB632C5D8}"/>
            </a:ext>
          </a:extLst>
        </xdr:cNvPr>
        <xdr:cNvCxnSpPr/>
      </xdr:nvCxnSpPr>
      <xdr:spPr>
        <a:xfrm>
          <a:off x="2565400" y="10100854"/>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5" name="楕円 194">
          <a:extLst>
            <a:ext uri="{FF2B5EF4-FFF2-40B4-BE49-F238E27FC236}">
              <a16:creationId xmlns:a16="http://schemas.microsoft.com/office/drawing/2014/main" xmlns="" id="{9C3C277C-EB60-445E-80CA-84E83329FA2B}"/>
            </a:ext>
          </a:extLst>
        </xdr:cNvPr>
        <xdr:cNvSpPr/>
      </xdr:nvSpPr>
      <xdr:spPr>
        <a:xfrm>
          <a:off x="1739900" y="10029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42454</xdr:rowOff>
    </xdr:to>
    <xdr:cxnSp macro="">
      <xdr:nvCxnSpPr>
        <xdr:cNvPr id="196" name="直線コネクタ 195">
          <a:extLst>
            <a:ext uri="{FF2B5EF4-FFF2-40B4-BE49-F238E27FC236}">
              <a16:creationId xmlns:a16="http://schemas.microsoft.com/office/drawing/2014/main" xmlns="" id="{61B8DF20-E397-4C76-8386-5DACFB746A9E}"/>
            </a:ext>
          </a:extLst>
        </xdr:cNvPr>
        <xdr:cNvCxnSpPr/>
      </xdr:nvCxnSpPr>
      <xdr:spPr>
        <a:xfrm>
          <a:off x="1790700" y="10076362"/>
          <a:ext cx="7747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115751</xdr:rowOff>
    </xdr:from>
    <xdr:to>
      <xdr:col>6</xdr:col>
      <xdr:colOff>38100</xdr:colOff>
      <xdr:row>60</xdr:row>
      <xdr:rowOff>45901</xdr:rowOff>
    </xdr:to>
    <xdr:sp macro="" textlink="">
      <xdr:nvSpPr>
        <xdr:cNvPr id="197" name="楕円 196">
          <a:extLst>
            <a:ext uri="{FF2B5EF4-FFF2-40B4-BE49-F238E27FC236}">
              <a16:creationId xmlns:a16="http://schemas.microsoft.com/office/drawing/2014/main" xmlns="" id="{8FB8ED35-1C3E-45E7-B145-DB822006D169}"/>
            </a:ext>
          </a:extLst>
        </xdr:cNvPr>
        <xdr:cNvSpPr/>
      </xdr:nvSpPr>
      <xdr:spPr>
        <a:xfrm>
          <a:off x="965200" y="100065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166551</xdr:rowOff>
    </xdr:from>
    <xdr:to>
      <xdr:col>10</xdr:col>
      <xdr:colOff>114300</xdr:colOff>
      <xdr:row>60</xdr:row>
      <xdr:rowOff>17962</xdr:rowOff>
    </xdr:to>
    <xdr:cxnSp macro="">
      <xdr:nvCxnSpPr>
        <xdr:cNvPr id="198" name="直線コネクタ 197">
          <a:extLst>
            <a:ext uri="{FF2B5EF4-FFF2-40B4-BE49-F238E27FC236}">
              <a16:creationId xmlns:a16="http://schemas.microsoft.com/office/drawing/2014/main" xmlns="" id="{2DCB94DB-5EEF-4822-9D94-49A6A530FF14}"/>
            </a:ext>
          </a:extLst>
        </xdr:cNvPr>
        <xdr:cNvCxnSpPr/>
      </xdr:nvCxnSpPr>
      <xdr:spPr>
        <a:xfrm>
          <a:off x="1008380" y="10057311"/>
          <a:ext cx="78232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xmlns="" id="{49ACAE68-CF12-4C8E-9E52-4386313CFA8D}"/>
            </a:ext>
          </a:extLst>
        </xdr:cNvPr>
        <xdr:cNvSpPr txBox="1"/>
      </xdr:nvSpPr>
      <xdr:spPr>
        <a:xfrm>
          <a:off x="3170564" y="1026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xmlns="" id="{B86AB0A7-52AD-4851-AD5D-5A9F8B92EFD3}"/>
            </a:ext>
          </a:extLst>
        </xdr:cNvPr>
        <xdr:cNvSpPr txBox="1"/>
      </xdr:nvSpPr>
      <xdr:spPr>
        <a:xfrm>
          <a:off x="2385704" y="1026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xmlns="" id="{C848D02E-9D35-437C-B877-58B02865A56F}"/>
            </a:ext>
          </a:extLst>
        </xdr:cNvPr>
        <xdr:cNvSpPr txBox="1"/>
      </xdr:nvSpPr>
      <xdr:spPr>
        <a:xfrm>
          <a:off x="16110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xmlns="" id="{0CE788D8-1B28-4517-87DD-142E01D691A6}"/>
            </a:ext>
          </a:extLst>
        </xdr:cNvPr>
        <xdr:cNvSpPr txBox="1"/>
      </xdr:nvSpPr>
      <xdr:spPr>
        <a:xfrm>
          <a:off x="83630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xmlns="" id="{24E60183-D568-4FFB-97F1-B3BCF2ADAFB5}"/>
            </a:ext>
          </a:extLst>
        </xdr:cNvPr>
        <xdr:cNvSpPr txBox="1"/>
      </xdr:nvSpPr>
      <xdr:spPr>
        <a:xfrm>
          <a:off x="3170564" y="985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xmlns="" id="{1448C8DF-6E2E-40DA-A61A-4AC6BD57A401}"/>
            </a:ext>
          </a:extLst>
        </xdr:cNvPr>
        <xdr:cNvSpPr txBox="1"/>
      </xdr:nvSpPr>
      <xdr:spPr>
        <a:xfrm>
          <a:off x="2385704" y="983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xmlns="" id="{9073694B-9DC7-4D4F-A912-EAE7E072D283}"/>
            </a:ext>
          </a:extLst>
        </xdr:cNvPr>
        <xdr:cNvSpPr txBox="1"/>
      </xdr:nvSpPr>
      <xdr:spPr>
        <a:xfrm>
          <a:off x="161100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62428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xmlns="" id="{AAE9B9F2-8EF5-4209-A794-65EBA1DED9FE}"/>
            </a:ext>
          </a:extLst>
        </xdr:cNvPr>
        <xdr:cNvSpPr txBox="1"/>
      </xdr:nvSpPr>
      <xdr:spPr>
        <a:xfrm>
          <a:off x="836304" y="978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35B0CDF6-A3C1-4DC6-A6BE-876D7E67468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2E6A9E21-D12D-4FA2-B775-DCFF35887786}"/>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5B50BB46-64FA-4FF5-8775-FDE5597581F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C19E0E34-4CA1-4D71-83C9-FE8493287A1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E1A606BA-B34A-406F-B4C0-ABD382BA5E5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22F77AE3-B19E-481A-9E08-172FA041DF53}"/>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C494DDB5-8D61-494C-BEBA-1645650A1C7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228B39A3-DF0B-42E5-AD61-D2FCA1BC0DF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6E489D21-0350-4FD8-BA36-9EE550E7DCA2}"/>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A4217EA6-8BAA-41B3-8B1E-D9744052139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53AD3BFD-2D34-4979-B1C5-730E72B259D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xmlns="" id="{8CE57053-96D9-4CE8-BC31-506C6F7DDE1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A6B937B3-003C-4CF9-AA2B-41D8356C914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xmlns="" id="{E1D84D75-88CF-4E32-90E6-DD1C0E2CC019}"/>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01C52FB0-2521-4A3E-AE52-BC85E1E87552}"/>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xmlns="" id="{4F7E2F36-6151-4FFB-AAD1-D1E8627A55AE}"/>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6DB4EA5C-481E-4309-8419-BE34B1ECFCD7}"/>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xmlns="" id="{83D1D7D4-E0A2-44F0-97CD-5F4ED714CA33}"/>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635D0480-ACA0-4D81-A1CE-2BE2D7AD8FE6}"/>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xmlns="" id="{5989DA67-2033-4464-A5DF-12937E35A058}"/>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2D0B0EF5-4B79-4C21-BB08-7282B9AE2F2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xmlns="" id="{519B3CEA-6C68-4293-89DE-822FCB2757F9}"/>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xmlns="" id="{F7FF69B3-8B58-4C23-AC85-ABC26665FC4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xmlns="" id="{06E15947-3FE4-43C8-B248-417A15A53D8D}"/>
            </a:ext>
          </a:extLst>
        </xdr:cNvPr>
        <xdr:cNvCxnSpPr/>
      </xdr:nvCxnSpPr>
      <xdr:spPr>
        <a:xfrm flipV="1">
          <a:off x="9219565" y="9524985"/>
          <a:ext cx="0" cy="1278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xmlns="" id="{B52684AD-9348-46FA-91E4-4FC62FE7325D}"/>
            </a:ext>
          </a:extLst>
        </xdr:cNvPr>
        <xdr:cNvSpPr txBox="1"/>
      </xdr:nvSpPr>
      <xdr:spPr>
        <a:xfrm>
          <a:off x="9258300" y="1080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xmlns="" id="{8A359E40-C230-4AE3-84BA-5A9C95EDFC33}"/>
            </a:ext>
          </a:extLst>
        </xdr:cNvPr>
        <xdr:cNvCxnSpPr/>
      </xdr:nvCxnSpPr>
      <xdr:spPr>
        <a:xfrm>
          <a:off x="9154160" y="108031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xmlns="" id="{45E02FCE-1C15-4606-B47C-FD80E2F03B96}"/>
            </a:ext>
          </a:extLst>
        </xdr:cNvPr>
        <xdr:cNvSpPr txBox="1"/>
      </xdr:nvSpPr>
      <xdr:spPr>
        <a:xfrm>
          <a:off x="9258300" y="93040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xmlns="" id="{6F32A502-1DE3-4207-BDC8-BA363B8D53BA}"/>
            </a:ext>
          </a:extLst>
        </xdr:cNvPr>
        <xdr:cNvCxnSpPr/>
      </xdr:nvCxnSpPr>
      <xdr:spPr>
        <a:xfrm>
          <a:off x="9154160" y="95249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xmlns="" id="{C767AC99-1192-4772-AD73-160FE047ED55}"/>
            </a:ext>
          </a:extLst>
        </xdr:cNvPr>
        <xdr:cNvSpPr txBox="1"/>
      </xdr:nvSpPr>
      <xdr:spPr>
        <a:xfrm>
          <a:off x="9258300" y="103988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xmlns="" id="{05841052-38BC-4954-93A3-64D3CAEB4AE8}"/>
            </a:ext>
          </a:extLst>
        </xdr:cNvPr>
        <xdr:cNvSpPr/>
      </xdr:nvSpPr>
      <xdr:spPr>
        <a:xfrm>
          <a:off x="9192260" y="10420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xmlns="" id="{751DD98C-059A-4CB3-B962-5CCAEE78A93E}"/>
            </a:ext>
          </a:extLst>
        </xdr:cNvPr>
        <xdr:cNvSpPr/>
      </xdr:nvSpPr>
      <xdr:spPr>
        <a:xfrm>
          <a:off x="8445500" y="1045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a16="http://schemas.microsoft.com/office/drawing/2014/main" xmlns="" id="{CE193278-A61D-4206-960F-B80AD46A714F}"/>
            </a:ext>
          </a:extLst>
        </xdr:cNvPr>
        <xdr:cNvSpPr/>
      </xdr:nvSpPr>
      <xdr:spPr>
        <a:xfrm>
          <a:off x="7670800" y="10395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a16="http://schemas.microsoft.com/office/drawing/2014/main" xmlns="" id="{0CF8EA19-1477-4782-AAFE-7C305385714A}"/>
            </a:ext>
          </a:extLst>
        </xdr:cNvPr>
        <xdr:cNvSpPr/>
      </xdr:nvSpPr>
      <xdr:spPr>
        <a:xfrm>
          <a:off x="6873240" y="1041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a16="http://schemas.microsoft.com/office/drawing/2014/main" xmlns="" id="{47C4D697-3844-4C81-980A-0D5BA66DC2D7}"/>
            </a:ext>
          </a:extLst>
        </xdr:cNvPr>
        <xdr:cNvSpPr/>
      </xdr:nvSpPr>
      <xdr:spPr>
        <a:xfrm>
          <a:off x="6098540" y="104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F9EA7046-5241-4204-9A9F-835E9272AFB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CC1536B8-B571-4E92-BA99-4F240C631C7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D7C9BD8B-9C7F-4C69-9586-83F29C7A4E4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3CD500B1-16DC-44F5-B493-23AFEF69FA37}"/>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E64D3332-326B-4CEF-A4E0-1EA4772810F8}"/>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164758</xdr:rowOff>
    </xdr:from>
    <xdr:to>
      <xdr:col>55</xdr:col>
      <xdr:colOff>50800</xdr:colOff>
      <xdr:row>60</xdr:row>
      <xdr:rowOff>94908</xdr:rowOff>
    </xdr:to>
    <xdr:sp macro="" textlink="">
      <xdr:nvSpPr>
        <xdr:cNvPr id="246" name="楕円 245">
          <a:extLst>
            <a:ext uri="{FF2B5EF4-FFF2-40B4-BE49-F238E27FC236}">
              <a16:creationId xmlns:a16="http://schemas.microsoft.com/office/drawing/2014/main" xmlns="" id="{C65D9006-13B9-4571-A95E-64DD211788AB}"/>
            </a:ext>
          </a:extLst>
        </xdr:cNvPr>
        <xdr:cNvSpPr/>
      </xdr:nvSpPr>
      <xdr:spPr>
        <a:xfrm>
          <a:off x="9192260" y="10055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16185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xmlns="" id="{B6870452-078C-4248-A1D3-526CD6D87BD9}"/>
            </a:ext>
          </a:extLst>
        </xdr:cNvPr>
        <xdr:cNvSpPr txBox="1"/>
      </xdr:nvSpPr>
      <xdr:spPr>
        <a:xfrm>
          <a:off x="9258300" y="990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10102</xdr:rowOff>
    </xdr:from>
    <xdr:to>
      <xdr:col>50</xdr:col>
      <xdr:colOff>165100</xdr:colOff>
      <xdr:row>60</xdr:row>
      <xdr:rowOff>111702</xdr:rowOff>
    </xdr:to>
    <xdr:sp macro="" textlink="">
      <xdr:nvSpPr>
        <xdr:cNvPr id="248" name="楕円 247">
          <a:extLst>
            <a:ext uri="{FF2B5EF4-FFF2-40B4-BE49-F238E27FC236}">
              <a16:creationId xmlns:a16="http://schemas.microsoft.com/office/drawing/2014/main" xmlns="" id="{AE97D62B-10FF-4E7B-9F9A-680A47590A59}"/>
            </a:ext>
          </a:extLst>
        </xdr:cNvPr>
        <xdr:cNvSpPr/>
      </xdr:nvSpPr>
      <xdr:spPr>
        <a:xfrm>
          <a:off x="8445500" y="100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44108</xdr:rowOff>
    </xdr:from>
    <xdr:to>
      <xdr:col>55</xdr:col>
      <xdr:colOff>0</xdr:colOff>
      <xdr:row>60</xdr:row>
      <xdr:rowOff>60902</xdr:rowOff>
    </xdr:to>
    <xdr:cxnSp macro="">
      <xdr:nvCxnSpPr>
        <xdr:cNvPr id="249" name="直線コネクタ 248">
          <a:extLst>
            <a:ext uri="{FF2B5EF4-FFF2-40B4-BE49-F238E27FC236}">
              <a16:creationId xmlns:a16="http://schemas.microsoft.com/office/drawing/2014/main" xmlns="" id="{37F31115-0054-41E0-8C35-5161BCFD0226}"/>
            </a:ext>
          </a:extLst>
        </xdr:cNvPr>
        <xdr:cNvCxnSpPr/>
      </xdr:nvCxnSpPr>
      <xdr:spPr>
        <a:xfrm flipV="1">
          <a:off x="8496300" y="10102508"/>
          <a:ext cx="723900" cy="1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28599</xdr:rowOff>
    </xdr:from>
    <xdr:to>
      <xdr:col>46</xdr:col>
      <xdr:colOff>38100</xdr:colOff>
      <xdr:row>60</xdr:row>
      <xdr:rowOff>130199</xdr:rowOff>
    </xdr:to>
    <xdr:sp macro="" textlink="">
      <xdr:nvSpPr>
        <xdr:cNvPr id="250" name="楕円 249">
          <a:extLst>
            <a:ext uri="{FF2B5EF4-FFF2-40B4-BE49-F238E27FC236}">
              <a16:creationId xmlns:a16="http://schemas.microsoft.com/office/drawing/2014/main" xmlns="" id="{9BC7C032-2626-4113-A5F8-C58EAFD06CC5}"/>
            </a:ext>
          </a:extLst>
        </xdr:cNvPr>
        <xdr:cNvSpPr/>
      </xdr:nvSpPr>
      <xdr:spPr>
        <a:xfrm>
          <a:off x="7670800" y="100869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60902</xdr:rowOff>
    </xdr:from>
    <xdr:to>
      <xdr:col>50</xdr:col>
      <xdr:colOff>114300</xdr:colOff>
      <xdr:row>60</xdr:row>
      <xdr:rowOff>79399</xdr:rowOff>
    </xdr:to>
    <xdr:cxnSp macro="">
      <xdr:nvCxnSpPr>
        <xdr:cNvPr id="251" name="直線コネクタ 250">
          <a:extLst>
            <a:ext uri="{FF2B5EF4-FFF2-40B4-BE49-F238E27FC236}">
              <a16:creationId xmlns:a16="http://schemas.microsoft.com/office/drawing/2014/main" xmlns="" id="{3BC76525-D6E4-4770-9743-A52DD742C481}"/>
            </a:ext>
          </a:extLst>
        </xdr:cNvPr>
        <xdr:cNvCxnSpPr/>
      </xdr:nvCxnSpPr>
      <xdr:spPr>
        <a:xfrm flipV="1">
          <a:off x="7713980" y="10119302"/>
          <a:ext cx="78232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42103</xdr:rowOff>
    </xdr:from>
    <xdr:to>
      <xdr:col>41</xdr:col>
      <xdr:colOff>101600</xdr:colOff>
      <xdr:row>60</xdr:row>
      <xdr:rowOff>143703</xdr:rowOff>
    </xdr:to>
    <xdr:sp macro="" textlink="">
      <xdr:nvSpPr>
        <xdr:cNvPr id="252" name="楕円 251">
          <a:extLst>
            <a:ext uri="{FF2B5EF4-FFF2-40B4-BE49-F238E27FC236}">
              <a16:creationId xmlns:a16="http://schemas.microsoft.com/office/drawing/2014/main" xmlns="" id="{A6EAA272-9599-4CDA-9AFF-AFFF2AA56DBF}"/>
            </a:ext>
          </a:extLst>
        </xdr:cNvPr>
        <xdr:cNvSpPr/>
      </xdr:nvSpPr>
      <xdr:spPr>
        <a:xfrm>
          <a:off x="6873240" y="101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79399</xdr:rowOff>
    </xdr:from>
    <xdr:to>
      <xdr:col>45</xdr:col>
      <xdr:colOff>177800</xdr:colOff>
      <xdr:row>60</xdr:row>
      <xdr:rowOff>92903</xdr:rowOff>
    </xdr:to>
    <xdr:cxnSp macro="">
      <xdr:nvCxnSpPr>
        <xdr:cNvPr id="253" name="直線コネクタ 252">
          <a:extLst>
            <a:ext uri="{FF2B5EF4-FFF2-40B4-BE49-F238E27FC236}">
              <a16:creationId xmlns:a16="http://schemas.microsoft.com/office/drawing/2014/main" xmlns="" id="{97218784-D653-4D79-B806-E426411CD551}"/>
            </a:ext>
          </a:extLst>
        </xdr:cNvPr>
        <xdr:cNvCxnSpPr/>
      </xdr:nvCxnSpPr>
      <xdr:spPr>
        <a:xfrm flipV="1">
          <a:off x="6924040" y="10137799"/>
          <a:ext cx="789940" cy="1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56807</xdr:rowOff>
    </xdr:from>
    <xdr:to>
      <xdr:col>36</xdr:col>
      <xdr:colOff>165100</xdr:colOff>
      <xdr:row>60</xdr:row>
      <xdr:rowOff>158407</xdr:rowOff>
    </xdr:to>
    <xdr:sp macro="" textlink="">
      <xdr:nvSpPr>
        <xdr:cNvPr id="254" name="楕円 253">
          <a:extLst>
            <a:ext uri="{FF2B5EF4-FFF2-40B4-BE49-F238E27FC236}">
              <a16:creationId xmlns:a16="http://schemas.microsoft.com/office/drawing/2014/main" xmlns="" id="{EC574E2D-284E-487A-BBBC-727C3C6A2109}"/>
            </a:ext>
          </a:extLst>
        </xdr:cNvPr>
        <xdr:cNvSpPr/>
      </xdr:nvSpPr>
      <xdr:spPr>
        <a:xfrm>
          <a:off x="6098540" y="10115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92903</xdr:rowOff>
    </xdr:from>
    <xdr:to>
      <xdr:col>41</xdr:col>
      <xdr:colOff>50800</xdr:colOff>
      <xdr:row>60</xdr:row>
      <xdr:rowOff>107607</xdr:rowOff>
    </xdr:to>
    <xdr:cxnSp macro="">
      <xdr:nvCxnSpPr>
        <xdr:cNvPr id="255" name="直線コネクタ 254">
          <a:extLst>
            <a:ext uri="{FF2B5EF4-FFF2-40B4-BE49-F238E27FC236}">
              <a16:creationId xmlns:a16="http://schemas.microsoft.com/office/drawing/2014/main" xmlns="" id="{68632ED5-0AC1-41E5-A58E-82783D58D63B}"/>
            </a:ext>
          </a:extLst>
        </xdr:cNvPr>
        <xdr:cNvCxnSpPr/>
      </xdr:nvCxnSpPr>
      <xdr:spPr>
        <a:xfrm flipV="1">
          <a:off x="6149340" y="10151303"/>
          <a:ext cx="774700" cy="1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153324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xmlns="" id="{D150FEDF-D3CD-4C82-A088-26E51F06B904}"/>
            </a:ext>
          </a:extLst>
        </xdr:cNvPr>
        <xdr:cNvSpPr txBox="1"/>
      </xdr:nvSpPr>
      <xdr:spPr>
        <a:xfrm>
          <a:off x="8214575" y="1054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91034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xmlns="" id="{1D75A71C-EC1C-4B82-A66D-AEAF708CB364}"/>
            </a:ext>
          </a:extLst>
        </xdr:cNvPr>
        <xdr:cNvSpPr txBox="1"/>
      </xdr:nvSpPr>
      <xdr:spPr>
        <a:xfrm>
          <a:off x="7444955" y="1048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109631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xmlns="" id="{79B31AF1-49A1-4D37-9E88-83003FAFA5EE}"/>
            </a:ext>
          </a:extLst>
        </xdr:cNvPr>
        <xdr:cNvSpPr txBox="1"/>
      </xdr:nvSpPr>
      <xdr:spPr>
        <a:xfrm>
          <a:off x="6670255" y="10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110172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xmlns="" id="{0ABA1B18-07E0-4EC0-9866-7BB7F8376BA9}"/>
            </a:ext>
          </a:extLst>
        </xdr:cNvPr>
        <xdr:cNvSpPr txBox="1"/>
      </xdr:nvSpPr>
      <xdr:spPr>
        <a:xfrm>
          <a:off x="5872695" y="1050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128229</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xmlns="" id="{AECEA57A-27CF-47E2-9001-964A6BCD49AB}"/>
            </a:ext>
          </a:extLst>
        </xdr:cNvPr>
        <xdr:cNvSpPr txBox="1"/>
      </xdr:nvSpPr>
      <xdr:spPr>
        <a:xfrm>
          <a:off x="8214575" y="985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146726</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xmlns="" id="{FAB4E5FF-5432-48F7-8E97-289DB818BE28}"/>
            </a:ext>
          </a:extLst>
        </xdr:cNvPr>
        <xdr:cNvSpPr txBox="1"/>
      </xdr:nvSpPr>
      <xdr:spPr>
        <a:xfrm>
          <a:off x="7444955" y="986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160230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xmlns="" id="{255CBD2D-92B1-4336-8BDD-EBEBF559C6B0}"/>
            </a:ext>
          </a:extLst>
        </xdr:cNvPr>
        <xdr:cNvSpPr txBox="1"/>
      </xdr:nvSpPr>
      <xdr:spPr>
        <a:xfrm>
          <a:off x="6670255" y="988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3484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xmlns="" id="{038225AA-EBF9-4A99-992F-408567D3661B}"/>
            </a:ext>
          </a:extLst>
        </xdr:cNvPr>
        <xdr:cNvSpPr txBox="1"/>
      </xdr:nvSpPr>
      <xdr:spPr>
        <a:xfrm>
          <a:off x="5872695" y="989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AD14737E-ED29-49F1-98C5-073011344DE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F9C6B3C3-BFF5-4B4C-A793-DB32AA1BACE2}"/>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FC4CAB8B-4138-44AE-A880-DA8BE7EC14D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AA2CE81A-1F18-4B6F-A3E9-606FD5B2C30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61D3DF47-0461-4816-BA21-9C695311198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B1DB20B-36C1-4257-AC2F-F7E62FB497D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2A0BAB1A-AE3B-497F-94D8-05B5BC76328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3AC6AB8D-A13F-4602-8917-FD083EF0F63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BEE280E5-5868-41D9-9DE4-E21AE35E03D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CC9E2AD8-66F4-42CB-9F3D-4351B5503FC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32FF28F8-E53B-417A-BC71-A2EFB0E16ADC}"/>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6639080E-00FF-4121-863F-75F1F14A6A2D}"/>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9D34CB1C-BC35-49F3-9776-6EBBEDEAD8D7}"/>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B1BA2757-194A-42C0-899D-DE848672CE4C}"/>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2ACF92F0-3274-491D-BE5D-9D6FAB7AAB9C}"/>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E8DB678C-6B6D-4500-A92D-ECF516DE705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60ED1EAC-C7C6-4466-8258-BD3F09A789D8}"/>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B1D66946-ECA8-4BC1-BB96-D0189249CD5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ED36A3AB-AF80-4858-9CE1-4EF3870F59D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4F4A1BCC-9B58-484B-B34D-235E5E8AFF78}"/>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0994F0EA-7DD9-4190-A1E9-20A4085564A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CDEAA278-8224-484B-9ACD-F0410AE63F6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A90B0909-46EB-4CFA-ABB1-488E2CF8048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xmlns="" id="{776CBEF0-5DF1-4FFD-A036-6B73AE7000D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xmlns="" id="{AB76D2B8-1978-44E4-85F5-5F872C824D05}"/>
            </a:ext>
          </a:extLst>
        </xdr:cNvPr>
        <xdr:cNvCxnSpPr/>
      </xdr:nvCxnSpPr>
      <xdr:spPr>
        <a:xfrm flipV="1">
          <a:off x="4086225" y="1323784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xmlns="" id="{4F86BB1F-CCC5-48A3-BD76-620EA79B5889}"/>
            </a:ext>
          </a:extLst>
        </xdr:cNvPr>
        <xdr:cNvSpPr txBox="1"/>
      </xdr:nvSpPr>
      <xdr:spPr>
        <a:xfrm>
          <a:off x="4124960" y="1453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xmlns="" id="{BED2B108-1CC0-441C-AA26-E89761B320EF}"/>
            </a:ext>
          </a:extLst>
        </xdr:cNvPr>
        <xdr:cNvCxnSpPr/>
      </xdr:nvCxnSpPr>
      <xdr:spPr>
        <a:xfrm>
          <a:off x="4020820" y="145294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xmlns="" id="{3F772521-36F7-4F01-8DE9-97826C0D55AC}"/>
            </a:ext>
          </a:extLst>
        </xdr:cNvPr>
        <xdr:cNvSpPr txBox="1"/>
      </xdr:nvSpPr>
      <xdr:spPr>
        <a:xfrm>
          <a:off x="412496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xmlns="" id="{E0FCFE49-F076-4EA5-BC31-E55B046529F0}"/>
            </a:ext>
          </a:extLst>
        </xdr:cNvPr>
        <xdr:cNvCxnSpPr/>
      </xdr:nvCxnSpPr>
      <xdr:spPr>
        <a:xfrm>
          <a:off x="402082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71138</xdr:rowOff>
    </xdr:from>
    <xdr:ext cx="405111" cy="259045"/>
    <xdr:sp macro="" textlink="">
      <xdr:nvSpPr>
        <xdr:cNvPr id="293" name="【公営住宅】&#10;有形固定資産減価償却率平均値テキスト">
          <a:extLst>
            <a:ext uri="{FF2B5EF4-FFF2-40B4-BE49-F238E27FC236}">
              <a16:creationId xmlns:a16="http://schemas.microsoft.com/office/drawing/2014/main" xmlns="" id="{514CAC91-1BC7-473A-A609-E43F22EC3115}"/>
            </a:ext>
          </a:extLst>
        </xdr:cNvPr>
        <xdr:cNvSpPr txBox="1"/>
      </xdr:nvSpPr>
      <xdr:spPr>
        <a:xfrm>
          <a:off x="4124960" y="13817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xmlns="" id="{6B7F4A64-D179-406B-AB3B-ED0976C1D037}"/>
            </a:ext>
          </a:extLst>
        </xdr:cNvPr>
        <xdr:cNvSpPr/>
      </xdr:nvSpPr>
      <xdr:spPr>
        <a:xfrm>
          <a:off x="4036060" y="139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xmlns="" id="{913BAD70-7807-4253-9C83-F6560CA59AB7}"/>
            </a:ext>
          </a:extLst>
        </xdr:cNvPr>
        <xdr:cNvSpPr/>
      </xdr:nvSpPr>
      <xdr:spPr>
        <a:xfrm>
          <a:off x="3312160" y="139319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a16="http://schemas.microsoft.com/office/drawing/2014/main" xmlns="" id="{095FE465-1B7B-4B61-958B-8520FB21E517}"/>
            </a:ext>
          </a:extLst>
        </xdr:cNvPr>
        <xdr:cNvSpPr/>
      </xdr:nvSpPr>
      <xdr:spPr>
        <a:xfrm>
          <a:off x="2514600" y="1394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a16="http://schemas.microsoft.com/office/drawing/2014/main" xmlns="" id="{D659F3BE-48BA-4DA4-A72A-261D63A63537}"/>
            </a:ext>
          </a:extLst>
        </xdr:cNvPr>
        <xdr:cNvSpPr/>
      </xdr:nvSpPr>
      <xdr:spPr>
        <a:xfrm>
          <a:off x="17399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a16="http://schemas.microsoft.com/office/drawing/2014/main" xmlns="" id="{4C9DDE88-EDB5-4AE0-9952-369318703F20}"/>
            </a:ext>
          </a:extLst>
        </xdr:cNvPr>
        <xdr:cNvSpPr/>
      </xdr:nvSpPr>
      <xdr:spPr>
        <a:xfrm>
          <a:off x="965200" y="139623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FF64C164-AF95-4443-BEAE-8E68CFBA1B64}"/>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E30F9896-D928-4924-82BD-A4946A20A84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A135EDE5-AF50-44C0-95F8-BEEAF7A7721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57E39AEB-62B7-4975-82B8-34A4CE0E94E5}"/>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5B1670EA-0CBE-431C-847F-00F42BC2B81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304" name="楕円 303">
          <a:extLst>
            <a:ext uri="{FF2B5EF4-FFF2-40B4-BE49-F238E27FC236}">
              <a16:creationId xmlns:a16="http://schemas.microsoft.com/office/drawing/2014/main" xmlns="" id="{727BBB5B-ADDB-4B5C-BF67-68B05ED33E31}"/>
            </a:ext>
          </a:extLst>
        </xdr:cNvPr>
        <xdr:cNvSpPr/>
      </xdr:nvSpPr>
      <xdr:spPr>
        <a:xfrm>
          <a:off x="4036060" y="14204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100982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xmlns="" id="{DD74A948-B06A-4C2C-89E8-79C57B2C4234}"/>
            </a:ext>
          </a:extLst>
        </xdr:cNvPr>
        <xdr:cNvSpPr txBox="1"/>
      </xdr:nvSpPr>
      <xdr:spPr>
        <a:xfrm>
          <a:off x="4124960" y="1418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105411</xdr:rowOff>
    </xdr:from>
    <xdr:to>
      <xdr:col>20</xdr:col>
      <xdr:colOff>38100</xdr:colOff>
      <xdr:row>85</xdr:row>
      <xdr:rowOff>35561</xdr:rowOff>
    </xdr:to>
    <xdr:sp macro="" textlink="">
      <xdr:nvSpPr>
        <xdr:cNvPr id="306" name="楕円 305">
          <a:extLst>
            <a:ext uri="{FF2B5EF4-FFF2-40B4-BE49-F238E27FC236}">
              <a16:creationId xmlns:a16="http://schemas.microsoft.com/office/drawing/2014/main" xmlns="" id="{99248A0E-3128-40B7-8FB7-5B5C58611755}"/>
            </a:ext>
          </a:extLst>
        </xdr:cNvPr>
        <xdr:cNvSpPr/>
      </xdr:nvSpPr>
      <xdr:spPr>
        <a:xfrm>
          <a:off x="3312160" y="141871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156211</xdr:rowOff>
    </xdr:from>
    <xdr:to>
      <xdr:col>24</xdr:col>
      <xdr:colOff>63500</xdr:colOff>
      <xdr:row>85</xdr:row>
      <xdr:rowOff>1905</xdr:rowOff>
    </xdr:to>
    <xdr:cxnSp macro="">
      <xdr:nvCxnSpPr>
        <xdr:cNvPr id="307" name="直線コネクタ 306">
          <a:extLst>
            <a:ext uri="{FF2B5EF4-FFF2-40B4-BE49-F238E27FC236}">
              <a16:creationId xmlns:a16="http://schemas.microsoft.com/office/drawing/2014/main" xmlns="" id="{2C5191A8-7AA0-4A1C-BDBA-FAB6011A221C}"/>
            </a:ext>
          </a:extLst>
        </xdr:cNvPr>
        <xdr:cNvCxnSpPr/>
      </xdr:nvCxnSpPr>
      <xdr:spPr>
        <a:xfrm>
          <a:off x="3355340" y="14237971"/>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92075</xdr:rowOff>
    </xdr:from>
    <xdr:to>
      <xdr:col>15</xdr:col>
      <xdr:colOff>101600</xdr:colOff>
      <xdr:row>85</xdr:row>
      <xdr:rowOff>22225</xdr:rowOff>
    </xdr:to>
    <xdr:sp macro="" textlink="">
      <xdr:nvSpPr>
        <xdr:cNvPr id="308" name="楕円 307">
          <a:extLst>
            <a:ext uri="{FF2B5EF4-FFF2-40B4-BE49-F238E27FC236}">
              <a16:creationId xmlns:a16="http://schemas.microsoft.com/office/drawing/2014/main" xmlns="" id="{D2C7E56C-1777-4DE9-9AB4-7E4A4CB7568E}"/>
            </a:ext>
          </a:extLst>
        </xdr:cNvPr>
        <xdr:cNvSpPr/>
      </xdr:nvSpPr>
      <xdr:spPr>
        <a:xfrm>
          <a:off x="2514600" y="1417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142875</xdr:rowOff>
    </xdr:from>
    <xdr:to>
      <xdr:col>19</xdr:col>
      <xdr:colOff>177800</xdr:colOff>
      <xdr:row>84</xdr:row>
      <xdr:rowOff>156211</xdr:rowOff>
    </xdr:to>
    <xdr:cxnSp macro="">
      <xdr:nvCxnSpPr>
        <xdr:cNvPr id="309" name="直線コネクタ 308">
          <a:extLst>
            <a:ext uri="{FF2B5EF4-FFF2-40B4-BE49-F238E27FC236}">
              <a16:creationId xmlns:a16="http://schemas.microsoft.com/office/drawing/2014/main" xmlns="" id="{FA9B0E7C-2E75-44DA-947F-34D227CE36B8}"/>
            </a:ext>
          </a:extLst>
        </xdr:cNvPr>
        <xdr:cNvCxnSpPr/>
      </xdr:nvCxnSpPr>
      <xdr:spPr>
        <a:xfrm>
          <a:off x="2565400" y="14224635"/>
          <a:ext cx="78994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74930</xdr:rowOff>
    </xdr:from>
    <xdr:to>
      <xdr:col>10</xdr:col>
      <xdr:colOff>165100</xdr:colOff>
      <xdr:row>85</xdr:row>
      <xdr:rowOff>5080</xdr:rowOff>
    </xdr:to>
    <xdr:sp macro="" textlink="">
      <xdr:nvSpPr>
        <xdr:cNvPr id="310" name="楕円 309">
          <a:extLst>
            <a:ext uri="{FF2B5EF4-FFF2-40B4-BE49-F238E27FC236}">
              <a16:creationId xmlns:a16="http://schemas.microsoft.com/office/drawing/2014/main" xmlns="" id="{E286FAC7-C180-4D9A-BED9-38BA991F246E}"/>
            </a:ext>
          </a:extLst>
        </xdr:cNvPr>
        <xdr:cNvSpPr/>
      </xdr:nvSpPr>
      <xdr:spPr>
        <a:xfrm>
          <a:off x="1739900" y="1415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125730</xdr:rowOff>
    </xdr:from>
    <xdr:to>
      <xdr:col>15</xdr:col>
      <xdr:colOff>50800</xdr:colOff>
      <xdr:row>84</xdr:row>
      <xdr:rowOff>142875</xdr:rowOff>
    </xdr:to>
    <xdr:cxnSp macro="">
      <xdr:nvCxnSpPr>
        <xdr:cNvPr id="311" name="直線コネクタ 310">
          <a:extLst>
            <a:ext uri="{FF2B5EF4-FFF2-40B4-BE49-F238E27FC236}">
              <a16:creationId xmlns:a16="http://schemas.microsoft.com/office/drawing/2014/main" xmlns="" id="{B7BB39B8-8730-4D62-B97D-489CCB352723}"/>
            </a:ext>
          </a:extLst>
        </xdr:cNvPr>
        <xdr:cNvCxnSpPr/>
      </xdr:nvCxnSpPr>
      <xdr:spPr>
        <a:xfrm>
          <a:off x="1790700" y="14207490"/>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57786</xdr:rowOff>
    </xdr:from>
    <xdr:to>
      <xdr:col>6</xdr:col>
      <xdr:colOff>38100</xdr:colOff>
      <xdr:row>84</xdr:row>
      <xdr:rowOff>159386</xdr:rowOff>
    </xdr:to>
    <xdr:sp macro="" textlink="">
      <xdr:nvSpPr>
        <xdr:cNvPr id="312" name="楕円 311">
          <a:extLst>
            <a:ext uri="{FF2B5EF4-FFF2-40B4-BE49-F238E27FC236}">
              <a16:creationId xmlns:a16="http://schemas.microsoft.com/office/drawing/2014/main" xmlns="" id="{8803169A-65E4-4739-BA46-7286D5D7158D}"/>
            </a:ext>
          </a:extLst>
        </xdr:cNvPr>
        <xdr:cNvSpPr/>
      </xdr:nvSpPr>
      <xdr:spPr>
        <a:xfrm>
          <a:off x="965200" y="141395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108586</xdr:rowOff>
    </xdr:from>
    <xdr:to>
      <xdr:col>10</xdr:col>
      <xdr:colOff>114300</xdr:colOff>
      <xdr:row>84</xdr:row>
      <xdr:rowOff>125730</xdr:rowOff>
    </xdr:to>
    <xdr:cxnSp macro="">
      <xdr:nvCxnSpPr>
        <xdr:cNvPr id="313" name="直線コネクタ 312">
          <a:extLst>
            <a:ext uri="{FF2B5EF4-FFF2-40B4-BE49-F238E27FC236}">
              <a16:creationId xmlns:a16="http://schemas.microsoft.com/office/drawing/2014/main" xmlns="" id="{189A7110-DE95-493A-B840-2DF373EEC8FB}"/>
            </a:ext>
          </a:extLst>
        </xdr:cNvPr>
        <xdr:cNvCxnSpPr/>
      </xdr:nvCxnSpPr>
      <xdr:spPr>
        <a:xfrm>
          <a:off x="1008380" y="14190346"/>
          <a:ext cx="78232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xmlns="" id="{46517B9A-11F3-420B-B5E0-2C7A061C33B9}"/>
            </a:ext>
          </a:extLst>
        </xdr:cNvPr>
        <xdr:cNvSpPr txBox="1"/>
      </xdr:nvSpPr>
      <xdr:spPr>
        <a:xfrm>
          <a:off x="317056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149241</xdr:rowOff>
    </xdr:from>
    <xdr:ext cx="405111" cy="259045"/>
    <xdr:sp macro="" textlink="">
      <xdr:nvSpPr>
        <xdr:cNvPr id="315" name="n_2aveValue【公営住宅】&#10;有形固定資産減価償却率">
          <a:extLst>
            <a:ext uri="{FF2B5EF4-FFF2-40B4-BE49-F238E27FC236}">
              <a16:creationId xmlns:a16="http://schemas.microsoft.com/office/drawing/2014/main" xmlns="" id="{37B55D44-49F2-49E5-A7F5-3932B0D800FE}"/>
            </a:ext>
          </a:extLst>
        </xdr:cNvPr>
        <xdr:cNvSpPr txBox="1"/>
      </xdr:nvSpPr>
      <xdr:spPr>
        <a:xfrm>
          <a:off x="2385704" y="137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12082</xdr:rowOff>
    </xdr:from>
    <xdr:ext cx="405111" cy="259045"/>
    <xdr:sp macro="" textlink="">
      <xdr:nvSpPr>
        <xdr:cNvPr id="316" name="n_3aveValue【公営住宅】&#10;有形固定資産減価償却率">
          <a:extLst>
            <a:ext uri="{FF2B5EF4-FFF2-40B4-BE49-F238E27FC236}">
              <a16:creationId xmlns:a16="http://schemas.microsoft.com/office/drawing/2014/main" xmlns="" id="{5CBDF1E4-BF08-4FA5-81A2-722E03FE6C3F}"/>
            </a:ext>
          </a:extLst>
        </xdr:cNvPr>
        <xdr:cNvSpPr txBox="1"/>
      </xdr:nvSpPr>
      <xdr:spPr>
        <a:xfrm>
          <a:off x="1611004" y="1375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166388</xdr:rowOff>
    </xdr:from>
    <xdr:ext cx="405111" cy="259045"/>
    <xdr:sp macro="" textlink="">
      <xdr:nvSpPr>
        <xdr:cNvPr id="317" name="n_4aveValue【公営住宅】&#10;有形固定資産減価償却率">
          <a:extLst>
            <a:ext uri="{FF2B5EF4-FFF2-40B4-BE49-F238E27FC236}">
              <a16:creationId xmlns:a16="http://schemas.microsoft.com/office/drawing/2014/main" xmlns="" id="{938CEE17-D677-4961-8F37-05C6F2676A44}"/>
            </a:ext>
          </a:extLst>
        </xdr:cNvPr>
        <xdr:cNvSpPr txBox="1"/>
      </xdr:nvSpPr>
      <xdr:spPr>
        <a:xfrm>
          <a:off x="836304" y="13745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26688</xdr:rowOff>
    </xdr:from>
    <xdr:ext cx="405111" cy="259045"/>
    <xdr:sp macro="" textlink="">
      <xdr:nvSpPr>
        <xdr:cNvPr id="318" name="n_1mainValue【公営住宅】&#10;有形固定資産減価償却率">
          <a:extLst>
            <a:ext uri="{FF2B5EF4-FFF2-40B4-BE49-F238E27FC236}">
              <a16:creationId xmlns:a16="http://schemas.microsoft.com/office/drawing/2014/main" xmlns="" id="{94BBB0D1-496F-4342-8DEC-9455B615F727}"/>
            </a:ext>
          </a:extLst>
        </xdr:cNvPr>
        <xdr:cNvSpPr txBox="1"/>
      </xdr:nvSpPr>
      <xdr:spPr>
        <a:xfrm>
          <a:off x="317056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13352</xdr:rowOff>
    </xdr:from>
    <xdr:ext cx="405111" cy="259045"/>
    <xdr:sp macro="" textlink="">
      <xdr:nvSpPr>
        <xdr:cNvPr id="319" name="n_2mainValue【公営住宅】&#10;有形固定資産減価償却率">
          <a:extLst>
            <a:ext uri="{FF2B5EF4-FFF2-40B4-BE49-F238E27FC236}">
              <a16:creationId xmlns:a16="http://schemas.microsoft.com/office/drawing/2014/main" xmlns="" id="{64CE6C11-5A96-42EB-B91A-ED6689A863B5}"/>
            </a:ext>
          </a:extLst>
        </xdr:cNvPr>
        <xdr:cNvSpPr txBox="1"/>
      </xdr:nvSpPr>
      <xdr:spPr>
        <a:xfrm>
          <a:off x="238570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167657</xdr:rowOff>
    </xdr:from>
    <xdr:ext cx="405111" cy="259045"/>
    <xdr:sp macro="" textlink="">
      <xdr:nvSpPr>
        <xdr:cNvPr id="320" name="n_3mainValue【公営住宅】&#10;有形固定資産減価償却率">
          <a:extLst>
            <a:ext uri="{FF2B5EF4-FFF2-40B4-BE49-F238E27FC236}">
              <a16:creationId xmlns:a16="http://schemas.microsoft.com/office/drawing/2014/main" xmlns="" id="{F51F097E-00A3-4E36-8654-0EB6A83F5040}"/>
            </a:ext>
          </a:extLst>
        </xdr:cNvPr>
        <xdr:cNvSpPr txBox="1"/>
      </xdr:nvSpPr>
      <xdr:spPr>
        <a:xfrm>
          <a:off x="1611004" y="1424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150513</xdr:rowOff>
    </xdr:from>
    <xdr:ext cx="405111" cy="259045"/>
    <xdr:sp macro="" textlink="">
      <xdr:nvSpPr>
        <xdr:cNvPr id="321" name="n_4mainValue【公営住宅】&#10;有形固定資産減価償却率">
          <a:extLst>
            <a:ext uri="{FF2B5EF4-FFF2-40B4-BE49-F238E27FC236}">
              <a16:creationId xmlns:a16="http://schemas.microsoft.com/office/drawing/2014/main" xmlns="" id="{8D7632E4-F682-4C0D-A432-D5595B1E63BE}"/>
            </a:ext>
          </a:extLst>
        </xdr:cNvPr>
        <xdr:cNvSpPr txBox="1"/>
      </xdr:nvSpPr>
      <xdr:spPr>
        <a:xfrm>
          <a:off x="836304" y="1423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649F8C4B-59D3-4EBD-B680-7418477B45B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6F50759A-3E1D-46CA-8985-C0FCB94BDBF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462627F8-D437-4418-B1B5-98901B3857B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BA33EB4F-DCE4-41F0-803E-C140DBD4624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6B95525-7EC4-4779-8BC4-641689DB2F8E}"/>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5BEC78E3-5F93-4B18-AC0D-DF90A9DEA3F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85C4CF7C-878E-475D-A1F0-21FA139FDBF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1731AFBF-5BC1-4D45-AD1B-E0CE36FFCF6F}"/>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85D028C4-C1D8-4E1D-AD9A-BB52EF1A257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1129BEA8-18A7-4EE6-88CC-CA489E64A21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xmlns="" id="{E6BE9C6B-203C-4053-85D2-8C64C347941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xmlns="" id="{DCF0A656-0677-4576-A6B6-D7B0994E08A8}"/>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xmlns="" id="{1096ACB3-518D-4526-A555-AAA899EAAA8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xmlns="" id="{ACC4ECFE-6DB4-4D3D-B82E-12027D80E1C4}"/>
            </a:ext>
          </a:extLst>
        </xdr:cNvPr>
        <xdr:cNvSpPr txBox="1"/>
      </xdr:nvSpPr>
      <xdr:spPr>
        <a:xfrm>
          <a:off x="5364041" y="1412459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xmlns="" id="{47454C11-2D09-4D10-8681-93E7611D24D1}"/>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xmlns="" id="{702D38E5-1CB5-41B6-8620-272450187286}"/>
            </a:ext>
          </a:extLst>
        </xdr:cNvPr>
        <xdr:cNvSpPr txBox="1"/>
      </xdr:nvSpPr>
      <xdr:spPr>
        <a:xfrm>
          <a:off x="5364041" y="1380564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xmlns="" id="{D4CC84C4-65C1-481F-B8E4-32AC4B10F9DD}"/>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xmlns="" id="{A9D1AAA4-DB08-4F61-878C-409F3BB3FB12}"/>
            </a:ext>
          </a:extLst>
        </xdr:cNvPr>
        <xdr:cNvSpPr txBox="1"/>
      </xdr:nvSpPr>
      <xdr:spPr>
        <a:xfrm>
          <a:off x="5364041" y="134866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xmlns="" id="{4FB033DC-32F0-4F04-BFCD-CAD7BCD5365B}"/>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xmlns="" id="{3C18EBDA-6ED5-4403-AF17-63F568123E77}"/>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xmlns="" id="{612AB4C7-BD69-40FF-A9BD-0BEC3800FCA5}"/>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xmlns="" id="{99F89764-C7CE-4A90-ACFE-BD7B08A3919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xmlns="" id="{054AE450-64C3-4B39-A298-7CB43FE4619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xmlns="" id="{CA3E293E-C2D9-457F-A558-2A620C46A743}"/>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xmlns="" id="{7FEFD6CA-1F13-46D0-994B-2F7F011E253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xmlns="" id="{EC3242D0-ED6D-4CBD-A733-A271BCC8AAAC}"/>
            </a:ext>
          </a:extLst>
        </xdr:cNvPr>
        <xdr:cNvCxnSpPr/>
      </xdr:nvCxnSpPr>
      <xdr:spPr>
        <a:xfrm flipV="1">
          <a:off x="9219565" y="13140178"/>
          <a:ext cx="0" cy="1443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xmlns="" id="{F125D695-C5DE-4D8A-B851-C4205E7D427E}"/>
            </a:ext>
          </a:extLst>
        </xdr:cNvPr>
        <xdr:cNvSpPr txBox="1"/>
      </xdr:nvSpPr>
      <xdr:spPr>
        <a:xfrm>
          <a:off x="9258300" y="145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xmlns="" id="{8C8F7718-8AE0-44D9-A8E0-971F75B57E58}"/>
            </a:ext>
          </a:extLst>
        </xdr:cNvPr>
        <xdr:cNvCxnSpPr/>
      </xdr:nvCxnSpPr>
      <xdr:spPr>
        <a:xfrm>
          <a:off x="9154160" y="145839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xmlns="" id="{CC52134D-0A60-4160-9A75-0E6F8F482E95}"/>
            </a:ext>
          </a:extLst>
        </xdr:cNvPr>
        <xdr:cNvSpPr txBox="1"/>
      </xdr:nvSpPr>
      <xdr:spPr>
        <a:xfrm>
          <a:off x="9258300" y="129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xmlns="" id="{91C34B81-8A6E-48FA-B12A-DB05DB221CE9}"/>
            </a:ext>
          </a:extLst>
        </xdr:cNvPr>
        <xdr:cNvCxnSpPr/>
      </xdr:nvCxnSpPr>
      <xdr:spPr>
        <a:xfrm>
          <a:off x="9154160" y="13140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33033</xdr:rowOff>
    </xdr:from>
    <xdr:ext cx="469744" cy="259045"/>
    <xdr:sp macro="" textlink="">
      <xdr:nvSpPr>
        <xdr:cNvPr id="352" name="【公営住宅】&#10;一人当たり面積平均値テキスト">
          <a:extLst>
            <a:ext uri="{FF2B5EF4-FFF2-40B4-BE49-F238E27FC236}">
              <a16:creationId xmlns:a16="http://schemas.microsoft.com/office/drawing/2014/main" xmlns="" id="{CCCC70AC-BE25-49E4-BF9B-0297B90F28C7}"/>
            </a:ext>
          </a:extLst>
        </xdr:cNvPr>
        <xdr:cNvSpPr txBox="1"/>
      </xdr:nvSpPr>
      <xdr:spPr>
        <a:xfrm>
          <a:off x="9258300" y="144500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xmlns="" id="{4BB8E32F-E243-4464-A27F-A5C871D6DEC4}"/>
            </a:ext>
          </a:extLst>
        </xdr:cNvPr>
        <xdr:cNvSpPr/>
      </xdr:nvSpPr>
      <xdr:spPr>
        <a:xfrm>
          <a:off x="9192260" y="144716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xmlns="" id="{7B63F0F9-A751-4DBD-B4A8-A8F9BCE76A0B}"/>
            </a:ext>
          </a:extLst>
        </xdr:cNvPr>
        <xdr:cNvSpPr/>
      </xdr:nvSpPr>
      <xdr:spPr>
        <a:xfrm>
          <a:off x="8445500" y="14470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a16="http://schemas.microsoft.com/office/drawing/2014/main" xmlns="" id="{0A689499-19C8-406F-A01D-16ECBFA25EC9}"/>
            </a:ext>
          </a:extLst>
        </xdr:cNvPr>
        <xdr:cNvSpPr/>
      </xdr:nvSpPr>
      <xdr:spPr>
        <a:xfrm>
          <a:off x="7670800" y="144412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a16="http://schemas.microsoft.com/office/drawing/2014/main" xmlns="" id="{BC984C96-4E8B-485C-81CB-5B3E1E467DDD}"/>
            </a:ext>
          </a:extLst>
        </xdr:cNvPr>
        <xdr:cNvSpPr/>
      </xdr:nvSpPr>
      <xdr:spPr>
        <a:xfrm>
          <a:off x="6873240" y="14439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a16="http://schemas.microsoft.com/office/drawing/2014/main" xmlns="" id="{8CEDB460-DD36-464D-B16F-10134623CAB8}"/>
            </a:ext>
          </a:extLst>
        </xdr:cNvPr>
        <xdr:cNvSpPr/>
      </xdr:nvSpPr>
      <xdr:spPr>
        <a:xfrm>
          <a:off x="6098540" y="144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5788C5E9-F0BA-4752-A427-4BA14B00A61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B9960B7E-4D79-4DF2-B0EB-AEACEDE4D09E}"/>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6FA27CAC-9F2D-469A-A6F7-698C7EF1FE3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A5FEC789-E028-4490-A1ED-E13D119B00D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C185ED28-BF06-4C1C-A68D-06EF8C811F5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112998</xdr:rowOff>
    </xdr:from>
    <xdr:to>
      <xdr:col>55</xdr:col>
      <xdr:colOff>50800</xdr:colOff>
      <xdr:row>86</xdr:row>
      <xdr:rowOff>43148</xdr:rowOff>
    </xdr:to>
    <xdr:sp macro="" textlink="">
      <xdr:nvSpPr>
        <xdr:cNvPr id="363" name="楕円 362">
          <a:extLst>
            <a:ext uri="{FF2B5EF4-FFF2-40B4-BE49-F238E27FC236}">
              <a16:creationId xmlns:a16="http://schemas.microsoft.com/office/drawing/2014/main" xmlns="" id="{6AC739B1-7A9D-45CF-A740-029D2D60CEE9}"/>
            </a:ext>
          </a:extLst>
        </xdr:cNvPr>
        <xdr:cNvSpPr/>
      </xdr:nvSpPr>
      <xdr:spPr>
        <a:xfrm>
          <a:off x="9192260" y="14362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135875</xdr:rowOff>
    </xdr:from>
    <xdr:ext cx="469744" cy="259045"/>
    <xdr:sp macro="" textlink="">
      <xdr:nvSpPr>
        <xdr:cNvPr id="364" name="【公営住宅】&#10;一人当たり面積該当値テキスト">
          <a:extLst>
            <a:ext uri="{FF2B5EF4-FFF2-40B4-BE49-F238E27FC236}">
              <a16:creationId xmlns:a16="http://schemas.microsoft.com/office/drawing/2014/main" xmlns="" id="{46C55FB1-7905-404A-8E40-CDE96C1B27FC}"/>
            </a:ext>
          </a:extLst>
        </xdr:cNvPr>
        <xdr:cNvSpPr txBox="1"/>
      </xdr:nvSpPr>
      <xdr:spPr>
        <a:xfrm>
          <a:off x="9258300" y="1421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115447</xdr:rowOff>
    </xdr:from>
    <xdr:to>
      <xdr:col>50</xdr:col>
      <xdr:colOff>165100</xdr:colOff>
      <xdr:row>86</xdr:row>
      <xdr:rowOff>45597</xdr:rowOff>
    </xdr:to>
    <xdr:sp macro="" textlink="">
      <xdr:nvSpPr>
        <xdr:cNvPr id="365" name="楕円 364">
          <a:extLst>
            <a:ext uri="{FF2B5EF4-FFF2-40B4-BE49-F238E27FC236}">
              <a16:creationId xmlns:a16="http://schemas.microsoft.com/office/drawing/2014/main" xmlns="" id="{E8EE30FA-7139-4AF9-AF6F-1E4C314E9E28}"/>
            </a:ext>
          </a:extLst>
        </xdr:cNvPr>
        <xdr:cNvSpPr/>
      </xdr:nvSpPr>
      <xdr:spPr>
        <a:xfrm>
          <a:off x="8445500" y="14364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163798</xdr:rowOff>
    </xdr:from>
    <xdr:to>
      <xdr:col>55</xdr:col>
      <xdr:colOff>0</xdr:colOff>
      <xdr:row>85</xdr:row>
      <xdr:rowOff>166247</xdr:rowOff>
    </xdr:to>
    <xdr:cxnSp macro="">
      <xdr:nvCxnSpPr>
        <xdr:cNvPr id="366" name="直線コネクタ 365">
          <a:extLst>
            <a:ext uri="{FF2B5EF4-FFF2-40B4-BE49-F238E27FC236}">
              <a16:creationId xmlns:a16="http://schemas.microsoft.com/office/drawing/2014/main" xmlns="" id="{2AD1F14C-22C2-43FE-A78E-B839722BED16}"/>
            </a:ext>
          </a:extLst>
        </xdr:cNvPr>
        <xdr:cNvCxnSpPr/>
      </xdr:nvCxnSpPr>
      <xdr:spPr>
        <a:xfrm flipV="1">
          <a:off x="8496300" y="14413198"/>
          <a:ext cx="723900" cy="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117897</xdr:rowOff>
    </xdr:from>
    <xdr:to>
      <xdr:col>46</xdr:col>
      <xdr:colOff>38100</xdr:colOff>
      <xdr:row>86</xdr:row>
      <xdr:rowOff>48047</xdr:rowOff>
    </xdr:to>
    <xdr:sp macro="" textlink="">
      <xdr:nvSpPr>
        <xdr:cNvPr id="367" name="楕円 366">
          <a:extLst>
            <a:ext uri="{FF2B5EF4-FFF2-40B4-BE49-F238E27FC236}">
              <a16:creationId xmlns:a16="http://schemas.microsoft.com/office/drawing/2014/main" xmlns="" id="{2386A088-0182-4107-8782-B7A049EE5DCF}"/>
            </a:ext>
          </a:extLst>
        </xdr:cNvPr>
        <xdr:cNvSpPr/>
      </xdr:nvSpPr>
      <xdr:spPr>
        <a:xfrm>
          <a:off x="7670800" y="14367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166247</xdr:rowOff>
    </xdr:from>
    <xdr:to>
      <xdr:col>50</xdr:col>
      <xdr:colOff>114300</xdr:colOff>
      <xdr:row>85</xdr:row>
      <xdr:rowOff>168697</xdr:rowOff>
    </xdr:to>
    <xdr:cxnSp macro="">
      <xdr:nvCxnSpPr>
        <xdr:cNvPr id="368" name="直線コネクタ 367">
          <a:extLst>
            <a:ext uri="{FF2B5EF4-FFF2-40B4-BE49-F238E27FC236}">
              <a16:creationId xmlns:a16="http://schemas.microsoft.com/office/drawing/2014/main" xmlns="" id="{49F65C13-9B7A-49BE-8DF3-794F4D6D2D7B}"/>
            </a:ext>
          </a:extLst>
        </xdr:cNvPr>
        <xdr:cNvCxnSpPr/>
      </xdr:nvCxnSpPr>
      <xdr:spPr>
        <a:xfrm flipV="1">
          <a:off x="7713980" y="14415647"/>
          <a:ext cx="78232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120509</xdr:rowOff>
    </xdr:from>
    <xdr:to>
      <xdr:col>41</xdr:col>
      <xdr:colOff>101600</xdr:colOff>
      <xdr:row>86</xdr:row>
      <xdr:rowOff>50659</xdr:rowOff>
    </xdr:to>
    <xdr:sp macro="" textlink="">
      <xdr:nvSpPr>
        <xdr:cNvPr id="369" name="楕円 368">
          <a:extLst>
            <a:ext uri="{FF2B5EF4-FFF2-40B4-BE49-F238E27FC236}">
              <a16:creationId xmlns:a16="http://schemas.microsoft.com/office/drawing/2014/main" xmlns="" id="{B7D5C3C7-90B6-4E21-8A0E-1C87DD4F8726}"/>
            </a:ext>
          </a:extLst>
        </xdr:cNvPr>
        <xdr:cNvSpPr/>
      </xdr:nvSpPr>
      <xdr:spPr>
        <a:xfrm>
          <a:off x="6873240" y="14369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168697</xdr:rowOff>
    </xdr:from>
    <xdr:to>
      <xdr:col>45</xdr:col>
      <xdr:colOff>177800</xdr:colOff>
      <xdr:row>85</xdr:row>
      <xdr:rowOff>171309</xdr:rowOff>
    </xdr:to>
    <xdr:cxnSp macro="">
      <xdr:nvCxnSpPr>
        <xdr:cNvPr id="370" name="直線コネクタ 369">
          <a:extLst>
            <a:ext uri="{FF2B5EF4-FFF2-40B4-BE49-F238E27FC236}">
              <a16:creationId xmlns:a16="http://schemas.microsoft.com/office/drawing/2014/main" xmlns="" id="{72907A13-8DFE-48D9-AB4D-FE61566A4213}"/>
            </a:ext>
          </a:extLst>
        </xdr:cNvPr>
        <xdr:cNvCxnSpPr/>
      </xdr:nvCxnSpPr>
      <xdr:spPr>
        <a:xfrm flipV="1">
          <a:off x="6924040" y="14418097"/>
          <a:ext cx="78994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120737</xdr:rowOff>
    </xdr:from>
    <xdr:to>
      <xdr:col>36</xdr:col>
      <xdr:colOff>165100</xdr:colOff>
      <xdr:row>86</xdr:row>
      <xdr:rowOff>50887</xdr:rowOff>
    </xdr:to>
    <xdr:sp macro="" textlink="">
      <xdr:nvSpPr>
        <xdr:cNvPr id="371" name="楕円 370">
          <a:extLst>
            <a:ext uri="{FF2B5EF4-FFF2-40B4-BE49-F238E27FC236}">
              <a16:creationId xmlns:a16="http://schemas.microsoft.com/office/drawing/2014/main" xmlns="" id="{FB685853-DE13-4F51-B63F-372D363CEA03}"/>
            </a:ext>
          </a:extLst>
        </xdr:cNvPr>
        <xdr:cNvSpPr/>
      </xdr:nvSpPr>
      <xdr:spPr>
        <a:xfrm>
          <a:off x="6098540" y="14370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171309</xdr:rowOff>
    </xdr:from>
    <xdr:to>
      <xdr:col>41</xdr:col>
      <xdr:colOff>50800</xdr:colOff>
      <xdr:row>86</xdr:row>
      <xdr:rowOff>87</xdr:rowOff>
    </xdr:to>
    <xdr:cxnSp macro="">
      <xdr:nvCxnSpPr>
        <xdr:cNvPr id="372" name="直線コネクタ 371">
          <a:extLst>
            <a:ext uri="{FF2B5EF4-FFF2-40B4-BE49-F238E27FC236}">
              <a16:creationId xmlns:a16="http://schemas.microsoft.com/office/drawing/2014/main" xmlns="" id="{565CA16A-6A54-4239-82FD-F156334728A2}"/>
            </a:ext>
          </a:extLst>
        </xdr:cNvPr>
        <xdr:cNvCxnSpPr/>
      </xdr:nvCxnSpPr>
      <xdr:spPr>
        <a:xfrm flipV="1">
          <a:off x="6149340" y="1442070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146288</xdr:rowOff>
    </xdr:from>
    <xdr:ext cx="469744" cy="259045"/>
    <xdr:sp macro="" textlink="">
      <xdr:nvSpPr>
        <xdr:cNvPr id="373" name="n_1aveValue【公営住宅】&#10;一人当たり面積">
          <a:extLst>
            <a:ext uri="{FF2B5EF4-FFF2-40B4-BE49-F238E27FC236}">
              <a16:creationId xmlns:a16="http://schemas.microsoft.com/office/drawing/2014/main" xmlns="" id="{EDAF4CE6-9550-46A0-9187-B22D7724F0FF}"/>
            </a:ext>
          </a:extLst>
        </xdr:cNvPr>
        <xdr:cNvSpPr txBox="1"/>
      </xdr:nvSpPr>
      <xdr:spPr>
        <a:xfrm>
          <a:off x="8271587" y="1456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116898</xdr:rowOff>
    </xdr:from>
    <xdr:ext cx="469744" cy="259045"/>
    <xdr:sp macro="" textlink="">
      <xdr:nvSpPr>
        <xdr:cNvPr id="374" name="n_2aveValue【公営住宅】&#10;一人当たり面積">
          <a:extLst>
            <a:ext uri="{FF2B5EF4-FFF2-40B4-BE49-F238E27FC236}">
              <a16:creationId xmlns:a16="http://schemas.microsoft.com/office/drawing/2014/main" xmlns="" id="{F972DA80-5E8C-4DAF-BDD9-55EBD9199EE3}"/>
            </a:ext>
          </a:extLst>
        </xdr:cNvPr>
        <xdr:cNvSpPr txBox="1"/>
      </xdr:nvSpPr>
      <xdr:spPr>
        <a:xfrm>
          <a:off x="7509587" y="1453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114938</xdr:rowOff>
    </xdr:from>
    <xdr:ext cx="469744" cy="259045"/>
    <xdr:sp macro="" textlink="">
      <xdr:nvSpPr>
        <xdr:cNvPr id="375" name="n_3aveValue【公営住宅】&#10;一人当たり面積">
          <a:extLst>
            <a:ext uri="{FF2B5EF4-FFF2-40B4-BE49-F238E27FC236}">
              <a16:creationId xmlns:a16="http://schemas.microsoft.com/office/drawing/2014/main" xmlns="" id="{251452A2-5533-438C-AD74-B275E48A81D4}"/>
            </a:ext>
          </a:extLst>
        </xdr:cNvPr>
        <xdr:cNvSpPr txBox="1"/>
      </xdr:nvSpPr>
      <xdr:spPr>
        <a:xfrm>
          <a:off x="6712027" y="145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112391</xdr:rowOff>
    </xdr:from>
    <xdr:ext cx="469744" cy="259045"/>
    <xdr:sp macro="" textlink="">
      <xdr:nvSpPr>
        <xdr:cNvPr id="376" name="n_4aveValue【公営住宅】&#10;一人当たり面積">
          <a:extLst>
            <a:ext uri="{FF2B5EF4-FFF2-40B4-BE49-F238E27FC236}">
              <a16:creationId xmlns:a16="http://schemas.microsoft.com/office/drawing/2014/main" xmlns="" id="{569D9DD9-2331-4B79-8AC5-6C1C6133818E}"/>
            </a:ext>
          </a:extLst>
        </xdr:cNvPr>
        <xdr:cNvSpPr txBox="1"/>
      </xdr:nvSpPr>
      <xdr:spPr>
        <a:xfrm>
          <a:off x="5937327" y="14529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62124</xdr:rowOff>
    </xdr:from>
    <xdr:ext cx="469744" cy="259045"/>
    <xdr:sp macro="" textlink="">
      <xdr:nvSpPr>
        <xdr:cNvPr id="377" name="n_1mainValue【公営住宅】&#10;一人当たり面積">
          <a:extLst>
            <a:ext uri="{FF2B5EF4-FFF2-40B4-BE49-F238E27FC236}">
              <a16:creationId xmlns:a16="http://schemas.microsoft.com/office/drawing/2014/main" xmlns="" id="{160AD9B9-2D5E-463F-BB13-D5318900CBD9}"/>
            </a:ext>
          </a:extLst>
        </xdr:cNvPr>
        <xdr:cNvSpPr txBox="1"/>
      </xdr:nvSpPr>
      <xdr:spPr>
        <a:xfrm>
          <a:off x="8271587" y="14143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64574</xdr:rowOff>
    </xdr:from>
    <xdr:ext cx="469744" cy="259045"/>
    <xdr:sp macro="" textlink="">
      <xdr:nvSpPr>
        <xdr:cNvPr id="378" name="n_2mainValue【公営住宅】&#10;一人当たり面積">
          <a:extLst>
            <a:ext uri="{FF2B5EF4-FFF2-40B4-BE49-F238E27FC236}">
              <a16:creationId xmlns:a16="http://schemas.microsoft.com/office/drawing/2014/main" xmlns="" id="{74FC09C7-7B22-424A-9D80-EAC3CD5F5561}"/>
            </a:ext>
          </a:extLst>
        </xdr:cNvPr>
        <xdr:cNvSpPr txBox="1"/>
      </xdr:nvSpPr>
      <xdr:spPr>
        <a:xfrm>
          <a:off x="7509587" y="14146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67186</xdr:rowOff>
    </xdr:from>
    <xdr:ext cx="469744" cy="259045"/>
    <xdr:sp macro="" textlink="">
      <xdr:nvSpPr>
        <xdr:cNvPr id="379" name="n_3mainValue【公営住宅】&#10;一人当たり面積">
          <a:extLst>
            <a:ext uri="{FF2B5EF4-FFF2-40B4-BE49-F238E27FC236}">
              <a16:creationId xmlns:a16="http://schemas.microsoft.com/office/drawing/2014/main" xmlns="" id="{08B7A7B0-2103-4E47-9BBB-A609975E1088}"/>
            </a:ext>
          </a:extLst>
        </xdr:cNvPr>
        <xdr:cNvSpPr txBox="1"/>
      </xdr:nvSpPr>
      <xdr:spPr>
        <a:xfrm>
          <a:off x="6712027" y="1414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67414</xdr:rowOff>
    </xdr:from>
    <xdr:ext cx="469744" cy="259045"/>
    <xdr:sp macro="" textlink="">
      <xdr:nvSpPr>
        <xdr:cNvPr id="380" name="n_4mainValue【公営住宅】&#10;一人当たり面積">
          <a:extLst>
            <a:ext uri="{FF2B5EF4-FFF2-40B4-BE49-F238E27FC236}">
              <a16:creationId xmlns:a16="http://schemas.microsoft.com/office/drawing/2014/main" xmlns="" id="{2F07C18F-DC3A-4E21-BC0B-025F3000C8CE}"/>
            </a:ext>
          </a:extLst>
        </xdr:cNvPr>
        <xdr:cNvSpPr txBox="1"/>
      </xdr:nvSpPr>
      <xdr:spPr>
        <a:xfrm>
          <a:off x="5937327" y="1414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xmlns="" id="{BA484A6C-EBDD-4F25-9F3F-D8EFE2C6EE2A}"/>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xmlns="" id="{D9B24D9D-BB01-46CE-AE7E-8F9C3A6ED7A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xmlns="" id="{21E45937-2147-46B6-B222-FB01BCAE44A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xmlns="" id="{855B4920-EF00-441A-BBAA-CB08875EA64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xmlns="" id="{4127AB04-ED7F-4407-BC69-4668F4AA5283}"/>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xmlns="" id="{275E9A5A-CE4F-40B0-AF43-FCCAA36270B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xmlns="" id="{3943AF38-C778-4EA8-8758-6F035D47E4F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xmlns="" id="{FD5692DF-4D6C-4078-A453-4E5C080CC2F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xmlns="" id="{7C08FF69-7DA7-4C61-B2EB-4094296D07C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xmlns="" id="{BF443E84-21B8-46B9-A942-73CE448D2B2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xmlns="" id="{B87DC5A7-37F2-47D6-8F2C-5686C3566E1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xmlns="" id="{C276924D-5EDD-4794-93A9-69E5A846E63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xmlns="" id="{499EAB97-CE1D-4F81-86EC-7250112C7E44}"/>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xmlns="" id="{D255D59D-E7B6-488E-9EA5-4E29B03358F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xmlns="" id="{F35A40DE-242F-4837-AB67-6F81F465A7E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xmlns="" id="{3123632D-EC6B-40B6-90F2-5FCF0490C38C}"/>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xmlns="" id="{8CD695A3-C35C-4697-9B33-C3E3129C452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xmlns="" id="{60350EE8-1B96-4D05-9425-455B0EFE24A9}"/>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xmlns="" id="{D4DCA3C4-5CF6-4DBB-B83E-3CC674432AB6}"/>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xmlns="" id="{E4A08A27-00C7-47C8-A078-8B4E69D8FB6E}"/>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xmlns="" id="{533D0D8A-0B0A-4FD9-B1F9-D932438D3E4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xmlns="" id="{9E7D92FB-E734-4F07-B437-C857E51C8BE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xmlns="" id="{B52A02DF-9F15-4DA1-BD2A-E60D66B41E06}"/>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xmlns="" id="{A0641A31-9F0B-4BAB-B9B1-F8755AC937FB}"/>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xmlns="" id="{7BF2F6F2-320E-4846-895C-B4CFFD43AB4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xmlns="" id="{080F209A-A22B-44AC-BF49-318E0A319B9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xmlns="" id="{06BA565E-948F-4EC7-A4C8-7788030055A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xmlns="" id="{CA3F7176-846B-466E-9669-E0BAF09F3C9D}"/>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xmlns="" id="{1CDA52A2-8015-404C-8D35-B043B246666B}"/>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xmlns="" id="{92416D47-4062-4D62-8694-3208EA737993}"/>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xmlns="" id="{4A66A83A-38EE-462F-B850-6DBFC557E213}"/>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xmlns="" id="{C00EA79C-0878-44B8-962E-67F2AAAF2F89}"/>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xmlns="" id="{FF0A2C7E-946F-41CC-8464-A73EDCBD74B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xmlns="" id="{7C349747-79E4-4FB4-9AEB-207BEE3558D5}"/>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xmlns="" id="{FCE8647C-D40A-4490-97C7-64574E8CD6A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xmlns="" id="{E6015895-8282-4C53-A00D-AF7271D3DC0F}"/>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xmlns="" id="{77A24623-34D8-49CD-8623-53FA0C724428}"/>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xmlns="" id="{2261A35D-4872-4D8A-879A-26FFC5FBD64C}"/>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xmlns="" id="{95299FB1-247F-4D7D-8FB3-A9634FF1849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xmlns="" id="{CF7D854F-C36F-4218-90A4-A19262D847E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xmlns="" id="{6366CEF9-A9C2-40BD-937F-F377F6B19E0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xmlns="" id="{61823234-1886-425F-AB78-37225F137EC5}"/>
            </a:ext>
          </a:extLst>
        </xdr:cNvPr>
        <xdr:cNvCxnSpPr/>
      </xdr:nvCxnSpPr>
      <xdr:spPr>
        <a:xfrm flipV="1">
          <a:off x="14375764" y="567853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xmlns="" id="{AB4AC56B-49A0-4B31-BB97-33C4F36915EB}"/>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xmlns="" id="{62686534-6B95-44E3-A6DD-C4CA6F7D9A0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xmlns="" id="{63EE2260-8BB5-404F-AC3C-B6E285433B98}"/>
            </a:ext>
          </a:extLst>
        </xdr:cNvPr>
        <xdr:cNvSpPr txBox="1"/>
      </xdr:nvSpPr>
      <xdr:spPr>
        <a:xfrm>
          <a:off x="14414500" y="54575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426" name="直線コネクタ 425">
          <a:extLst>
            <a:ext uri="{FF2B5EF4-FFF2-40B4-BE49-F238E27FC236}">
              <a16:creationId xmlns:a16="http://schemas.microsoft.com/office/drawing/2014/main" xmlns="" id="{9B56AEC4-9F3D-4D75-ADC2-0985DB201821}"/>
            </a:ext>
          </a:extLst>
        </xdr:cNvPr>
        <xdr:cNvCxnSpPr/>
      </xdr:nvCxnSpPr>
      <xdr:spPr>
        <a:xfrm>
          <a:off x="14287500" y="56785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xmlns="" id="{715D4A34-A749-42C5-A721-9D53E6DABF9E}"/>
            </a:ext>
          </a:extLst>
        </xdr:cNvPr>
        <xdr:cNvSpPr txBox="1"/>
      </xdr:nvSpPr>
      <xdr:spPr>
        <a:xfrm>
          <a:off x="14414500" y="6246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428" name="フローチャート: 判断 427">
          <a:extLst>
            <a:ext uri="{FF2B5EF4-FFF2-40B4-BE49-F238E27FC236}">
              <a16:creationId xmlns:a16="http://schemas.microsoft.com/office/drawing/2014/main" xmlns="" id="{2B64BBC9-14EA-4A75-BF09-BDFD11629C52}"/>
            </a:ext>
          </a:extLst>
        </xdr:cNvPr>
        <xdr:cNvSpPr/>
      </xdr:nvSpPr>
      <xdr:spPr>
        <a:xfrm>
          <a:off x="14325600" y="639082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9" name="フローチャート: 判断 428">
          <a:extLst>
            <a:ext uri="{FF2B5EF4-FFF2-40B4-BE49-F238E27FC236}">
              <a16:creationId xmlns:a16="http://schemas.microsoft.com/office/drawing/2014/main" xmlns="" id="{FD2C4062-98C5-4DBD-BC8D-5464F465961D}"/>
            </a:ext>
          </a:extLst>
        </xdr:cNvPr>
        <xdr:cNvSpPr/>
      </xdr:nvSpPr>
      <xdr:spPr>
        <a:xfrm>
          <a:off x="1357884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430" name="フローチャート: 判断 429">
          <a:extLst>
            <a:ext uri="{FF2B5EF4-FFF2-40B4-BE49-F238E27FC236}">
              <a16:creationId xmlns:a16="http://schemas.microsoft.com/office/drawing/2014/main" xmlns="" id="{323A5EB9-C554-40BB-89C4-7DC3CD8B1B42}"/>
            </a:ext>
          </a:extLst>
        </xdr:cNvPr>
        <xdr:cNvSpPr/>
      </xdr:nvSpPr>
      <xdr:spPr>
        <a:xfrm>
          <a:off x="12804140" y="63325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31" name="フローチャート: 判断 430">
          <a:extLst>
            <a:ext uri="{FF2B5EF4-FFF2-40B4-BE49-F238E27FC236}">
              <a16:creationId xmlns:a16="http://schemas.microsoft.com/office/drawing/2014/main" xmlns="" id="{F4FE6BB8-BD36-4192-9B48-BA5DD725EFCD}"/>
            </a:ext>
          </a:extLst>
        </xdr:cNvPr>
        <xdr:cNvSpPr/>
      </xdr:nvSpPr>
      <xdr:spPr>
        <a:xfrm>
          <a:off x="12029440" y="635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432" name="フローチャート: 判断 431">
          <a:extLst>
            <a:ext uri="{FF2B5EF4-FFF2-40B4-BE49-F238E27FC236}">
              <a16:creationId xmlns:a16="http://schemas.microsoft.com/office/drawing/2014/main" xmlns="" id="{07B32EC8-C2D1-491B-978C-464DAFBD32AF}"/>
            </a:ext>
          </a:extLst>
        </xdr:cNvPr>
        <xdr:cNvSpPr/>
      </xdr:nvSpPr>
      <xdr:spPr>
        <a:xfrm>
          <a:off x="11231880" y="63342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D9D966CD-FD64-41C0-A9A4-BEAC9ADFBC0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6C1F64E2-FEB5-485F-BF6E-E4A63D716214}"/>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78F01839-F650-491E-B620-10DBAE4FDB1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4ED1635B-A49F-41E7-A3F0-C12CE2FFF69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xmlns="" id="{AA6BA23D-5854-4FBD-ADD5-A3BE230048D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144599</xdr:rowOff>
    </xdr:from>
    <xdr:to>
      <xdr:col>85</xdr:col>
      <xdr:colOff>177800</xdr:colOff>
      <xdr:row>39</xdr:row>
      <xdr:rowOff>74749</xdr:rowOff>
    </xdr:to>
    <xdr:sp macro="" textlink="">
      <xdr:nvSpPr>
        <xdr:cNvPr id="438" name="楕円 437">
          <a:extLst>
            <a:ext uri="{FF2B5EF4-FFF2-40B4-BE49-F238E27FC236}">
              <a16:creationId xmlns:a16="http://schemas.microsoft.com/office/drawing/2014/main" xmlns="" id="{EE712BCA-2022-4949-8BBC-1D1E8126C719}"/>
            </a:ext>
          </a:extLst>
        </xdr:cNvPr>
        <xdr:cNvSpPr/>
      </xdr:nvSpPr>
      <xdr:spPr>
        <a:xfrm>
          <a:off x="14325600" y="651491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123026</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xmlns="" id="{BB95DCE0-5627-446E-A8E3-23D1208A1A8E}"/>
            </a:ext>
          </a:extLst>
        </xdr:cNvPr>
        <xdr:cNvSpPr txBox="1"/>
      </xdr:nvSpPr>
      <xdr:spPr>
        <a:xfrm>
          <a:off x="14414500" y="649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440" name="楕円 439">
          <a:extLst>
            <a:ext uri="{FF2B5EF4-FFF2-40B4-BE49-F238E27FC236}">
              <a16:creationId xmlns:a16="http://schemas.microsoft.com/office/drawing/2014/main" xmlns="" id="{5EDF5BEA-6219-46BC-8181-AA4232414E8B}"/>
            </a:ext>
          </a:extLst>
        </xdr:cNvPr>
        <xdr:cNvSpPr/>
      </xdr:nvSpPr>
      <xdr:spPr>
        <a:xfrm>
          <a:off x="13578840" y="64838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23949</xdr:rowOff>
    </xdr:to>
    <xdr:cxnSp macro="">
      <xdr:nvCxnSpPr>
        <xdr:cNvPr id="441" name="直線コネクタ 440">
          <a:extLst>
            <a:ext uri="{FF2B5EF4-FFF2-40B4-BE49-F238E27FC236}">
              <a16:creationId xmlns:a16="http://schemas.microsoft.com/office/drawing/2014/main" xmlns="" id="{422D79E3-3D88-4A97-9388-57A1FABA4418}"/>
            </a:ext>
          </a:extLst>
        </xdr:cNvPr>
        <xdr:cNvCxnSpPr/>
      </xdr:nvCxnSpPr>
      <xdr:spPr>
        <a:xfrm>
          <a:off x="13629640" y="6534694"/>
          <a:ext cx="74676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62956</xdr:rowOff>
    </xdr:from>
    <xdr:to>
      <xdr:col>76</xdr:col>
      <xdr:colOff>165100</xdr:colOff>
      <xdr:row>39</xdr:row>
      <xdr:rowOff>164556</xdr:rowOff>
    </xdr:to>
    <xdr:sp macro="" textlink="">
      <xdr:nvSpPr>
        <xdr:cNvPr id="442" name="楕円 441">
          <a:extLst>
            <a:ext uri="{FF2B5EF4-FFF2-40B4-BE49-F238E27FC236}">
              <a16:creationId xmlns:a16="http://schemas.microsoft.com/office/drawing/2014/main" xmlns="" id="{C938DDD3-D653-4DBC-9262-518F94F52CB3}"/>
            </a:ext>
          </a:extLst>
        </xdr:cNvPr>
        <xdr:cNvSpPr/>
      </xdr:nvSpPr>
      <xdr:spPr>
        <a:xfrm>
          <a:off x="12804140" y="660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164374</xdr:rowOff>
    </xdr:from>
    <xdr:to>
      <xdr:col>81</xdr:col>
      <xdr:colOff>50800</xdr:colOff>
      <xdr:row>39</xdr:row>
      <xdr:rowOff>113756</xdr:rowOff>
    </xdr:to>
    <xdr:cxnSp macro="">
      <xdr:nvCxnSpPr>
        <xdr:cNvPr id="443" name="直線コネクタ 442">
          <a:extLst>
            <a:ext uri="{FF2B5EF4-FFF2-40B4-BE49-F238E27FC236}">
              <a16:creationId xmlns:a16="http://schemas.microsoft.com/office/drawing/2014/main" xmlns="" id="{69163D99-3881-49BD-B457-FE8435C6ED62}"/>
            </a:ext>
          </a:extLst>
        </xdr:cNvPr>
        <xdr:cNvCxnSpPr/>
      </xdr:nvCxnSpPr>
      <xdr:spPr>
        <a:xfrm flipV="1">
          <a:off x="12854940" y="6534694"/>
          <a:ext cx="774700" cy="11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22134</xdr:rowOff>
    </xdr:from>
    <xdr:to>
      <xdr:col>72</xdr:col>
      <xdr:colOff>38100</xdr:colOff>
      <xdr:row>39</xdr:row>
      <xdr:rowOff>123734</xdr:rowOff>
    </xdr:to>
    <xdr:sp macro="" textlink="">
      <xdr:nvSpPr>
        <xdr:cNvPr id="444" name="楕円 443">
          <a:extLst>
            <a:ext uri="{FF2B5EF4-FFF2-40B4-BE49-F238E27FC236}">
              <a16:creationId xmlns:a16="http://schemas.microsoft.com/office/drawing/2014/main" xmlns="" id="{E1ABCD0D-D619-4F66-AA2D-9EC9D69BD6B6}"/>
            </a:ext>
          </a:extLst>
        </xdr:cNvPr>
        <xdr:cNvSpPr/>
      </xdr:nvSpPr>
      <xdr:spPr>
        <a:xfrm>
          <a:off x="12029440" y="6560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72934</xdr:rowOff>
    </xdr:from>
    <xdr:to>
      <xdr:col>76</xdr:col>
      <xdr:colOff>114300</xdr:colOff>
      <xdr:row>39</xdr:row>
      <xdr:rowOff>113756</xdr:rowOff>
    </xdr:to>
    <xdr:cxnSp macro="">
      <xdr:nvCxnSpPr>
        <xdr:cNvPr id="445" name="直線コネクタ 444">
          <a:extLst>
            <a:ext uri="{FF2B5EF4-FFF2-40B4-BE49-F238E27FC236}">
              <a16:creationId xmlns:a16="http://schemas.microsoft.com/office/drawing/2014/main" xmlns="" id="{09B96589-2B86-4094-9707-E238464364D7}"/>
            </a:ext>
          </a:extLst>
        </xdr:cNvPr>
        <xdr:cNvCxnSpPr/>
      </xdr:nvCxnSpPr>
      <xdr:spPr>
        <a:xfrm>
          <a:off x="12072620" y="6610894"/>
          <a:ext cx="78232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149497</xdr:rowOff>
    </xdr:from>
    <xdr:to>
      <xdr:col>67</xdr:col>
      <xdr:colOff>101600</xdr:colOff>
      <xdr:row>39</xdr:row>
      <xdr:rowOff>79647</xdr:rowOff>
    </xdr:to>
    <xdr:sp macro="" textlink="">
      <xdr:nvSpPr>
        <xdr:cNvPr id="446" name="楕円 445">
          <a:extLst>
            <a:ext uri="{FF2B5EF4-FFF2-40B4-BE49-F238E27FC236}">
              <a16:creationId xmlns:a16="http://schemas.microsoft.com/office/drawing/2014/main" xmlns="" id="{19150D08-E31B-4237-98AD-B0B4EEA5589D}"/>
            </a:ext>
          </a:extLst>
        </xdr:cNvPr>
        <xdr:cNvSpPr/>
      </xdr:nvSpPr>
      <xdr:spPr>
        <a:xfrm>
          <a:off x="11231880" y="65198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28847</xdr:rowOff>
    </xdr:from>
    <xdr:to>
      <xdr:col>71</xdr:col>
      <xdr:colOff>177800</xdr:colOff>
      <xdr:row>39</xdr:row>
      <xdr:rowOff>72934</xdr:rowOff>
    </xdr:to>
    <xdr:cxnSp macro="">
      <xdr:nvCxnSpPr>
        <xdr:cNvPr id="447" name="直線コネクタ 446">
          <a:extLst>
            <a:ext uri="{FF2B5EF4-FFF2-40B4-BE49-F238E27FC236}">
              <a16:creationId xmlns:a16="http://schemas.microsoft.com/office/drawing/2014/main" xmlns="" id="{0D5EEAC0-C766-4187-A3DD-8C9C0AECB694}"/>
            </a:ext>
          </a:extLst>
        </xdr:cNvPr>
        <xdr:cNvCxnSpPr/>
      </xdr:nvCxnSpPr>
      <xdr:spPr>
        <a:xfrm>
          <a:off x="11282680" y="6566807"/>
          <a:ext cx="78994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xmlns="" id="{7C6654A7-7B97-412B-A2B2-B69E7DE85F06}"/>
            </a:ext>
          </a:extLst>
        </xdr:cNvPr>
        <xdr:cNvSpPr txBox="1"/>
      </xdr:nvSpPr>
      <xdr:spPr>
        <a:xfrm>
          <a:off x="134372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xmlns="" id="{6A32AA81-78F0-4D4A-8711-D2653F7EAB50}"/>
            </a:ext>
          </a:extLst>
        </xdr:cNvPr>
        <xdr:cNvSpPr txBox="1"/>
      </xdr:nvSpPr>
      <xdr:spPr>
        <a:xfrm>
          <a:off x="126752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xmlns="" id="{5D5B9377-4E21-4404-B4B7-FB9596193F40}"/>
            </a:ext>
          </a:extLst>
        </xdr:cNvPr>
        <xdr:cNvSpPr txBox="1"/>
      </xdr:nvSpPr>
      <xdr:spPr>
        <a:xfrm>
          <a:off x="119005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xmlns="" id="{9AE729C6-DE5B-4463-8E2A-D2151A9895F9}"/>
            </a:ext>
          </a:extLst>
        </xdr:cNvPr>
        <xdr:cNvSpPr txBox="1"/>
      </xdr:nvSpPr>
      <xdr:spPr>
        <a:xfrm>
          <a:off x="1110298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xmlns="" id="{956D5A2F-BB58-40CF-B4C5-42B68E56A2E3}"/>
            </a:ext>
          </a:extLst>
        </xdr:cNvPr>
        <xdr:cNvSpPr txBox="1"/>
      </xdr:nvSpPr>
      <xdr:spPr>
        <a:xfrm>
          <a:off x="134372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155683</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xmlns="" id="{B088ECDD-6E0A-46E1-839D-91DC5B9179F9}"/>
            </a:ext>
          </a:extLst>
        </xdr:cNvPr>
        <xdr:cNvSpPr txBox="1"/>
      </xdr:nvSpPr>
      <xdr:spPr>
        <a:xfrm>
          <a:off x="12675244"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114861</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xmlns="" id="{B8A2D149-0862-4B18-BAFA-ED361867DFAA}"/>
            </a:ext>
          </a:extLst>
        </xdr:cNvPr>
        <xdr:cNvSpPr txBox="1"/>
      </xdr:nvSpPr>
      <xdr:spPr>
        <a:xfrm>
          <a:off x="119005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70774</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xmlns="" id="{E0F00F4D-2618-4B85-846E-E86C711126FB}"/>
            </a:ext>
          </a:extLst>
        </xdr:cNvPr>
        <xdr:cNvSpPr txBox="1"/>
      </xdr:nvSpPr>
      <xdr:spPr>
        <a:xfrm>
          <a:off x="1110298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xmlns="" id="{6525CD8F-373C-4486-B00A-A613DB1BEE2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xmlns="" id="{C2E0BBD9-A432-4AB3-9B29-9BF0AE612E0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xmlns="" id="{7A6A966F-3CEC-4745-8D2D-E8A4B69A392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xmlns="" id="{A610CBC5-9208-43AF-A902-0D655A98312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xmlns="" id="{881DB12F-91C9-46A7-B7FB-F32F62D6924F}"/>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xmlns="" id="{BC2E26CC-A135-4D41-91A4-467F745B01BF}"/>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xmlns="" id="{2421246C-308C-4A91-A404-414C3EE0CDED}"/>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xmlns="" id="{AD90A85E-4227-4F68-B479-6B7FEBEF57E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xmlns="" id="{BD8370CF-8250-4C5B-AE83-ADA233E0AEB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xmlns="" id="{1308AD5E-C9A1-47EA-B0B0-F03E65EDE80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xmlns="" id="{4CCE0569-A1AB-4B38-853F-0635D5D31F1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xmlns="" id="{5DDFD1A3-CF6B-480C-BA07-3CB8543B64C2}"/>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xmlns="" id="{13C9A0C8-DC8D-47AA-979F-DF5ADA154C2D}"/>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xmlns="" id="{1AA485C9-1937-4C15-9E0D-CC41FCFC3E3E}"/>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xmlns="" id="{639BD956-3EE7-437B-83B2-154251CA817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xmlns="" id="{2A8C63E0-EF2D-461F-9213-136246549827}"/>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xmlns="" id="{19821031-27BB-45A0-81A2-D6B1D8768FAF}"/>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xmlns="" id="{26BBC243-EE55-4D13-9C41-AC149FCA113B}"/>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xmlns="" id="{B4F0A29A-5F10-4CF4-875A-74B26A349C04}"/>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xmlns="" id="{736A4794-1ED1-4B42-ABB2-B01E90BCBE1E}"/>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xmlns="" id="{A6B35F67-E41D-4094-9303-6841CC532CF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477" name="直線コネクタ 476">
          <a:extLst>
            <a:ext uri="{FF2B5EF4-FFF2-40B4-BE49-F238E27FC236}">
              <a16:creationId xmlns:a16="http://schemas.microsoft.com/office/drawing/2014/main" xmlns="" id="{EA543900-18B3-41FE-BC22-76786FE64D1C}"/>
            </a:ext>
          </a:extLst>
        </xdr:cNvPr>
        <xdr:cNvCxnSpPr/>
      </xdr:nvCxnSpPr>
      <xdr:spPr>
        <a:xfrm flipV="1">
          <a:off x="19509104" y="5855970"/>
          <a:ext cx="0" cy="1132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xmlns="" id="{CA582E35-EDD6-4257-B7E4-36BFFFC25D9E}"/>
            </a:ext>
          </a:extLst>
        </xdr:cNvPr>
        <xdr:cNvSpPr txBox="1"/>
      </xdr:nvSpPr>
      <xdr:spPr>
        <a:xfrm>
          <a:off x="19547840" y="699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9" name="直線コネクタ 478">
          <a:extLst>
            <a:ext uri="{FF2B5EF4-FFF2-40B4-BE49-F238E27FC236}">
              <a16:creationId xmlns:a16="http://schemas.microsoft.com/office/drawing/2014/main" xmlns="" id="{A5A82B5C-24C2-4ED1-BA5F-F885A38131F7}"/>
            </a:ext>
          </a:extLst>
        </xdr:cNvPr>
        <xdr:cNvCxnSpPr/>
      </xdr:nvCxnSpPr>
      <xdr:spPr>
        <a:xfrm>
          <a:off x="19443700" y="69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xmlns="" id="{7425099C-A9F6-4B2B-B9A7-9039043A4261}"/>
            </a:ext>
          </a:extLst>
        </xdr:cNvPr>
        <xdr:cNvSpPr txBox="1"/>
      </xdr:nvSpPr>
      <xdr:spPr>
        <a:xfrm>
          <a:off x="1954784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481" name="直線コネクタ 480">
          <a:extLst>
            <a:ext uri="{FF2B5EF4-FFF2-40B4-BE49-F238E27FC236}">
              <a16:creationId xmlns:a16="http://schemas.microsoft.com/office/drawing/2014/main" xmlns="" id="{2CCF774C-ABB1-454C-A960-8B3ABF2C59A0}"/>
            </a:ext>
          </a:extLst>
        </xdr:cNvPr>
        <xdr:cNvCxnSpPr/>
      </xdr:nvCxnSpPr>
      <xdr:spPr>
        <a:xfrm>
          <a:off x="19443700" y="5855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xmlns="" id="{851F3330-2EA5-4173-BD3E-BF9256040A84}"/>
            </a:ext>
          </a:extLst>
        </xdr:cNvPr>
        <xdr:cNvSpPr txBox="1"/>
      </xdr:nvSpPr>
      <xdr:spPr>
        <a:xfrm>
          <a:off x="19547840" y="64574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483" name="フローチャート: 判断 482">
          <a:extLst>
            <a:ext uri="{FF2B5EF4-FFF2-40B4-BE49-F238E27FC236}">
              <a16:creationId xmlns:a16="http://schemas.microsoft.com/office/drawing/2014/main" xmlns="" id="{E9E9B503-AD9C-4319-B171-800E4A8BB3E4}"/>
            </a:ext>
          </a:extLst>
        </xdr:cNvPr>
        <xdr:cNvSpPr/>
      </xdr:nvSpPr>
      <xdr:spPr>
        <a:xfrm>
          <a:off x="1945894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484" name="フローチャート: 判断 483">
          <a:extLst>
            <a:ext uri="{FF2B5EF4-FFF2-40B4-BE49-F238E27FC236}">
              <a16:creationId xmlns:a16="http://schemas.microsoft.com/office/drawing/2014/main" xmlns="" id="{681EECCF-E342-4E0D-ABBA-F377EC647E29}"/>
            </a:ext>
          </a:extLst>
        </xdr:cNvPr>
        <xdr:cNvSpPr/>
      </xdr:nvSpPr>
      <xdr:spPr>
        <a:xfrm>
          <a:off x="18735040" y="66136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485" name="フローチャート: 判断 484">
          <a:extLst>
            <a:ext uri="{FF2B5EF4-FFF2-40B4-BE49-F238E27FC236}">
              <a16:creationId xmlns:a16="http://schemas.microsoft.com/office/drawing/2014/main" xmlns="" id="{AB94CE79-D91A-43E6-923E-0A21CF5949C5}"/>
            </a:ext>
          </a:extLst>
        </xdr:cNvPr>
        <xdr:cNvSpPr/>
      </xdr:nvSpPr>
      <xdr:spPr>
        <a:xfrm>
          <a:off x="17937480" y="6583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486" name="フローチャート: 判断 485">
          <a:extLst>
            <a:ext uri="{FF2B5EF4-FFF2-40B4-BE49-F238E27FC236}">
              <a16:creationId xmlns:a16="http://schemas.microsoft.com/office/drawing/2014/main" xmlns="" id="{9646DCF7-EF93-42A5-84EC-97A73CD8B201}"/>
            </a:ext>
          </a:extLst>
        </xdr:cNvPr>
        <xdr:cNvSpPr/>
      </xdr:nvSpPr>
      <xdr:spPr>
        <a:xfrm>
          <a:off x="17162780" y="66273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487" name="フローチャート: 判断 486">
          <a:extLst>
            <a:ext uri="{FF2B5EF4-FFF2-40B4-BE49-F238E27FC236}">
              <a16:creationId xmlns:a16="http://schemas.microsoft.com/office/drawing/2014/main" xmlns="" id="{4298C5D8-1FA0-44C2-9E27-CC9DF22C92C1}"/>
            </a:ext>
          </a:extLst>
        </xdr:cNvPr>
        <xdr:cNvSpPr/>
      </xdr:nvSpPr>
      <xdr:spPr>
        <a:xfrm>
          <a:off x="16388080" y="66296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BEC735A5-C18B-43A2-A095-6D146F33FDB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xmlns="" id="{FE7749F6-0B8E-4F45-BD19-AD62308DDE7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xmlns="" id="{3A166847-0DCC-4318-85F1-5CD306DE774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xmlns="" id="{7D124305-C035-4CB4-BC55-42AEC3EACDE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xmlns="" id="{0FADF6BE-583E-478D-BFD6-2E25C4CA4C2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4826</xdr:rowOff>
    </xdr:from>
    <xdr:to>
      <xdr:col>116</xdr:col>
      <xdr:colOff>114300</xdr:colOff>
      <xdr:row>41</xdr:row>
      <xdr:rowOff>106426</xdr:rowOff>
    </xdr:to>
    <xdr:sp macro="" textlink="">
      <xdr:nvSpPr>
        <xdr:cNvPr id="493" name="楕円 492">
          <a:extLst>
            <a:ext uri="{FF2B5EF4-FFF2-40B4-BE49-F238E27FC236}">
              <a16:creationId xmlns:a16="http://schemas.microsoft.com/office/drawing/2014/main" xmlns="" id="{208F3F78-27FF-4624-ADE2-D45BDE8DB1C0}"/>
            </a:ext>
          </a:extLst>
        </xdr:cNvPr>
        <xdr:cNvSpPr/>
      </xdr:nvSpPr>
      <xdr:spPr>
        <a:xfrm>
          <a:off x="19458940" y="68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91203</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xmlns="" id="{310F3E1C-E5AD-44AC-80CB-CEA11AE07026}"/>
            </a:ext>
          </a:extLst>
        </xdr:cNvPr>
        <xdr:cNvSpPr txBox="1"/>
      </xdr:nvSpPr>
      <xdr:spPr>
        <a:xfrm>
          <a:off x="19547840" y="6796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7112</xdr:rowOff>
    </xdr:from>
    <xdr:to>
      <xdr:col>112</xdr:col>
      <xdr:colOff>38100</xdr:colOff>
      <xdr:row>41</xdr:row>
      <xdr:rowOff>108712</xdr:rowOff>
    </xdr:to>
    <xdr:sp macro="" textlink="">
      <xdr:nvSpPr>
        <xdr:cNvPr id="495" name="楕円 494">
          <a:extLst>
            <a:ext uri="{FF2B5EF4-FFF2-40B4-BE49-F238E27FC236}">
              <a16:creationId xmlns:a16="http://schemas.microsoft.com/office/drawing/2014/main" xmlns="" id="{3A98E0E1-FE13-4A06-A6EC-FD5E76422E92}"/>
            </a:ext>
          </a:extLst>
        </xdr:cNvPr>
        <xdr:cNvSpPr/>
      </xdr:nvSpPr>
      <xdr:spPr>
        <a:xfrm>
          <a:off x="18735040" y="68803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55626</xdr:rowOff>
    </xdr:from>
    <xdr:to>
      <xdr:col>116</xdr:col>
      <xdr:colOff>63500</xdr:colOff>
      <xdr:row>41</xdr:row>
      <xdr:rowOff>57912</xdr:rowOff>
    </xdr:to>
    <xdr:cxnSp macro="">
      <xdr:nvCxnSpPr>
        <xdr:cNvPr id="496" name="直線コネクタ 495">
          <a:extLst>
            <a:ext uri="{FF2B5EF4-FFF2-40B4-BE49-F238E27FC236}">
              <a16:creationId xmlns:a16="http://schemas.microsoft.com/office/drawing/2014/main" xmlns="" id="{F3CCCEFD-8FF6-4C80-858C-99F265975FDB}"/>
            </a:ext>
          </a:extLst>
        </xdr:cNvPr>
        <xdr:cNvCxnSpPr/>
      </xdr:nvCxnSpPr>
      <xdr:spPr>
        <a:xfrm flipV="1">
          <a:off x="18778220" y="692886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497" name="楕円 496">
          <a:extLst>
            <a:ext uri="{FF2B5EF4-FFF2-40B4-BE49-F238E27FC236}">
              <a16:creationId xmlns:a16="http://schemas.microsoft.com/office/drawing/2014/main" xmlns="" id="{A0F6CAA3-6343-4599-9B63-24138850BCE3}"/>
            </a:ext>
          </a:extLst>
        </xdr:cNvPr>
        <xdr:cNvSpPr/>
      </xdr:nvSpPr>
      <xdr:spPr>
        <a:xfrm>
          <a:off x="1793748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57912</xdr:rowOff>
    </xdr:from>
    <xdr:to>
      <xdr:col>111</xdr:col>
      <xdr:colOff>177800</xdr:colOff>
      <xdr:row>41</xdr:row>
      <xdr:rowOff>60198</xdr:rowOff>
    </xdr:to>
    <xdr:cxnSp macro="">
      <xdr:nvCxnSpPr>
        <xdr:cNvPr id="498" name="直線コネクタ 497">
          <a:extLst>
            <a:ext uri="{FF2B5EF4-FFF2-40B4-BE49-F238E27FC236}">
              <a16:creationId xmlns:a16="http://schemas.microsoft.com/office/drawing/2014/main" xmlns="" id="{18EA91F6-EE1C-42D0-AFB9-256FA20DF56C}"/>
            </a:ext>
          </a:extLst>
        </xdr:cNvPr>
        <xdr:cNvCxnSpPr/>
      </xdr:nvCxnSpPr>
      <xdr:spPr>
        <a:xfrm flipV="1">
          <a:off x="17988280" y="6931152"/>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499" name="楕円 498">
          <a:extLst>
            <a:ext uri="{FF2B5EF4-FFF2-40B4-BE49-F238E27FC236}">
              <a16:creationId xmlns:a16="http://schemas.microsoft.com/office/drawing/2014/main" xmlns="" id="{77C2ECBA-DD93-48E7-A1DB-1F1E9BDEC1B6}"/>
            </a:ext>
          </a:extLst>
        </xdr:cNvPr>
        <xdr:cNvSpPr/>
      </xdr:nvSpPr>
      <xdr:spPr>
        <a:xfrm>
          <a:off x="17162780" y="688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60198</xdr:rowOff>
    </xdr:to>
    <xdr:cxnSp macro="">
      <xdr:nvCxnSpPr>
        <xdr:cNvPr id="500" name="直線コネクタ 499">
          <a:extLst>
            <a:ext uri="{FF2B5EF4-FFF2-40B4-BE49-F238E27FC236}">
              <a16:creationId xmlns:a16="http://schemas.microsoft.com/office/drawing/2014/main" xmlns="" id="{ABDBD1A9-A7BE-4C81-A5D9-127E255B564C}"/>
            </a:ext>
          </a:extLst>
        </xdr:cNvPr>
        <xdr:cNvCxnSpPr/>
      </xdr:nvCxnSpPr>
      <xdr:spPr>
        <a:xfrm>
          <a:off x="17213580" y="693343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146558</xdr:rowOff>
    </xdr:from>
    <xdr:to>
      <xdr:col>98</xdr:col>
      <xdr:colOff>38100</xdr:colOff>
      <xdr:row>41</xdr:row>
      <xdr:rowOff>76708</xdr:rowOff>
    </xdr:to>
    <xdr:sp macro="" textlink="">
      <xdr:nvSpPr>
        <xdr:cNvPr id="501" name="楕円 500">
          <a:extLst>
            <a:ext uri="{FF2B5EF4-FFF2-40B4-BE49-F238E27FC236}">
              <a16:creationId xmlns:a16="http://schemas.microsoft.com/office/drawing/2014/main" xmlns="" id="{72B03A65-08BB-4BBA-ADBB-D420D19B1119}"/>
            </a:ext>
          </a:extLst>
        </xdr:cNvPr>
        <xdr:cNvSpPr/>
      </xdr:nvSpPr>
      <xdr:spPr>
        <a:xfrm>
          <a:off x="16388080" y="68521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25908</xdr:rowOff>
    </xdr:from>
    <xdr:to>
      <xdr:col>102</xdr:col>
      <xdr:colOff>114300</xdr:colOff>
      <xdr:row>41</xdr:row>
      <xdr:rowOff>60198</xdr:rowOff>
    </xdr:to>
    <xdr:cxnSp macro="">
      <xdr:nvCxnSpPr>
        <xdr:cNvPr id="502" name="直線コネクタ 501">
          <a:extLst>
            <a:ext uri="{FF2B5EF4-FFF2-40B4-BE49-F238E27FC236}">
              <a16:creationId xmlns:a16="http://schemas.microsoft.com/office/drawing/2014/main" xmlns="" id="{9D0A0243-DB3B-4422-B23F-9EC754559F3F}"/>
            </a:ext>
          </a:extLst>
        </xdr:cNvPr>
        <xdr:cNvCxnSpPr/>
      </xdr:nvCxnSpPr>
      <xdr:spPr>
        <a:xfrm>
          <a:off x="16431260" y="6899148"/>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22369</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xmlns="" id="{53EBDCF9-6FAB-4253-B11E-EEC67B86C02E}"/>
            </a:ext>
          </a:extLst>
        </xdr:cNvPr>
        <xdr:cNvSpPr txBox="1"/>
      </xdr:nvSpPr>
      <xdr:spPr>
        <a:xfrm>
          <a:off x="18561127"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xmlns="" id="{1D63A827-8E9C-4253-A025-FAD1B6580C77}"/>
            </a:ext>
          </a:extLst>
        </xdr:cNvPr>
        <xdr:cNvSpPr txBox="1"/>
      </xdr:nvSpPr>
      <xdr:spPr>
        <a:xfrm>
          <a:off x="17776267" y="63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xmlns="" id="{2E18A7B3-9BE9-477C-89F8-4952D0B0EBDD}"/>
            </a:ext>
          </a:extLst>
        </xdr:cNvPr>
        <xdr:cNvSpPr txBox="1"/>
      </xdr:nvSpPr>
      <xdr:spPr>
        <a:xfrm>
          <a:off x="17001567" y="640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xmlns="" id="{4705D59E-656D-48E8-95CC-BC0A349B8AB6}"/>
            </a:ext>
          </a:extLst>
        </xdr:cNvPr>
        <xdr:cNvSpPr txBox="1"/>
      </xdr:nvSpPr>
      <xdr:spPr>
        <a:xfrm>
          <a:off x="16226867" y="640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99839</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xmlns="" id="{821CC03C-76FB-405C-AE53-2867EF53C302}"/>
            </a:ext>
          </a:extLst>
        </xdr:cNvPr>
        <xdr:cNvSpPr txBox="1"/>
      </xdr:nvSpPr>
      <xdr:spPr>
        <a:xfrm>
          <a:off x="18561127" y="697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xmlns="" id="{05D808B6-517B-4440-9314-ABDD72336F21}"/>
            </a:ext>
          </a:extLst>
        </xdr:cNvPr>
        <xdr:cNvSpPr txBox="1"/>
      </xdr:nvSpPr>
      <xdr:spPr>
        <a:xfrm>
          <a:off x="177762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xmlns="" id="{0126BA13-47E8-46F6-BD15-7592B38135E7}"/>
            </a:ext>
          </a:extLst>
        </xdr:cNvPr>
        <xdr:cNvSpPr txBox="1"/>
      </xdr:nvSpPr>
      <xdr:spPr>
        <a:xfrm>
          <a:off x="17001567" y="6975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67835</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xmlns="" id="{100A20C9-DEA0-4FEE-8A08-E1E0BD884F9E}"/>
            </a:ext>
          </a:extLst>
        </xdr:cNvPr>
        <xdr:cNvSpPr txBox="1"/>
      </xdr:nvSpPr>
      <xdr:spPr>
        <a:xfrm>
          <a:off x="16226867" y="694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8AE4D1F1-5491-4ED8-AC9D-F2C553BBA0A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7C27D3A1-3ACF-4394-87C5-B743B3C1947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05C03E9A-EFE2-4CAE-88D2-EDAE434FB24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654D6C5E-08CF-4DF5-82F6-3EB515C8F1A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728E6460-D2B8-4DDE-A633-052A0477071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5AD97DD5-FE09-4D61-A285-38ECB711ECE4}"/>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5822416A-A0B0-4837-AE81-D0692C70619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91BCE66D-2F53-4D05-8B59-3B0B84F50EB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25185162-D0DF-47CF-8232-53B44E1D7DB2}"/>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1483CC9C-7A7E-4649-8450-B6AE49ED970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xmlns="" id="{B227C2DF-8A65-4FC7-8E5D-5A6EC9BEDDC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3871482A-5C5A-4CA0-B9D5-E802DA999E07}"/>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xmlns="" id="{1B871204-509E-4C53-AA50-4924F9B8EDF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2D15EB51-EFA7-4985-807B-DCB44E610ED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CD21FEDE-AE74-4301-80E5-A4552A87D895}"/>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3A8EFDC2-AA04-49F0-94C5-B2A35F45A4E8}"/>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9655A857-2A8E-4214-B4EF-E432638D0592}"/>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EB3EBDE5-622A-44A4-B335-974B6A61A06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AE7CB582-B264-410A-B993-74D6BE2DA89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B8CEFA36-83D4-4BD8-8B2B-AF6FCC846703}"/>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xmlns="" id="{7722AA3D-1615-442C-B42A-0F90B25ADFE6}"/>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225C60A4-01A7-4DA7-B716-2F28505920B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xmlns="" id="{9B5100F1-6AE9-4375-89A6-EABE7E3D0A77}"/>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BE0CC147-9A94-4740-B11E-D178BAE4779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535" name="直線コネクタ 534">
          <a:extLst>
            <a:ext uri="{FF2B5EF4-FFF2-40B4-BE49-F238E27FC236}">
              <a16:creationId xmlns:a16="http://schemas.microsoft.com/office/drawing/2014/main" xmlns="" id="{8721890B-2E27-4445-B793-38E630DF08C0}"/>
            </a:ext>
          </a:extLst>
        </xdr:cNvPr>
        <xdr:cNvCxnSpPr/>
      </xdr:nvCxnSpPr>
      <xdr:spPr>
        <a:xfrm flipV="1">
          <a:off x="14375764" y="9380220"/>
          <a:ext cx="0" cy="121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ADF3F34C-088E-4E80-B3CB-2D59C9FBCB77}"/>
            </a:ext>
          </a:extLst>
        </xdr:cNvPr>
        <xdr:cNvSpPr txBox="1"/>
      </xdr:nvSpPr>
      <xdr:spPr>
        <a:xfrm>
          <a:off x="14414500"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537" name="直線コネクタ 536">
          <a:extLst>
            <a:ext uri="{FF2B5EF4-FFF2-40B4-BE49-F238E27FC236}">
              <a16:creationId xmlns:a16="http://schemas.microsoft.com/office/drawing/2014/main" xmlns="" id="{84F5A2C9-B797-40E2-88BC-8BC2E733A528}"/>
            </a:ext>
          </a:extLst>
        </xdr:cNvPr>
        <xdr:cNvCxnSpPr/>
      </xdr:nvCxnSpPr>
      <xdr:spPr>
        <a:xfrm>
          <a:off x="14287500" y="10595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684083B4-2462-46FF-B5C2-706614449FA8}"/>
            </a:ext>
          </a:extLst>
        </xdr:cNvPr>
        <xdr:cNvSpPr txBox="1"/>
      </xdr:nvSpPr>
      <xdr:spPr>
        <a:xfrm>
          <a:off x="14414500" y="915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539" name="直線コネクタ 538">
          <a:extLst>
            <a:ext uri="{FF2B5EF4-FFF2-40B4-BE49-F238E27FC236}">
              <a16:creationId xmlns:a16="http://schemas.microsoft.com/office/drawing/2014/main" xmlns="" id="{FAAAB3B7-E9F2-49E6-8903-0CC2DB83BCA4}"/>
            </a:ext>
          </a:extLst>
        </xdr:cNvPr>
        <xdr:cNvCxnSpPr/>
      </xdr:nvCxnSpPr>
      <xdr:spPr>
        <a:xfrm>
          <a:off x="14287500" y="938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67970AA4-F94E-4CB0-8FB0-9F120D027012}"/>
            </a:ext>
          </a:extLst>
        </xdr:cNvPr>
        <xdr:cNvSpPr txBox="1"/>
      </xdr:nvSpPr>
      <xdr:spPr>
        <a:xfrm>
          <a:off x="14414500" y="10018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541" name="フローチャート: 判断 540">
          <a:extLst>
            <a:ext uri="{FF2B5EF4-FFF2-40B4-BE49-F238E27FC236}">
              <a16:creationId xmlns:a16="http://schemas.microsoft.com/office/drawing/2014/main" xmlns="" id="{37C83106-C5A3-4769-9613-227464B17594}"/>
            </a:ext>
          </a:extLst>
        </xdr:cNvPr>
        <xdr:cNvSpPr/>
      </xdr:nvSpPr>
      <xdr:spPr>
        <a:xfrm>
          <a:off x="14325600" y="100399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542" name="フローチャート: 判断 541">
          <a:extLst>
            <a:ext uri="{FF2B5EF4-FFF2-40B4-BE49-F238E27FC236}">
              <a16:creationId xmlns:a16="http://schemas.microsoft.com/office/drawing/2014/main" xmlns="" id="{5F8B05CD-3951-42D3-A889-7FB26B13C5B5}"/>
            </a:ext>
          </a:extLst>
        </xdr:cNvPr>
        <xdr:cNvSpPr/>
      </xdr:nvSpPr>
      <xdr:spPr>
        <a:xfrm>
          <a:off x="13578840" y="1005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43" name="フローチャート: 判断 542">
          <a:extLst>
            <a:ext uri="{FF2B5EF4-FFF2-40B4-BE49-F238E27FC236}">
              <a16:creationId xmlns:a16="http://schemas.microsoft.com/office/drawing/2014/main" xmlns="" id="{092EEBE9-D39D-487B-8F66-B83B67716362}"/>
            </a:ext>
          </a:extLst>
        </xdr:cNvPr>
        <xdr:cNvSpPr/>
      </xdr:nvSpPr>
      <xdr:spPr>
        <a:xfrm>
          <a:off x="1280414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544" name="フローチャート: 判断 543">
          <a:extLst>
            <a:ext uri="{FF2B5EF4-FFF2-40B4-BE49-F238E27FC236}">
              <a16:creationId xmlns:a16="http://schemas.microsoft.com/office/drawing/2014/main" xmlns="" id="{04AAD2E6-D435-4BEC-B12B-CF161825619B}"/>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545" name="フローチャート: 判断 544">
          <a:extLst>
            <a:ext uri="{FF2B5EF4-FFF2-40B4-BE49-F238E27FC236}">
              <a16:creationId xmlns:a16="http://schemas.microsoft.com/office/drawing/2014/main" xmlns="" id="{3590F4D7-FB54-4912-B4BE-6573B8970668}"/>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89CA95A0-EA91-4569-AEC7-775217A3F24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2347D384-4C8B-404E-86F0-B689199ACFD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A364472B-7982-42F0-AEA9-DFF86D53F7FA}"/>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xmlns="" id="{F6CB8AA8-3D02-44E6-BC1A-AE264B54251A}"/>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xmlns="" id="{11CB4CB7-4D7E-4A66-9CD5-1253619C05E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76835</xdr:rowOff>
    </xdr:from>
    <xdr:to>
      <xdr:col>85</xdr:col>
      <xdr:colOff>177800</xdr:colOff>
      <xdr:row>58</xdr:row>
      <xdr:rowOff>6985</xdr:rowOff>
    </xdr:to>
    <xdr:sp macro="" textlink="">
      <xdr:nvSpPr>
        <xdr:cNvPr id="551" name="楕円 550">
          <a:extLst>
            <a:ext uri="{FF2B5EF4-FFF2-40B4-BE49-F238E27FC236}">
              <a16:creationId xmlns:a16="http://schemas.microsoft.com/office/drawing/2014/main" xmlns="" id="{307F5C15-AFC4-40B4-A57E-05BFA11E5F72}"/>
            </a:ext>
          </a:extLst>
        </xdr:cNvPr>
        <xdr:cNvSpPr/>
      </xdr:nvSpPr>
      <xdr:spPr>
        <a:xfrm>
          <a:off x="14325600" y="96323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99712</xdr:rowOff>
    </xdr:from>
    <xdr:ext cx="405111" cy="259045"/>
    <xdr:sp macro="" textlink="">
      <xdr:nvSpPr>
        <xdr:cNvPr id="552" name="【学校施設】&#10;有形固定資産減価償却率該当値テキスト">
          <a:extLst>
            <a:ext uri="{FF2B5EF4-FFF2-40B4-BE49-F238E27FC236}">
              <a16:creationId xmlns:a16="http://schemas.microsoft.com/office/drawing/2014/main" xmlns="" id="{08565A24-EA82-4F04-BDA7-0D9BCAD780AB}"/>
            </a:ext>
          </a:extLst>
        </xdr:cNvPr>
        <xdr:cNvSpPr txBox="1"/>
      </xdr:nvSpPr>
      <xdr:spPr>
        <a:xfrm>
          <a:off x="14414500"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111125</xdr:rowOff>
    </xdr:from>
    <xdr:to>
      <xdr:col>81</xdr:col>
      <xdr:colOff>101600</xdr:colOff>
      <xdr:row>61</xdr:row>
      <xdr:rowOff>41275</xdr:rowOff>
    </xdr:to>
    <xdr:sp macro="" textlink="">
      <xdr:nvSpPr>
        <xdr:cNvPr id="553" name="楕円 552">
          <a:extLst>
            <a:ext uri="{FF2B5EF4-FFF2-40B4-BE49-F238E27FC236}">
              <a16:creationId xmlns:a16="http://schemas.microsoft.com/office/drawing/2014/main" xmlns="" id="{94B1AA72-D60C-428E-9F6D-AAC0BC40CDF2}"/>
            </a:ext>
          </a:extLst>
        </xdr:cNvPr>
        <xdr:cNvSpPr/>
      </xdr:nvSpPr>
      <xdr:spPr>
        <a:xfrm>
          <a:off x="13578840" y="10169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127635</xdr:rowOff>
    </xdr:from>
    <xdr:to>
      <xdr:col>85</xdr:col>
      <xdr:colOff>127000</xdr:colOff>
      <xdr:row>60</xdr:row>
      <xdr:rowOff>161925</xdr:rowOff>
    </xdr:to>
    <xdr:cxnSp macro="">
      <xdr:nvCxnSpPr>
        <xdr:cNvPr id="554" name="直線コネクタ 553">
          <a:extLst>
            <a:ext uri="{FF2B5EF4-FFF2-40B4-BE49-F238E27FC236}">
              <a16:creationId xmlns:a16="http://schemas.microsoft.com/office/drawing/2014/main" xmlns="" id="{0672D4DF-BDE1-456C-8511-FDC01286D55E}"/>
            </a:ext>
          </a:extLst>
        </xdr:cNvPr>
        <xdr:cNvCxnSpPr/>
      </xdr:nvCxnSpPr>
      <xdr:spPr>
        <a:xfrm flipV="1">
          <a:off x="13629640" y="9683115"/>
          <a:ext cx="746760" cy="53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73025</xdr:rowOff>
    </xdr:from>
    <xdr:to>
      <xdr:col>76</xdr:col>
      <xdr:colOff>165100</xdr:colOff>
      <xdr:row>61</xdr:row>
      <xdr:rowOff>3175</xdr:rowOff>
    </xdr:to>
    <xdr:sp macro="" textlink="">
      <xdr:nvSpPr>
        <xdr:cNvPr id="555" name="楕円 554">
          <a:extLst>
            <a:ext uri="{FF2B5EF4-FFF2-40B4-BE49-F238E27FC236}">
              <a16:creationId xmlns:a16="http://schemas.microsoft.com/office/drawing/2014/main" xmlns="" id="{0610A470-0377-416B-B807-8F63DEB83644}"/>
            </a:ext>
          </a:extLst>
        </xdr:cNvPr>
        <xdr:cNvSpPr/>
      </xdr:nvSpPr>
      <xdr:spPr>
        <a:xfrm>
          <a:off x="12804140" y="10131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123825</xdr:rowOff>
    </xdr:from>
    <xdr:to>
      <xdr:col>81</xdr:col>
      <xdr:colOff>50800</xdr:colOff>
      <xdr:row>60</xdr:row>
      <xdr:rowOff>161925</xdr:rowOff>
    </xdr:to>
    <xdr:cxnSp macro="">
      <xdr:nvCxnSpPr>
        <xdr:cNvPr id="556" name="直線コネクタ 555">
          <a:extLst>
            <a:ext uri="{FF2B5EF4-FFF2-40B4-BE49-F238E27FC236}">
              <a16:creationId xmlns:a16="http://schemas.microsoft.com/office/drawing/2014/main" xmlns="" id="{11FB2446-2B1D-4CCC-BE5B-9B56AB7FC61F}"/>
            </a:ext>
          </a:extLst>
        </xdr:cNvPr>
        <xdr:cNvCxnSpPr/>
      </xdr:nvCxnSpPr>
      <xdr:spPr>
        <a:xfrm>
          <a:off x="12854940" y="1018222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57" name="楕円 556">
          <a:extLst>
            <a:ext uri="{FF2B5EF4-FFF2-40B4-BE49-F238E27FC236}">
              <a16:creationId xmlns:a16="http://schemas.microsoft.com/office/drawing/2014/main" xmlns="" id="{89C4334E-DE41-4F5B-845C-FCA57B1EEC2A}"/>
            </a:ext>
          </a:extLst>
        </xdr:cNvPr>
        <xdr:cNvSpPr/>
      </xdr:nvSpPr>
      <xdr:spPr>
        <a:xfrm>
          <a:off x="12029440" y="10106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99060</xdr:rowOff>
    </xdr:from>
    <xdr:to>
      <xdr:col>76</xdr:col>
      <xdr:colOff>114300</xdr:colOff>
      <xdr:row>60</xdr:row>
      <xdr:rowOff>123825</xdr:rowOff>
    </xdr:to>
    <xdr:cxnSp macro="">
      <xdr:nvCxnSpPr>
        <xdr:cNvPr id="558" name="直線コネクタ 557">
          <a:extLst>
            <a:ext uri="{FF2B5EF4-FFF2-40B4-BE49-F238E27FC236}">
              <a16:creationId xmlns:a16="http://schemas.microsoft.com/office/drawing/2014/main" xmlns="" id="{548162DC-4402-41D9-89B6-E7BCC4A3F84A}"/>
            </a:ext>
          </a:extLst>
        </xdr:cNvPr>
        <xdr:cNvCxnSpPr/>
      </xdr:nvCxnSpPr>
      <xdr:spPr>
        <a:xfrm>
          <a:off x="12072620" y="1015746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42545</xdr:rowOff>
    </xdr:from>
    <xdr:to>
      <xdr:col>67</xdr:col>
      <xdr:colOff>101600</xdr:colOff>
      <xdr:row>60</xdr:row>
      <xdr:rowOff>144145</xdr:rowOff>
    </xdr:to>
    <xdr:sp macro="" textlink="">
      <xdr:nvSpPr>
        <xdr:cNvPr id="559" name="楕円 558">
          <a:extLst>
            <a:ext uri="{FF2B5EF4-FFF2-40B4-BE49-F238E27FC236}">
              <a16:creationId xmlns:a16="http://schemas.microsoft.com/office/drawing/2014/main" xmlns="" id="{B500822E-8185-4225-9F31-845D18EBCFE4}"/>
            </a:ext>
          </a:extLst>
        </xdr:cNvPr>
        <xdr:cNvSpPr/>
      </xdr:nvSpPr>
      <xdr:spPr>
        <a:xfrm>
          <a:off x="1123188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93345</xdr:rowOff>
    </xdr:from>
    <xdr:to>
      <xdr:col>71</xdr:col>
      <xdr:colOff>177800</xdr:colOff>
      <xdr:row>60</xdr:row>
      <xdr:rowOff>99060</xdr:rowOff>
    </xdr:to>
    <xdr:cxnSp macro="">
      <xdr:nvCxnSpPr>
        <xdr:cNvPr id="560" name="直線コネクタ 559">
          <a:extLst>
            <a:ext uri="{FF2B5EF4-FFF2-40B4-BE49-F238E27FC236}">
              <a16:creationId xmlns:a16="http://schemas.microsoft.com/office/drawing/2014/main" xmlns="" id="{A22DBA18-05DA-47AC-9467-74A78B3C9D46}"/>
            </a:ext>
          </a:extLst>
        </xdr:cNvPr>
        <xdr:cNvCxnSpPr/>
      </xdr:nvCxnSpPr>
      <xdr:spPr>
        <a:xfrm>
          <a:off x="11282680" y="1015174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561" name="n_1aveValue【学校施設】&#10;有形固定資産減価償却率">
          <a:extLst>
            <a:ext uri="{FF2B5EF4-FFF2-40B4-BE49-F238E27FC236}">
              <a16:creationId xmlns:a16="http://schemas.microsoft.com/office/drawing/2014/main" xmlns="" id="{31DCDDFD-0B3C-408B-AFA5-DC1CD087E81B}"/>
            </a:ext>
          </a:extLst>
        </xdr:cNvPr>
        <xdr:cNvSpPr txBox="1"/>
      </xdr:nvSpPr>
      <xdr:spPr>
        <a:xfrm>
          <a:off x="134372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62" name="n_2aveValue【学校施設】&#10;有形固定資産減価償却率">
          <a:extLst>
            <a:ext uri="{FF2B5EF4-FFF2-40B4-BE49-F238E27FC236}">
              <a16:creationId xmlns:a16="http://schemas.microsoft.com/office/drawing/2014/main" xmlns="" id="{FD3FF956-9876-4AFF-AB25-6C3123AED988}"/>
            </a:ext>
          </a:extLst>
        </xdr:cNvPr>
        <xdr:cNvSpPr txBox="1"/>
      </xdr:nvSpPr>
      <xdr:spPr>
        <a:xfrm>
          <a:off x="126752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563" name="n_3aveValue【学校施設】&#10;有形固定資産減価償却率">
          <a:extLst>
            <a:ext uri="{FF2B5EF4-FFF2-40B4-BE49-F238E27FC236}">
              <a16:creationId xmlns:a16="http://schemas.microsoft.com/office/drawing/2014/main" xmlns="" id="{2F4CBDE3-7C8F-4A87-96A0-6F0EEC2A6184}"/>
            </a:ext>
          </a:extLst>
        </xdr:cNvPr>
        <xdr:cNvSpPr txBox="1"/>
      </xdr:nvSpPr>
      <xdr:spPr>
        <a:xfrm>
          <a:off x="119005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564" name="n_4aveValue【学校施設】&#10;有形固定資産減価償却率">
          <a:extLst>
            <a:ext uri="{FF2B5EF4-FFF2-40B4-BE49-F238E27FC236}">
              <a16:creationId xmlns:a16="http://schemas.microsoft.com/office/drawing/2014/main" xmlns="" id="{B1C58864-C34E-424F-AE5C-96EA183E7EB0}"/>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32402</xdr:rowOff>
    </xdr:from>
    <xdr:ext cx="405111" cy="259045"/>
    <xdr:sp macro="" textlink="">
      <xdr:nvSpPr>
        <xdr:cNvPr id="565" name="n_1mainValue【学校施設】&#10;有形固定資産減価償却率">
          <a:extLst>
            <a:ext uri="{FF2B5EF4-FFF2-40B4-BE49-F238E27FC236}">
              <a16:creationId xmlns:a16="http://schemas.microsoft.com/office/drawing/2014/main" xmlns="" id="{B3C457A7-2744-4AD5-ABC6-B2928D898D9C}"/>
            </a:ext>
          </a:extLst>
        </xdr:cNvPr>
        <xdr:cNvSpPr txBox="1"/>
      </xdr:nvSpPr>
      <xdr:spPr>
        <a:xfrm>
          <a:off x="13437244" y="1025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165752</xdr:rowOff>
    </xdr:from>
    <xdr:ext cx="405111" cy="259045"/>
    <xdr:sp macro="" textlink="">
      <xdr:nvSpPr>
        <xdr:cNvPr id="566" name="n_2mainValue【学校施設】&#10;有形固定資産減価償却率">
          <a:extLst>
            <a:ext uri="{FF2B5EF4-FFF2-40B4-BE49-F238E27FC236}">
              <a16:creationId xmlns:a16="http://schemas.microsoft.com/office/drawing/2014/main" xmlns="" id="{2BDBE101-2C8D-4D09-BF52-C18DA39FF810}"/>
            </a:ext>
          </a:extLst>
        </xdr:cNvPr>
        <xdr:cNvSpPr txBox="1"/>
      </xdr:nvSpPr>
      <xdr:spPr>
        <a:xfrm>
          <a:off x="126752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567" name="n_3mainValue【学校施設】&#10;有形固定資産減価償却率">
          <a:extLst>
            <a:ext uri="{FF2B5EF4-FFF2-40B4-BE49-F238E27FC236}">
              <a16:creationId xmlns:a16="http://schemas.microsoft.com/office/drawing/2014/main" xmlns="" id="{EDF39070-E45F-402C-84F5-975515CE3866}"/>
            </a:ext>
          </a:extLst>
        </xdr:cNvPr>
        <xdr:cNvSpPr txBox="1"/>
      </xdr:nvSpPr>
      <xdr:spPr>
        <a:xfrm>
          <a:off x="119005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135272</xdr:rowOff>
    </xdr:from>
    <xdr:ext cx="405111" cy="259045"/>
    <xdr:sp macro="" textlink="">
      <xdr:nvSpPr>
        <xdr:cNvPr id="568" name="n_4mainValue【学校施設】&#10;有形固定資産減価償却率">
          <a:extLst>
            <a:ext uri="{FF2B5EF4-FFF2-40B4-BE49-F238E27FC236}">
              <a16:creationId xmlns:a16="http://schemas.microsoft.com/office/drawing/2014/main" xmlns="" id="{C32F0876-A60B-4843-985F-88CC60F6B486}"/>
            </a:ext>
          </a:extLst>
        </xdr:cNvPr>
        <xdr:cNvSpPr txBox="1"/>
      </xdr:nvSpPr>
      <xdr:spPr>
        <a:xfrm>
          <a:off x="11102984" y="1019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xmlns="" id="{EE248E6C-57DE-472A-9C89-B11E67758F6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xmlns="" id="{53B8C51C-1C97-4D4A-AF2F-D856DDAB7772}"/>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xmlns="" id="{F9AF7BBB-DA4C-48D3-B422-7DAB0B29D72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xmlns="" id="{385DE80B-03B0-48CB-BFAA-AEE07A51072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xmlns="" id="{BE430A4E-A84E-4BAD-9F36-111B4D26573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xmlns="" id="{129AD8A6-E539-466D-B7C2-F5599B7CA01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xmlns="" id="{5D35DBD1-2EF1-4FE6-A35C-0F240F62A42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xmlns="" id="{1785829A-BCED-480E-AF5E-ADC87C8E84E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xmlns="" id="{E3AB8626-7B68-43BB-A984-3F5DD06402D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xmlns="" id="{8818DDC5-93E3-44A6-B237-8FBCD9A9AF45}"/>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9" name="テキスト ボックス 578">
          <a:extLst>
            <a:ext uri="{FF2B5EF4-FFF2-40B4-BE49-F238E27FC236}">
              <a16:creationId xmlns:a16="http://schemas.microsoft.com/office/drawing/2014/main" xmlns="" id="{DC25380B-69F6-437F-A4F6-327AB5DABDD9}"/>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80" name="直線コネクタ 579">
          <a:extLst>
            <a:ext uri="{FF2B5EF4-FFF2-40B4-BE49-F238E27FC236}">
              <a16:creationId xmlns:a16="http://schemas.microsoft.com/office/drawing/2014/main" xmlns="" id="{7B0DA703-2BDA-4A94-BA27-2FEB9516C9FE}"/>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1" name="テキスト ボックス 580">
          <a:extLst>
            <a:ext uri="{FF2B5EF4-FFF2-40B4-BE49-F238E27FC236}">
              <a16:creationId xmlns:a16="http://schemas.microsoft.com/office/drawing/2014/main" xmlns="" id="{CDC25C58-45EB-499C-864A-21C007DB770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2" name="直線コネクタ 581">
          <a:extLst>
            <a:ext uri="{FF2B5EF4-FFF2-40B4-BE49-F238E27FC236}">
              <a16:creationId xmlns:a16="http://schemas.microsoft.com/office/drawing/2014/main" xmlns="" id="{EDA49728-C297-47EC-A7E7-A1A813BE9786}"/>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3" name="テキスト ボックス 582">
          <a:extLst>
            <a:ext uri="{FF2B5EF4-FFF2-40B4-BE49-F238E27FC236}">
              <a16:creationId xmlns:a16="http://schemas.microsoft.com/office/drawing/2014/main" xmlns="" id="{357FFB91-F06C-47D9-B701-0F690168FB66}"/>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4" name="直線コネクタ 583">
          <a:extLst>
            <a:ext uri="{FF2B5EF4-FFF2-40B4-BE49-F238E27FC236}">
              <a16:creationId xmlns:a16="http://schemas.microsoft.com/office/drawing/2014/main" xmlns="" id="{F91F54EC-228B-4483-90F9-82450E34465B}"/>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5" name="テキスト ボックス 584">
          <a:extLst>
            <a:ext uri="{FF2B5EF4-FFF2-40B4-BE49-F238E27FC236}">
              <a16:creationId xmlns:a16="http://schemas.microsoft.com/office/drawing/2014/main" xmlns="" id="{E477AEFE-8D63-45A9-A9F9-BA256A3AFAB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6" name="直線コネクタ 585">
          <a:extLst>
            <a:ext uri="{FF2B5EF4-FFF2-40B4-BE49-F238E27FC236}">
              <a16:creationId xmlns:a16="http://schemas.microsoft.com/office/drawing/2014/main" xmlns="" id="{265EB53D-F33C-451F-A48B-70FCF3633808}"/>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7" name="テキスト ボックス 586">
          <a:extLst>
            <a:ext uri="{FF2B5EF4-FFF2-40B4-BE49-F238E27FC236}">
              <a16:creationId xmlns:a16="http://schemas.microsoft.com/office/drawing/2014/main" xmlns="" id="{C5FAE7C2-83EA-4F3A-9C17-E887AF7ABD97}"/>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8" name="直線コネクタ 587">
          <a:extLst>
            <a:ext uri="{FF2B5EF4-FFF2-40B4-BE49-F238E27FC236}">
              <a16:creationId xmlns:a16="http://schemas.microsoft.com/office/drawing/2014/main" xmlns="" id="{72160F4D-0E7C-4EC9-BC52-7ECB7DF20AB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9" name="テキスト ボックス 588">
          <a:extLst>
            <a:ext uri="{FF2B5EF4-FFF2-40B4-BE49-F238E27FC236}">
              <a16:creationId xmlns:a16="http://schemas.microsoft.com/office/drawing/2014/main" xmlns="" id="{F1544A64-6F3F-48F7-A6FA-033DBBE4819A}"/>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0" name="直線コネクタ 589">
          <a:extLst>
            <a:ext uri="{FF2B5EF4-FFF2-40B4-BE49-F238E27FC236}">
              <a16:creationId xmlns:a16="http://schemas.microsoft.com/office/drawing/2014/main" xmlns="" id="{049D7CC3-BB63-4B29-8461-C95DA9FEB674}"/>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91" name="テキスト ボックス 590">
          <a:extLst>
            <a:ext uri="{FF2B5EF4-FFF2-40B4-BE49-F238E27FC236}">
              <a16:creationId xmlns:a16="http://schemas.microsoft.com/office/drawing/2014/main" xmlns="" id="{D1CABFFC-E33A-4DEB-AE29-217D1A1FD09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xmlns="" id="{B429230A-1ABA-4343-A555-2EA3A01CD16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xmlns="" id="{52ED04FD-E9B1-4A8F-92A6-19BE871E761B}"/>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学校施設】&#10;一人当たり面積グラフ枠">
          <a:extLst>
            <a:ext uri="{FF2B5EF4-FFF2-40B4-BE49-F238E27FC236}">
              <a16:creationId xmlns:a16="http://schemas.microsoft.com/office/drawing/2014/main" xmlns="" id="{C201EA09-5F26-4612-A021-085B2DAEAFC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595" name="直線コネクタ 594">
          <a:extLst>
            <a:ext uri="{FF2B5EF4-FFF2-40B4-BE49-F238E27FC236}">
              <a16:creationId xmlns:a16="http://schemas.microsoft.com/office/drawing/2014/main" xmlns="" id="{B8CE2D7E-071D-4E9E-94A9-C5E3D14CA049}"/>
            </a:ext>
          </a:extLst>
        </xdr:cNvPr>
        <xdr:cNvCxnSpPr/>
      </xdr:nvCxnSpPr>
      <xdr:spPr>
        <a:xfrm flipV="1">
          <a:off x="19509104" y="9245999"/>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596" name="【学校施設】&#10;一人当たり面積最小値テキスト">
          <a:extLst>
            <a:ext uri="{FF2B5EF4-FFF2-40B4-BE49-F238E27FC236}">
              <a16:creationId xmlns:a16="http://schemas.microsoft.com/office/drawing/2014/main" xmlns="" id="{E35100CC-2F41-4288-9642-15B1172F12B1}"/>
            </a:ext>
          </a:extLst>
        </xdr:cNvPr>
        <xdr:cNvSpPr txBox="1"/>
      </xdr:nvSpPr>
      <xdr:spPr>
        <a:xfrm>
          <a:off x="19547840" y="108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597" name="直線コネクタ 596">
          <a:extLst>
            <a:ext uri="{FF2B5EF4-FFF2-40B4-BE49-F238E27FC236}">
              <a16:creationId xmlns:a16="http://schemas.microsoft.com/office/drawing/2014/main" xmlns="" id="{54EC0836-9DD4-4311-8EC6-E032D1EC28BE}"/>
            </a:ext>
          </a:extLst>
        </xdr:cNvPr>
        <xdr:cNvCxnSpPr/>
      </xdr:nvCxnSpPr>
      <xdr:spPr>
        <a:xfrm>
          <a:off x="19443700" y="108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598" name="【学校施設】&#10;一人当たり面積最大値テキスト">
          <a:extLst>
            <a:ext uri="{FF2B5EF4-FFF2-40B4-BE49-F238E27FC236}">
              <a16:creationId xmlns:a16="http://schemas.microsoft.com/office/drawing/2014/main" xmlns="" id="{A223575F-4910-4576-9FA4-13D66221AABE}"/>
            </a:ext>
          </a:extLst>
        </xdr:cNvPr>
        <xdr:cNvSpPr txBox="1"/>
      </xdr:nvSpPr>
      <xdr:spPr>
        <a:xfrm>
          <a:off x="19547840" y="902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599" name="直線コネクタ 598">
          <a:extLst>
            <a:ext uri="{FF2B5EF4-FFF2-40B4-BE49-F238E27FC236}">
              <a16:creationId xmlns:a16="http://schemas.microsoft.com/office/drawing/2014/main" xmlns="" id="{4AEF2C0A-F4F4-4A21-ADBC-6171A058D6D6}"/>
            </a:ext>
          </a:extLst>
        </xdr:cNvPr>
        <xdr:cNvCxnSpPr/>
      </xdr:nvCxnSpPr>
      <xdr:spPr>
        <a:xfrm>
          <a:off x="19443700" y="92459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600" name="【学校施設】&#10;一人当たり面積平均値テキスト">
          <a:extLst>
            <a:ext uri="{FF2B5EF4-FFF2-40B4-BE49-F238E27FC236}">
              <a16:creationId xmlns:a16="http://schemas.microsoft.com/office/drawing/2014/main" xmlns="" id="{F4561D22-FB6A-4E09-9E03-238B2C1DA7EE}"/>
            </a:ext>
          </a:extLst>
        </xdr:cNvPr>
        <xdr:cNvSpPr txBox="1"/>
      </xdr:nvSpPr>
      <xdr:spPr>
        <a:xfrm>
          <a:off x="19547840" y="1048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601" name="フローチャート: 判断 600">
          <a:extLst>
            <a:ext uri="{FF2B5EF4-FFF2-40B4-BE49-F238E27FC236}">
              <a16:creationId xmlns:a16="http://schemas.microsoft.com/office/drawing/2014/main" xmlns="" id="{41214D0F-769C-4C1C-8066-20DD8A9740FC}"/>
            </a:ext>
          </a:extLst>
        </xdr:cNvPr>
        <xdr:cNvSpPr/>
      </xdr:nvSpPr>
      <xdr:spPr>
        <a:xfrm>
          <a:off x="19458940" y="105055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602" name="フローチャート: 判断 601">
          <a:extLst>
            <a:ext uri="{FF2B5EF4-FFF2-40B4-BE49-F238E27FC236}">
              <a16:creationId xmlns:a16="http://schemas.microsoft.com/office/drawing/2014/main" xmlns="" id="{D67BD981-488B-483E-8E83-C2BAA99FE420}"/>
            </a:ext>
          </a:extLst>
        </xdr:cNvPr>
        <xdr:cNvSpPr/>
      </xdr:nvSpPr>
      <xdr:spPr>
        <a:xfrm>
          <a:off x="18735040" y="10522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603" name="フローチャート: 判断 602">
          <a:extLst>
            <a:ext uri="{FF2B5EF4-FFF2-40B4-BE49-F238E27FC236}">
              <a16:creationId xmlns:a16="http://schemas.microsoft.com/office/drawing/2014/main" xmlns="" id="{4F564399-8006-4569-9D9E-95F9F31D85EC}"/>
            </a:ext>
          </a:extLst>
        </xdr:cNvPr>
        <xdr:cNvSpPr/>
      </xdr:nvSpPr>
      <xdr:spPr>
        <a:xfrm>
          <a:off x="17937480" y="104908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604" name="フローチャート: 判断 603">
          <a:extLst>
            <a:ext uri="{FF2B5EF4-FFF2-40B4-BE49-F238E27FC236}">
              <a16:creationId xmlns:a16="http://schemas.microsoft.com/office/drawing/2014/main" xmlns="" id="{9E072541-51FB-4D69-875A-7D2CD34D1905}"/>
            </a:ext>
          </a:extLst>
        </xdr:cNvPr>
        <xdr:cNvSpPr/>
      </xdr:nvSpPr>
      <xdr:spPr>
        <a:xfrm>
          <a:off x="17162780" y="105221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605" name="フローチャート: 判断 604">
          <a:extLst>
            <a:ext uri="{FF2B5EF4-FFF2-40B4-BE49-F238E27FC236}">
              <a16:creationId xmlns:a16="http://schemas.microsoft.com/office/drawing/2014/main" xmlns="" id="{E69916DB-E9D9-42DB-9DFB-2EC7AF8A9D98}"/>
            </a:ext>
          </a:extLst>
        </xdr:cNvPr>
        <xdr:cNvSpPr/>
      </xdr:nvSpPr>
      <xdr:spPr>
        <a:xfrm>
          <a:off x="16388080" y="105133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xmlns="" id="{2963B925-D02B-4142-98FB-32B3BAEF746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xmlns="" id="{57A5ED62-3DB8-4463-8468-FFE9197EA87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xmlns="" id="{94172BB3-745F-4498-9833-5AB74BC09B5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xmlns="" id="{25C6B97D-9688-4376-9388-A59A2ADBC0A6}"/>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xmlns="" id="{5833AD3E-8ABD-40A2-B227-18DB8AC8F63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160818</xdr:rowOff>
    </xdr:from>
    <xdr:to>
      <xdr:col>116</xdr:col>
      <xdr:colOff>114300</xdr:colOff>
      <xdr:row>60</xdr:row>
      <xdr:rowOff>90968</xdr:rowOff>
    </xdr:to>
    <xdr:sp macro="" textlink="">
      <xdr:nvSpPr>
        <xdr:cNvPr id="611" name="楕円 610">
          <a:extLst>
            <a:ext uri="{FF2B5EF4-FFF2-40B4-BE49-F238E27FC236}">
              <a16:creationId xmlns:a16="http://schemas.microsoft.com/office/drawing/2014/main" xmlns="" id="{EF2E4424-7698-4E96-8688-97417308A588}"/>
            </a:ext>
          </a:extLst>
        </xdr:cNvPr>
        <xdr:cNvSpPr/>
      </xdr:nvSpPr>
      <xdr:spPr>
        <a:xfrm>
          <a:off x="19458940" y="10051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12245</xdr:rowOff>
    </xdr:from>
    <xdr:ext cx="469744" cy="259045"/>
    <xdr:sp macro="" textlink="">
      <xdr:nvSpPr>
        <xdr:cNvPr id="612" name="【学校施設】&#10;一人当たり面積該当値テキスト">
          <a:extLst>
            <a:ext uri="{FF2B5EF4-FFF2-40B4-BE49-F238E27FC236}">
              <a16:creationId xmlns:a16="http://schemas.microsoft.com/office/drawing/2014/main" xmlns="" id="{5EF6E07C-B0D3-49ED-8EC2-AFF5DE2A6BE0}"/>
            </a:ext>
          </a:extLst>
        </xdr:cNvPr>
        <xdr:cNvSpPr txBox="1"/>
      </xdr:nvSpPr>
      <xdr:spPr>
        <a:xfrm>
          <a:off x="19547840" y="99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138285</xdr:rowOff>
    </xdr:from>
    <xdr:to>
      <xdr:col>112</xdr:col>
      <xdr:colOff>38100</xdr:colOff>
      <xdr:row>62</xdr:row>
      <xdr:rowOff>68435</xdr:rowOff>
    </xdr:to>
    <xdr:sp macro="" textlink="">
      <xdr:nvSpPr>
        <xdr:cNvPr id="613" name="楕円 612">
          <a:extLst>
            <a:ext uri="{FF2B5EF4-FFF2-40B4-BE49-F238E27FC236}">
              <a16:creationId xmlns:a16="http://schemas.microsoft.com/office/drawing/2014/main" xmlns="" id="{E10C580A-4FCC-421A-8BFB-DB87FA0090BA}"/>
            </a:ext>
          </a:extLst>
        </xdr:cNvPr>
        <xdr:cNvSpPr/>
      </xdr:nvSpPr>
      <xdr:spPr>
        <a:xfrm>
          <a:off x="18735040" y="10364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40168</xdr:rowOff>
    </xdr:from>
    <xdr:to>
      <xdr:col>116</xdr:col>
      <xdr:colOff>63500</xdr:colOff>
      <xdr:row>62</xdr:row>
      <xdr:rowOff>17635</xdr:rowOff>
    </xdr:to>
    <xdr:cxnSp macro="">
      <xdr:nvCxnSpPr>
        <xdr:cNvPr id="614" name="直線コネクタ 613">
          <a:extLst>
            <a:ext uri="{FF2B5EF4-FFF2-40B4-BE49-F238E27FC236}">
              <a16:creationId xmlns:a16="http://schemas.microsoft.com/office/drawing/2014/main" xmlns="" id="{E704AF31-F83A-4D4C-8F22-94B4A025AB43}"/>
            </a:ext>
          </a:extLst>
        </xdr:cNvPr>
        <xdr:cNvCxnSpPr/>
      </xdr:nvCxnSpPr>
      <xdr:spPr>
        <a:xfrm flipV="1">
          <a:off x="18778220" y="10098568"/>
          <a:ext cx="731520" cy="31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142530</xdr:rowOff>
    </xdr:from>
    <xdr:to>
      <xdr:col>107</xdr:col>
      <xdr:colOff>101600</xdr:colOff>
      <xdr:row>62</xdr:row>
      <xdr:rowOff>72680</xdr:rowOff>
    </xdr:to>
    <xdr:sp macro="" textlink="">
      <xdr:nvSpPr>
        <xdr:cNvPr id="615" name="楕円 614">
          <a:extLst>
            <a:ext uri="{FF2B5EF4-FFF2-40B4-BE49-F238E27FC236}">
              <a16:creationId xmlns:a16="http://schemas.microsoft.com/office/drawing/2014/main" xmlns="" id="{59785645-46CC-4124-8643-EC52777BE214}"/>
            </a:ext>
          </a:extLst>
        </xdr:cNvPr>
        <xdr:cNvSpPr/>
      </xdr:nvSpPr>
      <xdr:spPr>
        <a:xfrm>
          <a:off x="17937480" y="1036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17635</xdr:rowOff>
    </xdr:from>
    <xdr:to>
      <xdr:col>111</xdr:col>
      <xdr:colOff>177800</xdr:colOff>
      <xdr:row>62</xdr:row>
      <xdr:rowOff>21880</xdr:rowOff>
    </xdr:to>
    <xdr:cxnSp macro="">
      <xdr:nvCxnSpPr>
        <xdr:cNvPr id="616" name="直線コネクタ 615">
          <a:extLst>
            <a:ext uri="{FF2B5EF4-FFF2-40B4-BE49-F238E27FC236}">
              <a16:creationId xmlns:a16="http://schemas.microsoft.com/office/drawing/2014/main" xmlns="" id="{FCFFDEF9-2AFD-4779-BDB3-99FEEA44A40D}"/>
            </a:ext>
          </a:extLst>
        </xdr:cNvPr>
        <xdr:cNvCxnSpPr/>
      </xdr:nvCxnSpPr>
      <xdr:spPr>
        <a:xfrm flipV="1">
          <a:off x="17988280" y="10411315"/>
          <a:ext cx="78994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617" name="楕円 616">
          <a:extLst>
            <a:ext uri="{FF2B5EF4-FFF2-40B4-BE49-F238E27FC236}">
              <a16:creationId xmlns:a16="http://schemas.microsoft.com/office/drawing/2014/main" xmlns="" id="{0C9BA54E-4556-41E8-85AF-4C48331A22B1}"/>
            </a:ext>
          </a:extLst>
        </xdr:cNvPr>
        <xdr:cNvSpPr/>
      </xdr:nvSpPr>
      <xdr:spPr>
        <a:xfrm>
          <a:off x="17162780" y="10383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21880</xdr:rowOff>
    </xdr:from>
    <xdr:to>
      <xdr:col>107</xdr:col>
      <xdr:colOff>50800</xdr:colOff>
      <xdr:row>62</xdr:row>
      <xdr:rowOff>36576</xdr:rowOff>
    </xdr:to>
    <xdr:cxnSp macro="">
      <xdr:nvCxnSpPr>
        <xdr:cNvPr id="618" name="直線コネクタ 617">
          <a:extLst>
            <a:ext uri="{FF2B5EF4-FFF2-40B4-BE49-F238E27FC236}">
              <a16:creationId xmlns:a16="http://schemas.microsoft.com/office/drawing/2014/main" xmlns="" id="{3994A644-ABCE-4B27-A030-B38103B5408A}"/>
            </a:ext>
          </a:extLst>
        </xdr:cNvPr>
        <xdr:cNvCxnSpPr/>
      </xdr:nvCxnSpPr>
      <xdr:spPr>
        <a:xfrm flipV="1">
          <a:off x="17213580" y="10415560"/>
          <a:ext cx="7747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xdr:rowOff>
    </xdr:from>
    <xdr:to>
      <xdr:col>98</xdr:col>
      <xdr:colOff>38100</xdr:colOff>
      <xdr:row>62</xdr:row>
      <xdr:rowOff>101745</xdr:rowOff>
    </xdr:to>
    <xdr:sp macro="" textlink="">
      <xdr:nvSpPr>
        <xdr:cNvPr id="619" name="楕円 618">
          <a:extLst>
            <a:ext uri="{FF2B5EF4-FFF2-40B4-BE49-F238E27FC236}">
              <a16:creationId xmlns:a16="http://schemas.microsoft.com/office/drawing/2014/main" xmlns="" id="{084A4F34-052B-4DCB-9825-468EA575BBBC}"/>
            </a:ext>
          </a:extLst>
        </xdr:cNvPr>
        <xdr:cNvSpPr/>
      </xdr:nvSpPr>
      <xdr:spPr>
        <a:xfrm>
          <a:off x="16388080" y="10393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36576</xdr:rowOff>
    </xdr:from>
    <xdr:to>
      <xdr:col>102</xdr:col>
      <xdr:colOff>114300</xdr:colOff>
      <xdr:row>62</xdr:row>
      <xdr:rowOff>50945</xdr:rowOff>
    </xdr:to>
    <xdr:cxnSp macro="">
      <xdr:nvCxnSpPr>
        <xdr:cNvPr id="620" name="直線コネクタ 619">
          <a:extLst>
            <a:ext uri="{FF2B5EF4-FFF2-40B4-BE49-F238E27FC236}">
              <a16:creationId xmlns:a16="http://schemas.microsoft.com/office/drawing/2014/main" xmlns="" id="{E3535ECE-E7C6-456D-BB27-3F81BE5F85C0}"/>
            </a:ext>
          </a:extLst>
        </xdr:cNvPr>
        <xdr:cNvCxnSpPr/>
      </xdr:nvCxnSpPr>
      <xdr:spPr>
        <a:xfrm flipV="1">
          <a:off x="16431260" y="10430256"/>
          <a:ext cx="78232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49765</xdr:rowOff>
    </xdr:from>
    <xdr:ext cx="469744" cy="259045"/>
    <xdr:sp macro="" textlink="">
      <xdr:nvSpPr>
        <xdr:cNvPr id="621" name="n_1aveValue【学校施設】&#10;一人当たり面積">
          <a:extLst>
            <a:ext uri="{FF2B5EF4-FFF2-40B4-BE49-F238E27FC236}">
              <a16:creationId xmlns:a16="http://schemas.microsoft.com/office/drawing/2014/main" xmlns="" id="{89DC27D6-F318-4CFA-81B7-DEE94725CFA6}"/>
            </a:ext>
          </a:extLst>
        </xdr:cNvPr>
        <xdr:cNvSpPr txBox="1"/>
      </xdr:nvSpPr>
      <xdr:spPr>
        <a:xfrm>
          <a:off x="18561127" y="1061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18414</xdr:rowOff>
    </xdr:from>
    <xdr:ext cx="469744" cy="259045"/>
    <xdr:sp macro="" textlink="">
      <xdr:nvSpPr>
        <xdr:cNvPr id="622" name="n_2aveValue【学校施設】&#10;一人当たり面積">
          <a:extLst>
            <a:ext uri="{FF2B5EF4-FFF2-40B4-BE49-F238E27FC236}">
              <a16:creationId xmlns:a16="http://schemas.microsoft.com/office/drawing/2014/main" xmlns="" id="{F2495DD8-DAF8-4A18-8CBD-9A5ADB522194}"/>
            </a:ext>
          </a:extLst>
        </xdr:cNvPr>
        <xdr:cNvSpPr txBox="1"/>
      </xdr:nvSpPr>
      <xdr:spPr>
        <a:xfrm>
          <a:off x="17776267" y="105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49765</xdr:rowOff>
    </xdr:from>
    <xdr:ext cx="469744" cy="259045"/>
    <xdr:sp macro="" textlink="">
      <xdr:nvSpPr>
        <xdr:cNvPr id="623" name="n_3aveValue【学校施設】&#10;一人当たり面積">
          <a:extLst>
            <a:ext uri="{FF2B5EF4-FFF2-40B4-BE49-F238E27FC236}">
              <a16:creationId xmlns:a16="http://schemas.microsoft.com/office/drawing/2014/main" xmlns="" id="{6A65CA96-739E-4080-B0BB-E972FF4362EA}"/>
            </a:ext>
          </a:extLst>
        </xdr:cNvPr>
        <xdr:cNvSpPr txBox="1"/>
      </xdr:nvSpPr>
      <xdr:spPr>
        <a:xfrm>
          <a:off x="17001567" y="1061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40947</xdr:rowOff>
    </xdr:from>
    <xdr:ext cx="469744" cy="259045"/>
    <xdr:sp macro="" textlink="">
      <xdr:nvSpPr>
        <xdr:cNvPr id="624" name="n_4aveValue【学校施設】&#10;一人当たり面積">
          <a:extLst>
            <a:ext uri="{FF2B5EF4-FFF2-40B4-BE49-F238E27FC236}">
              <a16:creationId xmlns:a16="http://schemas.microsoft.com/office/drawing/2014/main" xmlns="" id="{BB6DB2C0-A8CB-42AE-8E67-F0320227DC82}"/>
            </a:ext>
          </a:extLst>
        </xdr:cNvPr>
        <xdr:cNvSpPr txBox="1"/>
      </xdr:nvSpPr>
      <xdr:spPr>
        <a:xfrm>
          <a:off x="16226867" y="1060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84962</xdr:rowOff>
    </xdr:from>
    <xdr:ext cx="469744" cy="259045"/>
    <xdr:sp macro="" textlink="">
      <xdr:nvSpPr>
        <xdr:cNvPr id="625" name="n_1mainValue【学校施設】&#10;一人当たり面積">
          <a:extLst>
            <a:ext uri="{FF2B5EF4-FFF2-40B4-BE49-F238E27FC236}">
              <a16:creationId xmlns:a16="http://schemas.microsoft.com/office/drawing/2014/main" xmlns="" id="{CD8D4DEF-7724-454B-985B-0F0F911F3E98}"/>
            </a:ext>
          </a:extLst>
        </xdr:cNvPr>
        <xdr:cNvSpPr txBox="1"/>
      </xdr:nvSpPr>
      <xdr:spPr>
        <a:xfrm>
          <a:off x="18561127" y="1014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89207</xdr:rowOff>
    </xdr:from>
    <xdr:ext cx="469744" cy="259045"/>
    <xdr:sp macro="" textlink="">
      <xdr:nvSpPr>
        <xdr:cNvPr id="626" name="n_2mainValue【学校施設】&#10;一人当たり面積">
          <a:extLst>
            <a:ext uri="{FF2B5EF4-FFF2-40B4-BE49-F238E27FC236}">
              <a16:creationId xmlns:a16="http://schemas.microsoft.com/office/drawing/2014/main" xmlns="" id="{B2AD9344-17A0-4904-9E48-31E63FCED15C}"/>
            </a:ext>
          </a:extLst>
        </xdr:cNvPr>
        <xdr:cNvSpPr txBox="1"/>
      </xdr:nvSpPr>
      <xdr:spPr>
        <a:xfrm>
          <a:off x="17776267" y="101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103903</xdr:rowOff>
    </xdr:from>
    <xdr:ext cx="469744" cy="259045"/>
    <xdr:sp macro="" textlink="">
      <xdr:nvSpPr>
        <xdr:cNvPr id="627" name="n_3mainValue【学校施設】&#10;一人当たり面積">
          <a:extLst>
            <a:ext uri="{FF2B5EF4-FFF2-40B4-BE49-F238E27FC236}">
              <a16:creationId xmlns:a16="http://schemas.microsoft.com/office/drawing/2014/main" xmlns="" id="{0BC532B2-A5D7-4EB5-8E32-4E0C4AC9BB91}"/>
            </a:ext>
          </a:extLst>
        </xdr:cNvPr>
        <xdr:cNvSpPr txBox="1"/>
      </xdr:nvSpPr>
      <xdr:spPr>
        <a:xfrm>
          <a:off x="1700156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118272</xdr:rowOff>
    </xdr:from>
    <xdr:ext cx="469744" cy="259045"/>
    <xdr:sp macro="" textlink="">
      <xdr:nvSpPr>
        <xdr:cNvPr id="628" name="n_4mainValue【学校施設】&#10;一人当たり面積">
          <a:extLst>
            <a:ext uri="{FF2B5EF4-FFF2-40B4-BE49-F238E27FC236}">
              <a16:creationId xmlns:a16="http://schemas.microsoft.com/office/drawing/2014/main" xmlns="" id="{7E898835-1916-4B7D-BFDB-D6FBDF3C48EE}"/>
            </a:ext>
          </a:extLst>
        </xdr:cNvPr>
        <xdr:cNvSpPr txBox="1"/>
      </xdr:nvSpPr>
      <xdr:spPr>
        <a:xfrm>
          <a:off x="16226867" y="1017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xmlns="" id="{5CFB09FD-9A0C-4D98-B75A-3EE66833C6E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xmlns="" id="{E702316B-8988-41A1-96D5-2C3CC786806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xmlns="" id="{EF87CC32-92C3-4476-A972-E3312C6D570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xmlns="" id="{E3E39803-0ACB-43BD-AE50-0FECBD09B05B}"/>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xmlns="" id="{C488549C-3B8B-4F04-89BE-03E6F430192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xmlns="" id="{FBEFBBB9-4754-454E-9DB2-B86BD543CA9C}"/>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xmlns="" id="{409FBE23-842D-49AC-849A-048ECE03BEA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xmlns="" id="{2E350285-52CF-4F69-B93C-77B1F212A5B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xmlns="" id="{03DD6994-161F-4E8D-9F0F-9E2176533D82}"/>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xmlns="" id="{51B328D5-3B5D-4840-A140-0AB8A60D19A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xmlns="" id="{5E82FB9A-55A0-4A52-AEEC-C8C3EE5A5AF6}"/>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40" name="直線コネクタ 639">
          <a:extLst>
            <a:ext uri="{FF2B5EF4-FFF2-40B4-BE49-F238E27FC236}">
              <a16:creationId xmlns:a16="http://schemas.microsoft.com/office/drawing/2014/main" xmlns="" id="{9F1AB450-8F3A-4E78-8F54-74D5BBA839E7}"/>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1" name="テキスト ボックス 640">
          <a:extLst>
            <a:ext uri="{FF2B5EF4-FFF2-40B4-BE49-F238E27FC236}">
              <a16:creationId xmlns:a16="http://schemas.microsoft.com/office/drawing/2014/main" xmlns="" id="{FA3F2B15-3AA9-400A-B97E-B8DE79353D7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2" name="直線コネクタ 641">
          <a:extLst>
            <a:ext uri="{FF2B5EF4-FFF2-40B4-BE49-F238E27FC236}">
              <a16:creationId xmlns:a16="http://schemas.microsoft.com/office/drawing/2014/main" xmlns="" id="{5F0D02B1-32DA-4BDE-9473-F72DCBCC963B}"/>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3" name="テキスト ボックス 642">
          <a:extLst>
            <a:ext uri="{FF2B5EF4-FFF2-40B4-BE49-F238E27FC236}">
              <a16:creationId xmlns:a16="http://schemas.microsoft.com/office/drawing/2014/main" xmlns="" id="{33CBA005-72FD-4E6F-8E0B-0FA5C88F5B3E}"/>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4" name="直線コネクタ 643">
          <a:extLst>
            <a:ext uri="{FF2B5EF4-FFF2-40B4-BE49-F238E27FC236}">
              <a16:creationId xmlns:a16="http://schemas.microsoft.com/office/drawing/2014/main" xmlns="" id="{4D4A3A09-85D8-4E48-B8B0-2651D599CAE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5" name="テキスト ボックス 644">
          <a:extLst>
            <a:ext uri="{FF2B5EF4-FFF2-40B4-BE49-F238E27FC236}">
              <a16:creationId xmlns:a16="http://schemas.microsoft.com/office/drawing/2014/main" xmlns="" id="{24298F1D-5483-485D-B47B-AE5913C890D4}"/>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6" name="直線コネクタ 645">
          <a:extLst>
            <a:ext uri="{FF2B5EF4-FFF2-40B4-BE49-F238E27FC236}">
              <a16:creationId xmlns:a16="http://schemas.microsoft.com/office/drawing/2014/main" xmlns="" id="{F1F48415-3C74-41CC-A006-C3C245863FBB}"/>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7" name="テキスト ボックス 646">
          <a:extLst>
            <a:ext uri="{FF2B5EF4-FFF2-40B4-BE49-F238E27FC236}">
              <a16:creationId xmlns:a16="http://schemas.microsoft.com/office/drawing/2014/main" xmlns="" id="{A94B85B4-C92E-4D39-B11D-46F0EBA37E83}"/>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8" name="直線コネクタ 647">
          <a:extLst>
            <a:ext uri="{FF2B5EF4-FFF2-40B4-BE49-F238E27FC236}">
              <a16:creationId xmlns:a16="http://schemas.microsoft.com/office/drawing/2014/main" xmlns="" id="{DF40FB60-A6B7-46B6-888F-D90BCCC2A09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9" name="テキスト ボックス 648">
          <a:extLst>
            <a:ext uri="{FF2B5EF4-FFF2-40B4-BE49-F238E27FC236}">
              <a16:creationId xmlns:a16="http://schemas.microsoft.com/office/drawing/2014/main" xmlns="" id="{5A0406D8-A259-442F-B069-4E21B6DB65F3}"/>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50" name="直線コネクタ 649">
          <a:extLst>
            <a:ext uri="{FF2B5EF4-FFF2-40B4-BE49-F238E27FC236}">
              <a16:creationId xmlns:a16="http://schemas.microsoft.com/office/drawing/2014/main" xmlns="" id="{9EE3E09E-D8D2-41B5-948C-88CD45E74D41}"/>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1" name="テキスト ボックス 650">
          <a:extLst>
            <a:ext uri="{FF2B5EF4-FFF2-40B4-BE49-F238E27FC236}">
              <a16:creationId xmlns:a16="http://schemas.microsoft.com/office/drawing/2014/main" xmlns="" id="{A09A8981-7B04-4B72-BBF7-B006F794C3B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2" name="直線コネクタ 651">
          <a:extLst>
            <a:ext uri="{FF2B5EF4-FFF2-40B4-BE49-F238E27FC236}">
              <a16:creationId xmlns:a16="http://schemas.microsoft.com/office/drawing/2014/main" xmlns="" id="{D31FBCCC-FF00-4CE0-9B68-2444F582B6CE}"/>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児童館】&#10;有形固定資産減価償却率グラフ枠">
          <a:extLst>
            <a:ext uri="{FF2B5EF4-FFF2-40B4-BE49-F238E27FC236}">
              <a16:creationId xmlns:a16="http://schemas.microsoft.com/office/drawing/2014/main" xmlns="" id="{C9CFD771-77FF-4232-BC8B-A37CE2A78DA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54" name="直線コネクタ 653">
          <a:extLst>
            <a:ext uri="{FF2B5EF4-FFF2-40B4-BE49-F238E27FC236}">
              <a16:creationId xmlns:a16="http://schemas.microsoft.com/office/drawing/2014/main" xmlns="" id="{DB34A1F6-9406-4B74-98D9-3640CA98553B}"/>
            </a:ext>
          </a:extLst>
        </xdr:cNvPr>
        <xdr:cNvCxnSpPr/>
      </xdr:nvCxnSpPr>
      <xdr:spPr>
        <a:xfrm flipV="1">
          <a:off x="14375764" y="13148309"/>
          <a:ext cx="0" cy="143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5" name="【児童館】&#10;有形固定資産減価償却率最小値テキスト">
          <a:extLst>
            <a:ext uri="{FF2B5EF4-FFF2-40B4-BE49-F238E27FC236}">
              <a16:creationId xmlns:a16="http://schemas.microsoft.com/office/drawing/2014/main" xmlns="" id="{1035686B-801C-4925-B3CE-FB1D71FA351C}"/>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6" name="直線コネクタ 655">
          <a:extLst>
            <a:ext uri="{FF2B5EF4-FFF2-40B4-BE49-F238E27FC236}">
              <a16:creationId xmlns:a16="http://schemas.microsoft.com/office/drawing/2014/main" xmlns="" id="{E05DE951-9736-4C60-946A-DAD04C6F9353}"/>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57" name="【児童館】&#10;有形固定資産減価償却率最大値テキスト">
          <a:extLst>
            <a:ext uri="{FF2B5EF4-FFF2-40B4-BE49-F238E27FC236}">
              <a16:creationId xmlns:a16="http://schemas.microsoft.com/office/drawing/2014/main" xmlns="" id="{D2BA5979-FF05-4302-B47F-13254DFE6ADC}"/>
            </a:ext>
          </a:extLst>
        </xdr:cNvPr>
        <xdr:cNvSpPr txBox="1"/>
      </xdr:nvSpPr>
      <xdr:spPr>
        <a:xfrm>
          <a:off x="14414500" y="12927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58" name="直線コネクタ 657">
          <a:extLst>
            <a:ext uri="{FF2B5EF4-FFF2-40B4-BE49-F238E27FC236}">
              <a16:creationId xmlns:a16="http://schemas.microsoft.com/office/drawing/2014/main" xmlns="" id="{26A008CB-580D-49A9-8338-D2A7D85DC10C}"/>
            </a:ext>
          </a:extLst>
        </xdr:cNvPr>
        <xdr:cNvCxnSpPr/>
      </xdr:nvCxnSpPr>
      <xdr:spPr>
        <a:xfrm>
          <a:off x="14287500" y="1314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127379</xdr:rowOff>
    </xdr:from>
    <xdr:ext cx="405111" cy="259045"/>
    <xdr:sp macro="" textlink="">
      <xdr:nvSpPr>
        <xdr:cNvPr id="659" name="【児童館】&#10;有形固定資産減価償却率平均値テキスト">
          <a:extLst>
            <a:ext uri="{FF2B5EF4-FFF2-40B4-BE49-F238E27FC236}">
              <a16:creationId xmlns:a16="http://schemas.microsoft.com/office/drawing/2014/main" xmlns="" id="{85C04623-D067-4CB4-968C-D14669BA0F25}"/>
            </a:ext>
          </a:extLst>
        </xdr:cNvPr>
        <xdr:cNvSpPr txBox="1"/>
      </xdr:nvSpPr>
      <xdr:spPr>
        <a:xfrm>
          <a:off x="14414500" y="13873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660" name="フローチャート: 判断 659">
          <a:extLst>
            <a:ext uri="{FF2B5EF4-FFF2-40B4-BE49-F238E27FC236}">
              <a16:creationId xmlns:a16="http://schemas.microsoft.com/office/drawing/2014/main" xmlns="" id="{5EB65209-A4E5-4ABF-BC86-99F3CA8D6C14}"/>
            </a:ext>
          </a:extLst>
        </xdr:cNvPr>
        <xdr:cNvSpPr/>
      </xdr:nvSpPr>
      <xdr:spPr>
        <a:xfrm>
          <a:off x="14325600" y="1389543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661" name="フローチャート: 判断 660">
          <a:extLst>
            <a:ext uri="{FF2B5EF4-FFF2-40B4-BE49-F238E27FC236}">
              <a16:creationId xmlns:a16="http://schemas.microsoft.com/office/drawing/2014/main" xmlns="" id="{41E061DD-C77E-4693-897F-C1E7977E4C98}"/>
            </a:ext>
          </a:extLst>
        </xdr:cNvPr>
        <xdr:cNvSpPr/>
      </xdr:nvSpPr>
      <xdr:spPr>
        <a:xfrm>
          <a:off x="13578840" y="138660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662" name="フローチャート: 判断 661">
          <a:extLst>
            <a:ext uri="{FF2B5EF4-FFF2-40B4-BE49-F238E27FC236}">
              <a16:creationId xmlns:a16="http://schemas.microsoft.com/office/drawing/2014/main" xmlns="" id="{5E7A4C1B-979F-4021-9251-4C32FD77B0D3}"/>
            </a:ext>
          </a:extLst>
        </xdr:cNvPr>
        <xdr:cNvSpPr/>
      </xdr:nvSpPr>
      <xdr:spPr>
        <a:xfrm>
          <a:off x="1280414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663" name="フローチャート: 判断 662">
          <a:extLst>
            <a:ext uri="{FF2B5EF4-FFF2-40B4-BE49-F238E27FC236}">
              <a16:creationId xmlns:a16="http://schemas.microsoft.com/office/drawing/2014/main" xmlns="" id="{3220D62D-1BA7-44D5-837E-019A25608F8A}"/>
            </a:ext>
          </a:extLst>
        </xdr:cNvPr>
        <xdr:cNvSpPr/>
      </xdr:nvSpPr>
      <xdr:spPr>
        <a:xfrm>
          <a:off x="12029440" y="140826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664" name="フローチャート: 判断 663">
          <a:extLst>
            <a:ext uri="{FF2B5EF4-FFF2-40B4-BE49-F238E27FC236}">
              <a16:creationId xmlns:a16="http://schemas.microsoft.com/office/drawing/2014/main" xmlns="" id="{D936CE77-C400-4A60-9114-8B92C0B36971}"/>
            </a:ext>
          </a:extLst>
        </xdr:cNvPr>
        <xdr:cNvSpPr/>
      </xdr:nvSpPr>
      <xdr:spPr>
        <a:xfrm>
          <a:off x="11231880" y="14012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14EFA738-5BE5-49ED-A05D-EF339D3F637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C0F0DADC-C37D-4E80-A802-024E414A13B1}"/>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5096A013-3B60-4955-9674-EF7992A5945F}"/>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xmlns="" id="{FDE3E329-3691-469A-869D-D848500C191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xmlns="" id="{9761A655-9859-4D1C-B930-B35E77AFB404}"/>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670" name="楕円 669">
          <a:extLst>
            <a:ext uri="{FF2B5EF4-FFF2-40B4-BE49-F238E27FC236}">
              <a16:creationId xmlns:a16="http://schemas.microsoft.com/office/drawing/2014/main" xmlns="" id="{E527C346-825B-42A3-BF6E-20CE52E2C15A}"/>
            </a:ext>
          </a:extLst>
        </xdr:cNvPr>
        <xdr:cNvSpPr/>
      </xdr:nvSpPr>
      <xdr:spPr>
        <a:xfrm>
          <a:off x="14325600" y="136869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131008</xdr:rowOff>
    </xdr:from>
    <xdr:ext cx="405111" cy="259045"/>
    <xdr:sp macro="" textlink="">
      <xdr:nvSpPr>
        <xdr:cNvPr id="671" name="【児童館】&#10;有形固定資産減価償却率該当値テキスト">
          <a:extLst>
            <a:ext uri="{FF2B5EF4-FFF2-40B4-BE49-F238E27FC236}">
              <a16:creationId xmlns:a16="http://schemas.microsoft.com/office/drawing/2014/main" xmlns="" id="{EDA8A16E-111D-49E7-907F-2A77D60457FC}"/>
            </a:ext>
          </a:extLst>
        </xdr:cNvPr>
        <xdr:cNvSpPr txBox="1"/>
      </xdr:nvSpPr>
      <xdr:spPr>
        <a:xfrm>
          <a:off x="14414500"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139156</xdr:rowOff>
    </xdr:from>
    <xdr:to>
      <xdr:col>81</xdr:col>
      <xdr:colOff>101600</xdr:colOff>
      <xdr:row>82</xdr:row>
      <xdr:rowOff>69306</xdr:rowOff>
    </xdr:to>
    <xdr:sp macro="" textlink="">
      <xdr:nvSpPr>
        <xdr:cNvPr id="672" name="楕円 671">
          <a:extLst>
            <a:ext uri="{FF2B5EF4-FFF2-40B4-BE49-F238E27FC236}">
              <a16:creationId xmlns:a16="http://schemas.microsoft.com/office/drawing/2014/main" xmlns="" id="{98286BA5-3E74-45D8-9463-1169F7C6D9F4}"/>
            </a:ext>
          </a:extLst>
        </xdr:cNvPr>
        <xdr:cNvSpPr/>
      </xdr:nvSpPr>
      <xdr:spPr>
        <a:xfrm>
          <a:off x="13578840" y="13717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158931</xdr:rowOff>
    </xdr:from>
    <xdr:to>
      <xdr:col>85</xdr:col>
      <xdr:colOff>127000</xdr:colOff>
      <xdr:row>82</xdr:row>
      <xdr:rowOff>18506</xdr:rowOff>
    </xdr:to>
    <xdr:cxnSp macro="">
      <xdr:nvCxnSpPr>
        <xdr:cNvPr id="673" name="直線コネクタ 672">
          <a:extLst>
            <a:ext uri="{FF2B5EF4-FFF2-40B4-BE49-F238E27FC236}">
              <a16:creationId xmlns:a16="http://schemas.microsoft.com/office/drawing/2014/main" xmlns="" id="{C182B193-B82C-450A-87AC-BF280E053516}"/>
            </a:ext>
          </a:extLst>
        </xdr:cNvPr>
        <xdr:cNvCxnSpPr/>
      </xdr:nvCxnSpPr>
      <xdr:spPr>
        <a:xfrm flipV="1">
          <a:off x="13629640" y="13737771"/>
          <a:ext cx="74676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103232</xdr:rowOff>
    </xdr:from>
    <xdr:to>
      <xdr:col>76</xdr:col>
      <xdr:colOff>165100</xdr:colOff>
      <xdr:row>82</xdr:row>
      <xdr:rowOff>33382</xdr:rowOff>
    </xdr:to>
    <xdr:sp macro="" textlink="">
      <xdr:nvSpPr>
        <xdr:cNvPr id="674" name="楕円 673">
          <a:extLst>
            <a:ext uri="{FF2B5EF4-FFF2-40B4-BE49-F238E27FC236}">
              <a16:creationId xmlns:a16="http://schemas.microsoft.com/office/drawing/2014/main" xmlns="" id="{7823C16A-EAA7-4963-A87B-9175C5CB5C35}"/>
            </a:ext>
          </a:extLst>
        </xdr:cNvPr>
        <xdr:cNvSpPr/>
      </xdr:nvSpPr>
      <xdr:spPr>
        <a:xfrm>
          <a:off x="12804140" y="13682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82</xdr:row>
      <xdr:rowOff>18506</xdr:rowOff>
    </xdr:to>
    <xdr:cxnSp macro="">
      <xdr:nvCxnSpPr>
        <xdr:cNvPr id="675" name="直線コネクタ 674">
          <a:extLst>
            <a:ext uri="{FF2B5EF4-FFF2-40B4-BE49-F238E27FC236}">
              <a16:creationId xmlns:a16="http://schemas.microsoft.com/office/drawing/2014/main" xmlns="" id="{316FF35B-BDB1-4C88-8218-DE1643A1E8EE}"/>
            </a:ext>
          </a:extLst>
        </xdr:cNvPr>
        <xdr:cNvCxnSpPr/>
      </xdr:nvCxnSpPr>
      <xdr:spPr>
        <a:xfrm>
          <a:off x="12854940" y="13732872"/>
          <a:ext cx="77470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68943</xdr:rowOff>
    </xdr:from>
    <xdr:to>
      <xdr:col>72</xdr:col>
      <xdr:colOff>38100</xdr:colOff>
      <xdr:row>81</xdr:row>
      <xdr:rowOff>170543</xdr:rowOff>
    </xdr:to>
    <xdr:sp macro="" textlink="">
      <xdr:nvSpPr>
        <xdr:cNvPr id="676" name="楕円 675">
          <a:extLst>
            <a:ext uri="{FF2B5EF4-FFF2-40B4-BE49-F238E27FC236}">
              <a16:creationId xmlns:a16="http://schemas.microsoft.com/office/drawing/2014/main" xmlns="" id="{F037A546-6216-46B1-B8DC-EF80BB86E7E0}"/>
            </a:ext>
          </a:extLst>
        </xdr:cNvPr>
        <xdr:cNvSpPr/>
      </xdr:nvSpPr>
      <xdr:spPr>
        <a:xfrm>
          <a:off x="12029440" y="136477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119743</xdr:rowOff>
    </xdr:from>
    <xdr:to>
      <xdr:col>76</xdr:col>
      <xdr:colOff>114300</xdr:colOff>
      <xdr:row>81</xdr:row>
      <xdr:rowOff>154032</xdr:rowOff>
    </xdr:to>
    <xdr:cxnSp macro="">
      <xdr:nvCxnSpPr>
        <xdr:cNvPr id="677" name="直線コネクタ 676">
          <a:extLst>
            <a:ext uri="{FF2B5EF4-FFF2-40B4-BE49-F238E27FC236}">
              <a16:creationId xmlns:a16="http://schemas.microsoft.com/office/drawing/2014/main" xmlns="" id="{737811CD-1B88-4982-9D8A-D0C5D82B9F92}"/>
            </a:ext>
          </a:extLst>
        </xdr:cNvPr>
        <xdr:cNvCxnSpPr/>
      </xdr:nvCxnSpPr>
      <xdr:spPr>
        <a:xfrm>
          <a:off x="12072620" y="13698583"/>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29755</xdr:rowOff>
    </xdr:from>
    <xdr:to>
      <xdr:col>67</xdr:col>
      <xdr:colOff>101600</xdr:colOff>
      <xdr:row>81</xdr:row>
      <xdr:rowOff>131355</xdr:rowOff>
    </xdr:to>
    <xdr:sp macro="" textlink="">
      <xdr:nvSpPr>
        <xdr:cNvPr id="678" name="楕円 677">
          <a:extLst>
            <a:ext uri="{FF2B5EF4-FFF2-40B4-BE49-F238E27FC236}">
              <a16:creationId xmlns:a16="http://schemas.microsoft.com/office/drawing/2014/main" xmlns="" id="{DC61CC5E-70D4-4CB5-88F0-E5FB1E8BA0F7}"/>
            </a:ext>
          </a:extLst>
        </xdr:cNvPr>
        <xdr:cNvSpPr/>
      </xdr:nvSpPr>
      <xdr:spPr>
        <a:xfrm>
          <a:off x="11231880" y="1360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80555</xdr:rowOff>
    </xdr:from>
    <xdr:to>
      <xdr:col>71</xdr:col>
      <xdr:colOff>177800</xdr:colOff>
      <xdr:row>81</xdr:row>
      <xdr:rowOff>119743</xdr:rowOff>
    </xdr:to>
    <xdr:cxnSp macro="">
      <xdr:nvCxnSpPr>
        <xdr:cNvPr id="679" name="直線コネクタ 678">
          <a:extLst>
            <a:ext uri="{FF2B5EF4-FFF2-40B4-BE49-F238E27FC236}">
              <a16:creationId xmlns:a16="http://schemas.microsoft.com/office/drawing/2014/main" xmlns="" id="{1A004710-FBCE-410A-B14F-3C0D4EC2A9E2}"/>
            </a:ext>
          </a:extLst>
        </xdr:cNvPr>
        <xdr:cNvCxnSpPr/>
      </xdr:nvCxnSpPr>
      <xdr:spPr>
        <a:xfrm>
          <a:off x="11282680" y="13659395"/>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680" name="n_1aveValue【児童館】&#10;有形固定資産減価償却率">
          <a:extLst>
            <a:ext uri="{FF2B5EF4-FFF2-40B4-BE49-F238E27FC236}">
              <a16:creationId xmlns:a16="http://schemas.microsoft.com/office/drawing/2014/main" xmlns="" id="{AFF8DB75-1B5B-4432-BA36-ED270EA0A11F}"/>
            </a:ext>
          </a:extLst>
        </xdr:cNvPr>
        <xdr:cNvSpPr txBox="1"/>
      </xdr:nvSpPr>
      <xdr:spPr>
        <a:xfrm>
          <a:off x="13437244" y="1395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102888</xdr:rowOff>
    </xdr:from>
    <xdr:ext cx="405111" cy="259045"/>
    <xdr:sp macro="" textlink="">
      <xdr:nvSpPr>
        <xdr:cNvPr id="681" name="n_2aveValue【児童館】&#10;有形固定資産減価償却率">
          <a:extLst>
            <a:ext uri="{FF2B5EF4-FFF2-40B4-BE49-F238E27FC236}">
              <a16:creationId xmlns:a16="http://schemas.microsoft.com/office/drawing/2014/main" xmlns="" id="{6A5B4E39-E7FA-4C4E-8598-FBDDDCC75BBC}"/>
            </a:ext>
          </a:extLst>
        </xdr:cNvPr>
        <xdr:cNvSpPr txBox="1"/>
      </xdr:nvSpPr>
      <xdr:spPr>
        <a:xfrm>
          <a:off x="12675244" y="14184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89825</xdr:rowOff>
    </xdr:from>
    <xdr:ext cx="405111" cy="259045"/>
    <xdr:sp macro="" textlink="">
      <xdr:nvSpPr>
        <xdr:cNvPr id="682" name="n_3aveValue【児童館】&#10;有形固定資産減価償却率">
          <a:extLst>
            <a:ext uri="{FF2B5EF4-FFF2-40B4-BE49-F238E27FC236}">
              <a16:creationId xmlns:a16="http://schemas.microsoft.com/office/drawing/2014/main" xmlns="" id="{A025BC50-2499-4DE1-9B90-819021F9DC43}"/>
            </a:ext>
          </a:extLst>
        </xdr:cNvPr>
        <xdr:cNvSpPr txBox="1"/>
      </xdr:nvSpPr>
      <xdr:spPr>
        <a:xfrm>
          <a:off x="11900544" y="14171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19611</xdr:rowOff>
    </xdr:from>
    <xdr:ext cx="405111" cy="259045"/>
    <xdr:sp macro="" textlink="">
      <xdr:nvSpPr>
        <xdr:cNvPr id="683" name="n_4aveValue【児童館】&#10;有形固定資産減価償却率">
          <a:extLst>
            <a:ext uri="{FF2B5EF4-FFF2-40B4-BE49-F238E27FC236}">
              <a16:creationId xmlns:a16="http://schemas.microsoft.com/office/drawing/2014/main" xmlns="" id="{67312C24-E778-438D-B668-62202E6AB7EC}"/>
            </a:ext>
          </a:extLst>
        </xdr:cNvPr>
        <xdr:cNvSpPr txBox="1"/>
      </xdr:nvSpPr>
      <xdr:spPr>
        <a:xfrm>
          <a:off x="1110298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85833</xdr:rowOff>
    </xdr:from>
    <xdr:ext cx="405111" cy="259045"/>
    <xdr:sp macro="" textlink="">
      <xdr:nvSpPr>
        <xdr:cNvPr id="684" name="n_1mainValue【児童館】&#10;有形固定資産減価償却率">
          <a:extLst>
            <a:ext uri="{FF2B5EF4-FFF2-40B4-BE49-F238E27FC236}">
              <a16:creationId xmlns:a16="http://schemas.microsoft.com/office/drawing/2014/main" xmlns="" id="{155C242E-783C-4216-B37C-204BAD497EE8}"/>
            </a:ext>
          </a:extLst>
        </xdr:cNvPr>
        <xdr:cNvSpPr txBox="1"/>
      </xdr:nvSpPr>
      <xdr:spPr>
        <a:xfrm>
          <a:off x="1343724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49909</xdr:rowOff>
    </xdr:from>
    <xdr:ext cx="405111" cy="259045"/>
    <xdr:sp macro="" textlink="">
      <xdr:nvSpPr>
        <xdr:cNvPr id="685" name="n_2mainValue【児童館】&#10;有形固定資産減価償却率">
          <a:extLst>
            <a:ext uri="{FF2B5EF4-FFF2-40B4-BE49-F238E27FC236}">
              <a16:creationId xmlns:a16="http://schemas.microsoft.com/office/drawing/2014/main" xmlns="" id="{FB2466EC-CDBA-4B1F-B9E6-227B06C6D640}"/>
            </a:ext>
          </a:extLst>
        </xdr:cNvPr>
        <xdr:cNvSpPr txBox="1"/>
      </xdr:nvSpPr>
      <xdr:spPr>
        <a:xfrm>
          <a:off x="12675244" y="1346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15620</xdr:rowOff>
    </xdr:from>
    <xdr:ext cx="405111" cy="259045"/>
    <xdr:sp macro="" textlink="">
      <xdr:nvSpPr>
        <xdr:cNvPr id="686" name="n_3mainValue【児童館】&#10;有形固定資産減価償却率">
          <a:extLst>
            <a:ext uri="{FF2B5EF4-FFF2-40B4-BE49-F238E27FC236}">
              <a16:creationId xmlns:a16="http://schemas.microsoft.com/office/drawing/2014/main" xmlns="" id="{99080CCD-A3FC-408C-8FA8-2921091EA806}"/>
            </a:ext>
          </a:extLst>
        </xdr:cNvPr>
        <xdr:cNvSpPr txBox="1"/>
      </xdr:nvSpPr>
      <xdr:spPr>
        <a:xfrm>
          <a:off x="11900544" y="1342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147882</xdr:rowOff>
    </xdr:from>
    <xdr:ext cx="405111" cy="259045"/>
    <xdr:sp macro="" textlink="">
      <xdr:nvSpPr>
        <xdr:cNvPr id="687" name="n_4mainValue【児童館】&#10;有形固定資産減価償却率">
          <a:extLst>
            <a:ext uri="{FF2B5EF4-FFF2-40B4-BE49-F238E27FC236}">
              <a16:creationId xmlns:a16="http://schemas.microsoft.com/office/drawing/2014/main" xmlns="" id="{AAFDBF11-B3F0-456C-8598-3C7B760E963D}"/>
            </a:ext>
          </a:extLst>
        </xdr:cNvPr>
        <xdr:cNvSpPr txBox="1"/>
      </xdr:nvSpPr>
      <xdr:spPr>
        <a:xfrm>
          <a:off x="11102984" y="1339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8" name="正方形/長方形 687">
          <a:extLst>
            <a:ext uri="{FF2B5EF4-FFF2-40B4-BE49-F238E27FC236}">
              <a16:creationId xmlns:a16="http://schemas.microsoft.com/office/drawing/2014/main" xmlns="" id="{FE306047-331D-4430-A718-782DB54C439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9" name="正方形/長方形 688">
          <a:extLst>
            <a:ext uri="{FF2B5EF4-FFF2-40B4-BE49-F238E27FC236}">
              <a16:creationId xmlns:a16="http://schemas.microsoft.com/office/drawing/2014/main" xmlns="" id="{43234CA0-E171-45FA-A9B1-E3F051232D9B}"/>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0" name="正方形/長方形 689">
          <a:extLst>
            <a:ext uri="{FF2B5EF4-FFF2-40B4-BE49-F238E27FC236}">
              <a16:creationId xmlns:a16="http://schemas.microsoft.com/office/drawing/2014/main" xmlns="" id="{CF533E46-B853-4ED0-8290-A50E0BC2C54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1" name="正方形/長方形 690">
          <a:extLst>
            <a:ext uri="{FF2B5EF4-FFF2-40B4-BE49-F238E27FC236}">
              <a16:creationId xmlns:a16="http://schemas.microsoft.com/office/drawing/2014/main" xmlns="" id="{B725664C-190F-43A8-94F8-B97B765F36C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2" name="正方形/長方形 691">
          <a:extLst>
            <a:ext uri="{FF2B5EF4-FFF2-40B4-BE49-F238E27FC236}">
              <a16:creationId xmlns:a16="http://schemas.microsoft.com/office/drawing/2014/main" xmlns="" id="{DBA55C6F-3764-4F33-A917-89EC79E9412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3" name="正方形/長方形 692">
          <a:extLst>
            <a:ext uri="{FF2B5EF4-FFF2-40B4-BE49-F238E27FC236}">
              <a16:creationId xmlns:a16="http://schemas.microsoft.com/office/drawing/2014/main" xmlns="" id="{7D7BDD64-66CC-40AF-8A72-16EBBE383759}"/>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4" name="正方形/長方形 693">
          <a:extLst>
            <a:ext uri="{FF2B5EF4-FFF2-40B4-BE49-F238E27FC236}">
              <a16:creationId xmlns:a16="http://schemas.microsoft.com/office/drawing/2014/main" xmlns="" id="{43CC3217-2B8F-417F-A846-AF03A3B50CC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5" name="正方形/長方形 694">
          <a:extLst>
            <a:ext uri="{FF2B5EF4-FFF2-40B4-BE49-F238E27FC236}">
              <a16:creationId xmlns:a16="http://schemas.microsoft.com/office/drawing/2014/main" xmlns="" id="{D9935CF2-2357-470C-8517-AA0EF87225A9}"/>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6" name="テキスト ボックス 695">
          <a:extLst>
            <a:ext uri="{FF2B5EF4-FFF2-40B4-BE49-F238E27FC236}">
              <a16:creationId xmlns:a16="http://schemas.microsoft.com/office/drawing/2014/main" xmlns="" id="{1353D942-9D03-4222-AD46-E51239F783AA}"/>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7" name="直線コネクタ 696">
          <a:extLst>
            <a:ext uri="{FF2B5EF4-FFF2-40B4-BE49-F238E27FC236}">
              <a16:creationId xmlns:a16="http://schemas.microsoft.com/office/drawing/2014/main" xmlns="" id="{40DFAED2-D782-4092-A47A-5A701D67EE3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8" name="直線コネクタ 697">
          <a:extLst>
            <a:ext uri="{FF2B5EF4-FFF2-40B4-BE49-F238E27FC236}">
              <a16:creationId xmlns:a16="http://schemas.microsoft.com/office/drawing/2014/main" xmlns="" id="{6D666531-0DA7-4019-B1AD-97649B7C579A}"/>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9" name="テキスト ボックス 698">
          <a:extLst>
            <a:ext uri="{FF2B5EF4-FFF2-40B4-BE49-F238E27FC236}">
              <a16:creationId xmlns:a16="http://schemas.microsoft.com/office/drawing/2014/main" xmlns="" id="{D9F2E2C6-D8D0-4B14-822A-5D33793495AB}"/>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0" name="直線コネクタ 699">
          <a:extLst>
            <a:ext uri="{FF2B5EF4-FFF2-40B4-BE49-F238E27FC236}">
              <a16:creationId xmlns:a16="http://schemas.microsoft.com/office/drawing/2014/main" xmlns="" id="{339E95B0-1529-4A29-96EE-0593C087B312}"/>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1" name="テキスト ボックス 700">
          <a:extLst>
            <a:ext uri="{FF2B5EF4-FFF2-40B4-BE49-F238E27FC236}">
              <a16:creationId xmlns:a16="http://schemas.microsoft.com/office/drawing/2014/main" xmlns="" id="{50CDAF90-A46A-4BB9-A361-073B80827429}"/>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2" name="直線コネクタ 701">
          <a:extLst>
            <a:ext uri="{FF2B5EF4-FFF2-40B4-BE49-F238E27FC236}">
              <a16:creationId xmlns:a16="http://schemas.microsoft.com/office/drawing/2014/main" xmlns="" id="{0A9F6261-497F-4028-8CAE-CC243BA0E3AB}"/>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3" name="テキスト ボックス 702">
          <a:extLst>
            <a:ext uri="{FF2B5EF4-FFF2-40B4-BE49-F238E27FC236}">
              <a16:creationId xmlns:a16="http://schemas.microsoft.com/office/drawing/2014/main" xmlns="" id="{816BE91E-230F-4F08-9B6E-5BA18154EF8E}"/>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xmlns="" id="{D2057B0E-C1F3-4399-B1A9-8267DBFDF92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xmlns="" id="{1B28E25D-BD88-4A9F-9E82-E5186BBF820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児童館】&#10;一人当たり面積グラフ枠">
          <a:extLst>
            <a:ext uri="{FF2B5EF4-FFF2-40B4-BE49-F238E27FC236}">
              <a16:creationId xmlns:a16="http://schemas.microsoft.com/office/drawing/2014/main" xmlns="" id="{D3FFA60E-CA40-4A45-82AF-78E800F349F8}"/>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707" name="直線コネクタ 706">
          <a:extLst>
            <a:ext uri="{FF2B5EF4-FFF2-40B4-BE49-F238E27FC236}">
              <a16:creationId xmlns:a16="http://schemas.microsoft.com/office/drawing/2014/main" xmlns="" id="{FF422D92-8A14-4962-B72D-B701766BBF8C}"/>
            </a:ext>
          </a:extLst>
        </xdr:cNvPr>
        <xdr:cNvCxnSpPr/>
      </xdr:nvCxnSpPr>
      <xdr:spPr>
        <a:xfrm flipV="1">
          <a:off x="19509104" y="13176884"/>
          <a:ext cx="0" cy="115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08" name="【児童館】&#10;一人当たり面積最小値テキスト">
          <a:extLst>
            <a:ext uri="{FF2B5EF4-FFF2-40B4-BE49-F238E27FC236}">
              <a16:creationId xmlns:a16="http://schemas.microsoft.com/office/drawing/2014/main" xmlns="" id="{3AB437FE-6469-43CB-BB91-457DA1715BA4}"/>
            </a:ext>
          </a:extLst>
        </xdr:cNvPr>
        <xdr:cNvSpPr txBox="1"/>
      </xdr:nvSpPr>
      <xdr:spPr>
        <a:xfrm>
          <a:off x="19547840"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09" name="直線コネクタ 708">
          <a:extLst>
            <a:ext uri="{FF2B5EF4-FFF2-40B4-BE49-F238E27FC236}">
              <a16:creationId xmlns:a16="http://schemas.microsoft.com/office/drawing/2014/main" xmlns="" id="{10C9832F-ED4F-47E5-951F-19B29AA17C5C}"/>
            </a:ext>
          </a:extLst>
        </xdr:cNvPr>
        <xdr:cNvCxnSpPr/>
      </xdr:nvCxnSpPr>
      <xdr:spPr>
        <a:xfrm>
          <a:off x="19443700" y="14333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710" name="【児童館】&#10;一人当たり面積最大値テキスト">
          <a:extLst>
            <a:ext uri="{FF2B5EF4-FFF2-40B4-BE49-F238E27FC236}">
              <a16:creationId xmlns:a16="http://schemas.microsoft.com/office/drawing/2014/main" xmlns="" id="{73DB927B-E6D5-4E56-86AB-39D08CA8BCA5}"/>
            </a:ext>
          </a:extLst>
        </xdr:cNvPr>
        <xdr:cNvSpPr txBox="1"/>
      </xdr:nvSpPr>
      <xdr:spPr>
        <a:xfrm>
          <a:off x="19547840" y="129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711" name="直線コネクタ 710">
          <a:extLst>
            <a:ext uri="{FF2B5EF4-FFF2-40B4-BE49-F238E27FC236}">
              <a16:creationId xmlns:a16="http://schemas.microsoft.com/office/drawing/2014/main" xmlns="" id="{1A9E63E3-8B13-4EDA-A064-E84067103D59}"/>
            </a:ext>
          </a:extLst>
        </xdr:cNvPr>
        <xdr:cNvCxnSpPr/>
      </xdr:nvCxnSpPr>
      <xdr:spPr>
        <a:xfrm>
          <a:off x="19443700" y="13176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712" name="【児童館】&#10;一人当たり面積平均値テキスト">
          <a:extLst>
            <a:ext uri="{FF2B5EF4-FFF2-40B4-BE49-F238E27FC236}">
              <a16:creationId xmlns:a16="http://schemas.microsoft.com/office/drawing/2014/main" xmlns="" id="{032EB562-2CC7-4554-90E1-57B963EA49A5}"/>
            </a:ext>
          </a:extLst>
        </xdr:cNvPr>
        <xdr:cNvSpPr txBox="1"/>
      </xdr:nvSpPr>
      <xdr:spPr>
        <a:xfrm>
          <a:off x="19547840" y="1394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713" name="フローチャート: 判断 712">
          <a:extLst>
            <a:ext uri="{FF2B5EF4-FFF2-40B4-BE49-F238E27FC236}">
              <a16:creationId xmlns:a16="http://schemas.microsoft.com/office/drawing/2014/main" xmlns="" id="{D43D528E-9E06-4D29-81E8-0B9242CA3F09}"/>
            </a:ext>
          </a:extLst>
        </xdr:cNvPr>
        <xdr:cNvSpPr/>
      </xdr:nvSpPr>
      <xdr:spPr>
        <a:xfrm>
          <a:off x="1945894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14" name="フローチャート: 判断 713">
          <a:extLst>
            <a:ext uri="{FF2B5EF4-FFF2-40B4-BE49-F238E27FC236}">
              <a16:creationId xmlns:a16="http://schemas.microsoft.com/office/drawing/2014/main" xmlns="" id="{6BA77A28-E77F-4566-8C9D-F367636C3A75}"/>
            </a:ext>
          </a:extLst>
        </xdr:cNvPr>
        <xdr:cNvSpPr/>
      </xdr:nvSpPr>
      <xdr:spPr>
        <a:xfrm>
          <a:off x="18735040" y="140862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715" name="フローチャート: 判断 714">
          <a:extLst>
            <a:ext uri="{FF2B5EF4-FFF2-40B4-BE49-F238E27FC236}">
              <a16:creationId xmlns:a16="http://schemas.microsoft.com/office/drawing/2014/main" xmlns="" id="{86A8FE93-8535-4668-AC1F-AE34A94B24B1}"/>
            </a:ext>
          </a:extLst>
        </xdr:cNvPr>
        <xdr:cNvSpPr/>
      </xdr:nvSpPr>
      <xdr:spPr>
        <a:xfrm>
          <a:off x="17937480" y="1408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716" name="フローチャート: 判断 715">
          <a:extLst>
            <a:ext uri="{FF2B5EF4-FFF2-40B4-BE49-F238E27FC236}">
              <a16:creationId xmlns:a16="http://schemas.microsoft.com/office/drawing/2014/main" xmlns="" id="{C413A60D-03B8-4204-B92C-57EADA9C9599}"/>
            </a:ext>
          </a:extLst>
        </xdr:cNvPr>
        <xdr:cNvSpPr/>
      </xdr:nvSpPr>
      <xdr:spPr>
        <a:xfrm>
          <a:off x="17162780" y="14078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717" name="フローチャート: 判断 716">
          <a:extLst>
            <a:ext uri="{FF2B5EF4-FFF2-40B4-BE49-F238E27FC236}">
              <a16:creationId xmlns:a16="http://schemas.microsoft.com/office/drawing/2014/main" xmlns="" id="{2344B96D-40EC-4EEE-9512-7CA66A67F46C}"/>
            </a:ext>
          </a:extLst>
        </xdr:cNvPr>
        <xdr:cNvSpPr/>
      </xdr:nvSpPr>
      <xdr:spPr>
        <a:xfrm>
          <a:off x="16388080" y="141090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xmlns="" id="{B624B408-9075-4391-A713-583C71A2D4F1}"/>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8468DA3C-2AEF-4EF3-B4E3-8F9CF9D9255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43945571-029B-47F3-8012-D4D5B5DA7DD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0DD3994D-F5F4-4BB6-82B5-C39BDF502752}"/>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952FA80A-A3BF-4480-B1C2-693024E7065E}"/>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90170</xdr:rowOff>
    </xdr:from>
    <xdr:to>
      <xdr:col>116</xdr:col>
      <xdr:colOff>114300</xdr:colOff>
      <xdr:row>85</xdr:row>
      <xdr:rowOff>20320</xdr:rowOff>
    </xdr:to>
    <xdr:sp macro="" textlink="">
      <xdr:nvSpPr>
        <xdr:cNvPr id="723" name="楕円 722">
          <a:extLst>
            <a:ext uri="{FF2B5EF4-FFF2-40B4-BE49-F238E27FC236}">
              <a16:creationId xmlns:a16="http://schemas.microsoft.com/office/drawing/2014/main" xmlns="" id="{4C478386-B374-471C-B53B-CDB3F28C78A0}"/>
            </a:ext>
          </a:extLst>
        </xdr:cNvPr>
        <xdr:cNvSpPr/>
      </xdr:nvSpPr>
      <xdr:spPr>
        <a:xfrm>
          <a:off x="19458940" y="1417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5097</xdr:rowOff>
    </xdr:from>
    <xdr:ext cx="469744" cy="259045"/>
    <xdr:sp macro="" textlink="">
      <xdr:nvSpPr>
        <xdr:cNvPr id="724" name="【児童館】&#10;一人当たり面積該当値テキスト">
          <a:extLst>
            <a:ext uri="{FF2B5EF4-FFF2-40B4-BE49-F238E27FC236}">
              <a16:creationId xmlns:a16="http://schemas.microsoft.com/office/drawing/2014/main" xmlns="" id="{E0E740DD-96BE-4D5C-ABE8-E61B7BBA49A0}"/>
            </a:ext>
          </a:extLst>
        </xdr:cNvPr>
        <xdr:cNvSpPr txBox="1"/>
      </xdr:nvSpPr>
      <xdr:spPr>
        <a:xfrm>
          <a:off x="19547840" y="1408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95886</xdr:rowOff>
    </xdr:from>
    <xdr:to>
      <xdr:col>112</xdr:col>
      <xdr:colOff>38100</xdr:colOff>
      <xdr:row>85</xdr:row>
      <xdr:rowOff>26036</xdr:rowOff>
    </xdr:to>
    <xdr:sp macro="" textlink="">
      <xdr:nvSpPr>
        <xdr:cNvPr id="725" name="楕円 724">
          <a:extLst>
            <a:ext uri="{FF2B5EF4-FFF2-40B4-BE49-F238E27FC236}">
              <a16:creationId xmlns:a16="http://schemas.microsoft.com/office/drawing/2014/main" xmlns="" id="{E9DBA272-BEB1-4F38-AB89-55A8D83D78FB}"/>
            </a:ext>
          </a:extLst>
        </xdr:cNvPr>
        <xdr:cNvSpPr/>
      </xdr:nvSpPr>
      <xdr:spPr>
        <a:xfrm>
          <a:off x="18735040" y="141776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140970</xdr:rowOff>
    </xdr:from>
    <xdr:to>
      <xdr:col>116</xdr:col>
      <xdr:colOff>63500</xdr:colOff>
      <xdr:row>84</xdr:row>
      <xdr:rowOff>146686</xdr:rowOff>
    </xdr:to>
    <xdr:cxnSp macro="">
      <xdr:nvCxnSpPr>
        <xdr:cNvPr id="726" name="直線コネクタ 725">
          <a:extLst>
            <a:ext uri="{FF2B5EF4-FFF2-40B4-BE49-F238E27FC236}">
              <a16:creationId xmlns:a16="http://schemas.microsoft.com/office/drawing/2014/main" xmlns="" id="{040D3FB6-F1E3-4FC7-8232-7BA9E310F977}"/>
            </a:ext>
          </a:extLst>
        </xdr:cNvPr>
        <xdr:cNvCxnSpPr/>
      </xdr:nvCxnSpPr>
      <xdr:spPr>
        <a:xfrm flipV="1">
          <a:off x="18778220" y="14222730"/>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95886</xdr:rowOff>
    </xdr:from>
    <xdr:to>
      <xdr:col>107</xdr:col>
      <xdr:colOff>101600</xdr:colOff>
      <xdr:row>85</xdr:row>
      <xdr:rowOff>26036</xdr:rowOff>
    </xdr:to>
    <xdr:sp macro="" textlink="">
      <xdr:nvSpPr>
        <xdr:cNvPr id="727" name="楕円 726">
          <a:extLst>
            <a:ext uri="{FF2B5EF4-FFF2-40B4-BE49-F238E27FC236}">
              <a16:creationId xmlns:a16="http://schemas.microsoft.com/office/drawing/2014/main" xmlns="" id="{006D7359-01B6-4CE3-9D32-B105FAD749AE}"/>
            </a:ext>
          </a:extLst>
        </xdr:cNvPr>
        <xdr:cNvSpPr/>
      </xdr:nvSpPr>
      <xdr:spPr>
        <a:xfrm>
          <a:off x="179374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146686</xdr:rowOff>
    </xdr:from>
    <xdr:to>
      <xdr:col>111</xdr:col>
      <xdr:colOff>177800</xdr:colOff>
      <xdr:row>84</xdr:row>
      <xdr:rowOff>146686</xdr:rowOff>
    </xdr:to>
    <xdr:cxnSp macro="">
      <xdr:nvCxnSpPr>
        <xdr:cNvPr id="728" name="直線コネクタ 727">
          <a:extLst>
            <a:ext uri="{FF2B5EF4-FFF2-40B4-BE49-F238E27FC236}">
              <a16:creationId xmlns:a16="http://schemas.microsoft.com/office/drawing/2014/main" xmlns="" id="{50845D8C-7D32-403D-8A59-B8FD3F236778}"/>
            </a:ext>
          </a:extLst>
        </xdr:cNvPr>
        <xdr:cNvCxnSpPr/>
      </xdr:nvCxnSpPr>
      <xdr:spPr>
        <a:xfrm>
          <a:off x="17988280" y="142284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95886</xdr:rowOff>
    </xdr:from>
    <xdr:to>
      <xdr:col>102</xdr:col>
      <xdr:colOff>165100</xdr:colOff>
      <xdr:row>85</xdr:row>
      <xdr:rowOff>26036</xdr:rowOff>
    </xdr:to>
    <xdr:sp macro="" textlink="">
      <xdr:nvSpPr>
        <xdr:cNvPr id="729" name="楕円 728">
          <a:extLst>
            <a:ext uri="{FF2B5EF4-FFF2-40B4-BE49-F238E27FC236}">
              <a16:creationId xmlns:a16="http://schemas.microsoft.com/office/drawing/2014/main" xmlns="" id="{32FDBF90-522F-4207-8AB2-270DF257020E}"/>
            </a:ext>
          </a:extLst>
        </xdr:cNvPr>
        <xdr:cNvSpPr/>
      </xdr:nvSpPr>
      <xdr:spPr>
        <a:xfrm>
          <a:off x="17162780" y="14177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146686</xdr:rowOff>
    </xdr:from>
    <xdr:to>
      <xdr:col>107</xdr:col>
      <xdr:colOff>50800</xdr:colOff>
      <xdr:row>84</xdr:row>
      <xdr:rowOff>146686</xdr:rowOff>
    </xdr:to>
    <xdr:cxnSp macro="">
      <xdr:nvCxnSpPr>
        <xdr:cNvPr id="730" name="直線コネクタ 729">
          <a:extLst>
            <a:ext uri="{FF2B5EF4-FFF2-40B4-BE49-F238E27FC236}">
              <a16:creationId xmlns:a16="http://schemas.microsoft.com/office/drawing/2014/main" xmlns="" id="{AF6C0856-B667-464A-B59E-72D0B418F772}"/>
            </a:ext>
          </a:extLst>
        </xdr:cNvPr>
        <xdr:cNvCxnSpPr/>
      </xdr:nvCxnSpPr>
      <xdr:spPr>
        <a:xfrm>
          <a:off x="17213580" y="1422844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31" name="楕円 730">
          <a:extLst>
            <a:ext uri="{FF2B5EF4-FFF2-40B4-BE49-F238E27FC236}">
              <a16:creationId xmlns:a16="http://schemas.microsoft.com/office/drawing/2014/main" xmlns="" id="{22B524A4-74D1-4F2C-AB11-A77AF0F8E9B1}"/>
            </a:ext>
          </a:extLst>
        </xdr:cNvPr>
        <xdr:cNvSpPr/>
      </xdr:nvSpPr>
      <xdr:spPr>
        <a:xfrm>
          <a:off x="16388080" y="1418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146686</xdr:rowOff>
    </xdr:from>
    <xdr:to>
      <xdr:col>102</xdr:col>
      <xdr:colOff>114300</xdr:colOff>
      <xdr:row>84</xdr:row>
      <xdr:rowOff>152400</xdr:rowOff>
    </xdr:to>
    <xdr:cxnSp macro="">
      <xdr:nvCxnSpPr>
        <xdr:cNvPr id="732" name="直線コネクタ 731">
          <a:extLst>
            <a:ext uri="{FF2B5EF4-FFF2-40B4-BE49-F238E27FC236}">
              <a16:creationId xmlns:a16="http://schemas.microsoft.com/office/drawing/2014/main" xmlns="" id="{7F0F63E3-8038-4DA0-83EB-1C7DF212B205}"/>
            </a:ext>
          </a:extLst>
        </xdr:cNvPr>
        <xdr:cNvCxnSpPr/>
      </xdr:nvCxnSpPr>
      <xdr:spPr>
        <a:xfrm flipV="1">
          <a:off x="16431260" y="14228446"/>
          <a:ext cx="78232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733" name="n_1aveValue【児童館】&#10;一人当たり面積">
          <a:extLst>
            <a:ext uri="{FF2B5EF4-FFF2-40B4-BE49-F238E27FC236}">
              <a16:creationId xmlns:a16="http://schemas.microsoft.com/office/drawing/2014/main" xmlns="" id="{942A4B58-8726-4073-81B1-BF0ED7D583D5}"/>
            </a:ext>
          </a:extLst>
        </xdr:cNvPr>
        <xdr:cNvSpPr txBox="1"/>
      </xdr:nvSpPr>
      <xdr:spPr>
        <a:xfrm>
          <a:off x="18561127" y="1386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734" name="n_2aveValue【児童館】&#10;一人当たり面積">
          <a:extLst>
            <a:ext uri="{FF2B5EF4-FFF2-40B4-BE49-F238E27FC236}">
              <a16:creationId xmlns:a16="http://schemas.microsoft.com/office/drawing/2014/main" xmlns="" id="{1DCDE043-2A2D-427E-A6AA-7C5A8EDB46D8}"/>
            </a:ext>
          </a:extLst>
        </xdr:cNvPr>
        <xdr:cNvSpPr txBox="1"/>
      </xdr:nvSpPr>
      <xdr:spPr>
        <a:xfrm>
          <a:off x="1777626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735" name="n_3aveValue【児童館】&#10;一人当たり面積">
          <a:extLst>
            <a:ext uri="{FF2B5EF4-FFF2-40B4-BE49-F238E27FC236}">
              <a16:creationId xmlns:a16="http://schemas.microsoft.com/office/drawing/2014/main" xmlns="" id="{BD89524A-D3F3-400E-AFF6-28A7ED97C703}"/>
            </a:ext>
          </a:extLst>
        </xdr:cNvPr>
        <xdr:cNvSpPr txBox="1"/>
      </xdr:nvSpPr>
      <xdr:spPr>
        <a:xfrm>
          <a:off x="17001567" y="1385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736" name="n_4aveValue【児童館】&#10;一人当たり面積">
          <a:extLst>
            <a:ext uri="{FF2B5EF4-FFF2-40B4-BE49-F238E27FC236}">
              <a16:creationId xmlns:a16="http://schemas.microsoft.com/office/drawing/2014/main" xmlns="" id="{67352D27-3845-4DAE-A37C-7F01E3EFAD4E}"/>
            </a:ext>
          </a:extLst>
        </xdr:cNvPr>
        <xdr:cNvSpPr txBox="1"/>
      </xdr:nvSpPr>
      <xdr:spPr>
        <a:xfrm>
          <a:off x="16226867" y="138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17163</xdr:rowOff>
    </xdr:from>
    <xdr:ext cx="469744" cy="259045"/>
    <xdr:sp macro="" textlink="">
      <xdr:nvSpPr>
        <xdr:cNvPr id="737" name="n_1mainValue【児童館】&#10;一人当たり面積">
          <a:extLst>
            <a:ext uri="{FF2B5EF4-FFF2-40B4-BE49-F238E27FC236}">
              <a16:creationId xmlns:a16="http://schemas.microsoft.com/office/drawing/2014/main" xmlns="" id="{B2126F31-D210-4345-8685-8F44840F6E3E}"/>
            </a:ext>
          </a:extLst>
        </xdr:cNvPr>
        <xdr:cNvSpPr txBox="1"/>
      </xdr:nvSpPr>
      <xdr:spPr>
        <a:xfrm>
          <a:off x="1856112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17163</xdr:rowOff>
    </xdr:from>
    <xdr:ext cx="469744" cy="259045"/>
    <xdr:sp macro="" textlink="">
      <xdr:nvSpPr>
        <xdr:cNvPr id="738" name="n_2mainValue【児童館】&#10;一人当たり面積">
          <a:extLst>
            <a:ext uri="{FF2B5EF4-FFF2-40B4-BE49-F238E27FC236}">
              <a16:creationId xmlns:a16="http://schemas.microsoft.com/office/drawing/2014/main" xmlns="" id="{D96D872B-5A96-4688-8D3F-8E1F086964C8}"/>
            </a:ext>
          </a:extLst>
        </xdr:cNvPr>
        <xdr:cNvSpPr txBox="1"/>
      </xdr:nvSpPr>
      <xdr:spPr>
        <a:xfrm>
          <a:off x="177762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17163</xdr:rowOff>
    </xdr:from>
    <xdr:ext cx="469744" cy="259045"/>
    <xdr:sp macro="" textlink="">
      <xdr:nvSpPr>
        <xdr:cNvPr id="739" name="n_3mainValue【児童館】&#10;一人当たり面積">
          <a:extLst>
            <a:ext uri="{FF2B5EF4-FFF2-40B4-BE49-F238E27FC236}">
              <a16:creationId xmlns:a16="http://schemas.microsoft.com/office/drawing/2014/main" xmlns="" id="{5F10A449-F9B4-45FD-8C1A-3E041D9D4617}"/>
            </a:ext>
          </a:extLst>
        </xdr:cNvPr>
        <xdr:cNvSpPr txBox="1"/>
      </xdr:nvSpPr>
      <xdr:spPr>
        <a:xfrm>
          <a:off x="17001567" y="1426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22877</xdr:rowOff>
    </xdr:from>
    <xdr:ext cx="469744" cy="259045"/>
    <xdr:sp macro="" textlink="">
      <xdr:nvSpPr>
        <xdr:cNvPr id="740" name="n_4mainValue【児童館】&#10;一人当たり面積">
          <a:extLst>
            <a:ext uri="{FF2B5EF4-FFF2-40B4-BE49-F238E27FC236}">
              <a16:creationId xmlns:a16="http://schemas.microsoft.com/office/drawing/2014/main" xmlns="" id="{D2E207A2-83F5-4853-83BD-F33425227020}"/>
            </a:ext>
          </a:extLst>
        </xdr:cNvPr>
        <xdr:cNvSpPr txBox="1"/>
      </xdr:nvSpPr>
      <xdr:spPr>
        <a:xfrm>
          <a:off x="162268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xmlns="" id="{78DBC7AF-444F-42F2-9B44-30D5934948FA}"/>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xmlns="" id="{5AAA4DE6-ED27-4F57-91E8-F1F17195FC3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xmlns="" id="{F4937D10-1A5F-4BA6-B199-B8FA71349DC7}"/>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xmlns="" id="{7E5BB8C5-F7D7-4A9C-AA33-CDA7D5F7D5F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xmlns="" id="{1DEAF305-9787-476B-83DC-17380C4560A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xmlns="" id="{78A47012-D6BE-4E7A-A606-D5E390D1A56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xmlns="" id="{5CD247C9-4277-45DE-8482-D5708E253758}"/>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xmlns="" id="{8C2428CE-E58F-490C-8084-5F166E721D3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xmlns="" id="{46E015F6-AA01-4246-99AF-B4C988FD94B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xmlns="" id="{920B4B5D-318D-4385-BCFA-1CDF6C076C79}"/>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xmlns="" id="{86A4F172-FD16-466B-B750-056CE97A08A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52" name="直線コネクタ 751">
          <a:extLst>
            <a:ext uri="{FF2B5EF4-FFF2-40B4-BE49-F238E27FC236}">
              <a16:creationId xmlns:a16="http://schemas.microsoft.com/office/drawing/2014/main" xmlns="" id="{4E81EF76-C000-4D76-B9BC-7A89E6396DB0}"/>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53" name="テキスト ボックス 752">
          <a:extLst>
            <a:ext uri="{FF2B5EF4-FFF2-40B4-BE49-F238E27FC236}">
              <a16:creationId xmlns:a16="http://schemas.microsoft.com/office/drawing/2014/main" xmlns="" id="{975D757D-B2EE-47D0-901F-CE81BC30C869}"/>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54" name="直線コネクタ 753">
          <a:extLst>
            <a:ext uri="{FF2B5EF4-FFF2-40B4-BE49-F238E27FC236}">
              <a16:creationId xmlns:a16="http://schemas.microsoft.com/office/drawing/2014/main" xmlns="" id="{B4A966E6-94C6-4C18-82A4-1860C2703932}"/>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55" name="テキスト ボックス 754">
          <a:extLst>
            <a:ext uri="{FF2B5EF4-FFF2-40B4-BE49-F238E27FC236}">
              <a16:creationId xmlns:a16="http://schemas.microsoft.com/office/drawing/2014/main" xmlns="" id="{D1B9BEA2-01A8-423A-AAB2-F27511BD025B}"/>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56" name="直線コネクタ 755">
          <a:extLst>
            <a:ext uri="{FF2B5EF4-FFF2-40B4-BE49-F238E27FC236}">
              <a16:creationId xmlns:a16="http://schemas.microsoft.com/office/drawing/2014/main" xmlns="" id="{6C328F28-2EDC-4B4B-A86F-335C1ED31C7C}"/>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57" name="テキスト ボックス 756">
          <a:extLst>
            <a:ext uri="{FF2B5EF4-FFF2-40B4-BE49-F238E27FC236}">
              <a16:creationId xmlns:a16="http://schemas.microsoft.com/office/drawing/2014/main" xmlns="" id="{EC5590B3-D364-4F43-A58E-DF4588017653}"/>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58" name="直線コネクタ 757">
          <a:extLst>
            <a:ext uri="{FF2B5EF4-FFF2-40B4-BE49-F238E27FC236}">
              <a16:creationId xmlns:a16="http://schemas.microsoft.com/office/drawing/2014/main" xmlns="" id="{C66D22BC-8966-4CA3-BFBD-4CABEB22A520}"/>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9" name="テキスト ボックス 758">
          <a:extLst>
            <a:ext uri="{FF2B5EF4-FFF2-40B4-BE49-F238E27FC236}">
              <a16:creationId xmlns:a16="http://schemas.microsoft.com/office/drawing/2014/main" xmlns="" id="{C036704B-FC3D-44AB-AB21-AF72FE6AFE25}"/>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xmlns="" id="{40BE7276-EC86-4AC1-9F86-EF0292B5C08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1" name="テキスト ボックス 760">
          <a:extLst>
            <a:ext uri="{FF2B5EF4-FFF2-40B4-BE49-F238E27FC236}">
              <a16:creationId xmlns:a16="http://schemas.microsoft.com/office/drawing/2014/main" xmlns="" id="{DD818026-2833-44AE-97BC-E5E5F4127920}"/>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xmlns="" id="{90B81FA3-6BDE-4880-B79C-FD3BAC326968}"/>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763" name="直線コネクタ 762">
          <a:extLst>
            <a:ext uri="{FF2B5EF4-FFF2-40B4-BE49-F238E27FC236}">
              <a16:creationId xmlns:a16="http://schemas.microsoft.com/office/drawing/2014/main" xmlns="" id="{5E547538-E61A-46D4-BA09-3DFEF34BFAD4}"/>
            </a:ext>
          </a:extLst>
        </xdr:cNvPr>
        <xdr:cNvCxnSpPr/>
      </xdr:nvCxnSpPr>
      <xdr:spPr>
        <a:xfrm flipV="1">
          <a:off x="14375764" y="16879063"/>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764" name="【公民館】&#10;有形固定資産減価償却率最小値テキスト">
          <a:extLst>
            <a:ext uri="{FF2B5EF4-FFF2-40B4-BE49-F238E27FC236}">
              <a16:creationId xmlns:a16="http://schemas.microsoft.com/office/drawing/2014/main" xmlns="" id="{B2F8A198-6AA3-4E1F-9175-6B4D49896227}"/>
            </a:ext>
          </a:extLst>
        </xdr:cNvPr>
        <xdr:cNvSpPr txBox="1"/>
      </xdr:nvSpPr>
      <xdr:spPr>
        <a:xfrm>
          <a:off x="14414500" y="18155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765" name="直線コネクタ 764">
          <a:extLst>
            <a:ext uri="{FF2B5EF4-FFF2-40B4-BE49-F238E27FC236}">
              <a16:creationId xmlns:a16="http://schemas.microsoft.com/office/drawing/2014/main" xmlns="" id="{62C6DCF4-F2B6-4DC8-87E0-F588DA3E62F4}"/>
            </a:ext>
          </a:extLst>
        </xdr:cNvPr>
        <xdr:cNvCxnSpPr/>
      </xdr:nvCxnSpPr>
      <xdr:spPr>
        <a:xfrm>
          <a:off x="14287500" y="181516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766" name="【公民館】&#10;有形固定資産減価償却率最大値テキスト">
          <a:extLst>
            <a:ext uri="{FF2B5EF4-FFF2-40B4-BE49-F238E27FC236}">
              <a16:creationId xmlns:a16="http://schemas.microsoft.com/office/drawing/2014/main" xmlns="" id="{C36C9B26-8926-474A-B1A1-D51C377EEFB5}"/>
            </a:ext>
          </a:extLst>
        </xdr:cNvPr>
        <xdr:cNvSpPr txBox="1"/>
      </xdr:nvSpPr>
      <xdr:spPr>
        <a:xfrm>
          <a:off x="14414500" y="16658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767" name="直線コネクタ 766">
          <a:extLst>
            <a:ext uri="{FF2B5EF4-FFF2-40B4-BE49-F238E27FC236}">
              <a16:creationId xmlns:a16="http://schemas.microsoft.com/office/drawing/2014/main" xmlns="" id="{1A4F272D-4815-4D3C-B465-FF1B6C5B57D4}"/>
            </a:ext>
          </a:extLst>
        </xdr:cNvPr>
        <xdr:cNvCxnSpPr/>
      </xdr:nvCxnSpPr>
      <xdr:spPr>
        <a:xfrm>
          <a:off x="142875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1540</xdr:rowOff>
    </xdr:from>
    <xdr:ext cx="405111" cy="259045"/>
    <xdr:sp macro="" textlink="">
      <xdr:nvSpPr>
        <xdr:cNvPr id="768" name="【公民館】&#10;有形固定資産減価償却率平均値テキスト">
          <a:extLst>
            <a:ext uri="{FF2B5EF4-FFF2-40B4-BE49-F238E27FC236}">
              <a16:creationId xmlns:a16="http://schemas.microsoft.com/office/drawing/2014/main" xmlns="" id="{3BEA66E3-202C-4BA9-BF6B-5AD614E3D780}"/>
            </a:ext>
          </a:extLst>
        </xdr:cNvPr>
        <xdr:cNvSpPr txBox="1"/>
      </xdr:nvSpPr>
      <xdr:spPr>
        <a:xfrm>
          <a:off x="14414500" y="17436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769" name="フローチャート: 判断 768">
          <a:extLst>
            <a:ext uri="{FF2B5EF4-FFF2-40B4-BE49-F238E27FC236}">
              <a16:creationId xmlns:a16="http://schemas.microsoft.com/office/drawing/2014/main" xmlns="" id="{EF38C465-977C-4D5D-8031-ED427BC5D2FB}"/>
            </a:ext>
          </a:extLst>
        </xdr:cNvPr>
        <xdr:cNvSpPr/>
      </xdr:nvSpPr>
      <xdr:spPr>
        <a:xfrm>
          <a:off x="14325600" y="1745767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770" name="フローチャート: 判断 769">
          <a:extLst>
            <a:ext uri="{FF2B5EF4-FFF2-40B4-BE49-F238E27FC236}">
              <a16:creationId xmlns:a16="http://schemas.microsoft.com/office/drawing/2014/main" xmlns="" id="{CFBA8ABE-96DF-4CEB-81D2-FE7215BC239F}"/>
            </a:ext>
          </a:extLst>
        </xdr:cNvPr>
        <xdr:cNvSpPr/>
      </xdr:nvSpPr>
      <xdr:spPr>
        <a:xfrm>
          <a:off x="13578840" y="1746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771" name="フローチャート: 判断 770">
          <a:extLst>
            <a:ext uri="{FF2B5EF4-FFF2-40B4-BE49-F238E27FC236}">
              <a16:creationId xmlns:a16="http://schemas.microsoft.com/office/drawing/2014/main" xmlns="" id="{9E2F85AB-FE43-4160-B560-E32042FD207F}"/>
            </a:ext>
          </a:extLst>
        </xdr:cNvPr>
        <xdr:cNvSpPr/>
      </xdr:nvSpPr>
      <xdr:spPr>
        <a:xfrm>
          <a:off x="12804140" y="1744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72" name="フローチャート: 判断 771">
          <a:extLst>
            <a:ext uri="{FF2B5EF4-FFF2-40B4-BE49-F238E27FC236}">
              <a16:creationId xmlns:a16="http://schemas.microsoft.com/office/drawing/2014/main" xmlns="" id="{4CFE9A2B-67E0-47D5-A556-23115A7B721A}"/>
            </a:ext>
          </a:extLst>
        </xdr:cNvPr>
        <xdr:cNvSpPr/>
      </xdr:nvSpPr>
      <xdr:spPr>
        <a:xfrm>
          <a:off x="12029440" y="174066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773" name="フローチャート: 判断 772">
          <a:extLst>
            <a:ext uri="{FF2B5EF4-FFF2-40B4-BE49-F238E27FC236}">
              <a16:creationId xmlns:a16="http://schemas.microsoft.com/office/drawing/2014/main" xmlns="" id="{F31F8D86-D327-4E6B-AE62-2CEBCB4661C9}"/>
            </a:ext>
          </a:extLst>
        </xdr:cNvPr>
        <xdr:cNvSpPr/>
      </xdr:nvSpPr>
      <xdr:spPr>
        <a:xfrm>
          <a:off x="11231880" y="173791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xmlns="" id="{9B6F5FFE-34C2-4155-9B59-67FB40693D84}"/>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xmlns="" id="{5E07A17D-DC9C-4CB7-8988-7B202D1F0EB5}"/>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xmlns="" id="{42D7A5AE-A274-42D7-AB87-2E9053E3612B}"/>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xmlns="" id="{010CF460-C96E-49C5-91BA-FFE40324D72A}"/>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CBE25828-0BBF-49D2-AFC1-2E43B2F20B0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139700</xdr:rowOff>
    </xdr:from>
    <xdr:to>
      <xdr:col>85</xdr:col>
      <xdr:colOff>177800</xdr:colOff>
      <xdr:row>104</xdr:row>
      <xdr:rowOff>69850</xdr:rowOff>
    </xdr:to>
    <xdr:sp macro="" textlink="">
      <xdr:nvSpPr>
        <xdr:cNvPr id="779" name="楕円 778">
          <a:extLst>
            <a:ext uri="{FF2B5EF4-FFF2-40B4-BE49-F238E27FC236}">
              <a16:creationId xmlns:a16="http://schemas.microsoft.com/office/drawing/2014/main" xmlns="" id="{4D691257-7E14-4D94-BC2C-D25653E6D310}"/>
            </a:ext>
          </a:extLst>
        </xdr:cNvPr>
        <xdr:cNvSpPr/>
      </xdr:nvSpPr>
      <xdr:spPr>
        <a:xfrm>
          <a:off x="14325600" y="174066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162577</xdr:rowOff>
    </xdr:from>
    <xdr:ext cx="405111" cy="259045"/>
    <xdr:sp macro="" textlink="">
      <xdr:nvSpPr>
        <xdr:cNvPr id="780" name="【公民館】&#10;有形固定資産減価償却率該当値テキスト">
          <a:extLst>
            <a:ext uri="{FF2B5EF4-FFF2-40B4-BE49-F238E27FC236}">
              <a16:creationId xmlns:a16="http://schemas.microsoft.com/office/drawing/2014/main" xmlns="" id="{BC862CCB-A97E-4EC1-90B9-22BA0F2F15E7}"/>
            </a:ext>
          </a:extLst>
        </xdr:cNvPr>
        <xdr:cNvSpPr txBox="1"/>
      </xdr:nvSpPr>
      <xdr:spPr>
        <a:xfrm>
          <a:off x="14414500" y="1726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116839</xdr:rowOff>
    </xdr:from>
    <xdr:to>
      <xdr:col>81</xdr:col>
      <xdr:colOff>101600</xdr:colOff>
      <xdr:row>104</xdr:row>
      <xdr:rowOff>46989</xdr:rowOff>
    </xdr:to>
    <xdr:sp macro="" textlink="">
      <xdr:nvSpPr>
        <xdr:cNvPr id="781" name="楕円 780">
          <a:extLst>
            <a:ext uri="{FF2B5EF4-FFF2-40B4-BE49-F238E27FC236}">
              <a16:creationId xmlns:a16="http://schemas.microsoft.com/office/drawing/2014/main" xmlns="" id="{2A8AD871-DAC1-4244-9CC8-3AB463F2B0DB}"/>
            </a:ext>
          </a:extLst>
        </xdr:cNvPr>
        <xdr:cNvSpPr/>
      </xdr:nvSpPr>
      <xdr:spPr>
        <a:xfrm>
          <a:off x="135788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167639</xdr:rowOff>
    </xdr:from>
    <xdr:to>
      <xdr:col>85</xdr:col>
      <xdr:colOff>127000</xdr:colOff>
      <xdr:row>104</xdr:row>
      <xdr:rowOff>19050</xdr:rowOff>
    </xdr:to>
    <xdr:cxnSp macro="">
      <xdr:nvCxnSpPr>
        <xdr:cNvPr id="782" name="直線コネクタ 781">
          <a:extLst>
            <a:ext uri="{FF2B5EF4-FFF2-40B4-BE49-F238E27FC236}">
              <a16:creationId xmlns:a16="http://schemas.microsoft.com/office/drawing/2014/main" xmlns="" id="{6E4A1426-6721-45F1-B7F1-8AA19FEDC603}"/>
            </a:ext>
          </a:extLst>
        </xdr:cNvPr>
        <xdr:cNvCxnSpPr/>
      </xdr:nvCxnSpPr>
      <xdr:spPr>
        <a:xfrm>
          <a:off x="13629640" y="17434559"/>
          <a:ext cx="74676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87122</xdr:rowOff>
    </xdr:from>
    <xdr:to>
      <xdr:col>76</xdr:col>
      <xdr:colOff>165100</xdr:colOff>
      <xdr:row>104</xdr:row>
      <xdr:rowOff>17272</xdr:rowOff>
    </xdr:to>
    <xdr:sp macro="" textlink="">
      <xdr:nvSpPr>
        <xdr:cNvPr id="783" name="楕円 782">
          <a:extLst>
            <a:ext uri="{FF2B5EF4-FFF2-40B4-BE49-F238E27FC236}">
              <a16:creationId xmlns:a16="http://schemas.microsoft.com/office/drawing/2014/main" xmlns="" id="{8AB1C2CC-3449-4A19-BA8E-B02091BE2D61}"/>
            </a:ext>
          </a:extLst>
        </xdr:cNvPr>
        <xdr:cNvSpPr/>
      </xdr:nvSpPr>
      <xdr:spPr>
        <a:xfrm>
          <a:off x="12804140" y="173540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137922</xdr:rowOff>
    </xdr:from>
    <xdr:to>
      <xdr:col>81</xdr:col>
      <xdr:colOff>50800</xdr:colOff>
      <xdr:row>103</xdr:row>
      <xdr:rowOff>167639</xdr:rowOff>
    </xdr:to>
    <xdr:cxnSp macro="">
      <xdr:nvCxnSpPr>
        <xdr:cNvPr id="784" name="直線コネクタ 783">
          <a:extLst>
            <a:ext uri="{FF2B5EF4-FFF2-40B4-BE49-F238E27FC236}">
              <a16:creationId xmlns:a16="http://schemas.microsoft.com/office/drawing/2014/main" xmlns="" id="{676F69B1-67BD-4C95-AF33-00EB719E3966}"/>
            </a:ext>
          </a:extLst>
        </xdr:cNvPr>
        <xdr:cNvCxnSpPr/>
      </xdr:nvCxnSpPr>
      <xdr:spPr>
        <a:xfrm>
          <a:off x="12854940" y="17404842"/>
          <a:ext cx="7747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89408</xdr:rowOff>
    </xdr:from>
    <xdr:to>
      <xdr:col>72</xdr:col>
      <xdr:colOff>38100</xdr:colOff>
      <xdr:row>104</xdr:row>
      <xdr:rowOff>19558</xdr:rowOff>
    </xdr:to>
    <xdr:sp macro="" textlink="">
      <xdr:nvSpPr>
        <xdr:cNvPr id="785" name="楕円 784">
          <a:extLst>
            <a:ext uri="{FF2B5EF4-FFF2-40B4-BE49-F238E27FC236}">
              <a16:creationId xmlns:a16="http://schemas.microsoft.com/office/drawing/2014/main" xmlns="" id="{1C4EC17F-40AC-436C-936B-B8FEF3802095}"/>
            </a:ext>
          </a:extLst>
        </xdr:cNvPr>
        <xdr:cNvSpPr/>
      </xdr:nvSpPr>
      <xdr:spPr>
        <a:xfrm>
          <a:off x="12029440" y="173563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137922</xdr:rowOff>
    </xdr:from>
    <xdr:to>
      <xdr:col>76</xdr:col>
      <xdr:colOff>114300</xdr:colOff>
      <xdr:row>103</xdr:row>
      <xdr:rowOff>140208</xdr:rowOff>
    </xdr:to>
    <xdr:cxnSp macro="">
      <xdr:nvCxnSpPr>
        <xdr:cNvPr id="786" name="直線コネクタ 785">
          <a:extLst>
            <a:ext uri="{FF2B5EF4-FFF2-40B4-BE49-F238E27FC236}">
              <a16:creationId xmlns:a16="http://schemas.microsoft.com/office/drawing/2014/main" xmlns="" id="{96509100-8134-4EE5-84D2-E5BEA699EDA0}"/>
            </a:ext>
          </a:extLst>
        </xdr:cNvPr>
        <xdr:cNvCxnSpPr/>
      </xdr:nvCxnSpPr>
      <xdr:spPr>
        <a:xfrm flipV="1">
          <a:off x="12072620" y="17404842"/>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52832</xdr:rowOff>
    </xdr:from>
    <xdr:to>
      <xdr:col>67</xdr:col>
      <xdr:colOff>101600</xdr:colOff>
      <xdr:row>103</xdr:row>
      <xdr:rowOff>154432</xdr:rowOff>
    </xdr:to>
    <xdr:sp macro="" textlink="">
      <xdr:nvSpPr>
        <xdr:cNvPr id="787" name="楕円 786">
          <a:extLst>
            <a:ext uri="{FF2B5EF4-FFF2-40B4-BE49-F238E27FC236}">
              <a16:creationId xmlns:a16="http://schemas.microsoft.com/office/drawing/2014/main" xmlns="" id="{E969C754-BA75-46BF-9350-2927AFE19731}"/>
            </a:ext>
          </a:extLst>
        </xdr:cNvPr>
        <xdr:cNvSpPr/>
      </xdr:nvSpPr>
      <xdr:spPr>
        <a:xfrm>
          <a:off x="11231880" y="1731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103632</xdr:rowOff>
    </xdr:from>
    <xdr:to>
      <xdr:col>71</xdr:col>
      <xdr:colOff>177800</xdr:colOff>
      <xdr:row>103</xdr:row>
      <xdr:rowOff>140208</xdr:rowOff>
    </xdr:to>
    <xdr:cxnSp macro="">
      <xdr:nvCxnSpPr>
        <xdr:cNvPr id="788" name="直線コネクタ 787">
          <a:extLst>
            <a:ext uri="{FF2B5EF4-FFF2-40B4-BE49-F238E27FC236}">
              <a16:creationId xmlns:a16="http://schemas.microsoft.com/office/drawing/2014/main" xmlns="" id="{E4D63A01-62B6-4B4E-8A2E-418AEC7C8EF8}"/>
            </a:ext>
          </a:extLst>
        </xdr:cNvPr>
        <xdr:cNvCxnSpPr/>
      </xdr:nvCxnSpPr>
      <xdr:spPr>
        <a:xfrm>
          <a:off x="11282680" y="17370552"/>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120414</xdr:rowOff>
    </xdr:from>
    <xdr:ext cx="405111" cy="259045"/>
    <xdr:sp macro="" textlink="">
      <xdr:nvSpPr>
        <xdr:cNvPr id="789" name="n_1aveValue【公民館】&#10;有形固定資産減価償却率">
          <a:extLst>
            <a:ext uri="{FF2B5EF4-FFF2-40B4-BE49-F238E27FC236}">
              <a16:creationId xmlns:a16="http://schemas.microsoft.com/office/drawing/2014/main" xmlns="" id="{801D772E-5747-4BB2-9346-889B8C6A051A}"/>
            </a:ext>
          </a:extLst>
        </xdr:cNvPr>
        <xdr:cNvSpPr txBox="1"/>
      </xdr:nvSpPr>
      <xdr:spPr>
        <a:xfrm>
          <a:off x="13437244" y="17554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102125</xdr:rowOff>
    </xdr:from>
    <xdr:ext cx="405111" cy="259045"/>
    <xdr:sp macro="" textlink="">
      <xdr:nvSpPr>
        <xdr:cNvPr id="790" name="n_2aveValue【公民館】&#10;有形固定資産減価償却率">
          <a:extLst>
            <a:ext uri="{FF2B5EF4-FFF2-40B4-BE49-F238E27FC236}">
              <a16:creationId xmlns:a16="http://schemas.microsoft.com/office/drawing/2014/main" xmlns="" id="{6E1DB9CA-8C38-4233-8E00-88F85CABE703}"/>
            </a:ext>
          </a:extLst>
        </xdr:cNvPr>
        <xdr:cNvSpPr txBox="1"/>
      </xdr:nvSpPr>
      <xdr:spPr>
        <a:xfrm>
          <a:off x="12675244" y="1753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791" name="n_3aveValue【公民館】&#10;有形固定資産減価償却率">
          <a:extLst>
            <a:ext uri="{FF2B5EF4-FFF2-40B4-BE49-F238E27FC236}">
              <a16:creationId xmlns:a16="http://schemas.microsoft.com/office/drawing/2014/main" xmlns="" id="{88E24377-3005-4BEA-80F8-E84028C789AB}"/>
            </a:ext>
          </a:extLst>
        </xdr:cNvPr>
        <xdr:cNvSpPr txBox="1"/>
      </xdr:nvSpPr>
      <xdr:spPr>
        <a:xfrm>
          <a:off x="11900544" y="17495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33545</xdr:rowOff>
    </xdr:from>
    <xdr:ext cx="405111" cy="259045"/>
    <xdr:sp macro="" textlink="">
      <xdr:nvSpPr>
        <xdr:cNvPr id="792" name="n_4aveValue【公民館】&#10;有形固定資産減価償却率">
          <a:extLst>
            <a:ext uri="{FF2B5EF4-FFF2-40B4-BE49-F238E27FC236}">
              <a16:creationId xmlns:a16="http://schemas.microsoft.com/office/drawing/2014/main" xmlns="" id="{FFCA1BC4-C519-432E-8B70-AC5FDA4F8A80}"/>
            </a:ext>
          </a:extLst>
        </xdr:cNvPr>
        <xdr:cNvSpPr txBox="1"/>
      </xdr:nvSpPr>
      <xdr:spPr>
        <a:xfrm>
          <a:off x="11102984" y="1746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63516</xdr:rowOff>
    </xdr:from>
    <xdr:ext cx="405111" cy="259045"/>
    <xdr:sp macro="" textlink="">
      <xdr:nvSpPr>
        <xdr:cNvPr id="793" name="n_1mainValue【公民館】&#10;有形固定資産減価償却率">
          <a:extLst>
            <a:ext uri="{FF2B5EF4-FFF2-40B4-BE49-F238E27FC236}">
              <a16:creationId xmlns:a16="http://schemas.microsoft.com/office/drawing/2014/main" xmlns="" id="{5267DE7E-BAB2-41CC-922D-C94C915EDEE3}"/>
            </a:ext>
          </a:extLst>
        </xdr:cNvPr>
        <xdr:cNvSpPr txBox="1"/>
      </xdr:nvSpPr>
      <xdr:spPr>
        <a:xfrm>
          <a:off x="13437244" y="1716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33799</xdr:rowOff>
    </xdr:from>
    <xdr:ext cx="405111" cy="259045"/>
    <xdr:sp macro="" textlink="">
      <xdr:nvSpPr>
        <xdr:cNvPr id="794" name="n_2mainValue【公民館】&#10;有形固定資産減価償却率">
          <a:extLst>
            <a:ext uri="{FF2B5EF4-FFF2-40B4-BE49-F238E27FC236}">
              <a16:creationId xmlns:a16="http://schemas.microsoft.com/office/drawing/2014/main" xmlns="" id="{CA04D2F3-0D86-4C4A-819D-D2AA719129E7}"/>
            </a:ext>
          </a:extLst>
        </xdr:cNvPr>
        <xdr:cNvSpPr txBox="1"/>
      </xdr:nvSpPr>
      <xdr:spPr>
        <a:xfrm>
          <a:off x="12675244" y="1713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36085</xdr:rowOff>
    </xdr:from>
    <xdr:ext cx="405111" cy="259045"/>
    <xdr:sp macro="" textlink="">
      <xdr:nvSpPr>
        <xdr:cNvPr id="795" name="n_3mainValue【公民館】&#10;有形固定資産減価償却率">
          <a:extLst>
            <a:ext uri="{FF2B5EF4-FFF2-40B4-BE49-F238E27FC236}">
              <a16:creationId xmlns:a16="http://schemas.microsoft.com/office/drawing/2014/main" xmlns="" id="{7FE2868B-AEC5-4B10-B8AE-9A872AF36BCB}"/>
            </a:ext>
          </a:extLst>
        </xdr:cNvPr>
        <xdr:cNvSpPr txBox="1"/>
      </xdr:nvSpPr>
      <xdr:spPr>
        <a:xfrm>
          <a:off x="11900544" y="1713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170959</xdr:rowOff>
    </xdr:from>
    <xdr:ext cx="405111" cy="259045"/>
    <xdr:sp macro="" textlink="">
      <xdr:nvSpPr>
        <xdr:cNvPr id="796" name="n_4mainValue【公民館】&#10;有形固定資産減価償却率">
          <a:extLst>
            <a:ext uri="{FF2B5EF4-FFF2-40B4-BE49-F238E27FC236}">
              <a16:creationId xmlns:a16="http://schemas.microsoft.com/office/drawing/2014/main" xmlns="" id="{24F9C500-147E-4A95-8F5E-8ED57B1A89CC}"/>
            </a:ext>
          </a:extLst>
        </xdr:cNvPr>
        <xdr:cNvSpPr txBox="1"/>
      </xdr:nvSpPr>
      <xdr:spPr>
        <a:xfrm>
          <a:off x="11102984" y="171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xmlns="" id="{67E95194-99D0-495F-B1E1-450CA4A07486}"/>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xmlns="" id="{2D1A7760-2B01-4C55-B884-2E7C786BE52C}"/>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xmlns="" id="{58ED7714-0174-4127-A82C-8ED7F840F16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xmlns="" id="{82582F3A-927B-4DF7-BA6B-BA25002538B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xmlns="" id="{D798A708-F5F0-4C31-AA12-FB391836D92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xmlns="" id="{107CE469-4C8E-4B92-A86C-E778716AD684}"/>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xmlns="" id="{30F757CE-6FCA-4069-9723-C095A9C707E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xmlns="" id="{F1C6E3A9-12C0-4A00-97FC-D09BADB0A10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xmlns="" id="{FF8B6A5E-3E16-4B3C-BF91-BB05354BD5B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xmlns="" id="{6C48C444-080E-4181-A5CE-2C1D4BCA635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xmlns="" id="{43028AD9-44F4-4613-9D54-B792978EF406}"/>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xmlns="" id="{1D39F3F1-C010-45F4-9C31-DAB4631280ED}"/>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xmlns="" id="{0C0D9061-0612-4995-B67C-4D2CAA0A90D5}"/>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xmlns="" id="{883E88BC-3460-414A-A9F7-E66BF19B4F4B}"/>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xmlns="" id="{2EA89F0F-C503-4747-8F25-9E2FE33D5AEB}"/>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xmlns="" id="{3844E352-706A-4255-BDD7-45228BB4EEE3}"/>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xmlns="" id="{52F96153-96EA-4344-8882-BC023AAB26D6}"/>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xmlns="" id="{0F36CAAF-7265-458A-AEB2-E9035B78DD89}"/>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xmlns="" id="{8D5A6DCC-161A-4CB1-9246-DB60C7BDC04C}"/>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xmlns="" id="{6F1836CF-7C1A-4BC5-9AA0-0EC47ED8AED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xmlns="" id="{47A388E1-3076-4007-8844-7BE5D44460D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818" name="直線コネクタ 817">
          <a:extLst>
            <a:ext uri="{FF2B5EF4-FFF2-40B4-BE49-F238E27FC236}">
              <a16:creationId xmlns:a16="http://schemas.microsoft.com/office/drawing/2014/main" xmlns="" id="{8727A07F-8A5F-47BC-A05E-05BD0D3B73A4}"/>
            </a:ext>
          </a:extLst>
        </xdr:cNvPr>
        <xdr:cNvCxnSpPr/>
      </xdr:nvCxnSpPr>
      <xdr:spPr>
        <a:xfrm flipV="1">
          <a:off x="19509104" y="16879063"/>
          <a:ext cx="0" cy="1240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19" name="【公民館】&#10;一人当たり面積最小値テキスト">
          <a:extLst>
            <a:ext uri="{FF2B5EF4-FFF2-40B4-BE49-F238E27FC236}">
              <a16:creationId xmlns:a16="http://schemas.microsoft.com/office/drawing/2014/main" xmlns="" id="{6B3ACD35-9ED4-4B1C-B861-C3DFEA4B489C}"/>
            </a:ext>
          </a:extLst>
        </xdr:cNvPr>
        <xdr:cNvSpPr txBox="1"/>
      </xdr:nvSpPr>
      <xdr:spPr>
        <a:xfrm>
          <a:off x="19547840" y="181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0" name="直線コネクタ 819">
          <a:extLst>
            <a:ext uri="{FF2B5EF4-FFF2-40B4-BE49-F238E27FC236}">
              <a16:creationId xmlns:a16="http://schemas.microsoft.com/office/drawing/2014/main" xmlns="" id="{3D06C49A-5315-492C-9CF6-8D90DCBFBB6D}"/>
            </a:ext>
          </a:extLst>
        </xdr:cNvPr>
        <xdr:cNvCxnSpPr/>
      </xdr:nvCxnSpPr>
      <xdr:spPr>
        <a:xfrm>
          <a:off x="19443700" y="18119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821" name="【公民館】&#10;一人当たり面積最大値テキスト">
          <a:extLst>
            <a:ext uri="{FF2B5EF4-FFF2-40B4-BE49-F238E27FC236}">
              <a16:creationId xmlns:a16="http://schemas.microsoft.com/office/drawing/2014/main" xmlns="" id="{DEC1E21F-51BE-48C8-B484-9D3FE4CF114A}"/>
            </a:ext>
          </a:extLst>
        </xdr:cNvPr>
        <xdr:cNvSpPr txBox="1"/>
      </xdr:nvSpPr>
      <xdr:spPr>
        <a:xfrm>
          <a:off x="19547840" y="1665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822" name="直線コネクタ 821">
          <a:extLst>
            <a:ext uri="{FF2B5EF4-FFF2-40B4-BE49-F238E27FC236}">
              <a16:creationId xmlns:a16="http://schemas.microsoft.com/office/drawing/2014/main" xmlns="" id="{50F6EFB4-0334-4303-91E3-51423B72B1F2}"/>
            </a:ext>
          </a:extLst>
        </xdr:cNvPr>
        <xdr:cNvCxnSpPr/>
      </xdr:nvCxnSpPr>
      <xdr:spPr>
        <a:xfrm>
          <a:off x="19443700" y="16879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99840</xdr:rowOff>
    </xdr:from>
    <xdr:ext cx="469744" cy="259045"/>
    <xdr:sp macro="" textlink="">
      <xdr:nvSpPr>
        <xdr:cNvPr id="823" name="【公民館】&#10;一人当たり面積平均値テキスト">
          <a:extLst>
            <a:ext uri="{FF2B5EF4-FFF2-40B4-BE49-F238E27FC236}">
              <a16:creationId xmlns:a16="http://schemas.microsoft.com/office/drawing/2014/main" xmlns="" id="{BD0843D5-ADA3-4F17-9355-1E156CF9F123}"/>
            </a:ext>
          </a:extLst>
        </xdr:cNvPr>
        <xdr:cNvSpPr txBox="1"/>
      </xdr:nvSpPr>
      <xdr:spPr>
        <a:xfrm>
          <a:off x="19547840" y="17702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824" name="フローチャート: 判断 823">
          <a:extLst>
            <a:ext uri="{FF2B5EF4-FFF2-40B4-BE49-F238E27FC236}">
              <a16:creationId xmlns:a16="http://schemas.microsoft.com/office/drawing/2014/main" xmlns="" id="{7A881642-4CDE-40D4-8C8C-E1839F3BBC76}"/>
            </a:ext>
          </a:extLst>
        </xdr:cNvPr>
        <xdr:cNvSpPr/>
      </xdr:nvSpPr>
      <xdr:spPr>
        <a:xfrm>
          <a:off x="1945894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825" name="フローチャート: 判断 824">
          <a:extLst>
            <a:ext uri="{FF2B5EF4-FFF2-40B4-BE49-F238E27FC236}">
              <a16:creationId xmlns:a16="http://schemas.microsoft.com/office/drawing/2014/main" xmlns="" id="{2D4635D2-BDCB-4C67-B1A8-DC8C6560F3C1}"/>
            </a:ext>
          </a:extLst>
        </xdr:cNvPr>
        <xdr:cNvSpPr/>
      </xdr:nvSpPr>
      <xdr:spPr>
        <a:xfrm>
          <a:off x="18735040" y="17725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826" name="フローチャート: 判断 825">
          <a:extLst>
            <a:ext uri="{FF2B5EF4-FFF2-40B4-BE49-F238E27FC236}">
              <a16:creationId xmlns:a16="http://schemas.microsoft.com/office/drawing/2014/main" xmlns="" id="{112FAC2B-4567-441B-ABB0-D332D99DD80F}"/>
            </a:ext>
          </a:extLst>
        </xdr:cNvPr>
        <xdr:cNvSpPr/>
      </xdr:nvSpPr>
      <xdr:spPr>
        <a:xfrm>
          <a:off x="1793748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827" name="フローチャート: 判断 826">
          <a:extLst>
            <a:ext uri="{FF2B5EF4-FFF2-40B4-BE49-F238E27FC236}">
              <a16:creationId xmlns:a16="http://schemas.microsoft.com/office/drawing/2014/main" xmlns="" id="{0A106311-67DE-4ED0-A8CA-94D2816762E9}"/>
            </a:ext>
          </a:extLst>
        </xdr:cNvPr>
        <xdr:cNvSpPr/>
      </xdr:nvSpPr>
      <xdr:spPr>
        <a:xfrm>
          <a:off x="17162780" y="177236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828" name="フローチャート: 判断 827">
          <a:extLst>
            <a:ext uri="{FF2B5EF4-FFF2-40B4-BE49-F238E27FC236}">
              <a16:creationId xmlns:a16="http://schemas.microsoft.com/office/drawing/2014/main" xmlns="" id="{2EE3C55B-91F0-4AF0-8E90-5DD94A0BD7C2}"/>
            </a:ext>
          </a:extLst>
        </xdr:cNvPr>
        <xdr:cNvSpPr/>
      </xdr:nvSpPr>
      <xdr:spPr>
        <a:xfrm>
          <a:off x="16388080" y="176801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xmlns="" id="{7EDF6021-D6E8-4344-8940-90A1DD897CA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xmlns="" id="{7C05C903-0319-491D-A410-7C0441CBD8F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xmlns="" id="{89925330-2D2E-451C-91F7-61985993219F}"/>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xmlns="" id="{79F3611F-EFB2-4CFF-81AF-8E4F20BF1A7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xmlns="" id="{854EDDF0-2C91-4C3D-8B75-CA4A5180848D}"/>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50546</xdr:rowOff>
    </xdr:from>
    <xdr:to>
      <xdr:col>116</xdr:col>
      <xdr:colOff>114300</xdr:colOff>
      <xdr:row>103</xdr:row>
      <xdr:rowOff>152146</xdr:rowOff>
    </xdr:to>
    <xdr:sp macro="" textlink="">
      <xdr:nvSpPr>
        <xdr:cNvPr id="834" name="楕円 833">
          <a:extLst>
            <a:ext uri="{FF2B5EF4-FFF2-40B4-BE49-F238E27FC236}">
              <a16:creationId xmlns:a16="http://schemas.microsoft.com/office/drawing/2014/main" xmlns="" id="{7F7997B7-D086-4074-B98A-5DD2F26B54B7}"/>
            </a:ext>
          </a:extLst>
        </xdr:cNvPr>
        <xdr:cNvSpPr/>
      </xdr:nvSpPr>
      <xdr:spPr>
        <a:xfrm>
          <a:off x="19458940" y="173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73423</xdr:rowOff>
    </xdr:from>
    <xdr:ext cx="469744" cy="259045"/>
    <xdr:sp macro="" textlink="">
      <xdr:nvSpPr>
        <xdr:cNvPr id="835" name="【公民館】&#10;一人当たり面積該当値テキスト">
          <a:extLst>
            <a:ext uri="{FF2B5EF4-FFF2-40B4-BE49-F238E27FC236}">
              <a16:creationId xmlns:a16="http://schemas.microsoft.com/office/drawing/2014/main" xmlns="" id="{79734F85-F442-410C-B3FB-B1D6E478B520}"/>
            </a:ext>
          </a:extLst>
        </xdr:cNvPr>
        <xdr:cNvSpPr txBox="1"/>
      </xdr:nvSpPr>
      <xdr:spPr>
        <a:xfrm>
          <a:off x="19547840" y="1717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66548</xdr:rowOff>
    </xdr:from>
    <xdr:to>
      <xdr:col>112</xdr:col>
      <xdr:colOff>38100</xdr:colOff>
      <xdr:row>103</xdr:row>
      <xdr:rowOff>168148</xdr:rowOff>
    </xdr:to>
    <xdr:sp macro="" textlink="">
      <xdr:nvSpPr>
        <xdr:cNvPr id="836" name="楕円 835">
          <a:extLst>
            <a:ext uri="{FF2B5EF4-FFF2-40B4-BE49-F238E27FC236}">
              <a16:creationId xmlns:a16="http://schemas.microsoft.com/office/drawing/2014/main" xmlns="" id="{3CC55283-8454-4854-AB6B-43B2D4425B12}"/>
            </a:ext>
          </a:extLst>
        </xdr:cNvPr>
        <xdr:cNvSpPr/>
      </xdr:nvSpPr>
      <xdr:spPr>
        <a:xfrm>
          <a:off x="18735040" y="173334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101346</xdr:rowOff>
    </xdr:from>
    <xdr:to>
      <xdr:col>116</xdr:col>
      <xdr:colOff>63500</xdr:colOff>
      <xdr:row>103</xdr:row>
      <xdr:rowOff>117348</xdr:rowOff>
    </xdr:to>
    <xdr:cxnSp macro="">
      <xdr:nvCxnSpPr>
        <xdr:cNvPr id="837" name="直線コネクタ 836">
          <a:extLst>
            <a:ext uri="{FF2B5EF4-FFF2-40B4-BE49-F238E27FC236}">
              <a16:creationId xmlns:a16="http://schemas.microsoft.com/office/drawing/2014/main" xmlns="" id="{15912FA5-1C5F-4D26-87BE-FE5E81731C61}"/>
            </a:ext>
          </a:extLst>
        </xdr:cNvPr>
        <xdr:cNvCxnSpPr/>
      </xdr:nvCxnSpPr>
      <xdr:spPr>
        <a:xfrm flipV="1">
          <a:off x="18778220" y="17368266"/>
          <a:ext cx="7315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82550</xdr:rowOff>
    </xdr:from>
    <xdr:to>
      <xdr:col>107</xdr:col>
      <xdr:colOff>101600</xdr:colOff>
      <xdr:row>104</xdr:row>
      <xdr:rowOff>12700</xdr:rowOff>
    </xdr:to>
    <xdr:sp macro="" textlink="">
      <xdr:nvSpPr>
        <xdr:cNvPr id="838" name="楕円 837">
          <a:extLst>
            <a:ext uri="{FF2B5EF4-FFF2-40B4-BE49-F238E27FC236}">
              <a16:creationId xmlns:a16="http://schemas.microsoft.com/office/drawing/2014/main" xmlns="" id="{25ACC42C-F85B-4EAF-93D4-6E33C5F87E0C}"/>
            </a:ext>
          </a:extLst>
        </xdr:cNvPr>
        <xdr:cNvSpPr/>
      </xdr:nvSpPr>
      <xdr:spPr>
        <a:xfrm>
          <a:off x="17937480" y="17349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117348</xdr:rowOff>
    </xdr:from>
    <xdr:to>
      <xdr:col>111</xdr:col>
      <xdr:colOff>177800</xdr:colOff>
      <xdr:row>103</xdr:row>
      <xdr:rowOff>133350</xdr:rowOff>
    </xdr:to>
    <xdr:cxnSp macro="">
      <xdr:nvCxnSpPr>
        <xdr:cNvPr id="839" name="直線コネクタ 838">
          <a:extLst>
            <a:ext uri="{FF2B5EF4-FFF2-40B4-BE49-F238E27FC236}">
              <a16:creationId xmlns:a16="http://schemas.microsoft.com/office/drawing/2014/main" xmlns="" id="{BD645F71-61A7-4D4D-A104-62103174D7F8}"/>
            </a:ext>
          </a:extLst>
        </xdr:cNvPr>
        <xdr:cNvCxnSpPr/>
      </xdr:nvCxnSpPr>
      <xdr:spPr>
        <a:xfrm flipV="1">
          <a:off x="17988280" y="17384268"/>
          <a:ext cx="78994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59689</xdr:rowOff>
    </xdr:from>
    <xdr:to>
      <xdr:col>102</xdr:col>
      <xdr:colOff>165100</xdr:colOff>
      <xdr:row>103</xdr:row>
      <xdr:rowOff>161289</xdr:rowOff>
    </xdr:to>
    <xdr:sp macro="" textlink="">
      <xdr:nvSpPr>
        <xdr:cNvPr id="840" name="楕円 839">
          <a:extLst>
            <a:ext uri="{FF2B5EF4-FFF2-40B4-BE49-F238E27FC236}">
              <a16:creationId xmlns:a16="http://schemas.microsoft.com/office/drawing/2014/main" xmlns="" id="{DE493868-8EE5-4A50-B95B-C8FF270381AD}"/>
            </a:ext>
          </a:extLst>
        </xdr:cNvPr>
        <xdr:cNvSpPr/>
      </xdr:nvSpPr>
      <xdr:spPr>
        <a:xfrm>
          <a:off x="17162780" y="1732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110489</xdr:rowOff>
    </xdr:from>
    <xdr:to>
      <xdr:col>107</xdr:col>
      <xdr:colOff>50800</xdr:colOff>
      <xdr:row>103</xdr:row>
      <xdr:rowOff>133350</xdr:rowOff>
    </xdr:to>
    <xdr:cxnSp macro="">
      <xdr:nvCxnSpPr>
        <xdr:cNvPr id="841" name="直線コネクタ 840">
          <a:extLst>
            <a:ext uri="{FF2B5EF4-FFF2-40B4-BE49-F238E27FC236}">
              <a16:creationId xmlns:a16="http://schemas.microsoft.com/office/drawing/2014/main" xmlns="" id="{00D7BE96-4E17-4970-A22A-18406F3CF1FE}"/>
            </a:ext>
          </a:extLst>
        </xdr:cNvPr>
        <xdr:cNvCxnSpPr/>
      </xdr:nvCxnSpPr>
      <xdr:spPr>
        <a:xfrm>
          <a:off x="17213580" y="17377409"/>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73406</xdr:rowOff>
    </xdr:from>
    <xdr:to>
      <xdr:col>98</xdr:col>
      <xdr:colOff>38100</xdr:colOff>
      <xdr:row>104</xdr:row>
      <xdr:rowOff>3556</xdr:rowOff>
    </xdr:to>
    <xdr:sp macro="" textlink="">
      <xdr:nvSpPr>
        <xdr:cNvPr id="842" name="楕円 841">
          <a:extLst>
            <a:ext uri="{FF2B5EF4-FFF2-40B4-BE49-F238E27FC236}">
              <a16:creationId xmlns:a16="http://schemas.microsoft.com/office/drawing/2014/main" xmlns="" id="{28CAC566-30F4-4DFB-B63E-E30B5F1A7845}"/>
            </a:ext>
          </a:extLst>
        </xdr:cNvPr>
        <xdr:cNvSpPr/>
      </xdr:nvSpPr>
      <xdr:spPr>
        <a:xfrm>
          <a:off x="16388080" y="17340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124206</xdr:rowOff>
    </xdr:to>
    <xdr:cxnSp macro="">
      <xdr:nvCxnSpPr>
        <xdr:cNvPr id="843" name="直線コネクタ 842">
          <a:extLst>
            <a:ext uri="{FF2B5EF4-FFF2-40B4-BE49-F238E27FC236}">
              <a16:creationId xmlns:a16="http://schemas.microsoft.com/office/drawing/2014/main" xmlns="" id="{423A7A23-F153-4131-8029-8EBAE04EB722}"/>
            </a:ext>
          </a:extLst>
        </xdr:cNvPr>
        <xdr:cNvCxnSpPr/>
      </xdr:nvCxnSpPr>
      <xdr:spPr>
        <a:xfrm flipV="1">
          <a:off x="16431260" y="17377409"/>
          <a:ext cx="78232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44975</xdr:rowOff>
    </xdr:from>
    <xdr:ext cx="469744" cy="259045"/>
    <xdr:sp macro="" textlink="">
      <xdr:nvSpPr>
        <xdr:cNvPr id="844" name="n_1aveValue【公民館】&#10;一人当たり面積">
          <a:extLst>
            <a:ext uri="{FF2B5EF4-FFF2-40B4-BE49-F238E27FC236}">
              <a16:creationId xmlns:a16="http://schemas.microsoft.com/office/drawing/2014/main" xmlns="" id="{DFD8C46F-026D-48BC-8D82-72A136A09F48}"/>
            </a:ext>
          </a:extLst>
        </xdr:cNvPr>
        <xdr:cNvSpPr txBox="1"/>
      </xdr:nvSpPr>
      <xdr:spPr>
        <a:xfrm>
          <a:off x="18561127" y="178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33545</xdr:rowOff>
    </xdr:from>
    <xdr:ext cx="469744" cy="259045"/>
    <xdr:sp macro="" textlink="">
      <xdr:nvSpPr>
        <xdr:cNvPr id="845" name="n_2aveValue【公民館】&#10;一人当たり面積">
          <a:extLst>
            <a:ext uri="{FF2B5EF4-FFF2-40B4-BE49-F238E27FC236}">
              <a16:creationId xmlns:a16="http://schemas.microsoft.com/office/drawing/2014/main" xmlns="" id="{FD184F01-D78A-4D96-8BDA-233614F11BFD}"/>
            </a:ext>
          </a:extLst>
        </xdr:cNvPr>
        <xdr:cNvSpPr txBox="1"/>
      </xdr:nvSpPr>
      <xdr:spPr>
        <a:xfrm>
          <a:off x="17776267" y="17803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42690</xdr:rowOff>
    </xdr:from>
    <xdr:ext cx="469744" cy="259045"/>
    <xdr:sp macro="" textlink="">
      <xdr:nvSpPr>
        <xdr:cNvPr id="846" name="n_3aveValue【公民館】&#10;一人当たり面積">
          <a:extLst>
            <a:ext uri="{FF2B5EF4-FFF2-40B4-BE49-F238E27FC236}">
              <a16:creationId xmlns:a16="http://schemas.microsoft.com/office/drawing/2014/main" xmlns="" id="{2CE3D378-7902-457E-BB36-26F5D42914D6}"/>
            </a:ext>
          </a:extLst>
        </xdr:cNvPr>
        <xdr:cNvSpPr txBox="1"/>
      </xdr:nvSpPr>
      <xdr:spPr>
        <a:xfrm>
          <a:off x="17001567" y="1781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170705</xdr:rowOff>
    </xdr:from>
    <xdr:ext cx="469744" cy="259045"/>
    <xdr:sp macro="" textlink="">
      <xdr:nvSpPr>
        <xdr:cNvPr id="847" name="n_4aveValue【公民館】&#10;一人当たり面積">
          <a:extLst>
            <a:ext uri="{FF2B5EF4-FFF2-40B4-BE49-F238E27FC236}">
              <a16:creationId xmlns:a16="http://schemas.microsoft.com/office/drawing/2014/main" xmlns="" id="{62BA2912-B861-4AC8-A748-371CB58403EF}"/>
            </a:ext>
          </a:extLst>
        </xdr:cNvPr>
        <xdr:cNvSpPr txBox="1"/>
      </xdr:nvSpPr>
      <xdr:spPr>
        <a:xfrm>
          <a:off x="16226867" y="1777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13225</xdr:rowOff>
    </xdr:from>
    <xdr:ext cx="469744" cy="259045"/>
    <xdr:sp macro="" textlink="">
      <xdr:nvSpPr>
        <xdr:cNvPr id="848" name="n_1mainValue【公民館】&#10;一人当たり面積">
          <a:extLst>
            <a:ext uri="{FF2B5EF4-FFF2-40B4-BE49-F238E27FC236}">
              <a16:creationId xmlns:a16="http://schemas.microsoft.com/office/drawing/2014/main" xmlns="" id="{04AA4A03-F60F-4E4C-AD20-A49314B80590}"/>
            </a:ext>
          </a:extLst>
        </xdr:cNvPr>
        <xdr:cNvSpPr txBox="1"/>
      </xdr:nvSpPr>
      <xdr:spPr>
        <a:xfrm>
          <a:off x="18561127" y="1711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29227</xdr:rowOff>
    </xdr:from>
    <xdr:ext cx="469744" cy="259045"/>
    <xdr:sp macro="" textlink="">
      <xdr:nvSpPr>
        <xdr:cNvPr id="849" name="n_2mainValue【公民館】&#10;一人当たり面積">
          <a:extLst>
            <a:ext uri="{FF2B5EF4-FFF2-40B4-BE49-F238E27FC236}">
              <a16:creationId xmlns:a16="http://schemas.microsoft.com/office/drawing/2014/main" xmlns="" id="{FB108061-079F-42B1-9EC8-1795624137D5}"/>
            </a:ext>
          </a:extLst>
        </xdr:cNvPr>
        <xdr:cNvSpPr txBox="1"/>
      </xdr:nvSpPr>
      <xdr:spPr>
        <a:xfrm>
          <a:off x="17776267" y="1712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6366</xdr:rowOff>
    </xdr:from>
    <xdr:ext cx="469744" cy="259045"/>
    <xdr:sp macro="" textlink="">
      <xdr:nvSpPr>
        <xdr:cNvPr id="850" name="n_3mainValue【公民館】&#10;一人当たり面積">
          <a:extLst>
            <a:ext uri="{FF2B5EF4-FFF2-40B4-BE49-F238E27FC236}">
              <a16:creationId xmlns:a16="http://schemas.microsoft.com/office/drawing/2014/main" xmlns="" id="{233218D2-7AB9-4129-8908-78A4007E64A5}"/>
            </a:ext>
          </a:extLst>
        </xdr:cNvPr>
        <xdr:cNvSpPr txBox="1"/>
      </xdr:nvSpPr>
      <xdr:spPr>
        <a:xfrm>
          <a:off x="17001567" y="1710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20083</xdr:rowOff>
    </xdr:from>
    <xdr:ext cx="469744" cy="259045"/>
    <xdr:sp macro="" textlink="">
      <xdr:nvSpPr>
        <xdr:cNvPr id="851" name="n_4mainValue【公民館】&#10;一人当たり面積">
          <a:extLst>
            <a:ext uri="{FF2B5EF4-FFF2-40B4-BE49-F238E27FC236}">
              <a16:creationId xmlns:a16="http://schemas.microsoft.com/office/drawing/2014/main" xmlns="" id="{56727CCB-4ECE-4057-A525-3AFFB9147A3C}"/>
            </a:ext>
          </a:extLst>
        </xdr:cNvPr>
        <xdr:cNvSpPr txBox="1"/>
      </xdr:nvSpPr>
      <xdr:spPr>
        <a:xfrm>
          <a:off x="16226867" y="1711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xmlns="" id="{5BED4A98-9D9C-4C66-9FA1-9408D4EA6A4F}"/>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xmlns="" id="{E609CF4F-66A7-4FEF-9F15-23D9B367CBC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xmlns="" id="{010A4DBD-1D46-4A92-A4F8-48B15766243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類似団体と比較して、有形固定資産減価償却率が特に高い施設は、公営住宅と保育所である。公営住宅については、その大半が昭和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50</a:t>
          </a:r>
          <a:r>
            <a:rPr lang="ja-JP" altLang="ja-JP" sz="1100">
              <a:solidFill>
                <a:schemeClr val="dk1"/>
              </a:solidFill>
              <a:effectLst/>
              <a:latin typeface="+mn-lt"/>
              <a:ea typeface="+mn-ea"/>
              <a:cs typeface="+mn-cs"/>
            </a:rPr>
            <a:t>年代に建設されており、老朽化が進んでいるため、長寿命化計画に基づき、大規模改修等を実施している。保育所についても、民営化と併せて保育園の</a:t>
          </a:r>
          <a:r>
            <a:rPr lang="ja-JP" altLang="en-US" sz="1100">
              <a:solidFill>
                <a:schemeClr val="dk1"/>
              </a:solidFill>
              <a:effectLst/>
              <a:latin typeface="+mn-lt"/>
              <a:ea typeface="+mn-ea"/>
              <a:cs typeface="+mn-cs"/>
            </a:rPr>
            <a:t>改修</a:t>
          </a:r>
          <a:r>
            <a:rPr lang="ja-JP" altLang="ja-JP" sz="1100">
              <a:solidFill>
                <a:schemeClr val="dk1"/>
              </a:solidFill>
              <a:effectLst/>
              <a:latin typeface="+mn-lt"/>
              <a:ea typeface="+mn-ea"/>
              <a:cs typeface="+mn-cs"/>
            </a:rPr>
            <a:t>を実施しているところであり、積極的に老朽化対策に取り組んでいる。また、一人当たり面積が類似団体平均より高い施設は公営住宅、学校施設、公民館であり、特に</a:t>
          </a:r>
          <a:r>
            <a:rPr lang="ja-JP" altLang="en-US" sz="1100">
              <a:solidFill>
                <a:schemeClr val="dk1"/>
              </a:solidFill>
              <a:effectLst/>
              <a:latin typeface="+mn-lt"/>
              <a:ea typeface="+mn-ea"/>
              <a:cs typeface="+mn-cs"/>
            </a:rPr>
            <a:t>学校施設</a:t>
          </a:r>
          <a:r>
            <a:rPr lang="ja-JP" altLang="ja-JP" sz="1100">
              <a:solidFill>
                <a:schemeClr val="dk1"/>
              </a:solidFill>
              <a:effectLst/>
              <a:latin typeface="+mn-lt"/>
              <a:ea typeface="+mn-ea"/>
              <a:cs typeface="+mn-cs"/>
            </a:rPr>
            <a:t>が大きく上回っている。</a:t>
          </a:r>
          <a:r>
            <a:rPr lang="ja-JP" altLang="en-US" sz="1100">
              <a:solidFill>
                <a:schemeClr val="dk1"/>
              </a:solidFill>
              <a:effectLst/>
              <a:latin typeface="+mn-lt"/>
              <a:ea typeface="+mn-ea"/>
              <a:cs typeface="+mn-cs"/>
            </a:rPr>
            <a:t>学校施設については、義務教育学校建設によるものが大きいと考えられるが、公営住宅や学校施設については、</a:t>
          </a:r>
          <a:r>
            <a:rPr lang="ja-JP" altLang="ja-JP" sz="1100">
              <a:solidFill>
                <a:schemeClr val="dk1"/>
              </a:solidFill>
              <a:effectLst/>
              <a:latin typeface="+mn-lt"/>
              <a:ea typeface="+mn-ea"/>
              <a:cs typeface="+mn-cs"/>
            </a:rPr>
            <a:t>合併や人口減少による影響</a:t>
          </a:r>
          <a:r>
            <a:rPr lang="ja-JP" altLang="en-US" sz="1100">
              <a:solidFill>
                <a:schemeClr val="dk1"/>
              </a:solidFill>
              <a:effectLst/>
              <a:latin typeface="+mn-lt"/>
              <a:ea typeface="+mn-ea"/>
              <a:cs typeface="+mn-cs"/>
            </a:rPr>
            <a:t>が大きい</a:t>
          </a:r>
          <a:r>
            <a:rPr lang="ja-JP" altLang="ja-JP" sz="1100">
              <a:solidFill>
                <a:schemeClr val="dk1"/>
              </a:solidFill>
              <a:effectLst/>
              <a:latin typeface="+mn-lt"/>
              <a:ea typeface="+mn-ea"/>
              <a:cs typeface="+mn-cs"/>
            </a:rPr>
            <a:t>と考えられる</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維持管理等に係る経費の増加に留意しつつ、耐用年数を経過した施設の除却や、類似施設の集約化・複合化等を図り、公共施設量の減と適正配置に努める。</a:t>
          </a:r>
          <a:r>
            <a:rPr lang="en-US"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F7684002-C537-4B8D-B387-CA9D1CB92899}"/>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4E981575-3EB2-4BBF-BF6D-0E36C5D3A184}"/>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DB58B74-BC58-47BF-97DE-831F746EEC2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4E09D02-A997-4256-9DC6-8A15AFD354A9}"/>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4BC81FBD-40A8-4B09-BB04-7A2CA449C2A3}"/>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E53FD407-1017-44EA-964B-1B9113EEEAA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4061ED4-2950-4681-8067-830F4ECB368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BD49467-6843-44D9-A78A-FB4D0298A0F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B2845925-5A61-418D-9CC6-D7FCFD94F302}"/>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A3B730C-6B82-4D2B-A2EC-F8751F134ED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35,532
35,214
135.11
36,352,524
35,373,024
788,931
12,618,215
28,374,149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1C0DD249-7ABA-46D2-BC90-0A6C0EDAA254}"/>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F93A990-1688-4053-875E-2BD17AE735E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8EBBE882-46C2-405A-AA0D-5CAE6615F44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3E63E10E-6E4C-483B-99B6-81A26C2535C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AE1C68D-71CE-4EFF-BAC8-612D5DF9284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69EB413D-D0B3-47BF-A96A-4DF7590C363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838FC4A-AC5A-4DD8-AC45-B1C389ABDC89}"/>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30E0A1F-C033-4020-81F5-DDDC1947981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06D870A-AFF8-4B4E-950A-1FABF940B3F1}"/>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5EE2CFC9-5A58-4060-B5E8-F192CBDD387E}"/>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C7EF3241-912E-480B-AE8B-51B2C234D0CF}"/>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DA464542-66B0-4FD7-97C0-891883D2F1C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34C21814-E490-4CC0-A62A-D6B46958FF0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01B287B-F145-4C8F-987A-1C57EC0FC1B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BAC5EC6-FCE4-4E00-847E-604D90B9A7A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0D9328B-DE94-43F7-B8CE-04C8A406BA0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9C661677-46C8-4BC2-A921-699D3569C48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4AECBE9-DF4D-4E96-9559-1D24DE53C12E}"/>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D22240A-E160-49ED-9F39-3FA366A71A8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969FAF9-26AD-4FB4-8638-8A03FF67B517}"/>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59C68DAF-E744-4AA6-8523-08D54E5F299D}"/>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6C2D3490-C462-48CD-BF43-5362D1C89D3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7C3C7C4F-B3D6-48C2-917B-0BB3EF67CCF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AA483A1E-657C-4D53-9EE3-09EE520FF12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102023A4-B1BA-44CE-B779-BAE5076465B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7C2DBBE6-E65C-4403-922A-623A0BE227C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E9D15580-AC7E-4764-BDF0-B749B55A3FC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42319AC4-05A5-4255-89A6-B8A4979B52F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72ECEEA4-9EA7-4A75-AA38-514BAFEBC984}"/>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B837FED-6A1A-4230-9BF2-2B46592C5CF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9384674F-B360-4F4A-9BE0-2448BF0882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E220934-C8D7-466E-A576-E24D4E393C0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C5F690CF-E132-4B32-A73B-E2E9DF9635A8}"/>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F71B8517-C9CD-4B49-AB34-514130019115}"/>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5AAC76C2-FDD6-47D6-9A9E-6D8770966D7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58CC3412-FE77-444B-8864-B1083D651E89}"/>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2CA4D838-2974-4269-805B-F672083CCB2F}"/>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97C495FA-1787-4867-AC4D-42D5421B01C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8F45A2CB-C47F-4459-AE71-00011BDE0357}"/>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73EBB78E-78A8-42A5-B5CE-E886B52A3D85}"/>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EBB56657-DADD-4DC9-B193-906541B8BC32}"/>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717595AC-0F99-4C89-AEB5-9B0737136DC6}"/>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E38DE204-F17A-4A2E-B113-838A8C72666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AE4ECE74-4FC3-421E-9100-B7EE1DE1659A}"/>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829A8B50-D8CB-4D42-B4B9-BBCF931E76F5}"/>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52C27579-9BE7-4DEB-8C82-696C72A1248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xmlns="" id="{2AD4C75B-E1AC-483B-8FEF-6F2D7E741876}"/>
            </a:ext>
          </a:extLst>
        </xdr:cNvPr>
        <xdr:cNvCxnSpPr/>
      </xdr:nvCxnSpPr>
      <xdr:spPr>
        <a:xfrm flipV="1">
          <a:off x="4086225" y="5595257"/>
          <a:ext cx="0" cy="1513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CEA11CCA-1E9C-4686-BF89-408E54872DF3}"/>
            </a:ext>
          </a:extLst>
        </xdr:cNvPr>
        <xdr:cNvSpPr txBox="1"/>
      </xdr:nvSpPr>
      <xdr:spPr>
        <a:xfrm>
          <a:off x="4124960" y="711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xmlns="" id="{00A527A7-D20F-46A2-9449-CB33DB1F4F41}"/>
            </a:ext>
          </a:extLst>
        </xdr:cNvPr>
        <xdr:cNvCxnSpPr/>
      </xdr:nvCxnSpPr>
      <xdr:spPr>
        <a:xfrm>
          <a:off x="4020820" y="71089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ABEB1646-5B7D-4421-B9B1-F654933023D1}"/>
            </a:ext>
          </a:extLst>
        </xdr:cNvPr>
        <xdr:cNvSpPr txBox="1"/>
      </xdr:nvSpPr>
      <xdr:spPr>
        <a:xfrm>
          <a:off x="4124960" y="53742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xmlns="" id="{2FCBF270-C95D-4BEF-9FB5-A1F82CCD2375}"/>
            </a:ext>
          </a:extLst>
        </xdr:cNvPr>
        <xdr:cNvCxnSpPr/>
      </xdr:nvCxnSpPr>
      <xdr:spPr>
        <a:xfrm>
          <a:off x="4020820" y="55952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147518</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61D3EAA8-EFCB-4532-B10B-63CB1CFE89F5}"/>
            </a:ext>
          </a:extLst>
        </xdr:cNvPr>
        <xdr:cNvSpPr txBox="1"/>
      </xdr:nvSpPr>
      <xdr:spPr>
        <a:xfrm>
          <a:off x="4124960" y="63501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xmlns="" id="{0DDB8101-9EE4-4F26-8F7E-731D203427A6}"/>
            </a:ext>
          </a:extLst>
        </xdr:cNvPr>
        <xdr:cNvSpPr/>
      </xdr:nvSpPr>
      <xdr:spPr>
        <a:xfrm>
          <a:off x="403606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xmlns="" id="{E77BC594-7AC5-4A69-B1EA-90ECD74368F5}"/>
            </a:ext>
          </a:extLst>
        </xdr:cNvPr>
        <xdr:cNvSpPr/>
      </xdr:nvSpPr>
      <xdr:spPr>
        <a:xfrm>
          <a:off x="3312160" y="64185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a16="http://schemas.microsoft.com/office/drawing/2014/main" xmlns="" id="{5D0F6B0E-208F-42D9-B387-60CD81254117}"/>
            </a:ext>
          </a:extLst>
        </xdr:cNvPr>
        <xdr:cNvSpPr/>
      </xdr:nvSpPr>
      <xdr:spPr>
        <a:xfrm>
          <a:off x="2514600" y="66237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a16="http://schemas.microsoft.com/office/drawing/2014/main" xmlns="" id="{0F49993C-670C-490D-9747-7CA7BE302788}"/>
            </a:ext>
          </a:extLst>
        </xdr:cNvPr>
        <xdr:cNvSpPr/>
      </xdr:nvSpPr>
      <xdr:spPr>
        <a:xfrm>
          <a:off x="17399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xmlns="" id="{2CAEDC46-2060-4948-B262-9992B1DB4C8D}"/>
            </a:ext>
          </a:extLst>
        </xdr:cNvPr>
        <xdr:cNvSpPr/>
      </xdr:nvSpPr>
      <xdr:spPr>
        <a:xfrm>
          <a:off x="96520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588F7E83-E6DF-4A91-B1F3-8B01784DC92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FF37F4A6-D872-44FE-9A62-A5FB2A89FCE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752B5968-44FB-4757-A36F-1E99DAF7F8C1}"/>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68601AF8-2585-42D5-BD11-AD2995AB87E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26B7DBE6-7C82-42CA-93F7-318CD88A090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74" name="楕円 73">
          <a:extLst>
            <a:ext uri="{FF2B5EF4-FFF2-40B4-BE49-F238E27FC236}">
              <a16:creationId xmlns:a16="http://schemas.microsoft.com/office/drawing/2014/main" xmlns="" id="{CA45930A-BC7E-4058-9952-D971E12F30AB}"/>
            </a:ext>
          </a:extLst>
        </xdr:cNvPr>
        <xdr:cNvSpPr/>
      </xdr:nvSpPr>
      <xdr:spPr>
        <a:xfrm>
          <a:off x="403606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25417</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9724F92D-E370-40CD-A5C9-CE5B13D16AE1}"/>
            </a:ext>
          </a:extLst>
        </xdr:cNvPr>
        <xdr:cNvSpPr txBox="1"/>
      </xdr:nvSpPr>
      <xdr:spPr>
        <a:xfrm>
          <a:off x="412496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141333</xdr:rowOff>
    </xdr:from>
    <xdr:to>
      <xdr:col>20</xdr:col>
      <xdr:colOff>38100</xdr:colOff>
      <xdr:row>37</xdr:row>
      <xdr:rowOff>71483</xdr:rowOff>
    </xdr:to>
    <xdr:sp macro="" textlink="">
      <xdr:nvSpPr>
        <xdr:cNvPr id="76" name="楕円 75">
          <a:extLst>
            <a:ext uri="{FF2B5EF4-FFF2-40B4-BE49-F238E27FC236}">
              <a16:creationId xmlns:a16="http://schemas.microsoft.com/office/drawing/2014/main" xmlns="" id="{B6B55691-A00E-4AAB-9DC9-8C704FC074F0}"/>
            </a:ext>
          </a:extLst>
        </xdr:cNvPr>
        <xdr:cNvSpPr/>
      </xdr:nvSpPr>
      <xdr:spPr>
        <a:xfrm>
          <a:off x="3312160" y="61763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20683</xdr:rowOff>
    </xdr:from>
    <xdr:to>
      <xdr:col>24</xdr:col>
      <xdr:colOff>63500</xdr:colOff>
      <xdr:row>37</xdr:row>
      <xdr:rowOff>53340</xdr:rowOff>
    </xdr:to>
    <xdr:cxnSp macro="">
      <xdr:nvCxnSpPr>
        <xdr:cNvPr id="77" name="直線コネクタ 76">
          <a:extLst>
            <a:ext uri="{FF2B5EF4-FFF2-40B4-BE49-F238E27FC236}">
              <a16:creationId xmlns:a16="http://schemas.microsoft.com/office/drawing/2014/main" xmlns="" id="{01C6FF71-57B2-4BD1-8A27-D5B8B0DAC88C}"/>
            </a:ext>
          </a:extLst>
        </xdr:cNvPr>
        <xdr:cNvCxnSpPr/>
      </xdr:nvCxnSpPr>
      <xdr:spPr>
        <a:xfrm>
          <a:off x="3355340" y="6223363"/>
          <a:ext cx="7315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108676</xdr:rowOff>
    </xdr:from>
    <xdr:to>
      <xdr:col>15</xdr:col>
      <xdr:colOff>101600</xdr:colOff>
      <xdr:row>37</xdr:row>
      <xdr:rowOff>38826</xdr:rowOff>
    </xdr:to>
    <xdr:sp macro="" textlink="">
      <xdr:nvSpPr>
        <xdr:cNvPr id="78" name="楕円 77">
          <a:extLst>
            <a:ext uri="{FF2B5EF4-FFF2-40B4-BE49-F238E27FC236}">
              <a16:creationId xmlns:a16="http://schemas.microsoft.com/office/drawing/2014/main" xmlns="" id="{23F1B4E8-64F9-4C90-BFD8-0324F4259827}"/>
            </a:ext>
          </a:extLst>
        </xdr:cNvPr>
        <xdr:cNvSpPr/>
      </xdr:nvSpPr>
      <xdr:spPr>
        <a:xfrm>
          <a:off x="2514600" y="61437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159476</xdr:rowOff>
    </xdr:from>
    <xdr:to>
      <xdr:col>19</xdr:col>
      <xdr:colOff>177800</xdr:colOff>
      <xdr:row>37</xdr:row>
      <xdr:rowOff>20683</xdr:rowOff>
    </xdr:to>
    <xdr:cxnSp macro="">
      <xdr:nvCxnSpPr>
        <xdr:cNvPr id="79" name="直線コネクタ 78">
          <a:extLst>
            <a:ext uri="{FF2B5EF4-FFF2-40B4-BE49-F238E27FC236}">
              <a16:creationId xmlns:a16="http://schemas.microsoft.com/office/drawing/2014/main" xmlns="" id="{97E48506-3EFD-4ACD-86BB-8EB5EFEAC85B}"/>
            </a:ext>
          </a:extLst>
        </xdr:cNvPr>
        <xdr:cNvCxnSpPr/>
      </xdr:nvCxnSpPr>
      <xdr:spPr>
        <a:xfrm>
          <a:off x="2565400" y="6194516"/>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25400</xdr:rowOff>
    </xdr:from>
    <xdr:to>
      <xdr:col>10</xdr:col>
      <xdr:colOff>165100</xdr:colOff>
      <xdr:row>37</xdr:row>
      <xdr:rowOff>127000</xdr:rowOff>
    </xdr:to>
    <xdr:sp macro="" textlink="">
      <xdr:nvSpPr>
        <xdr:cNvPr id="80" name="楕円 79">
          <a:extLst>
            <a:ext uri="{FF2B5EF4-FFF2-40B4-BE49-F238E27FC236}">
              <a16:creationId xmlns:a16="http://schemas.microsoft.com/office/drawing/2014/main" xmlns="" id="{F04D2F1C-686B-4CBF-9D2F-D4A53ADDFD27}"/>
            </a:ext>
          </a:extLst>
        </xdr:cNvPr>
        <xdr:cNvSpPr/>
      </xdr:nvSpPr>
      <xdr:spPr>
        <a:xfrm>
          <a:off x="17399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159476</xdr:rowOff>
    </xdr:from>
    <xdr:to>
      <xdr:col>15</xdr:col>
      <xdr:colOff>50800</xdr:colOff>
      <xdr:row>37</xdr:row>
      <xdr:rowOff>76200</xdr:rowOff>
    </xdr:to>
    <xdr:cxnSp macro="">
      <xdr:nvCxnSpPr>
        <xdr:cNvPr id="81" name="直線コネクタ 80">
          <a:extLst>
            <a:ext uri="{FF2B5EF4-FFF2-40B4-BE49-F238E27FC236}">
              <a16:creationId xmlns:a16="http://schemas.microsoft.com/office/drawing/2014/main" xmlns="" id="{EF321B83-B1C6-4515-B73F-01B4EB01005B}"/>
            </a:ext>
          </a:extLst>
        </xdr:cNvPr>
        <xdr:cNvCxnSpPr/>
      </xdr:nvCxnSpPr>
      <xdr:spPr>
        <a:xfrm flipV="1">
          <a:off x="1790700" y="6194516"/>
          <a:ext cx="774700" cy="8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164193</xdr:rowOff>
    </xdr:from>
    <xdr:to>
      <xdr:col>6</xdr:col>
      <xdr:colOff>38100</xdr:colOff>
      <xdr:row>37</xdr:row>
      <xdr:rowOff>94343</xdr:rowOff>
    </xdr:to>
    <xdr:sp macro="" textlink="">
      <xdr:nvSpPr>
        <xdr:cNvPr id="82" name="楕円 81">
          <a:extLst>
            <a:ext uri="{FF2B5EF4-FFF2-40B4-BE49-F238E27FC236}">
              <a16:creationId xmlns:a16="http://schemas.microsoft.com/office/drawing/2014/main" xmlns="" id="{882EECEB-FD79-42E5-8151-39B813F98F91}"/>
            </a:ext>
          </a:extLst>
        </xdr:cNvPr>
        <xdr:cNvSpPr/>
      </xdr:nvSpPr>
      <xdr:spPr>
        <a:xfrm>
          <a:off x="965200" y="61992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43543</xdr:rowOff>
    </xdr:from>
    <xdr:to>
      <xdr:col>10</xdr:col>
      <xdr:colOff>114300</xdr:colOff>
      <xdr:row>37</xdr:row>
      <xdr:rowOff>76200</xdr:rowOff>
    </xdr:to>
    <xdr:cxnSp macro="">
      <xdr:nvCxnSpPr>
        <xdr:cNvPr id="83" name="直線コネクタ 82">
          <a:extLst>
            <a:ext uri="{FF2B5EF4-FFF2-40B4-BE49-F238E27FC236}">
              <a16:creationId xmlns:a16="http://schemas.microsoft.com/office/drawing/2014/main" xmlns="" id="{E9D02CCC-1A5C-4017-AAAB-6F123FBAACA4}"/>
            </a:ext>
          </a:extLst>
        </xdr:cNvPr>
        <xdr:cNvCxnSpPr/>
      </xdr:nvCxnSpPr>
      <xdr:spPr>
        <a:xfrm>
          <a:off x="1008380" y="6246223"/>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4" name="n_1aveValue【図書館】&#10;有形固定資産減価償却率">
          <a:extLst>
            <a:ext uri="{FF2B5EF4-FFF2-40B4-BE49-F238E27FC236}">
              <a16:creationId xmlns:a16="http://schemas.microsoft.com/office/drawing/2014/main" xmlns="" id="{C52224EA-8084-45C4-9AE4-2329EA7402BC}"/>
            </a:ext>
          </a:extLst>
        </xdr:cNvPr>
        <xdr:cNvSpPr txBox="1"/>
      </xdr:nvSpPr>
      <xdr:spPr>
        <a:xfrm>
          <a:off x="317056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7093</xdr:rowOff>
    </xdr:from>
    <xdr:ext cx="405111" cy="259045"/>
    <xdr:sp macro="" textlink="">
      <xdr:nvSpPr>
        <xdr:cNvPr id="85" name="n_2aveValue【図書館】&#10;有形固定資産減価償却率">
          <a:extLst>
            <a:ext uri="{FF2B5EF4-FFF2-40B4-BE49-F238E27FC236}">
              <a16:creationId xmlns:a16="http://schemas.microsoft.com/office/drawing/2014/main" xmlns="" id="{8406BC8F-E6BF-4A9D-8697-F6D6C04D72EA}"/>
            </a:ext>
          </a:extLst>
        </xdr:cNvPr>
        <xdr:cNvSpPr txBox="1"/>
      </xdr:nvSpPr>
      <xdr:spPr>
        <a:xfrm>
          <a:off x="2385704" y="6712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119760</xdr:rowOff>
    </xdr:from>
    <xdr:ext cx="405111" cy="259045"/>
    <xdr:sp macro="" textlink="">
      <xdr:nvSpPr>
        <xdr:cNvPr id="86" name="n_3aveValue【図書館】&#10;有形固定資産減価償却率">
          <a:extLst>
            <a:ext uri="{FF2B5EF4-FFF2-40B4-BE49-F238E27FC236}">
              <a16:creationId xmlns:a16="http://schemas.microsoft.com/office/drawing/2014/main" xmlns="" id="{03E40FA7-2107-40B8-8829-3E96AE177E99}"/>
            </a:ext>
          </a:extLst>
        </xdr:cNvPr>
        <xdr:cNvSpPr txBox="1"/>
      </xdr:nvSpPr>
      <xdr:spPr>
        <a:xfrm>
          <a:off x="161100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15257</xdr:rowOff>
    </xdr:from>
    <xdr:ext cx="405111" cy="259045"/>
    <xdr:sp macro="" textlink="">
      <xdr:nvSpPr>
        <xdr:cNvPr id="87" name="n_4aveValue【図書館】&#10;有形固定資産減価償却率">
          <a:extLst>
            <a:ext uri="{FF2B5EF4-FFF2-40B4-BE49-F238E27FC236}">
              <a16:creationId xmlns:a16="http://schemas.microsoft.com/office/drawing/2014/main" xmlns="" id="{BE4CD3C0-F70F-49EF-A390-FE7A18E5E3F7}"/>
            </a:ext>
          </a:extLst>
        </xdr:cNvPr>
        <xdr:cNvSpPr txBox="1"/>
      </xdr:nvSpPr>
      <xdr:spPr>
        <a:xfrm>
          <a:off x="83630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88010</xdr:rowOff>
    </xdr:from>
    <xdr:ext cx="405111" cy="259045"/>
    <xdr:sp macro="" textlink="">
      <xdr:nvSpPr>
        <xdr:cNvPr id="88" name="n_1mainValue【図書館】&#10;有形固定資産減価償却率">
          <a:extLst>
            <a:ext uri="{FF2B5EF4-FFF2-40B4-BE49-F238E27FC236}">
              <a16:creationId xmlns:a16="http://schemas.microsoft.com/office/drawing/2014/main" xmlns="" id="{23BD3350-C5A8-4638-AC61-EF70D6D9AB40}"/>
            </a:ext>
          </a:extLst>
        </xdr:cNvPr>
        <xdr:cNvSpPr txBox="1"/>
      </xdr:nvSpPr>
      <xdr:spPr>
        <a:xfrm>
          <a:off x="3170564" y="595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55353</xdr:rowOff>
    </xdr:from>
    <xdr:ext cx="405111" cy="259045"/>
    <xdr:sp macro="" textlink="">
      <xdr:nvSpPr>
        <xdr:cNvPr id="89" name="n_2mainValue【図書館】&#10;有形固定資産減価償却率">
          <a:extLst>
            <a:ext uri="{FF2B5EF4-FFF2-40B4-BE49-F238E27FC236}">
              <a16:creationId xmlns:a16="http://schemas.microsoft.com/office/drawing/2014/main" xmlns="" id="{3858E100-057B-4A9E-96DF-0CA377ED55CF}"/>
            </a:ext>
          </a:extLst>
        </xdr:cNvPr>
        <xdr:cNvSpPr txBox="1"/>
      </xdr:nvSpPr>
      <xdr:spPr>
        <a:xfrm>
          <a:off x="2385704" y="592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143527</xdr:rowOff>
    </xdr:from>
    <xdr:ext cx="405111" cy="259045"/>
    <xdr:sp macro="" textlink="">
      <xdr:nvSpPr>
        <xdr:cNvPr id="90" name="n_3mainValue【図書館】&#10;有形固定資産減価償却率">
          <a:extLst>
            <a:ext uri="{FF2B5EF4-FFF2-40B4-BE49-F238E27FC236}">
              <a16:creationId xmlns:a16="http://schemas.microsoft.com/office/drawing/2014/main" xmlns="" id="{E9B09584-E995-476C-8167-F3FEC4F506FB}"/>
            </a:ext>
          </a:extLst>
        </xdr:cNvPr>
        <xdr:cNvSpPr txBox="1"/>
      </xdr:nvSpPr>
      <xdr:spPr>
        <a:xfrm>
          <a:off x="161100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110870</xdr:rowOff>
    </xdr:from>
    <xdr:ext cx="405111" cy="259045"/>
    <xdr:sp macro="" textlink="">
      <xdr:nvSpPr>
        <xdr:cNvPr id="91" name="n_4mainValue【図書館】&#10;有形固定資産減価償却率">
          <a:extLst>
            <a:ext uri="{FF2B5EF4-FFF2-40B4-BE49-F238E27FC236}">
              <a16:creationId xmlns:a16="http://schemas.microsoft.com/office/drawing/2014/main" xmlns="" id="{E594282B-1010-472B-AB18-E84CDBAE82AF}"/>
            </a:ext>
          </a:extLst>
        </xdr:cNvPr>
        <xdr:cNvSpPr txBox="1"/>
      </xdr:nvSpPr>
      <xdr:spPr>
        <a:xfrm>
          <a:off x="836304" y="59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6CF0F765-4C94-4CCC-9EB6-A6D09CA6EA2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899A63A5-36A7-431B-9324-458333851DD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7BEF035A-7276-4DEF-92C8-868A0F9CBAB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84C0CF7-D100-49D9-8D0B-51785740FF0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5F24C67C-53F5-44C2-BF6C-F17F2B23065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C58BBD5E-8E6F-42BB-9469-C431BE9D0D5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4F7DAC17-CE0A-4BC1-BC9F-C02434A00C7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C365D361-80C1-4CBA-A17A-F9E9E67D9C7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B75FAF4B-7191-4D2E-B0B4-BC9D3E64AAAC}"/>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538C2B63-3C63-4605-9E70-050154476251}"/>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xmlns="" id="{F92E2B6F-92A6-4266-9400-83512A2985A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xmlns="" id="{5778C3A1-4A45-4C14-AD2F-D2B87D65329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xmlns="" id="{0AC14A84-9F5B-449E-918C-5C2E91748AB8}"/>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xmlns="" id="{0AC05743-DB58-450A-A384-E7539347A91C}"/>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xmlns="" id="{69A51A5C-C2F3-4E16-9741-E177B35797A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xmlns="" id="{9A221443-BC02-4438-B2CA-995105A6FB25}"/>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xmlns="" id="{D6F3D419-22DD-4CB2-B3AE-6F02F24C6782}"/>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xmlns="" id="{92B05137-6F82-4C5A-B1FC-897D34054122}"/>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xmlns="" id="{AD3DBE76-3D5D-4A64-8615-9E746E206D00}"/>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xmlns="" id="{50653698-D38F-4C27-8C81-1AB28FFEDB26}"/>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xmlns="" id="{C20C59A0-91B7-428D-AF48-30E8D2C8A75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xmlns="" id="{0ABD5939-E709-4493-B1D5-015402B883B1}"/>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xmlns="" id="{30654AEA-B3B2-4CCC-95FD-C0C8296A2B7B}"/>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xmlns="" id="{57E0854D-1B4E-4EA1-9E8C-8C4B42006CEC}"/>
            </a:ext>
          </a:extLst>
        </xdr:cNvPr>
        <xdr:cNvCxnSpPr/>
      </xdr:nvCxnSpPr>
      <xdr:spPr>
        <a:xfrm flipV="1">
          <a:off x="9219565" y="55168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xmlns="" id="{33520522-8C26-4D66-9D3C-E6DB766BE8FC}"/>
            </a:ext>
          </a:extLst>
        </xdr:cNvPr>
        <xdr:cNvSpPr txBox="1"/>
      </xdr:nvSpPr>
      <xdr:spPr>
        <a:xfrm>
          <a:off x="9258300"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xmlns="" id="{BC46F454-F6B9-4167-8578-9341BB09945E}"/>
            </a:ext>
          </a:extLst>
        </xdr:cNvPr>
        <xdr:cNvCxnSpPr/>
      </xdr:nvCxnSpPr>
      <xdr:spPr>
        <a:xfrm>
          <a:off x="915416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xmlns="" id="{7020E2E7-FBF5-4F53-B586-99F123657BCA}"/>
            </a:ext>
          </a:extLst>
        </xdr:cNvPr>
        <xdr:cNvSpPr txBox="1"/>
      </xdr:nvSpPr>
      <xdr:spPr>
        <a:xfrm>
          <a:off x="9258300" y="529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xmlns="" id="{93C066B9-3452-4416-8ED1-367FD0135DCA}"/>
            </a:ext>
          </a:extLst>
        </xdr:cNvPr>
        <xdr:cNvCxnSpPr/>
      </xdr:nvCxnSpPr>
      <xdr:spPr>
        <a:xfrm>
          <a:off x="9154160" y="5516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16527</xdr:rowOff>
    </xdr:from>
    <xdr:ext cx="469744" cy="259045"/>
    <xdr:sp macro="" textlink="">
      <xdr:nvSpPr>
        <xdr:cNvPr id="120" name="【図書館】&#10;一人当たり面積平均値テキスト">
          <a:extLst>
            <a:ext uri="{FF2B5EF4-FFF2-40B4-BE49-F238E27FC236}">
              <a16:creationId xmlns:a16="http://schemas.microsoft.com/office/drawing/2014/main" xmlns="" id="{995172CF-3157-4610-9D02-66243D0A6894}"/>
            </a:ext>
          </a:extLst>
        </xdr:cNvPr>
        <xdr:cNvSpPr txBox="1"/>
      </xdr:nvSpPr>
      <xdr:spPr>
        <a:xfrm>
          <a:off x="9258300" y="6386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xmlns="" id="{4719A318-7869-4607-8EEB-D00307AEC00F}"/>
            </a:ext>
          </a:extLst>
        </xdr:cNvPr>
        <xdr:cNvSpPr/>
      </xdr:nvSpPr>
      <xdr:spPr>
        <a:xfrm>
          <a:off x="9192260" y="6408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xmlns="" id="{D524BE51-ECEF-485B-8DDC-F1B1F98842DF}"/>
            </a:ext>
          </a:extLst>
        </xdr:cNvPr>
        <xdr:cNvSpPr/>
      </xdr:nvSpPr>
      <xdr:spPr>
        <a:xfrm>
          <a:off x="844550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xmlns="" id="{DF68E3A8-B12E-49FC-AD7E-03103DE12099}"/>
            </a:ext>
          </a:extLst>
        </xdr:cNvPr>
        <xdr:cNvSpPr/>
      </xdr:nvSpPr>
      <xdr:spPr>
        <a:xfrm>
          <a:off x="7670800" y="64592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a:extLst>
            <a:ext uri="{FF2B5EF4-FFF2-40B4-BE49-F238E27FC236}">
              <a16:creationId xmlns:a16="http://schemas.microsoft.com/office/drawing/2014/main" xmlns="" id="{7A8C004E-6A27-4932-8135-6127066CD738}"/>
            </a:ext>
          </a:extLst>
        </xdr:cNvPr>
        <xdr:cNvSpPr/>
      </xdr:nvSpPr>
      <xdr:spPr>
        <a:xfrm>
          <a:off x="687324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xmlns="" id="{F82EDF41-2A66-48CA-9B68-2C87097F1977}"/>
            </a:ext>
          </a:extLst>
        </xdr:cNvPr>
        <xdr:cNvSpPr/>
      </xdr:nvSpPr>
      <xdr:spPr>
        <a:xfrm>
          <a:off x="6098540" y="642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953A3D7F-7631-42D1-A1AA-C8291F92CA4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31C07738-E7F1-448D-81D4-007B1462A4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E5992B6A-BF66-40DE-8F89-77BE1E352119}"/>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874040F7-A0B7-4A53-A0B9-723F18EBD09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620C1298-BBC6-4D15-A415-4D2FD785D20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158750</xdr:rowOff>
    </xdr:from>
    <xdr:to>
      <xdr:col>55</xdr:col>
      <xdr:colOff>50800</xdr:colOff>
      <xdr:row>34</xdr:row>
      <xdr:rowOff>88900</xdr:rowOff>
    </xdr:to>
    <xdr:sp macro="" textlink="">
      <xdr:nvSpPr>
        <xdr:cNvPr id="131" name="楕円 130">
          <a:extLst>
            <a:ext uri="{FF2B5EF4-FFF2-40B4-BE49-F238E27FC236}">
              <a16:creationId xmlns:a16="http://schemas.microsoft.com/office/drawing/2014/main" xmlns="" id="{7093118E-C5D5-487E-AB75-D3B9BFE7B258}"/>
            </a:ext>
          </a:extLst>
        </xdr:cNvPr>
        <xdr:cNvSpPr/>
      </xdr:nvSpPr>
      <xdr:spPr>
        <a:xfrm>
          <a:off x="9192260" y="56908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10177</xdr:rowOff>
    </xdr:from>
    <xdr:ext cx="469744" cy="259045"/>
    <xdr:sp macro="" textlink="">
      <xdr:nvSpPr>
        <xdr:cNvPr id="132" name="【図書館】&#10;一人当たり面積該当値テキスト">
          <a:extLst>
            <a:ext uri="{FF2B5EF4-FFF2-40B4-BE49-F238E27FC236}">
              <a16:creationId xmlns:a16="http://schemas.microsoft.com/office/drawing/2014/main" xmlns="" id="{B07EB189-4952-4992-8DDD-050946D425EE}"/>
            </a:ext>
          </a:extLst>
        </xdr:cNvPr>
        <xdr:cNvSpPr txBox="1"/>
      </xdr:nvSpPr>
      <xdr:spPr>
        <a:xfrm>
          <a:off x="92583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xdr:rowOff>
    </xdr:from>
    <xdr:to>
      <xdr:col>50</xdr:col>
      <xdr:colOff>165100</xdr:colOff>
      <xdr:row>34</xdr:row>
      <xdr:rowOff>114300</xdr:rowOff>
    </xdr:to>
    <xdr:sp macro="" textlink="">
      <xdr:nvSpPr>
        <xdr:cNvPr id="133" name="楕円 132">
          <a:extLst>
            <a:ext uri="{FF2B5EF4-FFF2-40B4-BE49-F238E27FC236}">
              <a16:creationId xmlns:a16="http://schemas.microsoft.com/office/drawing/2014/main" xmlns="" id="{F36961E0-F884-4E06-AADD-00B8724AB1F9}"/>
            </a:ext>
          </a:extLst>
        </xdr:cNvPr>
        <xdr:cNvSpPr/>
      </xdr:nvSpPr>
      <xdr:spPr>
        <a:xfrm>
          <a:off x="8445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38100</xdr:rowOff>
    </xdr:from>
    <xdr:to>
      <xdr:col>55</xdr:col>
      <xdr:colOff>0</xdr:colOff>
      <xdr:row>34</xdr:row>
      <xdr:rowOff>63500</xdr:rowOff>
    </xdr:to>
    <xdr:cxnSp macro="">
      <xdr:nvCxnSpPr>
        <xdr:cNvPr id="134" name="直線コネクタ 133">
          <a:extLst>
            <a:ext uri="{FF2B5EF4-FFF2-40B4-BE49-F238E27FC236}">
              <a16:creationId xmlns:a16="http://schemas.microsoft.com/office/drawing/2014/main" xmlns="" id="{1107AC88-6F1D-41B4-83CE-47254766C507}"/>
            </a:ext>
          </a:extLst>
        </xdr:cNvPr>
        <xdr:cNvCxnSpPr/>
      </xdr:nvCxnSpPr>
      <xdr:spPr>
        <a:xfrm flipV="1">
          <a:off x="8496300" y="5737860"/>
          <a:ext cx="7239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38100</xdr:rowOff>
    </xdr:from>
    <xdr:to>
      <xdr:col>46</xdr:col>
      <xdr:colOff>38100</xdr:colOff>
      <xdr:row>34</xdr:row>
      <xdr:rowOff>139700</xdr:rowOff>
    </xdr:to>
    <xdr:sp macro="" textlink="">
      <xdr:nvSpPr>
        <xdr:cNvPr id="135" name="楕円 134">
          <a:extLst>
            <a:ext uri="{FF2B5EF4-FFF2-40B4-BE49-F238E27FC236}">
              <a16:creationId xmlns:a16="http://schemas.microsoft.com/office/drawing/2014/main" xmlns="" id="{A58C2548-777A-419F-B8C0-C62796D5056E}"/>
            </a:ext>
          </a:extLst>
        </xdr:cNvPr>
        <xdr:cNvSpPr/>
      </xdr:nvSpPr>
      <xdr:spPr>
        <a:xfrm>
          <a:off x="7670800" y="5737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63500</xdr:rowOff>
    </xdr:from>
    <xdr:to>
      <xdr:col>50</xdr:col>
      <xdr:colOff>114300</xdr:colOff>
      <xdr:row>34</xdr:row>
      <xdr:rowOff>88900</xdr:rowOff>
    </xdr:to>
    <xdr:cxnSp macro="">
      <xdr:nvCxnSpPr>
        <xdr:cNvPr id="136" name="直線コネクタ 135">
          <a:extLst>
            <a:ext uri="{FF2B5EF4-FFF2-40B4-BE49-F238E27FC236}">
              <a16:creationId xmlns:a16="http://schemas.microsoft.com/office/drawing/2014/main" xmlns="" id="{F1F23863-E395-4C0F-A9DC-9895CCAE6CBF}"/>
            </a:ext>
          </a:extLst>
        </xdr:cNvPr>
        <xdr:cNvCxnSpPr/>
      </xdr:nvCxnSpPr>
      <xdr:spPr>
        <a:xfrm flipV="1">
          <a:off x="7713980" y="576326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63500</xdr:rowOff>
    </xdr:from>
    <xdr:to>
      <xdr:col>41</xdr:col>
      <xdr:colOff>101600</xdr:colOff>
      <xdr:row>34</xdr:row>
      <xdr:rowOff>165100</xdr:rowOff>
    </xdr:to>
    <xdr:sp macro="" textlink="">
      <xdr:nvSpPr>
        <xdr:cNvPr id="137" name="楕円 136">
          <a:extLst>
            <a:ext uri="{FF2B5EF4-FFF2-40B4-BE49-F238E27FC236}">
              <a16:creationId xmlns:a16="http://schemas.microsoft.com/office/drawing/2014/main" xmlns="" id="{8652ED97-BDB9-4C96-A93C-7D09B3649629}"/>
            </a:ext>
          </a:extLst>
        </xdr:cNvPr>
        <xdr:cNvSpPr/>
      </xdr:nvSpPr>
      <xdr:spPr>
        <a:xfrm>
          <a:off x="687324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88900</xdr:rowOff>
    </xdr:from>
    <xdr:to>
      <xdr:col>45</xdr:col>
      <xdr:colOff>177800</xdr:colOff>
      <xdr:row>34</xdr:row>
      <xdr:rowOff>114300</xdr:rowOff>
    </xdr:to>
    <xdr:cxnSp macro="">
      <xdr:nvCxnSpPr>
        <xdr:cNvPr id="138" name="直線コネクタ 137">
          <a:extLst>
            <a:ext uri="{FF2B5EF4-FFF2-40B4-BE49-F238E27FC236}">
              <a16:creationId xmlns:a16="http://schemas.microsoft.com/office/drawing/2014/main" xmlns="" id="{5470A308-E1B6-40DF-8656-ECB8B13E0A3E}"/>
            </a:ext>
          </a:extLst>
        </xdr:cNvPr>
        <xdr:cNvCxnSpPr/>
      </xdr:nvCxnSpPr>
      <xdr:spPr>
        <a:xfrm flipV="1">
          <a:off x="6924040" y="578866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88900</xdr:rowOff>
    </xdr:from>
    <xdr:to>
      <xdr:col>36</xdr:col>
      <xdr:colOff>165100</xdr:colOff>
      <xdr:row>35</xdr:row>
      <xdr:rowOff>19050</xdr:rowOff>
    </xdr:to>
    <xdr:sp macro="" textlink="">
      <xdr:nvSpPr>
        <xdr:cNvPr id="139" name="楕円 138">
          <a:extLst>
            <a:ext uri="{FF2B5EF4-FFF2-40B4-BE49-F238E27FC236}">
              <a16:creationId xmlns:a16="http://schemas.microsoft.com/office/drawing/2014/main" xmlns="" id="{D51FB4C5-F66A-44C3-A6DE-913F4CDA9615}"/>
            </a:ext>
          </a:extLst>
        </xdr:cNvPr>
        <xdr:cNvSpPr/>
      </xdr:nvSpPr>
      <xdr:spPr>
        <a:xfrm>
          <a:off x="6098540" y="5788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114300</xdr:rowOff>
    </xdr:from>
    <xdr:to>
      <xdr:col>41</xdr:col>
      <xdr:colOff>50800</xdr:colOff>
      <xdr:row>34</xdr:row>
      <xdr:rowOff>139700</xdr:rowOff>
    </xdr:to>
    <xdr:cxnSp macro="">
      <xdr:nvCxnSpPr>
        <xdr:cNvPr id="140" name="直線コネクタ 139">
          <a:extLst>
            <a:ext uri="{FF2B5EF4-FFF2-40B4-BE49-F238E27FC236}">
              <a16:creationId xmlns:a16="http://schemas.microsoft.com/office/drawing/2014/main" xmlns="" id="{A5BB9A52-8D80-4CB6-8682-A5775C0E8063}"/>
            </a:ext>
          </a:extLst>
        </xdr:cNvPr>
        <xdr:cNvCxnSpPr/>
      </xdr:nvCxnSpPr>
      <xdr:spPr>
        <a:xfrm flipV="1">
          <a:off x="6149340" y="581406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143527</xdr:rowOff>
    </xdr:from>
    <xdr:ext cx="469744" cy="259045"/>
    <xdr:sp macro="" textlink="">
      <xdr:nvSpPr>
        <xdr:cNvPr id="141" name="n_1aveValue【図書館】&#10;一人当たり面積">
          <a:extLst>
            <a:ext uri="{FF2B5EF4-FFF2-40B4-BE49-F238E27FC236}">
              <a16:creationId xmlns:a16="http://schemas.microsoft.com/office/drawing/2014/main" xmlns="" id="{6490534B-A8AF-4310-B160-8FD7E2F19674}"/>
            </a:ext>
          </a:extLst>
        </xdr:cNvPr>
        <xdr:cNvSpPr txBox="1"/>
      </xdr:nvSpPr>
      <xdr:spPr>
        <a:xfrm>
          <a:off x="827158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10177</xdr:rowOff>
    </xdr:from>
    <xdr:ext cx="469744" cy="259045"/>
    <xdr:sp macro="" textlink="">
      <xdr:nvSpPr>
        <xdr:cNvPr id="142" name="n_2aveValue【図書館】&#10;一人当たり面積">
          <a:extLst>
            <a:ext uri="{FF2B5EF4-FFF2-40B4-BE49-F238E27FC236}">
              <a16:creationId xmlns:a16="http://schemas.microsoft.com/office/drawing/2014/main" xmlns="" id="{7213BACA-D147-435A-B9E3-78A9DB2AC09C}"/>
            </a:ext>
          </a:extLst>
        </xdr:cNvPr>
        <xdr:cNvSpPr txBox="1"/>
      </xdr:nvSpPr>
      <xdr:spPr>
        <a:xfrm>
          <a:off x="750958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10177</xdr:rowOff>
    </xdr:from>
    <xdr:ext cx="469744" cy="259045"/>
    <xdr:sp macro="" textlink="">
      <xdr:nvSpPr>
        <xdr:cNvPr id="143" name="n_3aveValue【図書館】&#10;一人当たり面積">
          <a:extLst>
            <a:ext uri="{FF2B5EF4-FFF2-40B4-BE49-F238E27FC236}">
              <a16:creationId xmlns:a16="http://schemas.microsoft.com/office/drawing/2014/main" xmlns="" id="{FE2A059C-5CA4-4754-96F4-A52BE8D350EB}"/>
            </a:ext>
          </a:extLst>
        </xdr:cNvPr>
        <xdr:cNvSpPr txBox="1"/>
      </xdr:nvSpPr>
      <xdr:spPr>
        <a:xfrm>
          <a:off x="6712027"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143527</xdr:rowOff>
    </xdr:from>
    <xdr:ext cx="469744" cy="259045"/>
    <xdr:sp macro="" textlink="">
      <xdr:nvSpPr>
        <xdr:cNvPr id="144" name="n_4aveValue【図書館】&#10;一人当たり面積">
          <a:extLst>
            <a:ext uri="{FF2B5EF4-FFF2-40B4-BE49-F238E27FC236}">
              <a16:creationId xmlns:a16="http://schemas.microsoft.com/office/drawing/2014/main" xmlns="" id="{051F51FC-E545-4BD5-80D6-618879D92007}"/>
            </a:ext>
          </a:extLst>
        </xdr:cNvPr>
        <xdr:cNvSpPr txBox="1"/>
      </xdr:nvSpPr>
      <xdr:spPr>
        <a:xfrm>
          <a:off x="59373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130827</xdr:rowOff>
    </xdr:from>
    <xdr:ext cx="469744" cy="259045"/>
    <xdr:sp macro="" textlink="">
      <xdr:nvSpPr>
        <xdr:cNvPr id="145" name="n_1mainValue【図書館】&#10;一人当たり面積">
          <a:extLst>
            <a:ext uri="{FF2B5EF4-FFF2-40B4-BE49-F238E27FC236}">
              <a16:creationId xmlns:a16="http://schemas.microsoft.com/office/drawing/2014/main" xmlns="" id="{2931F68C-E43F-4673-8842-CC3EDA79C2B7}"/>
            </a:ext>
          </a:extLst>
        </xdr:cNvPr>
        <xdr:cNvSpPr txBox="1"/>
      </xdr:nvSpPr>
      <xdr:spPr>
        <a:xfrm>
          <a:off x="8271587" y="549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156227</xdr:rowOff>
    </xdr:from>
    <xdr:ext cx="469744" cy="259045"/>
    <xdr:sp macro="" textlink="">
      <xdr:nvSpPr>
        <xdr:cNvPr id="146" name="n_2mainValue【図書館】&#10;一人当たり面積">
          <a:extLst>
            <a:ext uri="{FF2B5EF4-FFF2-40B4-BE49-F238E27FC236}">
              <a16:creationId xmlns:a16="http://schemas.microsoft.com/office/drawing/2014/main" xmlns="" id="{9C4EC5E2-571D-4B23-9E3E-193ED377C755}"/>
            </a:ext>
          </a:extLst>
        </xdr:cNvPr>
        <xdr:cNvSpPr txBox="1"/>
      </xdr:nvSpPr>
      <xdr:spPr>
        <a:xfrm>
          <a:off x="7509587"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10177</xdr:rowOff>
    </xdr:from>
    <xdr:ext cx="469744" cy="259045"/>
    <xdr:sp macro="" textlink="">
      <xdr:nvSpPr>
        <xdr:cNvPr id="147" name="n_3mainValue【図書館】&#10;一人当たり面積">
          <a:extLst>
            <a:ext uri="{FF2B5EF4-FFF2-40B4-BE49-F238E27FC236}">
              <a16:creationId xmlns:a16="http://schemas.microsoft.com/office/drawing/2014/main" xmlns="" id="{81294A1C-3683-4AAC-81E3-7F119E169E31}"/>
            </a:ext>
          </a:extLst>
        </xdr:cNvPr>
        <xdr:cNvSpPr txBox="1"/>
      </xdr:nvSpPr>
      <xdr:spPr>
        <a:xfrm>
          <a:off x="6712027"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35577</xdr:rowOff>
    </xdr:from>
    <xdr:ext cx="469744" cy="259045"/>
    <xdr:sp macro="" textlink="">
      <xdr:nvSpPr>
        <xdr:cNvPr id="148" name="n_4mainValue【図書館】&#10;一人当たり面積">
          <a:extLst>
            <a:ext uri="{FF2B5EF4-FFF2-40B4-BE49-F238E27FC236}">
              <a16:creationId xmlns:a16="http://schemas.microsoft.com/office/drawing/2014/main" xmlns="" id="{08404202-00FC-40D4-8344-D2A6D068CD7E}"/>
            </a:ext>
          </a:extLst>
        </xdr:cNvPr>
        <xdr:cNvSpPr txBox="1"/>
      </xdr:nvSpPr>
      <xdr:spPr>
        <a:xfrm>
          <a:off x="5937327" y="556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xmlns="" id="{5719F02E-F2B6-4BC3-9561-5A26E4D3E4C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xmlns="" id="{FD5D5159-49FD-4F6B-8282-4D4C8231AC5C}"/>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xmlns="" id="{51B54CF3-6D04-4E1D-AA1E-0F32D76A04FF}"/>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xmlns="" id="{882EC231-FD55-4955-8221-FD169069B30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xmlns="" id="{B775A122-A737-455F-8430-6A50ED5A8DC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xmlns="" id="{FEB2D112-AADE-4A7D-B44A-645C94E6082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xmlns="" id="{FDFA5A76-9038-409E-BACE-E775B9D8458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xmlns="" id="{086D6700-E9C3-4844-BE94-DD6EF00AF83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xmlns="" id="{AA1186BD-C0A6-429E-8D50-7A2FC8E7F4E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xmlns="" id="{35BB8684-A3B5-490E-B1A8-ABE5B675311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xmlns="" id="{67D4D60C-4752-43B8-96D3-2E10060B440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xmlns="" id="{919C3404-4DF1-4F7A-B2FF-40F036EFAAB1}"/>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xmlns="" id="{83E4499F-C1E6-4603-967B-0392F9369D6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xmlns="" id="{F7499344-B9BD-4E78-B87D-488018F7AC24}"/>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xmlns="" id="{F516E4B3-442F-4168-AD2E-5BDB47B15DD8}"/>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xmlns="" id="{67254B28-E068-42F1-A13B-800488452FA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xmlns="" id="{134825F3-881E-4675-AF8F-8E2E126DB5EA}"/>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xmlns="" id="{634E63D7-0724-4196-9DCB-712B7FC94D9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xmlns="" id="{54BC94E0-2E96-443C-B76D-DD86EC83015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xmlns="" id="{55C7ABB6-5080-44BB-8B1E-4B8AD7888974}"/>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xmlns="" id="{14DE1328-E5B2-4342-8C99-BD48BAEEE05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xmlns="" id="{E0E4CEC7-0440-4B45-8E76-C7FEA98776C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xmlns="" id="{F56ED432-143C-4997-8783-92AEED9C365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xmlns="" id="{C6C8E8BD-FE1C-43DA-A76D-43D874624D28}"/>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xmlns="" id="{45016654-5BF2-4076-850B-3FA27F7F4241}"/>
            </a:ext>
          </a:extLst>
        </xdr:cNvPr>
        <xdr:cNvCxnSpPr/>
      </xdr:nvCxnSpPr>
      <xdr:spPr>
        <a:xfrm flipV="1">
          <a:off x="4086225" y="938212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xmlns="" id="{68FCE7A6-572C-447D-997F-90BA7C14AF4D}"/>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xmlns="" id="{31F88F42-3DDC-440C-B5D9-6650A781B13B}"/>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xmlns="" id="{97A8D395-C381-491C-8F2D-A74AC60A84C5}"/>
            </a:ext>
          </a:extLst>
        </xdr:cNvPr>
        <xdr:cNvSpPr txBox="1"/>
      </xdr:nvSpPr>
      <xdr:spPr>
        <a:xfrm>
          <a:off x="4124960" y="916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xmlns="" id="{911F12BF-EB67-4B24-B462-41C14FFF1999}"/>
            </a:ext>
          </a:extLst>
        </xdr:cNvPr>
        <xdr:cNvCxnSpPr/>
      </xdr:nvCxnSpPr>
      <xdr:spPr>
        <a:xfrm>
          <a:off x="4020820" y="9382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xmlns="" id="{05D445A6-BB72-46E7-94E7-D8899F001087}"/>
            </a:ext>
          </a:extLst>
        </xdr:cNvPr>
        <xdr:cNvSpPr txBox="1"/>
      </xdr:nvSpPr>
      <xdr:spPr>
        <a:xfrm>
          <a:off x="4124960" y="10098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xmlns="" id="{91E2BD07-F902-432E-AC37-809D94219CDC}"/>
            </a:ext>
          </a:extLst>
        </xdr:cNvPr>
        <xdr:cNvSpPr/>
      </xdr:nvSpPr>
      <xdr:spPr>
        <a:xfrm>
          <a:off x="4036060" y="1011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xmlns="" id="{C59A2554-6383-4509-8690-8BB71441E031}"/>
            </a:ext>
          </a:extLst>
        </xdr:cNvPr>
        <xdr:cNvSpPr/>
      </xdr:nvSpPr>
      <xdr:spPr>
        <a:xfrm>
          <a:off x="3312160" y="10106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a:extLst>
            <a:ext uri="{FF2B5EF4-FFF2-40B4-BE49-F238E27FC236}">
              <a16:creationId xmlns:a16="http://schemas.microsoft.com/office/drawing/2014/main" xmlns="" id="{522054C8-410D-432D-BF4E-6F90E0CB591D}"/>
            </a:ext>
          </a:extLst>
        </xdr:cNvPr>
        <xdr:cNvSpPr/>
      </xdr:nvSpPr>
      <xdr:spPr>
        <a:xfrm>
          <a:off x="2514600" y="1012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xmlns="" id="{D1E9344F-FF15-4019-B14F-FCD0D0F2B342}"/>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xmlns="" id="{5CB09AEA-44D2-4C5C-A2EB-2F6C3AD140C9}"/>
            </a:ext>
          </a:extLst>
        </xdr:cNvPr>
        <xdr:cNvSpPr/>
      </xdr:nvSpPr>
      <xdr:spPr>
        <a:xfrm>
          <a:off x="965200" y="1005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261B3917-04E1-4543-9128-8B1BAB1415F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8376A2D5-756A-41C0-A2F9-CA922CE8C76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215BAC7B-CA81-4EA2-8B7A-2F994BE90DC1}"/>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43F71B70-287F-4D74-966B-6AED5766610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A157C797-2D41-4813-ACE1-DBD8B9D430A1}"/>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9" name="楕円 188">
          <a:extLst>
            <a:ext uri="{FF2B5EF4-FFF2-40B4-BE49-F238E27FC236}">
              <a16:creationId xmlns:a16="http://schemas.microsoft.com/office/drawing/2014/main" xmlns="" id="{4E8C9A16-EF6C-4434-AEA6-0126DE649C56}"/>
            </a:ext>
          </a:extLst>
        </xdr:cNvPr>
        <xdr:cNvSpPr/>
      </xdr:nvSpPr>
      <xdr:spPr>
        <a:xfrm>
          <a:off x="403606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40657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xmlns="" id="{19C9117C-63B7-4538-805C-E8FD482B6F23}"/>
            </a:ext>
          </a:extLst>
        </xdr:cNvPr>
        <xdr:cNvSpPr txBox="1"/>
      </xdr:nvSpPr>
      <xdr:spPr>
        <a:xfrm>
          <a:off x="412496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122555</xdr:rowOff>
    </xdr:from>
    <xdr:to>
      <xdr:col>20</xdr:col>
      <xdr:colOff>38100</xdr:colOff>
      <xdr:row>61</xdr:row>
      <xdr:rowOff>52705</xdr:rowOff>
    </xdr:to>
    <xdr:sp macro="" textlink="">
      <xdr:nvSpPr>
        <xdr:cNvPr id="191" name="楕円 190">
          <a:extLst>
            <a:ext uri="{FF2B5EF4-FFF2-40B4-BE49-F238E27FC236}">
              <a16:creationId xmlns:a16="http://schemas.microsoft.com/office/drawing/2014/main" xmlns="" id="{63941E69-1999-4B7E-8A4A-C11BCD29C741}"/>
            </a:ext>
          </a:extLst>
        </xdr:cNvPr>
        <xdr:cNvSpPr/>
      </xdr:nvSpPr>
      <xdr:spPr>
        <a:xfrm>
          <a:off x="3312160" y="10180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61</xdr:row>
      <xdr:rowOff>1905</xdr:rowOff>
    </xdr:to>
    <xdr:cxnSp macro="">
      <xdr:nvCxnSpPr>
        <xdr:cNvPr id="192" name="直線コネクタ 191">
          <a:extLst>
            <a:ext uri="{FF2B5EF4-FFF2-40B4-BE49-F238E27FC236}">
              <a16:creationId xmlns:a16="http://schemas.microsoft.com/office/drawing/2014/main" xmlns="" id="{2E9E970A-90C8-487B-944C-DAB568C62B99}"/>
            </a:ext>
          </a:extLst>
        </xdr:cNvPr>
        <xdr:cNvCxnSpPr/>
      </xdr:nvCxnSpPr>
      <xdr:spPr>
        <a:xfrm flipV="1">
          <a:off x="3355340" y="10126980"/>
          <a:ext cx="73152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193" name="楕円 192">
          <a:extLst>
            <a:ext uri="{FF2B5EF4-FFF2-40B4-BE49-F238E27FC236}">
              <a16:creationId xmlns:a16="http://schemas.microsoft.com/office/drawing/2014/main" xmlns="" id="{3689B23A-CB6B-4BC6-AEC3-5927B4C098BF}"/>
            </a:ext>
          </a:extLst>
        </xdr:cNvPr>
        <xdr:cNvSpPr/>
      </xdr:nvSpPr>
      <xdr:spPr>
        <a:xfrm>
          <a:off x="251460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61</xdr:row>
      <xdr:rowOff>1905</xdr:rowOff>
    </xdr:to>
    <xdr:cxnSp macro="">
      <xdr:nvCxnSpPr>
        <xdr:cNvPr id="194" name="直線コネクタ 193">
          <a:extLst>
            <a:ext uri="{FF2B5EF4-FFF2-40B4-BE49-F238E27FC236}">
              <a16:creationId xmlns:a16="http://schemas.microsoft.com/office/drawing/2014/main" xmlns="" id="{B7AA07A0-13C2-4A42-8D09-2D728CC212AE}"/>
            </a:ext>
          </a:extLst>
        </xdr:cNvPr>
        <xdr:cNvCxnSpPr/>
      </xdr:nvCxnSpPr>
      <xdr:spPr>
        <a:xfrm>
          <a:off x="2565400" y="10195560"/>
          <a:ext cx="78994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48260</xdr:rowOff>
    </xdr:from>
    <xdr:to>
      <xdr:col>10</xdr:col>
      <xdr:colOff>165100</xdr:colOff>
      <xdr:row>60</xdr:row>
      <xdr:rowOff>149860</xdr:rowOff>
    </xdr:to>
    <xdr:sp macro="" textlink="">
      <xdr:nvSpPr>
        <xdr:cNvPr id="195" name="楕円 194">
          <a:extLst>
            <a:ext uri="{FF2B5EF4-FFF2-40B4-BE49-F238E27FC236}">
              <a16:creationId xmlns:a16="http://schemas.microsoft.com/office/drawing/2014/main" xmlns="" id="{7CE9314D-0ACE-48F4-B20C-459FD3C144D9}"/>
            </a:ext>
          </a:extLst>
        </xdr:cNvPr>
        <xdr:cNvSpPr/>
      </xdr:nvSpPr>
      <xdr:spPr>
        <a:xfrm>
          <a:off x="17399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99060</xdr:rowOff>
    </xdr:from>
    <xdr:to>
      <xdr:col>15</xdr:col>
      <xdr:colOff>50800</xdr:colOff>
      <xdr:row>60</xdr:row>
      <xdr:rowOff>137160</xdr:rowOff>
    </xdr:to>
    <xdr:cxnSp macro="">
      <xdr:nvCxnSpPr>
        <xdr:cNvPr id="196" name="直線コネクタ 195">
          <a:extLst>
            <a:ext uri="{FF2B5EF4-FFF2-40B4-BE49-F238E27FC236}">
              <a16:creationId xmlns:a16="http://schemas.microsoft.com/office/drawing/2014/main" xmlns="" id="{AE840CDE-0ABB-4621-9C86-B914203AD731}"/>
            </a:ext>
          </a:extLst>
        </xdr:cNvPr>
        <xdr:cNvCxnSpPr/>
      </xdr:nvCxnSpPr>
      <xdr:spPr>
        <a:xfrm>
          <a:off x="1790700" y="1015746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15875</xdr:rowOff>
    </xdr:from>
    <xdr:to>
      <xdr:col>6</xdr:col>
      <xdr:colOff>38100</xdr:colOff>
      <xdr:row>60</xdr:row>
      <xdr:rowOff>117475</xdr:rowOff>
    </xdr:to>
    <xdr:sp macro="" textlink="">
      <xdr:nvSpPr>
        <xdr:cNvPr id="197" name="楕円 196">
          <a:extLst>
            <a:ext uri="{FF2B5EF4-FFF2-40B4-BE49-F238E27FC236}">
              <a16:creationId xmlns:a16="http://schemas.microsoft.com/office/drawing/2014/main" xmlns="" id="{1A2EEEFF-3FD2-4BDC-A96F-11D4C3C9D5A2}"/>
            </a:ext>
          </a:extLst>
        </xdr:cNvPr>
        <xdr:cNvSpPr/>
      </xdr:nvSpPr>
      <xdr:spPr>
        <a:xfrm>
          <a:off x="965200" y="10074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66675</xdr:rowOff>
    </xdr:from>
    <xdr:to>
      <xdr:col>10</xdr:col>
      <xdr:colOff>114300</xdr:colOff>
      <xdr:row>60</xdr:row>
      <xdr:rowOff>99060</xdr:rowOff>
    </xdr:to>
    <xdr:cxnSp macro="">
      <xdr:nvCxnSpPr>
        <xdr:cNvPr id="198" name="直線コネクタ 197">
          <a:extLst>
            <a:ext uri="{FF2B5EF4-FFF2-40B4-BE49-F238E27FC236}">
              <a16:creationId xmlns:a16="http://schemas.microsoft.com/office/drawing/2014/main" xmlns="" id="{5CCC4D67-8961-42EC-9F8D-B4ED80153B65}"/>
            </a:ext>
          </a:extLst>
        </xdr:cNvPr>
        <xdr:cNvCxnSpPr/>
      </xdr:nvCxnSpPr>
      <xdr:spPr>
        <a:xfrm>
          <a:off x="1008380" y="10125075"/>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199" name="n_1aveValue【体育館・プール】&#10;有形固定資産減価償却率">
          <a:extLst>
            <a:ext uri="{FF2B5EF4-FFF2-40B4-BE49-F238E27FC236}">
              <a16:creationId xmlns:a16="http://schemas.microsoft.com/office/drawing/2014/main" xmlns="" id="{C76102C3-074C-4123-AC24-BE43E66E00B3}"/>
            </a:ext>
          </a:extLst>
        </xdr:cNvPr>
        <xdr:cNvSpPr txBox="1"/>
      </xdr:nvSpPr>
      <xdr:spPr>
        <a:xfrm>
          <a:off x="317056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17797</xdr:rowOff>
    </xdr:from>
    <xdr:ext cx="405111" cy="259045"/>
    <xdr:sp macro="" textlink="">
      <xdr:nvSpPr>
        <xdr:cNvPr id="200" name="n_2aveValue【体育館・プール】&#10;有形固定資産減価償却率">
          <a:extLst>
            <a:ext uri="{FF2B5EF4-FFF2-40B4-BE49-F238E27FC236}">
              <a16:creationId xmlns:a16="http://schemas.microsoft.com/office/drawing/2014/main" xmlns="" id="{2867FA37-31BD-471D-BF29-66A9EC964745}"/>
            </a:ext>
          </a:extLst>
        </xdr:cNvPr>
        <xdr:cNvSpPr txBox="1"/>
      </xdr:nvSpPr>
      <xdr:spPr>
        <a:xfrm>
          <a:off x="238570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a:extLst>
            <a:ext uri="{FF2B5EF4-FFF2-40B4-BE49-F238E27FC236}">
              <a16:creationId xmlns:a16="http://schemas.microsoft.com/office/drawing/2014/main" xmlns="" id="{DB99043A-2BA9-4003-BBC2-C81A5364B6CE}"/>
            </a:ext>
          </a:extLst>
        </xdr:cNvPr>
        <xdr:cNvSpPr txBox="1"/>
      </xdr:nvSpPr>
      <xdr:spPr>
        <a:xfrm>
          <a:off x="16110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xmlns="" id="{3982F4C6-1856-4EEE-B4BF-CC6E7DDF44A3}"/>
            </a:ext>
          </a:extLst>
        </xdr:cNvPr>
        <xdr:cNvSpPr txBox="1"/>
      </xdr:nvSpPr>
      <xdr:spPr>
        <a:xfrm>
          <a:off x="836304"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43832</xdr:rowOff>
    </xdr:from>
    <xdr:ext cx="405111" cy="259045"/>
    <xdr:sp macro="" textlink="">
      <xdr:nvSpPr>
        <xdr:cNvPr id="203" name="n_1mainValue【体育館・プール】&#10;有形固定資産減価償却率">
          <a:extLst>
            <a:ext uri="{FF2B5EF4-FFF2-40B4-BE49-F238E27FC236}">
              <a16:creationId xmlns:a16="http://schemas.microsoft.com/office/drawing/2014/main" xmlns="" id="{A6913B0B-851A-4679-BA2E-51299966AA77}"/>
            </a:ext>
          </a:extLst>
        </xdr:cNvPr>
        <xdr:cNvSpPr txBox="1"/>
      </xdr:nvSpPr>
      <xdr:spPr>
        <a:xfrm>
          <a:off x="317056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204" name="n_2mainValue【体育館・プール】&#10;有形固定資産減価償却率">
          <a:extLst>
            <a:ext uri="{FF2B5EF4-FFF2-40B4-BE49-F238E27FC236}">
              <a16:creationId xmlns:a16="http://schemas.microsoft.com/office/drawing/2014/main" xmlns="" id="{1772F6E2-99A9-407E-A951-E4AB028722D6}"/>
            </a:ext>
          </a:extLst>
        </xdr:cNvPr>
        <xdr:cNvSpPr txBox="1"/>
      </xdr:nvSpPr>
      <xdr:spPr>
        <a:xfrm>
          <a:off x="238570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140987</xdr:rowOff>
    </xdr:from>
    <xdr:ext cx="405111" cy="259045"/>
    <xdr:sp macro="" textlink="">
      <xdr:nvSpPr>
        <xdr:cNvPr id="205" name="n_3mainValue【体育館・プール】&#10;有形固定資産減価償却率">
          <a:extLst>
            <a:ext uri="{FF2B5EF4-FFF2-40B4-BE49-F238E27FC236}">
              <a16:creationId xmlns:a16="http://schemas.microsoft.com/office/drawing/2014/main" xmlns="" id="{53EF930E-A13C-4315-A42E-1ECBA2904EA2}"/>
            </a:ext>
          </a:extLst>
        </xdr:cNvPr>
        <xdr:cNvSpPr txBox="1"/>
      </xdr:nvSpPr>
      <xdr:spPr>
        <a:xfrm>
          <a:off x="161100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108602</xdr:rowOff>
    </xdr:from>
    <xdr:ext cx="405111" cy="259045"/>
    <xdr:sp macro="" textlink="">
      <xdr:nvSpPr>
        <xdr:cNvPr id="206" name="n_4mainValue【体育館・プール】&#10;有形固定資産減価償却率">
          <a:extLst>
            <a:ext uri="{FF2B5EF4-FFF2-40B4-BE49-F238E27FC236}">
              <a16:creationId xmlns:a16="http://schemas.microsoft.com/office/drawing/2014/main" xmlns="" id="{E2F1EEA7-F7AA-47B5-A3E4-BE628C946195}"/>
            </a:ext>
          </a:extLst>
        </xdr:cNvPr>
        <xdr:cNvSpPr txBox="1"/>
      </xdr:nvSpPr>
      <xdr:spPr>
        <a:xfrm>
          <a:off x="83630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xmlns="" id="{A5905D82-1389-46F6-8873-EBE9BCCB7905}"/>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xmlns="" id="{EEE941B1-D567-4154-B8AA-D6BE301C978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xmlns="" id="{ECC99E11-C9F7-4A4F-B249-23C697A6268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xmlns="" id="{E33660E5-10BB-4E42-B43B-0A8A7FAD2D6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xmlns="" id="{0CA6E4F6-1486-4B09-92C1-C56F748F3C7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xmlns="" id="{C237FE49-62FB-4105-8FD6-0B52FE32A98A}"/>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xmlns="" id="{3AF1548E-0A51-4C05-8152-FB4E05D8154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xmlns="" id="{3455658D-C40B-4C53-8E29-3E3074B1FC1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xmlns="" id="{7A00F49F-2337-4607-98B1-046AD0BCF74D}"/>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xmlns="" id="{EDE00669-DF6A-40F2-A8AE-F2D4B872044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xmlns="" id="{42AA22C5-7FFE-413E-B9A9-06CBF44EAC6C}"/>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xmlns="" id="{5A1DF1F7-9FCA-4288-8626-82B3C13B24F3}"/>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xmlns="" id="{F2290331-5DDA-4478-A912-C40F2F2617F3}"/>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xmlns="" id="{431606B8-F655-4EC1-BB0A-B3778B0DF89C}"/>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xmlns="" id="{8048A711-3A36-4728-86DE-1E662128254D}"/>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xmlns="" id="{33073B4B-A9FA-4A3E-9E1B-91BCE7807E65}"/>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xmlns="" id="{E147EB16-5588-4337-8B5E-974584DC7F9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xmlns="" id="{13C36F5A-43E2-4368-B00F-77F8DC5A0ADD}"/>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xmlns="" id="{4A1A2456-4107-41D5-B03C-642A26DBE364}"/>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xmlns="" id="{9082491C-6553-4145-9F9F-436166F97EA5}"/>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A8F3B3B8-BDC1-45D3-9E47-6527E24EE77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1FC2ECCB-6BCA-438A-9934-2079600606EF}"/>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499043E3-B64C-48A6-8FB3-238A1426C86D}"/>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xmlns="" id="{22D697F4-B2CD-4564-888D-2853B505E75D}"/>
            </a:ext>
          </a:extLst>
        </xdr:cNvPr>
        <xdr:cNvCxnSpPr/>
      </xdr:nvCxnSpPr>
      <xdr:spPr>
        <a:xfrm flipV="1">
          <a:off x="9219565" y="932434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22F4ABAD-C66C-4D46-A767-5279A3989D37}"/>
            </a:ext>
          </a:extLst>
        </xdr:cNvPr>
        <xdr:cNvSpPr txBox="1"/>
      </xdr:nvSpPr>
      <xdr:spPr>
        <a:xfrm>
          <a:off x="9258300"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xmlns="" id="{D57E63F4-736F-47F2-B25E-88074650C2DC}"/>
            </a:ext>
          </a:extLst>
        </xdr:cNvPr>
        <xdr:cNvCxnSpPr/>
      </xdr:nvCxnSpPr>
      <xdr:spPr>
        <a:xfrm>
          <a:off x="9154160" y="10763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6778CA46-AA53-43B7-B180-849195DA3F27}"/>
            </a:ext>
          </a:extLst>
        </xdr:cNvPr>
        <xdr:cNvSpPr txBox="1"/>
      </xdr:nvSpPr>
      <xdr:spPr>
        <a:xfrm>
          <a:off x="9258300" y="910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xmlns="" id="{DC0D6D99-D4E0-4209-A790-B3726115EF82}"/>
            </a:ext>
          </a:extLst>
        </xdr:cNvPr>
        <xdr:cNvCxnSpPr/>
      </xdr:nvCxnSpPr>
      <xdr:spPr>
        <a:xfrm>
          <a:off x="9154160" y="9324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FEDBB664-B70D-45A4-858D-AF1CE8ACAA1A}"/>
            </a:ext>
          </a:extLst>
        </xdr:cNvPr>
        <xdr:cNvSpPr txBox="1"/>
      </xdr:nvSpPr>
      <xdr:spPr>
        <a:xfrm>
          <a:off x="9258300" y="1039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xmlns="" id="{DAF30F83-5CD4-4D07-A3B1-D484593FDC4E}"/>
            </a:ext>
          </a:extLst>
        </xdr:cNvPr>
        <xdr:cNvSpPr/>
      </xdr:nvSpPr>
      <xdr:spPr>
        <a:xfrm>
          <a:off x="9192260" y="10412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xmlns="" id="{8DBF078B-7E5C-4216-97B4-563751BFCC3C}"/>
            </a:ext>
          </a:extLst>
        </xdr:cNvPr>
        <xdr:cNvSpPr/>
      </xdr:nvSpPr>
      <xdr:spPr>
        <a:xfrm>
          <a:off x="84455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a:extLst>
            <a:ext uri="{FF2B5EF4-FFF2-40B4-BE49-F238E27FC236}">
              <a16:creationId xmlns:a16="http://schemas.microsoft.com/office/drawing/2014/main" xmlns="" id="{ABC61031-CEDF-43D7-9C88-802D771D2934}"/>
            </a:ext>
          </a:extLst>
        </xdr:cNvPr>
        <xdr:cNvSpPr/>
      </xdr:nvSpPr>
      <xdr:spPr>
        <a:xfrm>
          <a:off x="7670800" y="10382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a:extLst>
            <a:ext uri="{FF2B5EF4-FFF2-40B4-BE49-F238E27FC236}">
              <a16:creationId xmlns:a16="http://schemas.microsoft.com/office/drawing/2014/main" xmlns="" id="{CE4F884C-7F88-4CD9-B438-272A02B41A2F}"/>
            </a:ext>
          </a:extLst>
        </xdr:cNvPr>
        <xdr:cNvSpPr/>
      </xdr:nvSpPr>
      <xdr:spPr>
        <a:xfrm>
          <a:off x="6873240" y="103886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a:extLst>
            <a:ext uri="{FF2B5EF4-FFF2-40B4-BE49-F238E27FC236}">
              <a16:creationId xmlns:a16="http://schemas.microsoft.com/office/drawing/2014/main" xmlns="" id="{FC0F64E8-4DD7-49BF-82C9-582389293EE3}"/>
            </a:ext>
          </a:extLst>
        </xdr:cNvPr>
        <xdr:cNvSpPr/>
      </xdr:nvSpPr>
      <xdr:spPr>
        <a:xfrm>
          <a:off x="6098540" y="1039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128D580E-BB76-4736-A828-342E33F4762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9DDF560B-542D-406E-9CAB-F2EB59395C86}"/>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CC02AAD0-9505-44B6-9949-0EB35616E56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F2B3EC67-3181-4A1C-BC2E-154D03C603E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EB74C15C-EF0B-4533-B8B4-C6891B051EB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0</xdr:rowOff>
    </xdr:from>
    <xdr:to>
      <xdr:col>55</xdr:col>
      <xdr:colOff>50800</xdr:colOff>
      <xdr:row>61</xdr:row>
      <xdr:rowOff>101600</xdr:rowOff>
    </xdr:to>
    <xdr:sp macro="" textlink="">
      <xdr:nvSpPr>
        <xdr:cNvPr id="246" name="楕円 245">
          <a:extLst>
            <a:ext uri="{FF2B5EF4-FFF2-40B4-BE49-F238E27FC236}">
              <a16:creationId xmlns:a16="http://schemas.microsoft.com/office/drawing/2014/main" xmlns="" id="{B90A70E9-5D0E-48D0-995B-DBA015F99859}"/>
            </a:ext>
          </a:extLst>
        </xdr:cNvPr>
        <xdr:cNvSpPr/>
      </xdr:nvSpPr>
      <xdr:spPr>
        <a:xfrm>
          <a:off x="9192260" y="102260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22877</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99FD2CA9-F9C6-4CC1-8050-5F9CE6415302}"/>
            </a:ext>
          </a:extLst>
        </xdr:cNvPr>
        <xdr:cNvSpPr txBox="1"/>
      </xdr:nvSpPr>
      <xdr:spPr>
        <a:xfrm>
          <a:off x="9258300" y="1008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10160</xdr:rowOff>
    </xdr:from>
    <xdr:to>
      <xdr:col>50</xdr:col>
      <xdr:colOff>165100</xdr:colOff>
      <xdr:row>61</xdr:row>
      <xdr:rowOff>111760</xdr:rowOff>
    </xdr:to>
    <xdr:sp macro="" textlink="">
      <xdr:nvSpPr>
        <xdr:cNvPr id="248" name="楕円 247">
          <a:extLst>
            <a:ext uri="{FF2B5EF4-FFF2-40B4-BE49-F238E27FC236}">
              <a16:creationId xmlns:a16="http://schemas.microsoft.com/office/drawing/2014/main" xmlns="" id="{46963DFC-8FFF-4993-9D64-0576C8D04A00}"/>
            </a:ext>
          </a:extLst>
        </xdr:cNvPr>
        <xdr:cNvSpPr/>
      </xdr:nvSpPr>
      <xdr:spPr>
        <a:xfrm>
          <a:off x="8445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50800</xdr:rowOff>
    </xdr:from>
    <xdr:to>
      <xdr:col>55</xdr:col>
      <xdr:colOff>0</xdr:colOff>
      <xdr:row>61</xdr:row>
      <xdr:rowOff>60960</xdr:rowOff>
    </xdr:to>
    <xdr:cxnSp macro="">
      <xdr:nvCxnSpPr>
        <xdr:cNvPr id="249" name="直線コネクタ 248">
          <a:extLst>
            <a:ext uri="{FF2B5EF4-FFF2-40B4-BE49-F238E27FC236}">
              <a16:creationId xmlns:a16="http://schemas.microsoft.com/office/drawing/2014/main" xmlns="" id="{182F646F-AAA2-45DE-B45A-3EE0593A3009}"/>
            </a:ext>
          </a:extLst>
        </xdr:cNvPr>
        <xdr:cNvCxnSpPr/>
      </xdr:nvCxnSpPr>
      <xdr:spPr>
        <a:xfrm flipV="1">
          <a:off x="8496300" y="10276840"/>
          <a:ext cx="7239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20320</xdr:rowOff>
    </xdr:from>
    <xdr:to>
      <xdr:col>46</xdr:col>
      <xdr:colOff>38100</xdr:colOff>
      <xdr:row>61</xdr:row>
      <xdr:rowOff>121920</xdr:rowOff>
    </xdr:to>
    <xdr:sp macro="" textlink="">
      <xdr:nvSpPr>
        <xdr:cNvPr id="250" name="楕円 249">
          <a:extLst>
            <a:ext uri="{FF2B5EF4-FFF2-40B4-BE49-F238E27FC236}">
              <a16:creationId xmlns:a16="http://schemas.microsoft.com/office/drawing/2014/main" xmlns="" id="{8103C21F-1963-47FB-AA80-17ADB48D3195}"/>
            </a:ext>
          </a:extLst>
        </xdr:cNvPr>
        <xdr:cNvSpPr/>
      </xdr:nvSpPr>
      <xdr:spPr>
        <a:xfrm>
          <a:off x="7670800" y="10246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60960</xdr:rowOff>
    </xdr:from>
    <xdr:to>
      <xdr:col>50</xdr:col>
      <xdr:colOff>114300</xdr:colOff>
      <xdr:row>61</xdr:row>
      <xdr:rowOff>71120</xdr:rowOff>
    </xdr:to>
    <xdr:cxnSp macro="">
      <xdr:nvCxnSpPr>
        <xdr:cNvPr id="251" name="直線コネクタ 250">
          <a:extLst>
            <a:ext uri="{FF2B5EF4-FFF2-40B4-BE49-F238E27FC236}">
              <a16:creationId xmlns:a16="http://schemas.microsoft.com/office/drawing/2014/main" xmlns="" id="{8CCEA7A0-F231-4E2C-933F-BC8D7B334A21}"/>
            </a:ext>
          </a:extLst>
        </xdr:cNvPr>
        <xdr:cNvCxnSpPr/>
      </xdr:nvCxnSpPr>
      <xdr:spPr>
        <a:xfrm flipV="1">
          <a:off x="7713980" y="10287000"/>
          <a:ext cx="78232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30480</xdr:rowOff>
    </xdr:from>
    <xdr:to>
      <xdr:col>41</xdr:col>
      <xdr:colOff>101600</xdr:colOff>
      <xdr:row>61</xdr:row>
      <xdr:rowOff>132080</xdr:rowOff>
    </xdr:to>
    <xdr:sp macro="" textlink="">
      <xdr:nvSpPr>
        <xdr:cNvPr id="252" name="楕円 251">
          <a:extLst>
            <a:ext uri="{FF2B5EF4-FFF2-40B4-BE49-F238E27FC236}">
              <a16:creationId xmlns:a16="http://schemas.microsoft.com/office/drawing/2014/main" xmlns="" id="{7199B671-7D13-4885-B40B-01490F9F39EA}"/>
            </a:ext>
          </a:extLst>
        </xdr:cNvPr>
        <xdr:cNvSpPr/>
      </xdr:nvSpPr>
      <xdr:spPr>
        <a:xfrm>
          <a:off x="6873240" y="1025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71120</xdr:rowOff>
    </xdr:from>
    <xdr:to>
      <xdr:col>45</xdr:col>
      <xdr:colOff>177800</xdr:colOff>
      <xdr:row>61</xdr:row>
      <xdr:rowOff>81280</xdr:rowOff>
    </xdr:to>
    <xdr:cxnSp macro="">
      <xdr:nvCxnSpPr>
        <xdr:cNvPr id="253" name="直線コネクタ 252">
          <a:extLst>
            <a:ext uri="{FF2B5EF4-FFF2-40B4-BE49-F238E27FC236}">
              <a16:creationId xmlns:a16="http://schemas.microsoft.com/office/drawing/2014/main" xmlns="" id="{244FB464-AB4A-48FC-B0FD-D5C1954F3FB5}"/>
            </a:ext>
          </a:extLst>
        </xdr:cNvPr>
        <xdr:cNvCxnSpPr/>
      </xdr:nvCxnSpPr>
      <xdr:spPr>
        <a:xfrm flipV="1">
          <a:off x="6924040" y="10297160"/>
          <a:ext cx="78994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39370</xdr:rowOff>
    </xdr:from>
    <xdr:to>
      <xdr:col>36</xdr:col>
      <xdr:colOff>165100</xdr:colOff>
      <xdr:row>61</xdr:row>
      <xdr:rowOff>140970</xdr:rowOff>
    </xdr:to>
    <xdr:sp macro="" textlink="">
      <xdr:nvSpPr>
        <xdr:cNvPr id="254" name="楕円 253">
          <a:extLst>
            <a:ext uri="{FF2B5EF4-FFF2-40B4-BE49-F238E27FC236}">
              <a16:creationId xmlns:a16="http://schemas.microsoft.com/office/drawing/2014/main" xmlns="" id="{5FDA20BF-C09E-4601-A919-7B554A2B105E}"/>
            </a:ext>
          </a:extLst>
        </xdr:cNvPr>
        <xdr:cNvSpPr/>
      </xdr:nvSpPr>
      <xdr:spPr>
        <a:xfrm>
          <a:off x="609854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81280</xdr:rowOff>
    </xdr:from>
    <xdr:to>
      <xdr:col>41</xdr:col>
      <xdr:colOff>50800</xdr:colOff>
      <xdr:row>61</xdr:row>
      <xdr:rowOff>90170</xdr:rowOff>
    </xdr:to>
    <xdr:cxnSp macro="">
      <xdr:nvCxnSpPr>
        <xdr:cNvPr id="255" name="直線コネクタ 254">
          <a:extLst>
            <a:ext uri="{FF2B5EF4-FFF2-40B4-BE49-F238E27FC236}">
              <a16:creationId xmlns:a16="http://schemas.microsoft.com/office/drawing/2014/main" xmlns="" id="{26DFF9F3-B0DE-4183-9EE2-63F98B65D858}"/>
            </a:ext>
          </a:extLst>
        </xdr:cNvPr>
        <xdr:cNvCxnSpPr/>
      </xdr:nvCxnSpPr>
      <xdr:spPr>
        <a:xfrm flipV="1">
          <a:off x="6149340" y="10307320"/>
          <a:ext cx="7747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110507</xdr:rowOff>
    </xdr:from>
    <xdr:ext cx="469744" cy="259045"/>
    <xdr:sp macro="" textlink="">
      <xdr:nvSpPr>
        <xdr:cNvPr id="256" name="n_1aveValue【体育館・プール】&#10;一人当たり面積">
          <a:extLst>
            <a:ext uri="{FF2B5EF4-FFF2-40B4-BE49-F238E27FC236}">
              <a16:creationId xmlns:a16="http://schemas.microsoft.com/office/drawing/2014/main" xmlns="" id="{864D2201-0F11-4AE6-851D-4F825F4F5EFF}"/>
            </a:ext>
          </a:extLst>
        </xdr:cNvPr>
        <xdr:cNvSpPr txBox="1"/>
      </xdr:nvSpPr>
      <xdr:spPr>
        <a:xfrm>
          <a:off x="8271587" y="1050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77487</xdr:rowOff>
    </xdr:from>
    <xdr:ext cx="469744" cy="259045"/>
    <xdr:sp macro="" textlink="">
      <xdr:nvSpPr>
        <xdr:cNvPr id="257" name="n_2aveValue【体育館・プール】&#10;一人当たり面積">
          <a:extLst>
            <a:ext uri="{FF2B5EF4-FFF2-40B4-BE49-F238E27FC236}">
              <a16:creationId xmlns:a16="http://schemas.microsoft.com/office/drawing/2014/main" xmlns="" id="{CA9345B6-41C8-4570-80B5-3BB20B6A8C37}"/>
            </a:ext>
          </a:extLst>
        </xdr:cNvPr>
        <xdr:cNvSpPr txBox="1"/>
      </xdr:nvSpPr>
      <xdr:spPr>
        <a:xfrm>
          <a:off x="7509587"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258" name="n_3aveValue【体育館・プール】&#10;一人当たり面積">
          <a:extLst>
            <a:ext uri="{FF2B5EF4-FFF2-40B4-BE49-F238E27FC236}">
              <a16:creationId xmlns:a16="http://schemas.microsoft.com/office/drawing/2014/main" xmlns="" id="{AFD2A23B-148E-46DF-A152-5F40BFB7F7D7}"/>
            </a:ext>
          </a:extLst>
        </xdr:cNvPr>
        <xdr:cNvSpPr txBox="1"/>
      </xdr:nvSpPr>
      <xdr:spPr>
        <a:xfrm>
          <a:off x="67120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92727</xdr:rowOff>
    </xdr:from>
    <xdr:ext cx="469744" cy="259045"/>
    <xdr:sp macro="" textlink="">
      <xdr:nvSpPr>
        <xdr:cNvPr id="259" name="n_4aveValue【体育館・プール】&#10;一人当たり面積">
          <a:extLst>
            <a:ext uri="{FF2B5EF4-FFF2-40B4-BE49-F238E27FC236}">
              <a16:creationId xmlns:a16="http://schemas.microsoft.com/office/drawing/2014/main" xmlns="" id="{3EC07C27-BAEC-4C37-AAF1-31367AC85FDB}"/>
            </a:ext>
          </a:extLst>
        </xdr:cNvPr>
        <xdr:cNvSpPr txBox="1"/>
      </xdr:nvSpPr>
      <xdr:spPr>
        <a:xfrm>
          <a:off x="5937327" y="1048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128287</xdr:rowOff>
    </xdr:from>
    <xdr:ext cx="469744" cy="259045"/>
    <xdr:sp macro="" textlink="">
      <xdr:nvSpPr>
        <xdr:cNvPr id="260" name="n_1mainValue【体育館・プール】&#10;一人当たり面積">
          <a:extLst>
            <a:ext uri="{FF2B5EF4-FFF2-40B4-BE49-F238E27FC236}">
              <a16:creationId xmlns:a16="http://schemas.microsoft.com/office/drawing/2014/main" xmlns="" id="{4F94C644-DFD0-4046-B8E2-E44051CD7328}"/>
            </a:ext>
          </a:extLst>
        </xdr:cNvPr>
        <xdr:cNvSpPr txBox="1"/>
      </xdr:nvSpPr>
      <xdr:spPr>
        <a:xfrm>
          <a:off x="827158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138447</xdr:rowOff>
    </xdr:from>
    <xdr:ext cx="469744" cy="259045"/>
    <xdr:sp macro="" textlink="">
      <xdr:nvSpPr>
        <xdr:cNvPr id="261" name="n_2mainValue【体育館・プール】&#10;一人当たり面積">
          <a:extLst>
            <a:ext uri="{FF2B5EF4-FFF2-40B4-BE49-F238E27FC236}">
              <a16:creationId xmlns:a16="http://schemas.microsoft.com/office/drawing/2014/main" xmlns="" id="{D025BD80-CDCB-4848-9D6A-3F58EAA1390D}"/>
            </a:ext>
          </a:extLst>
        </xdr:cNvPr>
        <xdr:cNvSpPr txBox="1"/>
      </xdr:nvSpPr>
      <xdr:spPr>
        <a:xfrm>
          <a:off x="7509587" y="10029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148607</xdr:rowOff>
    </xdr:from>
    <xdr:ext cx="469744" cy="259045"/>
    <xdr:sp macro="" textlink="">
      <xdr:nvSpPr>
        <xdr:cNvPr id="262" name="n_3mainValue【体育館・プール】&#10;一人当たり面積">
          <a:extLst>
            <a:ext uri="{FF2B5EF4-FFF2-40B4-BE49-F238E27FC236}">
              <a16:creationId xmlns:a16="http://schemas.microsoft.com/office/drawing/2014/main" xmlns="" id="{A79D9CE8-97F0-4D80-B6B6-DF70BF03750A}"/>
            </a:ext>
          </a:extLst>
        </xdr:cNvPr>
        <xdr:cNvSpPr txBox="1"/>
      </xdr:nvSpPr>
      <xdr:spPr>
        <a:xfrm>
          <a:off x="6712027" y="1003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157497</xdr:rowOff>
    </xdr:from>
    <xdr:ext cx="469744" cy="259045"/>
    <xdr:sp macro="" textlink="">
      <xdr:nvSpPr>
        <xdr:cNvPr id="263" name="n_4mainValue【体育館・プール】&#10;一人当たり面積">
          <a:extLst>
            <a:ext uri="{FF2B5EF4-FFF2-40B4-BE49-F238E27FC236}">
              <a16:creationId xmlns:a16="http://schemas.microsoft.com/office/drawing/2014/main" xmlns="" id="{426DAC9E-EA4F-455E-B7C3-0EA774F0B566}"/>
            </a:ext>
          </a:extLst>
        </xdr:cNvPr>
        <xdr:cNvSpPr txBox="1"/>
      </xdr:nvSpPr>
      <xdr:spPr>
        <a:xfrm>
          <a:off x="5937327" y="1004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4279044D-A613-4DC7-A780-B52ED7F7D517}"/>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DAF6B4B0-7A0A-4DB8-91FD-CC31691DE705}"/>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134F5A42-C1AA-4F9B-AF17-980E8A6F481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E44E75A6-5A7B-4C02-8007-FF4B3FEB7DE1}"/>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3464EC30-4D6B-4765-9618-973523E1A69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9340A13B-22D2-4332-8C93-151CE9DCCB91}"/>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942B0081-4C1A-40FA-A945-8B9CDC4A5EB5}"/>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8EC0810E-E041-4DA5-8318-659BCED991ED}"/>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871DB673-FEF8-47D7-8679-C2298F38A382}"/>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8C7AEC83-5AA6-4268-AB0C-2CF4314A1E5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5A9F5274-EC4E-40B6-A8B8-0F315A48131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xmlns="" id="{6AAC15F6-9239-4F07-8F81-9C552F4935F4}"/>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xmlns="" id="{B833FFEF-9BE3-4257-AD4C-3D1E872E123E}"/>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xmlns="" id="{B7D5FF83-C404-494D-8832-D0CE63E79AF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xmlns="" id="{7D7CC8D3-9698-41AD-8490-24FEA6A8188B}"/>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xmlns="" id="{BEE0BCEF-B562-4FD0-A4D8-A47499CC0619}"/>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xmlns="" id="{5FF0FAD2-E3C8-47A2-9AE7-C59295C9F46F}"/>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xmlns="" id="{B54C3720-0A5E-444F-BFC4-5CFF8466A652}"/>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xmlns="" id="{208B03F0-D69B-447F-A2E5-01EB727482F6}"/>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xmlns="" id="{710D4AB0-90BD-40D9-A09D-112F39F028A4}"/>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xmlns="" id="{293AC581-B621-4ED5-9D71-471F341D3BE8}"/>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xmlns="" id="{CBC162E9-D6C6-428C-9024-C40B9149DB1B}"/>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85</xdr:row>
      <xdr:rowOff>145542</xdr:rowOff>
    </xdr:to>
    <xdr:cxnSp macro="">
      <xdr:nvCxnSpPr>
        <xdr:cNvPr id="286" name="直線コネクタ 285">
          <a:extLst>
            <a:ext uri="{FF2B5EF4-FFF2-40B4-BE49-F238E27FC236}">
              <a16:creationId xmlns:a16="http://schemas.microsoft.com/office/drawing/2014/main" xmlns="" id="{EFBAAEBC-2C1D-40C6-9DBB-787B290A518D}"/>
            </a:ext>
          </a:extLst>
        </xdr:cNvPr>
        <xdr:cNvCxnSpPr/>
      </xdr:nvCxnSpPr>
      <xdr:spPr>
        <a:xfrm flipV="1">
          <a:off x="4086225" y="13012674"/>
          <a:ext cx="0" cy="138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149369</xdr:rowOff>
    </xdr:from>
    <xdr:ext cx="405111" cy="259045"/>
    <xdr:sp macro="" textlink="">
      <xdr:nvSpPr>
        <xdr:cNvPr id="287" name="【福祉施設】&#10;有形固定資産減価償却率最小値テキスト">
          <a:extLst>
            <a:ext uri="{FF2B5EF4-FFF2-40B4-BE49-F238E27FC236}">
              <a16:creationId xmlns:a16="http://schemas.microsoft.com/office/drawing/2014/main" xmlns="" id="{AB499A86-485A-44D9-A39C-AF40408D30AE}"/>
            </a:ext>
          </a:extLst>
        </xdr:cNvPr>
        <xdr:cNvSpPr txBox="1"/>
      </xdr:nvSpPr>
      <xdr:spPr>
        <a:xfrm>
          <a:off x="4124960" y="1439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145542</xdr:rowOff>
    </xdr:from>
    <xdr:to>
      <xdr:col>24</xdr:col>
      <xdr:colOff>152400</xdr:colOff>
      <xdr:row>85</xdr:row>
      <xdr:rowOff>145542</xdr:rowOff>
    </xdr:to>
    <xdr:cxnSp macro="">
      <xdr:nvCxnSpPr>
        <xdr:cNvPr id="288" name="直線コネクタ 287">
          <a:extLst>
            <a:ext uri="{FF2B5EF4-FFF2-40B4-BE49-F238E27FC236}">
              <a16:creationId xmlns:a16="http://schemas.microsoft.com/office/drawing/2014/main" xmlns="" id="{DA837A03-7411-4469-BC41-6DF045C9223B}"/>
            </a:ext>
          </a:extLst>
        </xdr:cNvPr>
        <xdr:cNvCxnSpPr/>
      </xdr:nvCxnSpPr>
      <xdr:spPr>
        <a:xfrm>
          <a:off x="4020820" y="143949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xmlns="" id="{F3F25CB2-0CA1-4F66-8D33-3BDC38D96BE8}"/>
            </a:ext>
          </a:extLst>
        </xdr:cNvPr>
        <xdr:cNvSpPr txBox="1"/>
      </xdr:nvSpPr>
      <xdr:spPr>
        <a:xfrm>
          <a:off x="4124960" y="12791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xmlns="" id="{93CDA94E-36EF-4FA4-8646-BE8F6625C6B0}"/>
            </a:ext>
          </a:extLst>
        </xdr:cNvPr>
        <xdr:cNvCxnSpPr/>
      </xdr:nvCxnSpPr>
      <xdr:spPr>
        <a:xfrm>
          <a:off x="4020820" y="130126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23892</xdr:rowOff>
    </xdr:from>
    <xdr:ext cx="405111" cy="259045"/>
    <xdr:sp macro="" textlink="">
      <xdr:nvSpPr>
        <xdr:cNvPr id="291" name="【福祉施設】&#10;有形固定資産減価償却率平均値テキスト">
          <a:extLst>
            <a:ext uri="{FF2B5EF4-FFF2-40B4-BE49-F238E27FC236}">
              <a16:creationId xmlns:a16="http://schemas.microsoft.com/office/drawing/2014/main" xmlns="" id="{0383DE34-22FA-4C82-8758-5987CD52D529}"/>
            </a:ext>
          </a:extLst>
        </xdr:cNvPr>
        <xdr:cNvSpPr txBox="1"/>
      </xdr:nvSpPr>
      <xdr:spPr>
        <a:xfrm>
          <a:off x="4124960" y="1343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1015</xdr:rowOff>
    </xdr:from>
    <xdr:to>
      <xdr:col>24</xdr:col>
      <xdr:colOff>114300</xdr:colOff>
      <xdr:row>81</xdr:row>
      <xdr:rowOff>102615</xdr:rowOff>
    </xdr:to>
    <xdr:sp macro="" textlink="">
      <xdr:nvSpPr>
        <xdr:cNvPr id="292" name="フローチャート: 判断 291">
          <a:extLst>
            <a:ext uri="{FF2B5EF4-FFF2-40B4-BE49-F238E27FC236}">
              <a16:creationId xmlns:a16="http://schemas.microsoft.com/office/drawing/2014/main" xmlns="" id="{A6E2AC59-FD19-4537-90F5-CDFB6D4249D7}"/>
            </a:ext>
          </a:extLst>
        </xdr:cNvPr>
        <xdr:cNvSpPr/>
      </xdr:nvSpPr>
      <xdr:spPr>
        <a:xfrm>
          <a:off x="4036060" y="1357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131318</xdr:rowOff>
    </xdr:from>
    <xdr:to>
      <xdr:col>20</xdr:col>
      <xdr:colOff>38100</xdr:colOff>
      <xdr:row>81</xdr:row>
      <xdr:rowOff>61468</xdr:rowOff>
    </xdr:to>
    <xdr:sp macro="" textlink="">
      <xdr:nvSpPr>
        <xdr:cNvPr id="293" name="フローチャート: 判断 292">
          <a:extLst>
            <a:ext uri="{FF2B5EF4-FFF2-40B4-BE49-F238E27FC236}">
              <a16:creationId xmlns:a16="http://schemas.microsoft.com/office/drawing/2014/main" xmlns="" id="{8A37DD9F-7960-474B-A08E-5F0DE0FFA852}"/>
            </a:ext>
          </a:extLst>
        </xdr:cNvPr>
        <xdr:cNvSpPr/>
      </xdr:nvSpPr>
      <xdr:spPr>
        <a:xfrm>
          <a:off x="3312160" y="135425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85598</xdr:rowOff>
    </xdr:from>
    <xdr:to>
      <xdr:col>15</xdr:col>
      <xdr:colOff>101600</xdr:colOff>
      <xdr:row>81</xdr:row>
      <xdr:rowOff>15748</xdr:rowOff>
    </xdr:to>
    <xdr:sp macro="" textlink="">
      <xdr:nvSpPr>
        <xdr:cNvPr id="294" name="フローチャート: 判断 293">
          <a:extLst>
            <a:ext uri="{FF2B5EF4-FFF2-40B4-BE49-F238E27FC236}">
              <a16:creationId xmlns:a16="http://schemas.microsoft.com/office/drawing/2014/main" xmlns="" id="{7461EF3F-E519-4A17-8120-1D92825496D7}"/>
            </a:ext>
          </a:extLst>
        </xdr:cNvPr>
        <xdr:cNvSpPr/>
      </xdr:nvSpPr>
      <xdr:spPr>
        <a:xfrm>
          <a:off x="2514600" y="134967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58165</xdr:rowOff>
    </xdr:from>
    <xdr:to>
      <xdr:col>10</xdr:col>
      <xdr:colOff>165100</xdr:colOff>
      <xdr:row>80</xdr:row>
      <xdr:rowOff>159765</xdr:rowOff>
    </xdr:to>
    <xdr:sp macro="" textlink="">
      <xdr:nvSpPr>
        <xdr:cNvPr id="295" name="フローチャート: 判断 294">
          <a:extLst>
            <a:ext uri="{FF2B5EF4-FFF2-40B4-BE49-F238E27FC236}">
              <a16:creationId xmlns:a16="http://schemas.microsoft.com/office/drawing/2014/main" xmlns="" id="{03E841CD-E913-4C76-983A-7BEB0F88F095}"/>
            </a:ext>
          </a:extLst>
        </xdr:cNvPr>
        <xdr:cNvSpPr/>
      </xdr:nvSpPr>
      <xdr:spPr>
        <a:xfrm>
          <a:off x="1739900" y="1346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44450</xdr:rowOff>
    </xdr:from>
    <xdr:to>
      <xdr:col>6</xdr:col>
      <xdr:colOff>38100</xdr:colOff>
      <xdr:row>80</xdr:row>
      <xdr:rowOff>146050</xdr:rowOff>
    </xdr:to>
    <xdr:sp macro="" textlink="">
      <xdr:nvSpPr>
        <xdr:cNvPr id="296" name="フローチャート: 判断 295">
          <a:extLst>
            <a:ext uri="{FF2B5EF4-FFF2-40B4-BE49-F238E27FC236}">
              <a16:creationId xmlns:a16="http://schemas.microsoft.com/office/drawing/2014/main" xmlns="" id="{0532CA30-565D-434E-AB46-4897B0ECBDFD}"/>
            </a:ext>
          </a:extLst>
        </xdr:cNvPr>
        <xdr:cNvSpPr/>
      </xdr:nvSpPr>
      <xdr:spPr>
        <a:xfrm>
          <a:off x="965200" y="134556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F8E89E44-E8A0-416D-9DF9-3B6AC03A7DE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3A7EA107-6810-49D4-A0FE-0793C9072D3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996E9B64-5727-4416-8374-C702FFF77578}"/>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84CB25B0-7CE2-41FF-9A01-69E74820DB8C}"/>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3901AC99-D075-4C56-A842-B5E23EAFD1F6}"/>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53594</xdr:rowOff>
    </xdr:from>
    <xdr:to>
      <xdr:col>24</xdr:col>
      <xdr:colOff>114300</xdr:colOff>
      <xdr:row>83</xdr:row>
      <xdr:rowOff>155194</xdr:rowOff>
    </xdr:to>
    <xdr:sp macro="" textlink="">
      <xdr:nvSpPr>
        <xdr:cNvPr id="302" name="楕円 301">
          <a:extLst>
            <a:ext uri="{FF2B5EF4-FFF2-40B4-BE49-F238E27FC236}">
              <a16:creationId xmlns:a16="http://schemas.microsoft.com/office/drawing/2014/main" xmlns="" id="{AA3BC1A4-1888-4DF3-9B14-A60E491D3236}"/>
            </a:ext>
          </a:extLst>
        </xdr:cNvPr>
        <xdr:cNvSpPr/>
      </xdr:nvSpPr>
      <xdr:spPr>
        <a:xfrm>
          <a:off x="4036060" y="139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32021</xdr:rowOff>
    </xdr:from>
    <xdr:ext cx="405111" cy="259045"/>
    <xdr:sp macro="" textlink="">
      <xdr:nvSpPr>
        <xdr:cNvPr id="303" name="【福祉施設】&#10;有形固定資産減価償却率該当値テキスト">
          <a:extLst>
            <a:ext uri="{FF2B5EF4-FFF2-40B4-BE49-F238E27FC236}">
              <a16:creationId xmlns:a16="http://schemas.microsoft.com/office/drawing/2014/main" xmlns="" id="{E75C28FE-CD18-4381-B6E1-A935A9F539D8}"/>
            </a:ext>
          </a:extLst>
        </xdr:cNvPr>
        <xdr:cNvSpPr txBox="1"/>
      </xdr:nvSpPr>
      <xdr:spPr>
        <a:xfrm>
          <a:off x="4124960" y="139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33020</xdr:rowOff>
    </xdr:from>
    <xdr:to>
      <xdr:col>20</xdr:col>
      <xdr:colOff>38100</xdr:colOff>
      <xdr:row>83</xdr:row>
      <xdr:rowOff>134620</xdr:rowOff>
    </xdr:to>
    <xdr:sp macro="" textlink="">
      <xdr:nvSpPr>
        <xdr:cNvPr id="304" name="楕円 303">
          <a:extLst>
            <a:ext uri="{FF2B5EF4-FFF2-40B4-BE49-F238E27FC236}">
              <a16:creationId xmlns:a16="http://schemas.microsoft.com/office/drawing/2014/main" xmlns="" id="{2A29A176-9E8F-4011-B9F7-B6D57915E6F4}"/>
            </a:ext>
          </a:extLst>
        </xdr:cNvPr>
        <xdr:cNvSpPr/>
      </xdr:nvSpPr>
      <xdr:spPr>
        <a:xfrm>
          <a:off x="3312160" y="139471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83820</xdr:rowOff>
    </xdr:from>
    <xdr:to>
      <xdr:col>24</xdr:col>
      <xdr:colOff>63500</xdr:colOff>
      <xdr:row>83</xdr:row>
      <xdr:rowOff>104394</xdr:rowOff>
    </xdr:to>
    <xdr:cxnSp macro="">
      <xdr:nvCxnSpPr>
        <xdr:cNvPr id="305" name="直線コネクタ 304">
          <a:extLst>
            <a:ext uri="{FF2B5EF4-FFF2-40B4-BE49-F238E27FC236}">
              <a16:creationId xmlns:a16="http://schemas.microsoft.com/office/drawing/2014/main" xmlns="" id="{15F59F37-F41A-4919-A097-31D0E258249C}"/>
            </a:ext>
          </a:extLst>
        </xdr:cNvPr>
        <xdr:cNvCxnSpPr/>
      </xdr:nvCxnSpPr>
      <xdr:spPr>
        <a:xfrm>
          <a:off x="3355340" y="13997940"/>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10161</xdr:rowOff>
    </xdr:from>
    <xdr:to>
      <xdr:col>15</xdr:col>
      <xdr:colOff>101600</xdr:colOff>
      <xdr:row>83</xdr:row>
      <xdr:rowOff>111761</xdr:rowOff>
    </xdr:to>
    <xdr:sp macro="" textlink="">
      <xdr:nvSpPr>
        <xdr:cNvPr id="306" name="楕円 305">
          <a:extLst>
            <a:ext uri="{FF2B5EF4-FFF2-40B4-BE49-F238E27FC236}">
              <a16:creationId xmlns:a16="http://schemas.microsoft.com/office/drawing/2014/main" xmlns="" id="{8CE5C406-545B-4C8D-8A4A-63827890870A}"/>
            </a:ext>
          </a:extLst>
        </xdr:cNvPr>
        <xdr:cNvSpPr/>
      </xdr:nvSpPr>
      <xdr:spPr>
        <a:xfrm>
          <a:off x="2514600" y="139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60961</xdr:rowOff>
    </xdr:from>
    <xdr:to>
      <xdr:col>19</xdr:col>
      <xdr:colOff>177800</xdr:colOff>
      <xdr:row>83</xdr:row>
      <xdr:rowOff>83820</xdr:rowOff>
    </xdr:to>
    <xdr:cxnSp macro="">
      <xdr:nvCxnSpPr>
        <xdr:cNvPr id="307" name="直線コネクタ 306">
          <a:extLst>
            <a:ext uri="{FF2B5EF4-FFF2-40B4-BE49-F238E27FC236}">
              <a16:creationId xmlns:a16="http://schemas.microsoft.com/office/drawing/2014/main" xmlns="" id="{2754CA7F-A725-4440-931F-A5AA7718B50A}"/>
            </a:ext>
          </a:extLst>
        </xdr:cNvPr>
        <xdr:cNvCxnSpPr/>
      </xdr:nvCxnSpPr>
      <xdr:spPr>
        <a:xfrm>
          <a:off x="2565400" y="13975081"/>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140463</xdr:rowOff>
    </xdr:from>
    <xdr:to>
      <xdr:col>10</xdr:col>
      <xdr:colOff>165100</xdr:colOff>
      <xdr:row>83</xdr:row>
      <xdr:rowOff>70613</xdr:rowOff>
    </xdr:to>
    <xdr:sp macro="" textlink="">
      <xdr:nvSpPr>
        <xdr:cNvPr id="308" name="楕円 307">
          <a:extLst>
            <a:ext uri="{FF2B5EF4-FFF2-40B4-BE49-F238E27FC236}">
              <a16:creationId xmlns:a16="http://schemas.microsoft.com/office/drawing/2014/main" xmlns="" id="{487CB9E5-BB71-4F34-B68E-02A1BB5B38CA}"/>
            </a:ext>
          </a:extLst>
        </xdr:cNvPr>
        <xdr:cNvSpPr/>
      </xdr:nvSpPr>
      <xdr:spPr>
        <a:xfrm>
          <a:off x="1739900" y="13886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19813</xdr:rowOff>
    </xdr:from>
    <xdr:to>
      <xdr:col>15</xdr:col>
      <xdr:colOff>50800</xdr:colOff>
      <xdr:row>83</xdr:row>
      <xdr:rowOff>60961</xdr:rowOff>
    </xdr:to>
    <xdr:cxnSp macro="">
      <xdr:nvCxnSpPr>
        <xdr:cNvPr id="309" name="直線コネクタ 308">
          <a:extLst>
            <a:ext uri="{FF2B5EF4-FFF2-40B4-BE49-F238E27FC236}">
              <a16:creationId xmlns:a16="http://schemas.microsoft.com/office/drawing/2014/main" xmlns="" id="{ED90286D-5E6D-4F58-B1AB-58C599BA9D51}"/>
            </a:ext>
          </a:extLst>
        </xdr:cNvPr>
        <xdr:cNvCxnSpPr/>
      </xdr:nvCxnSpPr>
      <xdr:spPr>
        <a:xfrm>
          <a:off x="1790700" y="13933933"/>
          <a:ext cx="7747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101600</xdr:rowOff>
    </xdr:from>
    <xdr:to>
      <xdr:col>6</xdr:col>
      <xdr:colOff>38100</xdr:colOff>
      <xdr:row>83</xdr:row>
      <xdr:rowOff>31750</xdr:rowOff>
    </xdr:to>
    <xdr:sp macro="" textlink="">
      <xdr:nvSpPr>
        <xdr:cNvPr id="310" name="楕円 309">
          <a:extLst>
            <a:ext uri="{FF2B5EF4-FFF2-40B4-BE49-F238E27FC236}">
              <a16:creationId xmlns:a16="http://schemas.microsoft.com/office/drawing/2014/main" xmlns="" id="{527916D7-998C-4BBC-8C14-A4DD4720B2E9}"/>
            </a:ext>
          </a:extLst>
        </xdr:cNvPr>
        <xdr:cNvSpPr/>
      </xdr:nvSpPr>
      <xdr:spPr>
        <a:xfrm>
          <a:off x="965200" y="138480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152400</xdr:rowOff>
    </xdr:from>
    <xdr:to>
      <xdr:col>10</xdr:col>
      <xdr:colOff>114300</xdr:colOff>
      <xdr:row>83</xdr:row>
      <xdr:rowOff>19813</xdr:rowOff>
    </xdr:to>
    <xdr:cxnSp macro="">
      <xdr:nvCxnSpPr>
        <xdr:cNvPr id="311" name="直線コネクタ 310">
          <a:extLst>
            <a:ext uri="{FF2B5EF4-FFF2-40B4-BE49-F238E27FC236}">
              <a16:creationId xmlns:a16="http://schemas.microsoft.com/office/drawing/2014/main" xmlns="" id="{586F2239-B56D-446B-AD89-AD52913F834D}"/>
            </a:ext>
          </a:extLst>
        </xdr:cNvPr>
        <xdr:cNvCxnSpPr/>
      </xdr:nvCxnSpPr>
      <xdr:spPr>
        <a:xfrm>
          <a:off x="1008380" y="13898880"/>
          <a:ext cx="78232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77995</xdr:rowOff>
    </xdr:from>
    <xdr:ext cx="405111" cy="259045"/>
    <xdr:sp macro="" textlink="">
      <xdr:nvSpPr>
        <xdr:cNvPr id="312" name="n_1aveValue【福祉施設】&#10;有形固定資産減価償却率">
          <a:extLst>
            <a:ext uri="{FF2B5EF4-FFF2-40B4-BE49-F238E27FC236}">
              <a16:creationId xmlns:a16="http://schemas.microsoft.com/office/drawing/2014/main" xmlns="" id="{7AD65A86-E438-49B8-9A4E-9283381BBCDB}"/>
            </a:ext>
          </a:extLst>
        </xdr:cNvPr>
        <xdr:cNvSpPr txBox="1"/>
      </xdr:nvSpPr>
      <xdr:spPr>
        <a:xfrm>
          <a:off x="3170564" y="1332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32275</xdr:rowOff>
    </xdr:from>
    <xdr:ext cx="405111" cy="259045"/>
    <xdr:sp macro="" textlink="">
      <xdr:nvSpPr>
        <xdr:cNvPr id="313" name="n_2aveValue【福祉施設】&#10;有形固定資産減価償却率">
          <a:extLst>
            <a:ext uri="{FF2B5EF4-FFF2-40B4-BE49-F238E27FC236}">
              <a16:creationId xmlns:a16="http://schemas.microsoft.com/office/drawing/2014/main" xmlns="" id="{A72F2B68-EE51-4B4B-B6F7-2EA46A87ED9D}"/>
            </a:ext>
          </a:extLst>
        </xdr:cNvPr>
        <xdr:cNvSpPr txBox="1"/>
      </xdr:nvSpPr>
      <xdr:spPr>
        <a:xfrm>
          <a:off x="2385704" y="1327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4842</xdr:rowOff>
    </xdr:from>
    <xdr:ext cx="405111" cy="259045"/>
    <xdr:sp macro="" textlink="">
      <xdr:nvSpPr>
        <xdr:cNvPr id="314" name="n_3aveValue【福祉施設】&#10;有形固定資産減価償却率">
          <a:extLst>
            <a:ext uri="{FF2B5EF4-FFF2-40B4-BE49-F238E27FC236}">
              <a16:creationId xmlns:a16="http://schemas.microsoft.com/office/drawing/2014/main" xmlns="" id="{AA1BB147-EC19-45B8-AB2E-DB5070262445}"/>
            </a:ext>
          </a:extLst>
        </xdr:cNvPr>
        <xdr:cNvSpPr txBox="1"/>
      </xdr:nvSpPr>
      <xdr:spPr>
        <a:xfrm>
          <a:off x="1611004" y="1324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162577</xdr:rowOff>
    </xdr:from>
    <xdr:ext cx="405111" cy="259045"/>
    <xdr:sp macro="" textlink="">
      <xdr:nvSpPr>
        <xdr:cNvPr id="315" name="n_4aveValue【福祉施設】&#10;有形固定資産減価償却率">
          <a:extLst>
            <a:ext uri="{FF2B5EF4-FFF2-40B4-BE49-F238E27FC236}">
              <a16:creationId xmlns:a16="http://schemas.microsoft.com/office/drawing/2014/main" xmlns="" id="{00313517-7F47-46BE-8F1A-05070E6D1711}"/>
            </a:ext>
          </a:extLst>
        </xdr:cNvPr>
        <xdr:cNvSpPr txBox="1"/>
      </xdr:nvSpPr>
      <xdr:spPr>
        <a:xfrm>
          <a:off x="83630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125747</xdr:rowOff>
    </xdr:from>
    <xdr:ext cx="405111" cy="259045"/>
    <xdr:sp macro="" textlink="">
      <xdr:nvSpPr>
        <xdr:cNvPr id="316" name="n_1mainValue【福祉施設】&#10;有形固定資産減価償却率">
          <a:extLst>
            <a:ext uri="{FF2B5EF4-FFF2-40B4-BE49-F238E27FC236}">
              <a16:creationId xmlns:a16="http://schemas.microsoft.com/office/drawing/2014/main" xmlns="" id="{6873B49F-DF73-413E-8BA3-7063BDD22A85}"/>
            </a:ext>
          </a:extLst>
        </xdr:cNvPr>
        <xdr:cNvSpPr txBox="1"/>
      </xdr:nvSpPr>
      <xdr:spPr>
        <a:xfrm>
          <a:off x="3170564" y="1403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102888</xdr:rowOff>
    </xdr:from>
    <xdr:ext cx="405111" cy="259045"/>
    <xdr:sp macro="" textlink="">
      <xdr:nvSpPr>
        <xdr:cNvPr id="317" name="n_2mainValue【福祉施設】&#10;有形固定資産減価償却率">
          <a:extLst>
            <a:ext uri="{FF2B5EF4-FFF2-40B4-BE49-F238E27FC236}">
              <a16:creationId xmlns:a16="http://schemas.microsoft.com/office/drawing/2014/main" xmlns="" id="{4E1AB9B7-9A2A-4EFE-88F7-7BD7305DD349}"/>
            </a:ext>
          </a:extLst>
        </xdr:cNvPr>
        <xdr:cNvSpPr txBox="1"/>
      </xdr:nvSpPr>
      <xdr:spPr>
        <a:xfrm>
          <a:off x="238570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61740</xdr:rowOff>
    </xdr:from>
    <xdr:ext cx="405111" cy="259045"/>
    <xdr:sp macro="" textlink="">
      <xdr:nvSpPr>
        <xdr:cNvPr id="318" name="n_3mainValue【福祉施設】&#10;有形固定資産減価償却率">
          <a:extLst>
            <a:ext uri="{FF2B5EF4-FFF2-40B4-BE49-F238E27FC236}">
              <a16:creationId xmlns:a16="http://schemas.microsoft.com/office/drawing/2014/main" xmlns="" id="{644BF216-4FD3-46C7-8B37-8A4F55421AFA}"/>
            </a:ext>
          </a:extLst>
        </xdr:cNvPr>
        <xdr:cNvSpPr txBox="1"/>
      </xdr:nvSpPr>
      <xdr:spPr>
        <a:xfrm>
          <a:off x="1611004" y="1397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9" name="n_4mainValue【福祉施設】&#10;有形固定資産減価償却率">
          <a:extLst>
            <a:ext uri="{FF2B5EF4-FFF2-40B4-BE49-F238E27FC236}">
              <a16:creationId xmlns:a16="http://schemas.microsoft.com/office/drawing/2014/main" xmlns="" id="{80D43FA7-C101-49C8-A543-167DD535AF9E}"/>
            </a:ext>
          </a:extLst>
        </xdr:cNvPr>
        <xdr:cNvSpPr txBox="1"/>
      </xdr:nvSpPr>
      <xdr:spPr>
        <a:xfrm>
          <a:off x="83630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xmlns="" id="{6A1DC45E-B449-4D8B-A0D5-1A48000066D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xmlns="" id="{4D2D81F0-EE13-4AD5-B461-0DFDE87EB88A}"/>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xmlns="" id="{E8C9DE6B-EDB7-4429-9C45-988A3311C8E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xmlns="" id="{1E1F68BD-5D81-41D8-B1FF-0908EABE4942}"/>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xmlns="" id="{078A4EEA-EADE-4E74-B100-266977A0D77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xmlns="" id="{FB339B75-161D-4D20-886C-FC8E8995F40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xmlns="" id="{B56CD43F-A90C-43FA-8953-D336BDA5D4A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xmlns="" id="{F319082D-464D-4357-92C4-3EE2B5383B8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xmlns="" id="{3515A7C2-CB6D-45ED-B35E-636A4B24FA06}"/>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xmlns="" id="{BEB46E0D-BD1D-49E7-A163-787BD19C1DB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a:extLst>
            <a:ext uri="{FF2B5EF4-FFF2-40B4-BE49-F238E27FC236}">
              <a16:creationId xmlns:a16="http://schemas.microsoft.com/office/drawing/2014/main" xmlns="" id="{6C9B7B2C-23FD-42DB-958C-3EABBF34808A}"/>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a:extLst>
            <a:ext uri="{FF2B5EF4-FFF2-40B4-BE49-F238E27FC236}">
              <a16:creationId xmlns:a16="http://schemas.microsoft.com/office/drawing/2014/main" xmlns="" id="{3C2AB1EA-FB94-421B-9074-306375317942}"/>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a:extLst>
            <a:ext uri="{FF2B5EF4-FFF2-40B4-BE49-F238E27FC236}">
              <a16:creationId xmlns:a16="http://schemas.microsoft.com/office/drawing/2014/main" xmlns="" id="{75FB67CC-CE4F-43B9-BF04-6A39CC64A011}"/>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a:extLst>
            <a:ext uri="{FF2B5EF4-FFF2-40B4-BE49-F238E27FC236}">
              <a16:creationId xmlns:a16="http://schemas.microsoft.com/office/drawing/2014/main" xmlns="" id="{2E00DA97-FE86-49BA-8777-668350BB66E4}"/>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a:extLst>
            <a:ext uri="{FF2B5EF4-FFF2-40B4-BE49-F238E27FC236}">
              <a16:creationId xmlns:a16="http://schemas.microsoft.com/office/drawing/2014/main" xmlns="" id="{C3C3F360-60DA-4C63-8362-FE04B056E0D5}"/>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a:extLst>
            <a:ext uri="{FF2B5EF4-FFF2-40B4-BE49-F238E27FC236}">
              <a16:creationId xmlns:a16="http://schemas.microsoft.com/office/drawing/2014/main" xmlns="" id="{9F9762A0-DB1C-44DE-8AB9-4E242FC8CD2E}"/>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a:extLst>
            <a:ext uri="{FF2B5EF4-FFF2-40B4-BE49-F238E27FC236}">
              <a16:creationId xmlns:a16="http://schemas.microsoft.com/office/drawing/2014/main" xmlns="" id="{CB93579F-CE90-47E8-8F8E-F4053470A7F6}"/>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a:extLst>
            <a:ext uri="{FF2B5EF4-FFF2-40B4-BE49-F238E27FC236}">
              <a16:creationId xmlns:a16="http://schemas.microsoft.com/office/drawing/2014/main" xmlns="" id="{0EE609D2-A3E2-434E-907C-FCDE0D52372D}"/>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a:extLst>
            <a:ext uri="{FF2B5EF4-FFF2-40B4-BE49-F238E27FC236}">
              <a16:creationId xmlns:a16="http://schemas.microsoft.com/office/drawing/2014/main" xmlns="" id="{CDD73536-0F76-45C6-AD8C-99739BE9A28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a:extLst>
            <a:ext uri="{FF2B5EF4-FFF2-40B4-BE49-F238E27FC236}">
              <a16:creationId xmlns:a16="http://schemas.microsoft.com/office/drawing/2014/main" xmlns="" id="{103E3BA2-922C-4216-95F0-C03EAC402DF8}"/>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a:extLst>
            <a:ext uri="{FF2B5EF4-FFF2-40B4-BE49-F238E27FC236}">
              <a16:creationId xmlns:a16="http://schemas.microsoft.com/office/drawing/2014/main" xmlns="" id="{B4FDFB65-7E83-4F81-B03B-3701F5DF304C}"/>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a:extLst>
            <a:ext uri="{FF2B5EF4-FFF2-40B4-BE49-F238E27FC236}">
              <a16:creationId xmlns:a16="http://schemas.microsoft.com/office/drawing/2014/main" xmlns="" id="{0E6E00AE-D6A1-4239-8708-E945573AB3A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xmlns="" id="{3186BF62-17D8-44F4-945E-00D3052E2911}"/>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xmlns="" id="{BDF28D92-80AD-4580-8F53-CFE5594682C5}"/>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xmlns="" id="{42928303-41D2-4F95-ADAF-4F103B3FB3A6}"/>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72934</xdr:rowOff>
    </xdr:from>
    <xdr:to>
      <xdr:col>54</xdr:col>
      <xdr:colOff>189865</xdr:colOff>
      <xdr:row>86</xdr:row>
      <xdr:rowOff>145869</xdr:rowOff>
    </xdr:to>
    <xdr:cxnSp macro="">
      <xdr:nvCxnSpPr>
        <xdr:cNvPr id="345" name="直線コネクタ 344">
          <a:extLst>
            <a:ext uri="{FF2B5EF4-FFF2-40B4-BE49-F238E27FC236}">
              <a16:creationId xmlns:a16="http://schemas.microsoft.com/office/drawing/2014/main" xmlns="" id="{E42F75C8-AB6B-44D8-B86F-AD24F7B1F5C2}"/>
            </a:ext>
          </a:extLst>
        </xdr:cNvPr>
        <xdr:cNvCxnSpPr/>
      </xdr:nvCxnSpPr>
      <xdr:spPr>
        <a:xfrm flipV="1">
          <a:off x="9219565" y="13148854"/>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6" name="【福祉施設】&#10;一人当たり面積最小値テキスト">
          <a:extLst>
            <a:ext uri="{FF2B5EF4-FFF2-40B4-BE49-F238E27FC236}">
              <a16:creationId xmlns:a16="http://schemas.microsoft.com/office/drawing/2014/main" xmlns="" id="{FE8E0052-09B9-42FF-8BD6-1FB1A6518571}"/>
            </a:ext>
          </a:extLst>
        </xdr:cNvPr>
        <xdr:cNvSpPr txBox="1"/>
      </xdr:nvSpPr>
      <xdr:spPr>
        <a:xfrm>
          <a:off x="9258300" y="1456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7" name="直線コネクタ 346">
          <a:extLst>
            <a:ext uri="{FF2B5EF4-FFF2-40B4-BE49-F238E27FC236}">
              <a16:creationId xmlns:a16="http://schemas.microsoft.com/office/drawing/2014/main" xmlns="" id="{5D9A6727-6C73-49BF-B821-C73AF6A34AF8}"/>
            </a:ext>
          </a:extLst>
        </xdr:cNvPr>
        <xdr:cNvCxnSpPr/>
      </xdr:nvCxnSpPr>
      <xdr:spPr>
        <a:xfrm>
          <a:off x="9154160" y="145629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19611</xdr:rowOff>
    </xdr:from>
    <xdr:ext cx="469744" cy="259045"/>
    <xdr:sp macro="" textlink="">
      <xdr:nvSpPr>
        <xdr:cNvPr id="348" name="【福祉施設】&#10;一人当たり面積最大値テキスト">
          <a:extLst>
            <a:ext uri="{FF2B5EF4-FFF2-40B4-BE49-F238E27FC236}">
              <a16:creationId xmlns:a16="http://schemas.microsoft.com/office/drawing/2014/main" xmlns="" id="{9D0F887F-E7DD-42D5-A52E-A9F2790E5FEC}"/>
            </a:ext>
          </a:extLst>
        </xdr:cNvPr>
        <xdr:cNvSpPr txBox="1"/>
      </xdr:nvSpPr>
      <xdr:spPr>
        <a:xfrm>
          <a:off x="9258300" y="129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72934</xdr:rowOff>
    </xdr:from>
    <xdr:to>
      <xdr:col>55</xdr:col>
      <xdr:colOff>88900</xdr:colOff>
      <xdr:row>78</xdr:row>
      <xdr:rowOff>72934</xdr:rowOff>
    </xdr:to>
    <xdr:cxnSp macro="">
      <xdr:nvCxnSpPr>
        <xdr:cNvPr id="349" name="直線コネクタ 348">
          <a:extLst>
            <a:ext uri="{FF2B5EF4-FFF2-40B4-BE49-F238E27FC236}">
              <a16:creationId xmlns:a16="http://schemas.microsoft.com/office/drawing/2014/main" xmlns="" id="{CC5142F7-1BF5-4739-BFB6-BD8094DA9C8F}"/>
            </a:ext>
          </a:extLst>
        </xdr:cNvPr>
        <xdr:cNvCxnSpPr/>
      </xdr:nvCxnSpPr>
      <xdr:spPr>
        <a:xfrm>
          <a:off x="9154160" y="131488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150058</xdr:rowOff>
    </xdr:from>
    <xdr:ext cx="469744" cy="259045"/>
    <xdr:sp macro="" textlink="">
      <xdr:nvSpPr>
        <xdr:cNvPr id="350" name="【福祉施設】&#10;一人当たり面積平均値テキスト">
          <a:extLst>
            <a:ext uri="{FF2B5EF4-FFF2-40B4-BE49-F238E27FC236}">
              <a16:creationId xmlns:a16="http://schemas.microsoft.com/office/drawing/2014/main" xmlns="" id="{646C14EC-D1F6-4715-B6BA-029FC6169499}"/>
            </a:ext>
          </a:extLst>
        </xdr:cNvPr>
        <xdr:cNvSpPr txBox="1"/>
      </xdr:nvSpPr>
      <xdr:spPr>
        <a:xfrm>
          <a:off x="9258300" y="14231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127181</xdr:rowOff>
    </xdr:from>
    <xdr:to>
      <xdr:col>55</xdr:col>
      <xdr:colOff>50800</xdr:colOff>
      <xdr:row>86</xdr:row>
      <xdr:rowOff>57331</xdr:rowOff>
    </xdr:to>
    <xdr:sp macro="" textlink="">
      <xdr:nvSpPr>
        <xdr:cNvPr id="351" name="フローチャート: 判断 350">
          <a:extLst>
            <a:ext uri="{FF2B5EF4-FFF2-40B4-BE49-F238E27FC236}">
              <a16:creationId xmlns:a16="http://schemas.microsoft.com/office/drawing/2014/main" xmlns="" id="{BEE7D9DA-94EF-4C13-B272-5C6A63A2E06F}"/>
            </a:ext>
          </a:extLst>
        </xdr:cNvPr>
        <xdr:cNvSpPr/>
      </xdr:nvSpPr>
      <xdr:spPr>
        <a:xfrm>
          <a:off x="9192260" y="14376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131536</xdr:rowOff>
    </xdr:from>
    <xdr:to>
      <xdr:col>50</xdr:col>
      <xdr:colOff>165100</xdr:colOff>
      <xdr:row>86</xdr:row>
      <xdr:rowOff>61686</xdr:rowOff>
    </xdr:to>
    <xdr:sp macro="" textlink="">
      <xdr:nvSpPr>
        <xdr:cNvPr id="352" name="フローチャート: 判断 351">
          <a:extLst>
            <a:ext uri="{FF2B5EF4-FFF2-40B4-BE49-F238E27FC236}">
              <a16:creationId xmlns:a16="http://schemas.microsoft.com/office/drawing/2014/main" xmlns="" id="{589A8075-53D8-4D94-AA31-DC067E60F3B6}"/>
            </a:ext>
          </a:extLst>
        </xdr:cNvPr>
        <xdr:cNvSpPr/>
      </xdr:nvSpPr>
      <xdr:spPr>
        <a:xfrm>
          <a:off x="8445500" y="14380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167458</xdr:rowOff>
    </xdr:from>
    <xdr:to>
      <xdr:col>46</xdr:col>
      <xdr:colOff>38100</xdr:colOff>
      <xdr:row>86</xdr:row>
      <xdr:rowOff>97608</xdr:rowOff>
    </xdr:to>
    <xdr:sp macro="" textlink="">
      <xdr:nvSpPr>
        <xdr:cNvPr id="353" name="フローチャート: 判断 352">
          <a:extLst>
            <a:ext uri="{FF2B5EF4-FFF2-40B4-BE49-F238E27FC236}">
              <a16:creationId xmlns:a16="http://schemas.microsoft.com/office/drawing/2014/main" xmlns="" id="{21961777-850B-4B9D-83FC-4B58E9CB8AE9}"/>
            </a:ext>
          </a:extLst>
        </xdr:cNvPr>
        <xdr:cNvSpPr/>
      </xdr:nvSpPr>
      <xdr:spPr>
        <a:xfrm>
          <a:off x="7670800" y="144168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11249</xdr:rowOff>
    </xdr:from>
    <xdr:to>
      <xdr:col>41</xdr:col>
      <xdr:colOff>101600</xdr:colOff>
      <xdr:row>86</xdr:row>
      <xdr:rowOff>112849</xdr:rowOff>
    </xdr:to>
    <xdr:sp macro="" textlink="">
      <xdr:nvSpPr>
        <xdr:cNvPr id="354" name="フローチャート: 判断 353">
          <a:extLst>
            <a:ext uri="{FF2B5EF4-FFF2-40B4-BE49-F238E27FC236}">
              <a16:creationId xmlns:a16="http://schemas.microsoft.com/office/drawing/2014/main" xmlns="" id="{DE1AE2C3-E962-4D53-8386-0D716E6D9D5D}"/>
            </a:ext>
          </a:extLst>
        </xdr:cNvPr>
        <xdr:cNvSpPr/>
      </xdr:nvSpPr>
      <xdr:spPr>
        <a:xfrm>
          <a:off x="6873240" y="144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1451</xdr:rowOff>
    </xdr:from>
    <xdr:to>
      <xdr:col>36</xdr:col>
      <xdr:colOff>165100</xdr:colOff>
      <xdr:row>86</xdr:row>
      <xdr:rowOff>103051</xdr:rowOff>
    </xdr:to>
    <xdr:sp macro="" textlink="">
      <xdr:nvSpPr>
        <xdr:cNvPr id="355" name="フローチャート: 判断 354">
          <a:extLst>
            <a:ext uri="{FF2B5EF4-FFF2-40B4-BE49-F238E27FC236}">
              <a16:creationId xmlns:a16="http://schemas.microsoft.com/office/drawing/2014/main" xmlns="" id="{0A1EB41B-A637-4B5E-B119-5A4617432EE4}"/>
            </a:ext>
          </a:extLst>
        </xdr:cNvPr>
        <xdr:cNvSpPr/>
      </xdr:nvSpPr>
      <xdr:spPr>
        <a:xfrm>
          <a:off x="6098540" y="144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D037ECF0-73EF-4C3C-9B99-CF1185EBE1DB}"/>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297AF37C-B08D-4239-8D85-ADEB7E8EE14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7BC0EF56-2FC4-46BC-BFA9-2D924992E18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xmlns="" id="{CCD085E1-ACE0-4532-AD1D-71F4D5882F79}"/>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0A5BDD68-E31D-461A-B94E-E825ABE469D9}"/>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66766</xdr:rowOff>
    </xdr:from>
    <xdr:to>
      <xdr:col>55</xdr:col>
      <xdr:colOff>50800</xdr:colOff>
      <xdr:row>86</xdr:row>
      <xdr:rowOff>168366</xdr:rowOff>
    </xdr:to>
    <xdr:sp macro="" textlink="">
      <xdr:nvSpPr>
        <xdr:cNvPr id="361" name="楕円 360">
          <a:extLst>
            <a:ext uri="{FF2B5EF4-FFF2-40B4-BE49-F238E27FC236}">
              <a16:creationId xmlns:a16="http://schemas.microsoft.com/office/drawing/2014/main" xmlns="" id="{EBA04817-9F0D-4B74-9E55-6A78C3D9ED45}"/>
            </a:ext>
          </a:extLst>
        </xdr:cNvPr>
        <xdr:cNvSpPr/>
      </xdr:nvSpPr>
      <xdr:spPr>
        <a:xfrm>
          <a:off x="9192260" y="14483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153143</xdr:rowOff>
    </xdr:from>
    <xdr:ext cx="469744" cy="259045"/>
    <xdr:sp macro="" textlink="">
      <xdr:nvSpPr>
        <xdr:cNvPr id="362" name="【福祉施設】&#10;一人当たり面積該当値テキスト">
          <a:extLst>
            <a:ext uri="{FF2B5EF4-FFF2-40B4-BE49-F238E27FC236}">
              <a16:creationId xmlns:a16="http://schemas.microsoft.com/office/drawing/2014/main" xmlns="" id="{F0E7264E-35A2-4536-ABD0-BF8A734AC850}"/>
            </a:ext>
          </a:extLst>
        </xdr:cNvPr>
        <xdr:cNvSpPr txBox="1"/>
      </xdr:nvSpPr>
      <xdr:spPr>
        <a:xfrm>
          <a:off x="9258300" y="1440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67855</xdr:rowOff>
    </xdr:from>
    <xdr:to>
      <xdr:col>50</xdr:col>
      <xdr:colOff>165100</xdr:colOff>
      <xdr:row>86</xdr:row>
      <xdr:rowOff>169455</xdr:rowOff>
    </xdr:to>
    <xdr:sp macro="" textlink="">
      <xdr:nvSpPr>
        <xdr:cNvPr id="363" name="楕円 362">
          <a:extLst>
            <a:ext uri="{FF2B5EF4-FFF2-40B4-BE49-F238E27FC236}">
              <a16:creationId xmlns:a16="http://schemas.microsoft.com/office/drawing/2014/main" xmlns="" id="{CA8F95E8-2D79-48C8-B759-63628461147D}"/>
            </a:ext>
          </a:extLst>
        </xdr:cNvPr>
        <xdr:cNvSpPr/>
      </xdr:nvSpPr>
      <xdr:spPr>
        <a:xfrm>
          <a:off x="8445500" y="144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117566</xdr:rowOff>
    </xdr:from>
    <xdr:to>
      <xdr:col>55</xdr:col>
      <xdr:colOff>0</xdr:colOff>
      <xdr:row>86</xdr:row>
      <xdr:rowOff>118655</xdr:rowOff>
    </xdr:to>
    <xdr:cxnSp macro="">
      <xdr:nvCxnSpPr>
        <xdr:cNvPr id="364" name="直線コネクタ 363">
          <a:extLst>
            <a:ext uri="{FF2B5EF4-FFF2-40B4-BE49-F238E27FC236}">
              <a16:creationId xmlns:a16="http://schemas.microsoft.com/office/drawing/2014/main" xmlns="" id="{86350366-9FB5-4BA6-8BC8-8EDF4083B863}"/>
            </a:ext>
          </a:extLst>
        </xdr:cNvPr>
        <xdr:cNvCxnSpPr/>
      </xdr:nvCxnSpPr>
      <xdr:spPr>
        <a:xfrm flipV="1">
          <a:off x="8496300" y="14534606"/>
          <a:ext cx="7239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68943</xdr:rowOff>
    </xdr:from>
    <xdr:to>
      <xdr:col>46</xdr:col>
      <xdr:colOff>38100</xdr:colOff>
      <xdr:row>86</xdr:row>
      <xdr:rowOff>170543</xdr:rowOff>
    </xdr:to>
    <xdr:sp macro="" textlink="">
      <xdr:nvSpPr>
        <xdr:cNvPr id="365" name="楕円 364">
          <a:extLst>
            <a:ext uri="{FF2B5EF4-FFF2-40B4-BE49-F238E27FC236}">
              <a16:creationId xmlns:a16="http://schemas.microsoft.com/office/drawing/2014/main" xmlns="" id="{3D59ED82-41BD-4D2F-B42D-51191D2CD62A}"/>
            </a:ext>
          </a:extLst>
        </xdr:cNvPr>
        <xdr:cNvSpPr/>
      </xdr:nvSpPr>
      <xdr:spPr>
        <a:xfrm>
          <a:off x="7670800" y="1448598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118655</xdr:rowOff>
    </xdr:from>
    <xdr:to>
      <xdr:col>50</xdr:col>
      <xdr:colOff>114300</xdr:colOff>
      <xdr:row>86</xdr:row>
      <xdr:rowOff>119743</xdr:rowOff>
    </xdr:to>
    <xdr:cxnSp macro="">
      <xdr:nvCxnSpPr>
        <xdr:cNvPr id="366" name="直線コネクタ 365">
          <a:extLst>
            <a:ext uri="{FF2B5EF4-FFF2-40B4-BE49-F238E27FC236}">
              <a16:creationId xmlns:a16="http://schemas.microsoft.com/office/drawing/2014/main" xmlns="" id="{724AA93F-8504-4373-B66E-A29ED45BAAE5}"/>
            </a:ext>
          </a:extLst>
        </xdr:cNvPr>
        <xdr:cNvCxnSpPr/>
      </xdr:nvCxnSpPr>
      <xdr:spPr>
        <a:xfrm flipV="1">
          <a:off x="7713980" y="14535695"/>
          <a:ext cx="78232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70031</xdr:rowOff>
    </xdr:from>
    <xdr:to>
      <xdr:col>41</xdr:col>
      <xdr:colOff>101600</xdr:colOff>
      <xdr:row>87</xdr:row>
      <xdr:rowOff>181</xdr:rowOff>
    </xdr:to>
    <xdr:sp macro="" textlink="">
      <xdr:nvSpPr>
        <xdr:cNvPr id="367" name="楕円 366">
          <a:extLst>
            <a:ext uri="{FF2B5EF4-FFF2-40B4-BE49-F238E27FC236}">
              <a16:creationId xmlns:a16="http://schemas.microsoft.com/office/drawing/2014/main" xmlns="" id="{06D71F30-2E0D-4EDF-ABD4-1F7C8628D467}"/>
            </a:ext>
          </a:extLst>
        </xdr:cNvPr>
        <xdr:cNvSpPr/>
      </xdr:nvSpPr>
      <xdr:spPr>
        <a:xfrm>
          <a:off x="6873240" y="14487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119743</xdr:rowOff>
    </xdr:from>
    <xdr:to>
      <xdr:col>45</xdr:col>
      <xdr:colOff>177800</xdr:colOff>
      <xdr:row>86</xdr:row>
      <xdr:rowOff>120831</xdr:rowOff>
    </xdr:to>
    <xdr:cxnSp macro="">
      <xdr:nvCxnSpPr>
        <xdr:cNvPr id="368" name="直線コネクタ 367">
          <a:extLst>
            <a:ext uri="{FF2B5EF4-FFF2-40B4-BE49-F238E27FC236}">
              <a16:creationId xmlns:a16="http://schemas.microsoft.com/office/drawing/2014/main" xmlns="" id="{34AB7248-372D-4ACC-A5EE-E55F0CE4AE10}"/>
            </a:ext>
          </a:extLst>
        </xdr:cNvPr>
        <xdr:cNvCxnSpPr/>
      </xdr:nvCxnSpPr>
      <xdr:spPr>
        <a:xfrm flipV="1">
          <a:off x="6924040" y="14536783"/>
          <a:ext cx="78994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70031</xdr:rowOff>
    </xdr:from>
    <xdr:to>
      <xdr:col>36</xdr:col>
      <xdr:colOff>165100</xdr:colOff>
      <xdr:row>87</xdr:row>
      <xdr:rowOff>181</xdr:rowOff>
    </xdr:to>
    <xdr:sp macro="" textlink="">
      <xdr:nvSpPr>
        <xdr:cNvPr id="369" name="楕円 368">
          <a:extLst>
            <a:ext uri="{FF2B5EF4-FFF2-40B4-BE49-F238E27FC236}">
              <a16:creationId xmlns:a16="http://schemas.microsoft.com/office/drawing/2014/main" xmlns="" id="{4C4A21EC-29D3-4129-B7D1-AB45E086AAD2}"/>
            </a:ext>
          </a:extLst>
        </xdr:cNvPr>
        <xdr:cNvSpPr/>
      </xdr:nvSpPr>
      <xdr:spPr>
        <a:xfrm>
          <a:off x="6098540" y="14487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120831</xdr:rowOff>
    </xdr:from>
    <xdr:to>
      <xdr:col>41</xdr:col>
      <xdr:colOff>50800</xdr:colOff>
      <xdr:row>86</xdr:row>
      <xdr:rowOff>120831</xdr:rowOff>
    </xdr:to>
    <xdr:cxnSp macro="">
      <xdr:nvCxnSpPr>
        <xdr:cNvPr id="370" name="直線コネクタ 369">
          <a:extLst>
            <a:ext uri="{FF2B5EF4-FFF2-40B4-BE49-F238E27FC236}">
              <a16:creationId xmlns:a16="http://schemas.microsoft.com/office/drawing/2014/main" xmlns="" id="{9B39714C-EBD1-49B3-BD4E-A626FC159DA1}"/>
            </a:ext>
          </a:extLst>
        </xdr:cNvPr>
        <xdr:cNvCxnSpPr/>
      </xdr:nvCxnSpPr>
      <xdr:spPr>
        <a:xfrm>
          <a:off x="6149340" y="1453787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78213</xdr:rowOff>
    </xdr:from>
    <xdr:ext cx="469744" cy="259045"/>
    <xdr:sp macro="" textlink="">
      <xdr:nvSpPr>
        <xdr:cNvPr id="371" name="n_1aveValue【福祉施設】&#10;一人当たり面積">
          <a:extLst>
            <a:ext uri="{FF2B5EF4-FFF2-40B4-BE49-F238E27FC236}">
              <a16:creationId xmlns:a16="http://schemas.microsoft.com/office/drawing/2014/main" xmlns="" id="{6DAD1A65-ED1E-4612-B1EE-4AE9B3220490}"/>
            </a:ext>
          </a:extLst>
        </xdr:cNvPr>
        <xdr:cNvSpPr txBox="1"/>
      </xdr:nvSpPr>
      <xdr:spPr>
        <a:xfrm>
          <a:off x="8271587" y="1415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114135</xdr:rowOff>
    </xdr:from>
    <xdr:ext cx="469744" cy="259045"/>
    <xdr:sp macro="" textlink="">
      <xdr:nvSpPr>
        <xdr:cNvPr id="372" name="n_2aveValue【福祉施設】&#10;一人当たり面積">
          <a:extLst>
            <a:ext uri="{FF2B5EF4-FFF2-40B4-BE49-F238E27FC236}">
              <a16:creationId xmlns:a16="http://schemas.microsoft.com/office/drawing/2014/main" xmlns="" id="{645BBFA9-713C-402E-AD43-C4B4BB95A03C}"/>
            </a:ext>
          </a:extLst>
        </xdr:cNvPr>
        <xdr:cNvSpPr txBox="1"/>
      </xdr:nvSpPr>
      <xdr:spPr>
        <a:xfrm>
          <a:off x="7509587" y="141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129376</xdr:rowOff>
    </xdr:from>
    <xdr:ext cx="469744" cy="259045"/>
    <xdr:sp macro="" textlink="">
      <xdr:nvSpPr>
        <xdr:cNvPr id="373" name="n_3aveValue【福祉施設】&#10;一人当たり面積">
          <a:extLst>
            <a:ext uri="{FF2B5EF4-FFF2-40B4-BE49-F238E27FC236}">
              <a16:creationId xmlns:a16="http://schemas.microsoft.com/office/drawing/2014/main" xmlns="" id="{BC14D2B6-8609-49C3-9883-C0A8B44CCCC1}"/>
            </a:ext>
          </a:extLst>
        </xdr:cNvPr>
        <xdr:cNvSpPr txBox="1"/>
      </xdr:nvSpPr>
      <xdr:spPr>
        <a:xfrm>
          <a:off x="6712027" y="14211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119578</xdr:rowOff>
    </xdr:from>
    <xdr:ext cx="469744" cy="259045"/>
    <xdr:sp macro="" textlink="">
      <xdr:nvSpPr>
        <xdr:cNvPr id="374" name="n_4aveValue【福祉施設】&#10;一人当たり面積">
          <a:extLst>
            <a:ext uri="{FF2B5EF4-FFF2-40B4-BE49-F238E27FC236}">
              <a16:creationId xmlns:a16="http://schemas.microsoft.com/office/drawing/2014/main" xmlns="" id="{3CD99228-A8DF-497F-9721-6C62E2FB075A}"/>
            </a:ext>
          </a:extLst>
        </xdr:cNvPr>
        <xdr:cNvSpPr txBox="1"/>
      </xdr:nvSpPr>
      <xdr:spPr>
        <a:xfrm>
          <a:off x="5937327" y="1420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160582</xdr:rowOff>
    </xdr:from>
    <xdr:ext cx="469744" cy="259045"/>
    <xdr:sp macro="" textlink="">
      <xdr:nvSpPr>
        <xdr:cNvPr id="375" name="n_1mainValue【福祉施設】&#10;一人当たり面積">
          <a:extLst>
            <a:ext uri="{FF2B5EF4-FFF2-40B4-BE49-F238E27FC236}">
              <a16:creationId xmlns:a16="http://schemas.microsoft.com/office/drawing/2014/main" xmlns="" id="{39FDA837-9702-48E2-8FAB-BDC3EEDFDEC8}"/>
            </a:ext>
          </a:extLst>
        </xdr:cNvPr>
        <xdr:cNvSpPr txBox="1"/>
      </xdr:nvSpPr>
      <xdr:spPr>
        <a:xfrm>
          <a:off x="8271587" y="1457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161670</xdr:rowOff>
    </xdr:from>
    <xdr:ext cx="469744" cy="259045"/>
    <xdr:sp macro="" textlink="">
      <xdr:nvSpPr>
        <xdr:cNvPr id="376" name="n_2mainValue【福祉施設】&#10;一人当たり面積">
          <a:extLst>
            <a:ext uri="{FF2B5EF4-FFF2-40B4-BE49-F238E27FC236}">
              <a16:creationId xmlns:a16="http://schemas.microsoft.com/office/drawing/2014/main" xmlns="" id="{A55A3418-08CD-4BF9-90D5-47EFEA1ED35B}"/>
            </a:ext>
          </a:extLst>
        </xdr:cNvPr>
        <xdr:cNvSpPr txBox="1"/>
      </xdr:nvSpPr>
      <xdr:spPr>
        <a:xfrm>
          <a:off x="7509587" y="1457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162758</xdr:rowOff>
    </xdr:from>
    <xdr:ext cx="469744" cy="259045"/>
    <xdr:sp macro="" textlink="">
      <xdr:nvSpPr>
        <xdr:cNvPr id="377" name="n_3mainValue【福祉施設】&#10;一人当たり面積">
          <a:extLst>
            <a:ext uri="{FF2B5EF4-FFF2-40B4-BE49-F238E27FC236}">
              <a16:creationId xmlns:a16="http://schemas.microsoft.com/office/drawing/2014/main" xmlns="" id="{F46CD75E-6413-4CD1-AC14-076C0545555E}"/>
            </a:ext>
          </a:extLst>
        </xdr:cNvPr>
        <xdr:cNvSpPr txBox="1"/>
      </xdr:nvSpPr>
      <xdr:spPr>
        <a:xfrm>
          <a:off x="67120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162758</xdr:rowOff>
    </xdr:from>
    <xdr:ext cx="469744" cy="259045"/>
    <xdr:sp macro="" textlink="">
      <xdr:nvSpPr>
        <xdr:cNvPr id="378" name="n_4mainValue【福祉施設】&#10;一人当たり面積">
          <a:extLst>
            <a:ext uri="{FF2B5EF4-FFF2-40B4-BE49-F238E27FC236}">
              <a16:creationId xmlns:a16="http://schemas.microsoft.com/office/drawing/2014/main" xmlns="" id="{7B9F75D7-F05E-470D-9060-3D502729AD36}"/>
            </a:ext>
          </a:extLst>
        </xdr:cNvPr>
        <xdr:cNvSpPr txBox="1"/>
      </xdr:nvSpPr>
      <xdr:spPr>
        <a:xfrm>
          <a:off x="59373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xmlns="" id="{4076EBD4-2233-4745-8F42-E9081F1D738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xmlns="" id="{4551A806-7AE7-472A-B554-640BCEA06161}"/>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xmlns="" id="{DE08CC60-75BA-41D1-99D2-D3AF20ED9248}"/>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xmlns="" id="{3B5378C5-71A1-4E16-B43D-D5C0FBC54A5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xmlns="" id="{51C01E86-4EFE-48B7-8400-01D70F3B745D}"/>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xmlns="" id="{FB63A6EB-E9E6-494F-B816-BD778E5B5CC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xmlns="" id="{DA177E10-C4D4-4407-9D33-0EB85DB1D99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xmlns="" id="{12A32467-4450-42EE-B416-E0127E5AF6AF}"/>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xmlns="" id="{261FDE9A-B0E4-4392-85D7-D92681EEE4A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xmlns="" id="{6938FD11-DC70-4706-90E2-635AD02A3DC9}"/>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xmlns="" id="{DA6F9106-8E04-4814-859A-818170ECA9D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xmlns="" id="{73FC6CF4-22B9-4CAF-BBC8-E42814B3197A}"/>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xmlns="" id="{06C9C149-75E5-43DF-9510-529ACE44A7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xmlns="" id="{8CDFC1CD-1529-48BB-B785-C87321E62EBF}"/>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xmlns="" id="{3595B043-07A9-40E4-9636-0BA2CCD07F48}"/>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xmlns="" id="{B4182169-0C44-4D27-9F44-15C82DD77E6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xmlns="" id="{250E4D36-6687-4E27-B90F-180C7B62F75F}"/>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xmlns="" id="{585A6BE0-2D5D-42D1-B2F2-9330E30C60F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xmlns="" id="{7809E1FE-BA7A-4353-A273-9577801ED378}"/>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xmlns="" id="{726126B6-3B52-45F6-A4AA-881588DB69AD}"/>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xmlns="" id="{8D42DFF5-7818-4377-A7B4-F8890E851D81}"/>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xmlns="" id="{F819059C-8A05-4DA0-BD1D-44FB1F1A403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xmlns="" id="{2F2DBA03-F780-4E7C-8964-6BED2173E5D9}"/>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xmlns="" id="{C24DAB9F-96BC-4332-A7B7-81EE76C12321}"/>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xmlns="" id="{07ACF4D0-0050-43FD-8EB6-05D7F2806F81}"/>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404" name="直線コネクタ 403">
          <a:extLst>
            <a:ext uri="{FF2B5EF4-FFF2-40B4-BE49-F238E27FC236}">
              <a16:creationId xmlns:a16="http://schemas.microsoft.com/office/drawing/2014/main" xmlns="" id="{2DAE5205-78E7-4669-8EE1-E5F9943264E0}"/>
            </a:ext>
          </a:extLst>
        </xdr:cNvPr>
        <xdr:cNvCxnSpPr/>
      </xdr:nvCxnSpPr>
      <xdr:spPr>
        <a:xfrm flipV="1">
          <a:off x="4086225" y="16801012"/>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市民会館】&#10;有形固定資産減価償却率最小値テキスト">
          <a:extLst>
            <a:ext uri="{FF2B5EF4-FFF2-40B4-BE49-F238E27FC236}">
              <a16:creationId xmlns:a16="http://schemas.microsoft.com/office/drawing/2014/main" xmlns="" id="{CBA879AF-906D-4C7A-8C97-B918798462AB}"/>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a:extLst>
            <a:ext uri="{FF2B5EF4-FFF2-40B4-BE49-F238E27FC236}">
              <a16:creationId xmlns:a16="http://schemas.microsoft.com/office/drawing/2014/main" xmlns="" id="{8D8A00FB-0F50-4E57-9DF7-6B8B8469759E}"/>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407" name="【市民会館】&#10;有形固定資産減価償却率最大値テキスト">
          <a:extLst>
            <a:ext uri="{FF2B5EF4-FFF2-40B4-BE49-F238E27FC236}">
              <a16:creationId xmlns:a16="http://schemas.microsoft.com/office/drawing/2014/main" xmlns="" id="{9804672A-7074-46A7-B5B6-4F6AB2A98B70}"/>
            </a:ext>
          </a:extLst>
        </xdr:cNvPr>
        <xdr:cNvSpPr txBox="1"/>
      </xdr:nvSpPr>
      <xdr:spPr>
        <a:xfrm>
          <a:off x="4124960" y="165838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408" name="直線コネクタ 407">
          <a:extLst>
            <a:ext uri="{FF2B5EF4-FFF2-40B4-BE49-F238E27FC236}">
              <a16:creationId xmlns:a16="http://schemas.microsoft.com/office/drawing/2014/main" xmlns="" id="{B1ADB653-8BC4-46CA-9B02-E33B6D1ACFD4}"/>
            </a:ext>
          </a:extLst>
        </xdr:cNvPr>
        <xdr:cNvCxnSpPr/>
      </xdr:nvCxnSpPr>
      <xdr:spPr>
        <a:xfrm>
          <a:off x="4020820" y="168010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125021</xdr:rowOff>
    </xdr:from>
    <xdr:ext cx="405111" cy="259045"/>
    <xdr:sp macro="" textlink="">
      <xdr:nvSpPr>
        <xdr:cNvPr id="409" name="【市民会館】&#10;有形固定資産減価償却率平均値テキスト">
          <a:extLst>
            <a:ext uri="{FF2B5EF4-FFF2-40B4-BE49-F238E27FC236}">
              <a16:creationId xmlns:a16="http://schemas.microsoft.com/office/drawing/2014/main" xmlns="" id="{56B42D7C-335F-496E-9EC4-68A7C522A486}"/>
            </a:ext>
          </a:extLst>
        </xdr:cNvPr>
        <xdr:cNvSpPr txBox="1"/>
      </xdr:nvSpPr>
      <xdr:spPr>
        <a:xfrm>
          <a:off x="4124960" y="17391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410" name="フローチャート: 判断 409">
          <a:extLst>
            <a:ext uri="{FF2B5EF4-FFF2-40B4-BE49-F238E27FC236}">
              <a16:creationId xmlns:a16="http://schemas.microsoft.com/office/drawing/2014/main" xmlns="" id="{C8A0AD7E-D8E1-451C-A749-6FBE7F15568F}"/>
            </a:ext>
          </a:extLst>
        </xdr:cNvPr>
        <xdr:cNvSpPr/>
      </xdr:nvSpPr>
      <xdr:spPr>
        <a:xfrm>
          <a:off x="4036060" y="175367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411" name="フローチャート: 判断 410">
          <a:extLst>
            <a:ext uri="{FF2B5EF4-FFF2-40B4-BE49-F238E27FC236}">
              <a16:creationId xmlns:a16="http://schemas.microsoft.com/office/drawing/2014/main" xmlns="" id="{013F570E-CD2C-4646-9B44-F70DF46A5216}"/>
            </a:ext>
          </a:extLst>
        </xdr:cNvPr>
        <xdr:cNvSpPr/>
      </xdr:nvSpPr>
      <xdr:spPr>
        <a:xfrm>
          <a:off x="331216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412" name="フローチャート: 判断 411">
          <a:extLst>
            <a:ext uri="{FF2B5EF4-FFF2-40B4-BE49-F238E27FC236}">
              <a16:creationId xmlns:a16="http://schemas.microsoft.com/office/drawing/2014/main" xmlns="" id="{00D04442-812A-4CBE-8B20-88D2C9027D44}"/>
            </a:ext>
          </a:extLst>
        </xdr:cNvPr>
        <xdr:cNvSpPr/>
      </xdr:nvSpPr>
      <xdr:spPr>
        <a:xfrm>
          <a:off x="251460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413" name="フローチャート: 判断 412">
          <a:extLst>
            <a:ext uri="{FF2B5EF4-FFF2-40B4-BE49-F238E27FC236}">
              <a16:creationId xmlns:a16="http://schemas.microsoft.com/office/drawing/2014/main" xmlns="" id="{74AB467F-FD40-4DB8-B824-7AABC9CA3A89}"/>
            </a:ext>
          </a:extLst>
        </xdr:cNvPr>
        <xdr:cNvSpPr/>
      </xdr:nvSpPr>
      <xdr:spPr>
        <a:xfrm>
          <a:off x="17399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414" name="フローチャート: 判断 413">
          <a:extLst>
            <a:ext uri="{FF2B5EF4-FFF2-40B4-BE49-F238E27FC236}">
              <a16:creationId xmlns:a16="http://schemas.microsoft.com/office/drawing/2014/main" xmlns="" id="{DB63DA69-CC59-4BEB-A177-062803EF624C}"/>
            </a:ext>
          </a:extLst>
        </xdr:cNvPr>
        <xdr:cNvSpPr/>
      </xdr:nvSpPr>
      <xdr:spPr>
        <a:xfrm>
          <a:off x="965200" y="17642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22EE2916-47C6-40F8-B17B-A3D8C1282698}"/>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75A8B65F-5C6E-47D3-9890-4E04B38D5CA4}"/>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AB255E3A-3E05-4ED9-8BE9-CA577AC4879E}"/>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263FC6C3-368D-41E9-A7BF-B123573648E2}"/>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5138FBAE-156B-45F2-9352-5D3171857FDC}"/>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4173</xdr:rowOff>
    </xdr:from>
    <xdr:to>
      <xdr:col>24</xdr:col>
      <xdr:colOff>114300</xdr:colOff>
      <xdr:row>106</xdr:row>
      <xdr:rowOff>105773</xdr:rowOff>
    </xdr:to>
    <xdr:sp macro="" textlink="">
      <xdr:nvSpPr>
        <xdr:cNvPr id="420" name="楕円 419">
          <a:extLst>
            <a:ext uri="{FF2B5EF4-FFF2-40B4-BE49-F238E27FC236}">
              <a16:creationId xmlns:a16="http://schemas.microsoft.com/office/drawing/2014/main" xmlns="" id="{A23C488F-0A92-4793-A9E6-816A54253109}"/>
            </a:ext>
          </a:extLst>
        </xdr:cNvPr>
        <xdr:cNvSpPr/>
      </xdr:nvSpPr>
      <xdr:spPr>
        <a:xfrm>
          <a:off x="4036060" y="1777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154050</xdr:rowOff>
    </xdr:from>
    <xdr:ext cx="405111" cy="259045"/>
    <xdr:sp macro="" textlink="">
      <xdr:nvSpPr>
        <xdr:cNvPr id="421" name="【市民会館】&#10;有形固定資産減価償却率該当値テキスト">
          <a:extLst>
            <a:ext uri="{FF2B5EF4-FFF2-40B4-BE49-F238E27FC236}">
              <a16:creationId xmlns:a16="http://schemas.microsoft.com/office/drawing/2014/main" xmlns="" id="{C63614CB-416C-4B56-83C0-A7DF2DCFF930}"/>
            </a:ext>
          </a:extLst>
        </xdr:cNvPr>
        <xdr:cNvSpPr txBox="1"/>
      </xdr:nvSpPr>
      <xdr:spPr>
        <a:xfrm>
          <a:off x="4124960"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138068</xdr:rowOff>
    </xdr:from>
    <xdr:to>
      <xdr:col>20</xdr:col>
      <xdr:colOff>38100</xdr:colOff>
      <xdr:row>106</xdr:row>
      <xdr:rowOff>68218</xdr:rowOff>
    </xdr:to>
    <xdr:sp macro="" textlink="">
      <xdr:nvSpPr>
        <xdr:cNvPr id="422" name="楕円 421">
          <a:extLst>
            <a:ext uri="{FF2B5EF4-FFF2-40B4-BE49-F238E27FC236}">
              <a16:creationId xmlns:a16="http://schemas.microsoft.com/office/drawing/2014/main" xmlns="" id="{2564FF0F-CEF3-42E4-AC8A-C22014D66EC9}"/>
            </a:ext>
          </a:extLst>
        </xdr:cNvPr>
        <xdr:cNvSpPr/>
      </xdr:nvSpPr>
      <xdr:spPr>
        <a:xfrm>
          <a:off x="3312160" y="17740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17418</xdr:rowOff>
    </xdr:from>
    <xdr:to>
      <xdr:col>24</xdr:col>
      <xdr:colOff>63500</xdr:colOff>
      <xdr:row>106</xdr:row>
      <xdr:rowOff>54973</xdr:rowOff>
    </xdr:to>
    <xdr:cxnSp macro="">
      <xdr:nvCxnSpPr>
        <xdr:cNvPr id="423" name="直線コネクタ 422">
          <a:extLst>
            <a:ext uri="{FF2B5EF4-FFF2-40B4-BE49-F238E27FC236}">
              <a16:creationId xmlns:a16="http://schemas.microsoft.com/office/drawing/2014/main" xmlns="" id="{BFC88633-4EBD-4E2C-8221-D9EB3C23A113}"/>
            </a:ext>
          </a:extLst>
        </xdr:cNvPr>
        <xdr:cNvCxnSpPr/>
      </xdr:nvCxnSpPr>
      <xdr:spPr>
        <a:xfrm>
          <a:off x="3355340" y="17787258"/>
          <a:ext cx="73152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100512</xdr:rowOff>
    </xdr:from>
    <xdr:to>
      <xdr:col>15</xdr:col>
      <xdr:colOff>101600</xdr:colOff>
      <xdr:row>106</xdr:row>
      <xdr:rowOff>30662</xdr:rowOff>
    </xdr:to>
    <xdr:sp macro="" textlink="">
      <xdr:nvSpPr>
        <xdr:cNvPr id="424" name="楕円 423">
          <a:extLst>
            <a:ext uri="{FF2B5EF4-FFF2-40B4-BE49-F238E27FC236}">
              <a16:creationId xmlns:a16="http://schemas.microsoft.com/office/drawing/2014/main" xmlns="" id="{76C14F72-62FF-4340-9F71-AB5BD7FDAF76}"/>
            </a:ext>
          </a:extLst>
        </xdr:cNvPr>
        <xdr:cNvSpPr/>
      </xdr:nvSpPr>
      <xdr:spPr>
        <a:xfrm>
          <a:off x="2514600" y="177027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151312</xdr:rowOff>
    </xdr:from>
    <xdr:to>
      <xdr:col>19</xdr:col>
      <xdr:colOff>177800</xdr:colOff>
      <xdr:row>106</xdr:row>
      <xdr:rowOff>17418</xdr:rowOff>
    </xdr:to>
    <xdr:cxnSp macro="">
      <xdr:nvCxnSpPr>
        <xdr:cNvPr id="425" name="直線コネクタ 424">
          <a:extLst>
            <a:ext uri="{FF2B5EF4-FFF2-40B4-BE49-F238E27FC236}">
              <a16:creationId xmlns:a16="http://schemas.microsoft.com/office/drawing/2014/main" xmlns="" id="{E5D27E81-EEA1-4151-B408-AA0E17FE796D}"/>
            </a:ext>
          </a:extLst>
        </xdr:cNvPr>
        <xdr:cNvCxnSpPr/>
      </xdr:nvCxnSpPr>
      <xdr:spPr>
        <a:xfrm>
          <a:off x="2565400" y="17753512"/>
          <a:ext cx="78994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111942</xdr:rowOff>
    </xdr:from>
    <xdr:to>
      <xdr:col>10</xdr:col>
      <xdr:colOff>165100</xdr:colOff>
      <xdr:row>106</xdr:row>
      <xdr:rowOff>42092</xdr:rowOff>
    </xdr:to>
    <xdr:sp macro="" textlink="">
      <xdr:nvSpPr>
        <xdr:cNvPr id="426" name="楕円 425">
          <a:extLst>
            <a:ext uri="{FF2B5EF4-FFF2-40B4-BE49-F238E27FC236}">
              <a16:creationId xmlns:a16="http://schemas.microsoft.com/office/drawing/2014/main" xmlns="" id="{02AB950A-21BE-4712-B13D-BD3085C10AC7}"/>
            </a:ext>
          </a:extLst>
        </xdr:cNvPr>
        <xdr:cNvSpPr/>
      </xdr:nvSpPr>
      <xdr:spPr>
        <a:xfrm>
          <a:off x="1739900" y="177141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151312</xdr:rowOff>
    </xdr:from>
    <xdr:to>
      <xdr:col>15</xdr:col>
      <xdr:colOff>50800</xdr:colOff>
      <xdr:row>105</xdr:row>
      <xdr:rowOff>162742</xdr:rowOff>
    </xdr:to>
    <xdr:cxnSp macro="">
      <xdr:nvCxnSpPr>
        <xdr:cNvPr id="427" name="直線コネクタ 426">
          <a:extLst>
            <a:ext uri="{FF2B5EF4-FFF2-40B4-BE49-F238E27FC236}">
              <a16:creationId xmlns:a16="http://schemas.microsoft.com/office/drawing/2014/main" xmlns="" id="{3FDAFF70-6723-40C8-B8E6-21C976583E8F}"/>
            </a:ext>
          </a:extLst>
        </xdr:cNvPr>
        <xdr:cNvCxnSpPr/>
      </xdr:nvCxnSpPr>
      <xdr:spPr>
        <a:xfrm flipV="1">
          <a:off x="1790700" y="17753512"/>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77651</xdr:rowOff>
    </xdr:from>
    <xdr:to>
      <xdr:col>6</xdr:col>
      <xdr:colOff>38100</xdr:colOff>
      <xdr:row>106</xdr:row>
      <xdr:rowOff>7801</xdr:rowOff>
    </xdr:to>
    <xdr:sp macro="" textlink="">
      <xdr:nvSpPr>
        <xdr:cNvPr id="428" name="楕円 427">
          <a:extLst>
            <a:ext uri="{FF2B5EF4-FFF2-40B4-BE49-F238E27FC236}">
              <a16:creationId xmlns:a16="http://schemas.microsoft.com/office/drawing/2014/main" xmlns="" id="{5B06E1BA-215A-4192-8231-BC5BB78138AD}"/>
            </a:ext>
          </a:extLst>
        </xdr:cNvPr>
        <xdr:cNvSpPr/>
      </xdr:nvSpPr>
      <xdr:spPr>
        <a:xfrm>
          <a:off x="965200" y="176798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128451</xdr:rowOff>
    </xdr:from>
    <xdr:to>
      <xdr:col>10</xdr:col>
      <xdr:colOff>114300</xdr:colOff>
      <xdr:row>105</xdr:row>
      <xdr:rowOff>162742</xdr:rowOff>
    </xdr:to>
    <xdr:cxnSp macro="">
      <xdr:nvCxnSpPr>
        <xdr:cNvPr id="429" name="直線コネクタ 428">
          <a:extLst>
            <a:ext uri="{FF2B5EF4-FFF2-40B4-BE49-F238E27FC236}">
              <a16:creationId xmlns:a16="http://schemas.microsoft.com/office/drawing/2014/main" xmlns="" id="{58A049DD-7763-4C22-B687-41D8D0A1E0BE}"/>
            </a:ext>
          </a:extLst>
        </xdr:cNvPr>
        <xdr:cNvCxnSpPr/>
      </xdr:nvCxnSpPr>
      <xdr:spPr>
        <a:xfrm>
          <a:off x="1008380" y="17730651"/>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45556</xdr:rowOff>
    </xdr:from>
    <xdr:ext cx="405111" cy="259045"/>
    <xdr:sp macro="" textlink="">
      <xdr:nvSpPr>
        <xdr:cNvPr id="430" name="n_1aveValue【市民会館】&#10;有形固定資産減価償却率">
          <a:extLst>
            <a:ext uri="{FF2B5EF4-FFF2-40B4-BE49-F238E27FC236}">
              <a16:creationId xmlns:a16="http://schemas.microsoft.com/office/drawing/2014/main" xmlns="" id="{91DAE344-7FDC-4D65-BB2B-E01885C6D39E}"/>
            </a:ext>
          </a:extLst>
        </xdr:cNvPr>
        <xdr:cNvSpPr txBox="1"/>
      </xdr:nvSpPr>
      <xdr:spPr>
        <a:xfrm>
          <a:off x="3170564" y="1731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114135</xdr:rowOff>
    </xdr:from>
    <xdr:ext cx="405111" cy="259045"/>
    <xdr:sp macro="" textlink="">
      <xdr:nvSpPr>
        <xdr:cNvPr id="431" name="n_2aveValue【市民会館】&#10;有形固定資産減価償却率">
          <a:extLst>
            <a:ext uri="{FF2B5EF4-FFF2-40B4-BE49-F238E27FC236}">
              <a16:creationId xmlns:a16="http://schemas.microsoft.com/office/drawing/2014/main" xmlns="" id="{D8F4C2F6-CE18-47B1-9E9F-12FBD76DDF57}"/>
            </a:ext>
          </a:extLst>
        </xdr:cNvPr>
        <xdr:cNvSpPr txBox="1"/>
      </xdr:nvSpPr>
      <xdr:spPr>
        <a:xfrm>
          <a:off x="238570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14532</xdr:rowOff>
    </xdr:from>
    <xdr:ext cx="405111" cy="259045"/>
    <xdr:sp macro="" textlink="">
      <xdr:nvSpPr>
        <xdr:cNvPr id="432" name="n_3aveValue【市民会館】&#10;有形固定資産減価償却率">
          <a:extLst>
            <a:ext uri="{FF2B5EF4-FFF2-40B4-BE49-F238E27FC236}">
              <a16:creationId xmlns:a16="http://schemas.microsoft.com/office/drawing/2014/main" xmlns="" id="{40288533-0512-4CA0-9D6A-5D02275D0A47}"/>
            </a:ext>
          </a:extLst>
        </xdr:cNvPr>
        <xdr:cNvSpPr txBox="1"/>
      </xdr:nvSpPr>
      <xdr:spPr>
        <a:xfrm>
          <a:off x="161100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158222</xdr:rowOff>
    </xdr:from>
    <xdr:ext cx="405111" cy="259045"/>
    <xdr:sp macro="" textlink="">
      <xdr:nvSpPr>
        <xdr:cNvPr id="433" name="n_4aveValue【市民会館】&#10;有形固定資産減価償却率">
          <a:extLst>
            <a:ext uri="{FF2B5EF4-FFF2-40B4-BE49-F238E27FC236}">
              <a16:creationId xmlns:a16="http://schemas.microsoft.com/office/drawing/2014/main" xmlns="" id="{9E3F1E10-9ADD-4301-8085-A0048C6D9654}"/>
            </a:ext>
          </a:extLst>
        </xdr:cNvPr>
        <xdr:cNvSpPr txBox="1"/>
      </xdr:nvSpPr>
      <xdr:spPr>
        <a:xfrm>
          <a:off x="836304" y="174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59345</xdr:rowOff>
    </xdr:from>
    <xdr:ext cx="405111" cy="259045"/>
    <xdr:sp macro="" textlink="">
      <xdr:nvSpPr>
        <xdr:cNvPr id="434" name="n_1mainValue【市民会館】&#10;有形固定資産減価償却率">
          <a:extLst>
            <a:ext uri="{FF2B5EF4-FFF2-40B4-BE49-F238E27FC236}">
              <a16:creationId xmlns:a16="http://schemas.microsoft.com/office/drawing/2014/main" xmlns="" id="{D279CD6B-A74F-496F-97C2-B4D698B19FDB}"/>
            </a:ext>
          </a:extLst>
        </xdr:cNvPr>
        <xdr:cNvSpPr txBox="1"/>
      </xdr:nvSpPr>
      <xdr:spPr>
        <a:xfrm>
          <a:off x="3170564" y="178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21789</xdr:rowOff>
    </xdr:from>
    <xdr:ext cx="405111" cy="259045"/>
    <xdr:sp macro="" textlink="">
      <xdr:nvSpPr>
        <xdr:cNvPr id="435" name="n_2mainValue【市民会館】&#10;有形固定資産減価償却率">
          <a:extLst>
            <a:ext uri="{FF2B5EF4-FFF2-40B4-BE49-F238E27FC236}">
              <a16:creationId xmlns:a16="http://schemas.microsoft.com/office/drawing/2014/main" xmlns="" id="{EA124121-19F8-439E-AA76-324514CF851A}"/>
            </a:ext>
          </a:extLst>
        </xdr:cNvPr>
        <xdr:cNvSpPr txBox="1"/>
      </xdr:nvSpPr>
      <xdr:spPr>
        <a:xfrm>
          <a:off x="238570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33219</xdr:rowOff>
    </xdr:from>
    <xdr:ext cx="405111" cy="259045"/>
    <xdr:sp macro="" textlink="">
      <xdr:nvSpPr>
        <xdr:cNvPr id="436" name="n_3mainValue【市民会館】&#10;有形固定資産減価償却率">
          <a:extLst>
            <a:ext uri="{FF2B5EF4-FFF2-40B4-BE49-F238E27FC236}">
              <a16:creationId xmlns:a16="http://schemas.microsoft.com/office/drawing/2014/main" xmlns="" id="{6B4C5230-713A-4CF2-A775-438E00A07D49}"/>
            </a:ext>
          </a:extLst>
        </xdr:cNvPr>
        <xdr:cNvSpPr txBox="1"/>
      </xdr:nvSpPr>
      <xdr:spPr>
        <a:xfrm>
          <a:off x="1611004" y="1780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170378</xdr:rowOff>
    </xdr:from>
    <xdr:ext cx="405111" cy="259045"/>
    <xdr:sp macro="" textlink="">
      <xdr:nvSpPr>
        <xdr:cNvPr id="437" name="n_4mainValue【市民会館】&#10;有形固定資産減価償却率">
          <a:extLst>
            <a:ext uri="{FF2B5EF4-FFF2-40B4-BE49-F238E27FC236}">
              <a16:creationId xmlns:a16="http://schemas.microsoft.com/office/drawing/2014/main" xmlns="" id="{C090628A-51B3-49EE-97BB-B9557636E04B}"/>
            </a:ext>
          </a:extLst>
        </xdr:cNvPr>
        <xdr:cNvSpPr txBox="1"/>
      </xdr:nvSpPr>
      <xdr:spPr>
        <a:xfrm>
          <a:off x="836304"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xmlns="" id="{69DD45AF-66CB-4953-ABE4-ECF3E98699B1}"/>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xmlns="" id="{A847DEF4-109F-4598-B47F-39CBEF595426}"/>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xmlns="" id="{513A2E36-9ACD-41E6-8EE7-ACB68B388811}"/>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xmlns="" id="{0A195EE7-D9F1-42B8-A414-D8856EBA2E7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xmlns="" id="{9F21CB41-F4B1-4FC5-9072-39957E6BF67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xmlns="" id="{D1373C21-29F7-4750-85B8-AB067030C59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xmlns="" id="{0BF88595-5CDC-4882-9262-1C2CF581DA7C}"/>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xmlns="" id="{2A389D23-04FD-469D-BDD6-795BE2AAFE4E}"/>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xmlns="" id="{B6A48AF9-8A55-49C9-A2F9-597F8FA847EB}"/>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xmlns="" id="{FDA088AD-DB47-4517-A56E-4812559E4D14}"/>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xmlns="" id="{0514165C-41C2-4B31-AB4B-43270AF73D39}"/>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xmlns="" id="{9C368255-60D2-4A5F-90A8-E442F418BCF9}"/>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xmlns="" id="{03911772-C554-4BAC-884C-53A6EE4D086F}"/>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xmlns="" id="{935E4F4C-572B-4BB1-98AB-ABF7C01A80BC}"/>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xmlns="" id="{2398FF80-8CE1-4645-BACD-D7A094A13D2C}"/>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xmlns="" id="{E662752E-781D-430B-ADB1-C707516DE4ED}"/>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xmlns="" id="{BC34C28B-2A94-4335-B748-D6F02D4F7604}"/>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xmlns="" id="{F2C3744C-1DDE-483A-8A3B-4F1DCE4A6757}"/>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xmlns="" id="{FB6B3EBE-7115-4E65-8D71-7C94FEA2ECAA}"/>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xmlns="" id="{2E32B7B8-CD93-411A-B454-5B3A7F9DE46C}"/>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431BF379-4285-422C-8086-459FB430D68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B0EE857F-CDF5-40F4-99F6-4F8DE88BA172}"/>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29634B92-DF55-45A1-8865-AA6BD3FE3CC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461" name="直線コネクタ 460">
          <a:extLst>
            <a:ext uri="{FF2B5EF4-FFF2-40B4-BE49-F238E27FC236}">
              <a16:creationId xmlns:a16="http://schemas.microsoft.com/office/drawing/2014/main" xmlns="" id="{34A5DA07-8274-406A-A1FC-A46F9653F791}"/>
            </a:ext>
          </a:extLst>
        </xdr:cNvPr>
        <xdr:cNvCxnSpPr/>
      </xdr:nvCxnSpPr>
      <xdr:spPr>
        <a:xfrm flipV="1">
          <a:off x="9219565" y="16922750"/>
          <a:ext cx="0" cy="1305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2" name="【市民会館】&#10;一人当たり面積最小値テキスト">
          <a:extLst>
            <a:ext uri="{FF2B5EF4-FFF2-40B4-BE49-F238E27FC236}">
              <a16:creationId xmlns:a16="http://schemas.microsoft.com/office/drawing/2014/main" xmlns="" id="{58D42411-F6CD-4096-B5EE-DBB15670D2D3}"/>
            </a:ext>
          </a:extLst>
        </xdr:cNvPr>
        <xdr:cNvSpPr txBox="1"/>
      </xdr:nvSpPr>
      <xdr:spPr>
        <a:xfrm>
          <a:off x="9258300" y="18232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3" name="直線コネクタ 462">
          <a:extLst>
            <a:ext uri="{FF2B5EF4-FFF2-40B4-BE49-F238E27FC236}">
              <a16:creationId xmlns:a16="http://schemas.microsoft.com/office/drawing/2014/main" xmlns="" id="{95C3F3EB-A65B-4B01-ACB6-490A7FFEE8D0}"/>
            </a:ext>
          </a:extLst>
        </xdr:cNvPr>
        <xdr:cNvCxnSpPr/>
      </xdr:nvCxnSpPr>
      <xdr:spPr>
        <a:xfrm>
          <a:off x="9154160" y="182283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464" name="【市民会館】&#10;一人当たり面積最大値テキスト">
          <a:extLst>
            <a:ext uri="{FF2B5EF4-FFF2-40B4-BE49-F238E27FC236}">
              <a16:creationId xmlns:a16="http://schemas.microsoft.com/office/drawing/2014/main" xmlns="" id="{494C41A3-B1AA-4711-929B-FC42D4774CAF}"/>
            </a:ext>
          </a:extLst>
        </xdr:cNvPr>
        <xdr:cNvSpPr txBox="1"/>
      </xdr:nvSpPr>
      <xdr:spPr>
        <a:xfrm>
          <a:off x="9258300" y="1670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465" name="直線コネクタ 464">
          <a:extLst>
            <a:ext uri="{FF2B5EF4-FFF2-40B4-BE49-F238E27FC236}">
              <a16:creationId xmlns:a16="http://schemas.microsoft.com/office/drawing/2014/main" xmlns="" id="{57338B39-0A67-46D8-B635-B83C8633B6B1}"/>
            </a:ext>
          </a:extLst>
        </xdr:cNvPr>
        <xdr:cNvCxnSpPr/>
      </xdr:nvCxnSpPr>
      <xdr:spPr>
        <a:xfrm>
          <a:off x="9154160" y="169227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21607</xdr:rowOff>
    </xdr:from>
    <xdr:ext cx="469744" cy="259045"/>
    <xdr:sp macro="" textlink="">
      <xdr:nvSpPr>
        <xdr:cNvPr id="466" name="【市民会館】&#10;一人当たり面積平均値テキスト">
          <a:extLst>
            <a:ext uri="{FF2B5EF4-FFF2-40B4-BE49-F238E27FC236}">
              <a16:creationId xmlns:a16="http://schemas.microsoft.com/office/drawing/2014/main" xmlns="" id="{0F668143-D94E-45FE-BE54-2EE443B1F095}"/>
            </a:ext>
          </a:extLst>
        </xdr:cNvPr>
        <xdr:cNvSpPr txBox="1"/>
      </xdr:nvSpPr>
      <xdr:spPr>
        <a:xfrm>
          <a:off x="9258300" y="1795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467" name="フローチャート: 判断 466">
          <a:extLst>
            <a:ext uri="{FF2B5EF4-FFF2-40B4-BE49-F238E27FC236}">
              <a16:creationId xmlns:a16="http://schemas.microsoft.com/office/drawing/2014/main" xmlns="" id="{01CA01AF-A490-403B-8DC7-324A47EA8C03}"/>
            </a:ext>
          </a:extLst>
        </xdr:cNvPr>
        <xdr:cNvSpPr/>
      </xdr:nvSpPr>
      <xdr:spPr>
        <a:xfrm>
          <a:off x="9192260" y="179806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68" name="フローチャート: 判断 467">
          <a:extLst>
            <a:ext uri="{FF2B5EF4-FFF2-40B4-BE49-F238E27FC236}">
              <a16:creationId xmlns:a16="http://schemas.microsoft.com/office/drawing/2014/main" xmlns="" id="{068A2120-3D08-4968-B0C5-624FBE580E88}"/>
            </a:ext>
          </a:extLst>
        </xdr:cNvPr>
        <xdr:cNvSpPr/>
      </xdr:nvSpPr>
      <xdr:spPr>
        <a:xfrm>
          <a:off x="8445500" y="17979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469" name="フローチャート: 判断 468">
          <a:extLst>
            <a:ext uri="{FF2B5EF4-FFF2-40B4-BE49-F238E27FC236}">
              <a16:creationId xmlns:a16="http://schemas.microsoft.com/office/drawing/2014/main" xmlns="" id="{088419F2-8184-437B-B235-AAA301FB3A57}"/>
            </a:ext>
          </a:extLst>
        </xdr:cNvPr>
        <xdr:cNvSpPr/>
      </xdr:nvSpPr>
      <xdr:spPr>
        <a:xfrm>
          <a:off x="7670800" y="179539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470" name="フローチャート: 判断 469">
          <a:extLst>
            <a:ext uri="{FF2B5EF4-FFF2-40B4-BE49-F238E27FC236}">
              <a16:creationId xmlns:a16="http://schemas.microsoft.com/office/drawing/2014/main" xmlns="" id="{98C17CE5-131E-4117-956C-B5A4839D76CF}"/>
            </a:ext>
          </a:extLst>
        </xdr:cNvPr>
        <xdr:cNvSpPr/>
      </xdr:nvSpPr>
      <xdr:spPr>
        <a:xfrm>
          <a:off x="6873240" y="1798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471" name="フローチャート: 判断 470">
          <a:extLst>
            <a:ext uri="{FF2B5EF4-FFF2-40B4-BE49-F238E27FC236}">
              <a16:creationId xmlns:a16="http://schemas.microsoft.com/office/drawing/2014/main" xmlns="" id="{622CCEFB-0E4D-4143-9236-2305695BE329}"/>
            </a:ext>
          </a:extLst>
        </xdr:cNvPr>
        <xdr:cNvSpPr/>
      </xdr:nvSpPr>
      <xdr:spPr>
        <a:xfrm>
          <a:off x="6098540" y="1798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EFF9171E-1174-4FF6-9249-F71CE52CB1A7}"/>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83D77D0C-CDE6-4A46-B529-E754D140F0B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7AC3622D-C80C-47B8-981B-C6D8BB2E07DE}"/>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8D0A977-CC49-4F13-9781-4144F9518B1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2F8D39EB-9F44-4D0A-97FA-824A5CC86BD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16511</xdr:rowOff>
    </xdr:from>
    <xdr:to>
      <xdr:col>55</xdr:col>
      <xdr:colOff>50800</xdr:colOff>
      <xdr:row>106</xdr:row>
      <xdr:rowOff>118111</xdr:rowOff>
    </xdr:to>
    <xdr:sp macro="" textlink="">
      <xdr:nvSpPr>
        <xdr:cNvPr id="477" name="楕円 476">
          <a:extLst>
            <a:ext uri="{FF2B5EF4-FFF2-40B4-BE49-F238E27FC236}">
              <a16:creationId xmlns:a16="http://schemas.microsoft.com/office/drawing/2014/main" xmlns="" id="{27D906F1-F570-4601-9428-30517C6B3F17}"/>
            </a:ext>
          </a:extLst>
        </xdr:cNvPr>
        <xdr:cNvSpPr/>
      </xdr:nvSpPr>
      <xdr:spPr>
        <a:xfrm>
          <a:off x="9192260" y="177863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39388</xdr:rowOff>
    </xdr:from>
    <xdr:ext cx="469744" cy="259045"/>
    <xdr:sp macro="" textlink="">
      <xdr:nvSpPr>
        <xdr:cNvPr id="478" name="【市民会館】&#10;一人当たり面積該当値テキスト">
          <a:extLst>
            <a:ext uri="{FF2B5EF4-FFF2-40B4-BE49-F238E27FC236}">
              <a16:creationId xmlns:a16="http://schemas.microsoft.com/office/drawing/2014/main" xmlns="" id="{1687057A-4E45-42D3-8F6C-2A18702BC9CB}"/>
            </a:ext>
          </a:extLst>
        </xdr:cNvPr>
        <xdr:cNvSpPr txBox="1"/>
      </xdr:nvSpPr>
      <xdr:spPr>
        <a:xfrm>
          <a:off x="9258300" y="1764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9" name="楕円 478">
          <a:extLst>
            <a:ext uri="{FF2B5EF4-FFF2-40B4-BE49-F238E27FC236}">
              <a16:creationId xmlns:a16="http://schemas.microsoft.com/office/drawing/2014/main" xmlns="" id="{79895A42-FD2B-4FD9-A3D8-C62BE8774D1F}"/>
            </a:ext>
          </a:extLst>
        </xdr:cNvPr>
        <xdr:cNvSpPr/>
      </xdr:nvSpPr>
      <xdr:spPr>
        <a:xfrm>
          <a:off x="84455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67311</xdr:rowOff>
    </xdr:from>
    <xdr:to>
      <xdr:col>55</xdr:col>
      <xdr:colOff>0</xdr:colOff>
      <xdr:row>106</xdr:row>
      <xdr:rowOff>76200</xdr:rowOff>
    </xdr:to>
    <xdr:cxnSp macro="">
      <xdr:nvCxnSpPr>
        <xdr:cNvPr id="480" name="直線コネクタ 479">
          <a:extLst>
            <a:ext uri="{FF2B5EF4-FFF2-40B4-BE49-F238E27FC236}">
              <a16:creationId xmlns:a16="http://schemas.microsoft.com/office/drawing/2014/main" xmlns="" id="{CD433DD9-8446-4733-B6C4-3D3B7D16991E}"/>
            </a:ext>
          </a:extLst>
        </xdr:cNvPr>
        <xdr:cNvCxnSpPr/>
      </xdr:nvCxnSpPr>
      <xdr:spPr>
        <a:xfrm flipV="1">
          <a:off x="8496300" y="17837151"/>
          <a:ext cx="7239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0</xdr:rowOff>
    </xdr:from>
    <xdr:to>
      <xdr:col>46</xdr:col>
      <xdr:colOff>38100</xdr:colOff>
      <xdr:row>106</xdr:row>
      <xdr:rowOff>101600</xdr:rowOff>
    </xdr:to>
    <xdr:sp macro="" textlink="">
      <xdr:nvSpPr>
        <xdr:cNvPr id="481" name="楕円 480">
          <a:extLst>
            <a:ext uri="{FF2B5EF4-FFF2-40B4-BE49-F238E27FC236}">
              <a16:creationId xmlns:a16="http://schemas.microsoft.com/office/drawing/2014/main" xmlns="" id="{D111B483-3A6C-4101-96C3-93BB65142606}"/>
            </a:ext>
          </a:extLst>
        </xdr:cNvPr>
        <xdr:cNvSpPr/>
      </xdr:nvSpPr>
      <xdr:spPr>
        <a:xfrm>
          <a:off x="7670800" y="177698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50800</xdr:rowOff>
    </xdr:from>
    <xdr:to>
      <xdr:col>50</xdr:col>
      <xdr:colOff>114300</xdr:colOff>
      <xdr:row>106</xdr:row>
      <xdr:rowOff>76200</xdr:rowOff>
    </xdr:to>
    <xdr:cxnSp macro="">
      <xdr:nvCxnSpPr>
        <xdr:cNvPr id="482" name="直線コネクタ 481">
          <a:extLst>
            <a:ext uri="{FF2B5EF4-FFF2-40B4-BE49-F238E27FC236}">
              <a16:creationId xmlns:a16="http://schemas.microsoft.com/office/drawing/2014/main" xmlns="" id="{30CAE20D-DBC0-4E65-A6FE-C51F2B96CFF5}"/>
            </a:ext>
          </a:extLst>
        </xdr:cNvPr>
        <xdr:cNvCxnSpPr/>
      </xdr:nvCxnSpPr>
      <xdr:spPr>
        <a:xfrm>
          <a:off x="7713980" y="1782064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7620</xdr:rowOff>
    </xdr:from>
    <xdr:to>
      <xdr:col>41</xdr:col>
      <xdr:colOff>101600</xdr:colOff>
      <xdr:row>106</xdr:row>
      <xdr:rowOff>109220</xdr:rowOff>
    </xdr:to>
    <xdr:sp macro="" textlink="">
      <xdr:nvSpPr>
        <xdr:cNvPr id="483" name="楕円 482">
          <a:extLst>
            <a:ext uri="{FF2B5EF4-FFF2-40B4-BE49-F238E27FC236}">
              <a16:creationId xmlns:a16="http://schemas.microsoft.com/office/drawing/2014/main" xmlns="" id="{66290429-6B77-4EBC-81FA-C690E8B04B35}"/>
            </a:ext>
          </a:extLst>
        </xdr:cNvPr>
        <xdr:cNvSpPr/>
      </xdr:nvSpPr>
      <xdr:spPr>
        <a:xfrm>
          <a:off x="6873240" y="177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50800</xdr:rowOff>
    </xdr:from>
    <xdr:to>
      <xdr:col>45</xdr:col>
      <xdr:colOff>177800</xdr:colOff>
      <xdr:row>106</xdr:row>
      <xdr:rowOff>58420</xdr:rowOff>
    </xdr:to>
    <xdr:cxnSp macro="">
      <xdr:nvCxnSpPr>
        <xdr:cNvPr id="484" name="直線コネクタ 483">
          <a:extLst>
            <a:ext uri="{FF2B5EF4-FFF2-40B4-BE49-F238E27FC236}">
              <a16:creationId xmlns:a16="http://schemas.microsoft.com/office/drawing/2014/main" xmlns="" id="{0B5401EB-E61B-47D8-8EDE-FBA601034955}"/>
            </a:ext>
          </a:extLst>
        </xdr:cNvPr>
        <xdr:cNvCxnSpPr/>
      </xdr:nvCxnSpPr>
      <xdr:spPr>
        <a:xfrm flipV="1">
          <a:off x="6924040" y="1782064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21589</xdr:rowOff>
    </xdr:from>
    <xdr:to>
      <xdr:col>36</xdr:col>
      <xdr:colOff>165100</xdr:colOff>
      <xdr:row>106</xdr:row>
      <xdr:rowOff>123189</xdr:rowOff>
    </xdr:to>
    <xdr:sp macro="" textlink="">
      <xdr:nvSpPr>
        <xdr:cNvPr id="485" name="楕円 484">
          <a:extLst>
            <a:ext uri="{FF2B5EF4-FFF2-40B4-BE49-F238E27FC236}">
              <a16:creationId xmlns:a16="http://schemas.microsoft.com/office/drawing/2014/main" xmlns="" id="{7E51C40A-0160-40B3-A2EA-3CCC3F911FCC}"/>
            </a:ext>
          </a:extLst>
        </xdr:cNvPr>
        <xdr:cNvSpPr/>
      </xdr:nvSpPr>
      <xdr:spPr>
        <a:xfrm>
          <a:off x="6098540" y="1779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58420</xdr:rowOff>
    </xdr:from>
    <xdr:to>
      <xdr:col>41</xdr:col>
      <xdr:colOff>50800</xdr:colOff>
      <xdr:row>106</xdr:row>
      <xdr:rowOff>72389</xdr:rowOff>
    </xdr:to>
    <xdr:cxnSp macro="">
      <xdr:nvCxnSpPr>
        <xdr:cNvPr id="486" name="直線コネクタ 485">
          <a:extLst>
            <a:ext uri="{FF2B5EF4-FFF2-40B4-BE49-F238E27FC236}">
              <a16:creationId xmlns:a16="http://schemas.microsoft.com/office/drawing/2014/main" xmlns="" id="{B5212326-7E54-4C0E-96B4-483375DC467A}"/>
            </a:ext>
          </a:extLst>
        </xdr:cNvPr>
        <xdr:cNvCxnSpPr/>
      </xdr:nvCxnSpPr>
      <xdr:spPr>
        <a:xfrm flipV="1">
          <a:off x="6149340" y="17828260"/>
          <a:ext cx="7747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7" name="n_1aveValue【市民会館】&#10;一人当たり面積">
          <a:extLst>
            <a:ext uri="{FF2B5EF4-FFF2-40B4-BE49-F238E27FC236}">
              <a16:creationId xmlns:a16="http://schemas.microsoft.com/office/drawing/2014/main" xmlns="" id="{44730636-87EE-4F88-BA15-FAC54AFF4A4A}"/>
            </a:ext>
          </a:extLst>
        </xdr:cNvPr>
        <xdr:cNvSpPr txBox="1"/>
      </xdr:nvSpPr>
      <xdr:spPr>
        <a:xfrm>
          <a:off x="8271587" y="1807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109238</xdr:rowOff>
    </xdr:from>
    <xdr:ext cx="469744" cy="259045"/>
    <xdr:sp macro="" textlink="">
      <xdr:nvSpPr>
        <xdr:cNvPr id="488" name="n_2aveValue【市民会館】&#10;一人当たり面積">
          <a:extLst>
            <a:ext uri="{FF2B5EF4-FFF2-40B4-BE49-F238E27FC236}">
              <a16:creationId xmlns:a16="http://schemas.microsoft.com/office/drawing/2014/main" xmlns="" id="{4F4ABC3F-5231-4836-9CB3-0B6A8A011E4B}"/>
            </a:ext>
          </a:extLst>
        </xdr:cNvPr>
        <xdr:cNvSpPr txBox="1"/>
      </xdr:nvSpPr>
      <xdr:spPr>
        <a:xfrm>
          <a:off x="7509587" y="1804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489" name="n_3aveValue【市民会館】&#10;一人当たり面積">
          <a:extLst>
            <a:ext uri="{FF2B5EF4-FFF2-40B4-BE49-F238E27FC236}">
              <a16:creationId xmlns:a16="http://schemas.microsoft.com/office/drawing/2014/main" xmlns="" id="{F3972C64-544E-457D-B5AA-C4AE551F5B9E}"/>
            </a:ext>
          </a:extLst>
        </xdr:cNvPr>
        <xdr:cNvSpPr txBox="1"/>
      </xdr:nvSpPr>
      <xdr:spPr>
        <a:xfrm>
          <a:off x="6712027" y="1807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142257</xdr:rowOff>
    </xdr:from>
    <xdr:ext cx="469744" cy="259045"/>
    <xdr:sp macro="" textlink="">
      <xdr:nvSpPr>
        <xdr:cNvPr id="490" name="n_4aveValue【市民会館】&#10;一人当たり面積">
          <a:extLst>
            <a:ext uri="{FF2B5EF4-FFF2-40B4-BE49-F238E27FC236}">
              <a16:creationId xmlns:a16="http://schemas.microsoft.com/office/drawing/2014/main" xmlns="" id="{ED2AE047-E84A-4C43-A38A-315CCFF243A4}"/>
            </a:ext>
          </a:extLst>
        </xdr:cNvPr>
        <xdr:cNvSpPr txBox="1"/>
      </xdr:nvSpPr>
      <xdr:spPr>
        <a:xfrm>
          <a:off x="5937327" y="180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143527</xdr:rowOff>
    </xdr:from>
    <xdr:ext cx="469744" cy="259045"/>
    <xdr:sp macro="" textlink="">
      <xdr:nvSpPr>
        <xdr:cNvPr id="491" name="n_1mainValue【市民会館】&#10;一人当たり面積">
          <a:extLst>
            <a:ext uri="{FF2B5EF4-FFF2-40B4-BE49-F238E27FC236}">
              <a16:creationId xmlns:a16="http://schemas.microsoft.com/office/drawing/2014/main" xmlns="" id="{8C06A365-B115-4193-97DC-8BE7E5DA92B5}"/>
            </a:ext>
          </a:extLst>
        </xdr:cNvPr>
        <xdr:cNvSpPr txBox="1"/>
      </xdr:nvSpPr>
      <xdr:spPr>
        <a:xfrm>
          <a:off x="8271587" y="1757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118127</xdr:rowOff>
    </xdr:from>
    <xdr:ext cx="469744" cy="259045"/>
    <xdr:sp macro="" textlink="">
      <xdr:nvSpPr>
        <xdr:cNvPr id="492" name="n_2mainValue【市民会館】&#10;一人当たり面積">
          <a:extLst>
            <a:ext uri="{FF2B5EF4-FFF2-40B4-BE49-F238E27FC236}">
              <a16:creationId xmlns:a16="http://schemas.microsoft.com/office/drawing/2014/main" xmlns="" id="{8AF31675-1A72-49A1-A787-9C7CDABA67DA}"/>
            </a:ext>
          </a:extLst>
        </xdr:cNvPr>
        <xdr:cNvSpPr txBox="1"/>
      </xdr:nvSpPr>
      <xdr:spPr>
        <a:xfrm>
          <a:off x="7509587" y="17552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125747</xdr:rowOff>
    </xdr:from>
    <xdr:ext cx="469744" cy="259045"/>
    <xdr:sp macro="" textlink="">
      <xdr:nvSpPr>
        <xdr:cNvPr id="493" name="n_3mainValue【市民会館】&#10;一人当たり面積">
          <a:extLst>
            <a:ext uri="{FF2B5EF4-FFF2-40B4-BE49-F238E27FC236}">
              <a16:creationId xmlns:a16="http://schemas.microsoft.com/office/drawing/2014/main" xmlns="" id="{408B5724-83A5-4F96-BAE2-F8A95ED3C775}"/>
            </a:ext>
          </a:extLst>
        </xdr:cNvPr>
        <xdr:cNvSpPr txBox="1"/>
      </xdr:nvSpPr>
      <xdr:spPr>
        <a:xfrm>
          <a:off x="6712027" y="1756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139716</xdr:rowOff>
    </xdr:from>
    <xdr:ext cx="469744" cy="259045"/>
    <xdr:sp macro="" textlink="">
      <xdr:nvSpPr>
        <xdr:cNvPr id="494" name="n_4mainValue【市民会館】&#10;一人当たり面積">
          <a:extLst>
            <a:ext uri="{FF2B5EF4-FFF2-40B4-BE49-F238E27FC236}">
              <a16:creationId xmlns:a16="http://schemas.microsoft.com/office/drawing/2014/main" xmlns="" id="{CA1F0097-9FEA-4988-9F9C-EFC71B44C19B}"/>
            </a:ext>
          </a:extLst>
        </xdr:cNvPr>
        <xdr:cNvSpPr txBox="1"/>
      </xdr:nvSpPr>
      <xdr:spPr>
        <a:xfrm>
          <a:off x="5937327" y="17574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AFA1B563-6865-4251-93BE-1B80959C97C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56D2666A-2DBA-47B5-96CF-9A569F8EAD4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06955104-B946-4CC9-A565-03BE7C4EDD7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C776FD8A-B12C-4D9D-A0CB-9C1257EB2D4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5278FE17-A5B2-4A26-BC0E-F8E9FC058532}"/>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F9F86A2F-8FDC-4026-A07D-B5C084C092F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76E8BBFD-23D6-4F49-9FAC-4D5E799A55A1}"/>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F529D503-879E-4DCA-AF7B-7B8B80E6277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EC2EA192-3E8D-46E5-BD43-2515A26226FD}"/>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CF327A05-ECA0-4CEE-92F2-D6CBDAEF2414}"/>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2E001BFC-6F27-45D6-AFC5-40D62EE5218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xmlns="" id="{FB7A81DA-D5AD-4EB8-8FAE-A20CB1C00955}"/>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xmlns="" id="{1C94DE65-ED63-41AA-8DBD-B14276868A2F}"/>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xmlns="" id="{86377EC9-E0F2-48FC-9461-61250158EA5A}"/>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xmlns="" id="{28A837BB-9661-44C9-9F0C-0B12E2B2C365}"/>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xmlns="" id="{C7CBDE1D-90A3-4341-A823-6E926A1BC35E}"/>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xmlns="" id="{1053DE58-0E92-4BEC-99AD-9A03139C0091}"/>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xmlns="" id="{B979137E-8A0C-4518-928B-CA47B14109CC}"/>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xmlns="" id="{B4EB0091-348E-4DC0-A918-66F50BD9813C}"/>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xmlns="" id="{7A8536A7-D368-4E7C-8857-C76599D75175}"/>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xmlns="" id="{ECD123A9-004A-48D0-887D-5A8B19478B5B}"/>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xmlns="" id="{5C7EDBA9-01A1-477E-ABDF-458F60395E6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xmlns="" id="{0FEC1EB7-7D1B-4BDF-A2F1-F13C87F92CD8}"/>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xmlns="" id="{B07E2475-F2A3-4960-81FC-EC0A0148CCC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xmlns="" id="{1EE4C4C3-0481-4ABE-B637-A34666D658AF}"/>
            </a:ext>
          </a:extLst>
        </xdr:cNvPr>
        <xdr:cNvCxnSpPr/>
      </xdr:nvCxnSpPr>
      <xdr:spPr>
        <a:xfrm flipV="1">
          <a:off x="14375764" y="56807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xmlns="" id="{C8891C9E-5E16-4E08-A28B-15320D01B4D7}"/>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xmlns="" id="{8C914496-BA30-40DD-8DD1-8E0151B54AD8}"/>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xmlns="" id="{2437A2D6-E518-40B5-AB48-12F520D1DABB}"/>
            </a:ext>
          </a:extLst>
        </xdr:cNvPr>
        <xdr:cNvSpPr txBox="1"/>
      </xdr:nvSpPr>
      <xdr:spPr>
        <a:xfrm>
          <a:off x="144145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523" name="直線コネクタ 522">
          <a:extLst>
            <a:ext uri="{FF2B5EF4-FFF2-40B4-BE49-F238E27FC236}">
              <a16:creationId xmlns:a16="http://schemas.microsoft.com/office/drawing/2014/main" xmlns="" id="{6CB93284-BFE7-4DB8-9D2F-605DEF072C24}"/>
            </a:ext>
          </a:extLst>
        </xdr:cNvPr>
        <xdr:cNvCxnSpPr/>
      </xdr:nvCxnSpPr>
      <xdr:spPr>
        <a:xfrm>
          <a:off x="14287500" y="5680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15892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xmlns="" id="{38E11C52-EA0A-4021-8555-A0BD369EDAB5}"/>
            </a:ext>
          </a:extLst>
        </xdr:cNvPr>
        <xdr:cNvSpPr txBox="1"/>
      </xdr:nvSpPr>
      <xdr:spPr>
        <a:xfrm>
          <a:off x="14414500" y="621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a:extLst>
            <a:ext uri="{FF2B5EF4-FFF2-40B4-BE49-F238E27FC236}">
              <a16:creationId xmlns:a16="http://schemas.microsoft.com/office/drawing/2014/main" xmlns="" id="{45AC9542-420F-471E-8C2E-E71630DFB779}"/>
            </a:ext>
          </a:extLst>
        </xdr:cNvPr>
        <xdr:cNvSpPr/>
      </xdr:nvSpPr>
      <xdr:spPr>
        <a:xfrm>
          <a:off x="14325600" y="63671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526" name="フローチャート: 判断 525">
          <a:extLst>
            <a:ext uri="{FF2B5EF4-FFF2-40B4-BE49-F238E27FC236}">
              <a16:creationId xmlns:a16="http://schemas.microsoft.com/office/drawing/2014/main" xmlns="" id="{D0207E90-91DA-4FC3-953E-5A0CE75E40DF}"/>
            </a:ext>
          </a:extLst>
        </xdr:cNvPr>
        <xdr:cNvSpPr/>
      </xdr:nvSpPr>
      <xdr:spPr>
        <a:xfrm>
          <a:off x="13578840" y="6365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527" name="フローチャート: 判断 526">
          <a:extLst>
            <a:ext uri="{FF2B5EF4-FFF2-40B4-BE49-F238E27FC236}">
              <a16:creationId xmlns:a16="http://schemas.microsoft.com/office/drawing/2014/main" xmlns="" id="{6A7D7962-755A-414B-BD78-6C968B965384}"/>
            </a:ext>
          </a:extLst>
        </xdr:cNvPr>
        <xdr:cNvSpPr/>
      </xdr:nvSpPr>
      <xdr:spPr>
        <a:xfrm>
          <a:off x="1280414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528" name="フローチャート: 判断 527">
          <a:extLst>
            <a:ext uri="{FF2B5EF4-FFF2-40B4-BE49-F238E27FC236}">
              <a16:creationId xmlns:a16="http://schemas.microsoft.com/office/drawing/2014/main" xmlns="" id="{AB7B154D-1ED5-462C-A85F-BCFBD663627E}"/>
            </a:ext>
          </a:extLst>
        </xdr:cNvPr>
        <xdr:cNvSpPr/>
      </xdr:nvSpPr>
      <xdr:spPr>
        <a:xfrm>
          <a:off x="12029440" y="6365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529" name="フローチャート: 判断 528">
          <a:extLst>
            <a:ext uri="{FF2B5EF4-FFF2-40B4-BE49-F238E27FC236}">
              <a16:creationId xmlns:a16="http://schemas.microsoft.com/office/drawing/2014/main" xmlns="" id="{AA30C679-D58C-4C0F-B421-317E61AF7F69}"/>
            </a:ext>
          </a:extLst>
        </xdr:cNvPr>
        <xdr:cNvSpPr/>
      </xdr:nvSpPr>
      <xdr:spPr>
        <a:xfrm>
          <a:off x="1123188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xmlns="" id="{E84C4275-450B-4AAF-A17F-E7C338AB06EB}"/>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1D1068A6-74B1-46D9-B3D6-33E6593AEC6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4C10DCBA-4851-4C97-9DC2-601D6DFC052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1E3753E4-8E3C-43B9-B712-0F51C5CF4965}"/>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2E2BBC94-622A-4785-90F9-02287CC8E893}"/>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166370</xdr:rowOff>
    </xdr:from>
    <xdr:to>
      <xdr:col>85</xdr:col>
      <xdr:colOff>177800</xdr:colOff>
      <xdr:row>40</xdr:row>
      <xdr:rowOff>96520</xdr:rowOff>
    </xdr:to>
    <xdr:sp macro="" textlink="">
      <xdr:nvSpPr>
        <xdr:cNvPr id="535" name="楕円 534">
          <a:extLst>
            <a:ext uri="{FF2B5EF4-FFF2-40B4-BE49-F238E27FC236}">
              <a16:creationId xmlns:a16="http://schemas.microsoft.com/office/drawing/2014/main" xmlns="" id="{4E4C0A0A-83FF-4D13-81C5-82F4DC3E68BF}"/>
            </a:ext>
          </a:extLst>
        </xdr:cNvPr>
        <xdr:cNvSpPr/>
      </xdr:nvSpPr>
      <xdr:spPr>
        <a:xfrm>
          <a:off x="14325600" y="6704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144797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xmlns="" id="{E5593708-62BD-413D-B7E5-B07B1B9A21BB}"/>
            </a:ext>
          </a:extLst>
        </xdr:cNvPr>
        <xdr:cNvSpPr txBox="1"/>
      </xdr:nvSpPr>
      <xdr:spPr>
        <a:xfrm>
          <a:off x="14414500"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133985</xdr:rowOff>
    </xdr:from>
    <xdr:to>
      <xdr:col>81</xdr:col>
      <xdr:colOff>101600</xdr:colOff>
      <xdr:row>40</xdr:row>
      <xdr:rowOff>64135</xdr:rowOff>
    </xdr:to>
    <xdr:sp macro="" textlink="">
      <xdr:nvSpPr>
        <xdr:cNvPr id="537" name="楕円 536">
          <a:extLst>
            <a:ext uri="{FF2B5EF4-FFF2-40B4-BE49-F238E27FC236}">
              <a16:creationId xmlns:a16="http://schemas.microsoft.com/office/drawing/2014/main" xmlns="" id="{A7C66A78-3993-4867-848B-586CDA88B4DE}"/>
            </a:ext>
          </a:extLst>
        </xdr:cNvPr>
        <xdr:cNvSpPr/>
      </xdr:nvSpPr>
      <xdr:spPr>
        <a:xfrm>
          <a:off x="1357884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13335</xdr:rowOff>
    </xdr:from>
    <xdr:to>
      <xdr:col>85</xdr:col>
      <xdr:colOff>127000</xdr:colOff>
      <xdr:row>40</xdr:row>
      <xdr:rowOff>45720</xdr:rowOff>
    </xdr:to>
    <xdr:cxnSp macro="">
      <xdr:nvCxnSpPr>
        <xdr:cNvPr id="538" name="直線コネクタ 537">
          <a:extLst>
            <a:ext uri="{FF2B5EF4-FFF2-40B4-BE49-F238E27FC236}">
              <a16:creationId xmlns:a16="http://schemas.microsoft.com/office/drawing/2014/main" xmlns="" id="{CD2D9704-50EA-4862-ACA8-5FE7399A15A2}"/>
            </a:ext>
          </a:extLst>
        </xdr:cNvPr>
        <xdr:cNvCxnSpPr/>
      </xdr:nvCxnSpPr>
      <xdr:spPr>
        <a:xfrm>
          <a:off x="13629640" y="671893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109220</xdr:rowOff>
    </xdr:from>
    <xdr:to>
      <xdr:col>76</xdr:col>
      <xdr:colOff>165100</xdr:colOff>
      <xdr:row>40</xdr:row>
      <xdr:rowOff>39370</xdr:rowOff>
    </xdr:to>
    <xdr:sp macro="" textlink="">
      <xdr:nvSpPr>
        <xdr:cNvPr id="539" name="楕円 538">
          <a:extLst>
            <a:ext uri="{FF2B5EF4-FFF2-40B4-BE49-F238E27FC236}">
              <a16:creationId xmlns:a16="http://schemas.microsoft.com/office/drawing/2014/main" xmlns="" id="{E70A7514-2ADC-4726-A3D7-930820AA4900}"/>
            </a:ext>
          </a:extLst>
        </xdr:cNvPr>
        <xdr:cNvSpPr/>
      </xdr:nvSpPr>
      <xdr:spPr>
        <a:xfrm>
          <a:off x="12804140" y="66471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160020</xdr:rowOff>
    </xdr:from>
    <xdr:to>
      <xdr:col>81</xdr:col>
      <xdr:colOff>50800</xdr:colOff>
      <xdr:row>40</xdr:row>
      <xdr:rowOff>13335</xdr:rowOff>
    </xdr:to>
    <xdr:cxnSp macro="">
      <xdr:nvCxnSpPr>
        <xdr:cNvPr id="540" name="直線コネクタ 539">
          <a:extLst>
            <a:ext uri="{FF2B5EF4-FFF2-40B4-BE49-F238E27FC236}">
              <a16:creationId xmlns:a16="http://schemas.microsoft.com/office/drawing/2014/main" xmlns="" id="{75D2DD3C-9726-4440-AB0C-E8BAFE8F4064}"/>
            </a:ext>
          </a:extLst>
        </xdr:cNvPr>
        <xdr:cNvCxnSpPr/>
      </xdr:nvCxnSpPr>
      <xdr:spPr>
        <a:xfrm>
          <a:off x="12854940" y="6697980"/>
          <a:ext cx="7747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97790</xdr:rowOff>
    </xdr:from>
    <xdr:to>
      <xdr:col>72</xdr:col>
      <xdr:colOff>38100</xdr:colOff>
      <xdr:row>40</xdr:row>
      <xdr:rowOff>27940</xdr:rowOff>
    </xdr:to>
    <xdr:sp macro="" textlink="">
      <xdr:nvSpPr>
        <xdr:cNvPr id="541" name="楕円 540">
          <a:extLst>
            <a:ext uri="{FF2B5EF4-FFF2-40B4-BE49-F238E27FC236}">
              <a16:creationId xmlns:a16="http://schemas.microsoft.com/office/drawing/2014/main" xmlns="" id="{402267FB-9AA8-4DD5-A618-6CB0CB153B09}"/>
            </a:ext>
          </a:extLst>
        </xdr:cNvPr>
        <xdr:cNvSpPr/>
      </xdr:nvSpPr>
      <xdr:spPr>
        <a:xfrm>
          <a:off x="12029440" y="6635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148590</xdr:rowOff>
    </xdr:from>
    <xdr:to>
      <xdr:col>76</xdr:col>
      <xdr:colOff>114300</xdr:colOff>
      <xdr:row>39</xdr:row>
      <xdr:rowOff>160020</xdr:rowOff>
    </xdr:to>
    <xdr:cxnSp macro="">
      <xdr:nvCxnSpPr>
        <xdr:cNvPr id="542" name="直線コネクタ 541">
          <a:extLst>
            <a:ext uri="{FF2B5EF4-FFF2-40B4-BE49-F238E27FC236}">
              <a16:creationId xmlns:a16="http://schemas.microsoft.com/office/drawing/2014/main" xmlns="" id="{1CCBA1C7-A24A-4D9D-B474-C982D1A151C8}"/>
            </a:ext>
          </a:extLst>
        </xdr:cNvPr>
        <xdr:cNvCxnSpPr/>
      </xdr:nvCxnSpPr>
      <xdr:spPr>
        <a:xfrm>
          <a:off x="12072620" y="668655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82550</xdr:rowOff>
    </xdr:from>
    <xdr:to>
      <xdr:col>67</xdr:col>
      <xdr:colOff>101600</xdr:colOff>
      <xdr:row>40</xdr:row>
      <xdr:rowOff>12700</xdr:rowOff>
    </xdr:to>
    <xdr:sp macro="" textlink="">
      <xdr:nvSpPr>
        <xdr:cNvPr id="543" name="楕円 542">
          <a:extLst>
            <a:ext uri="{FF2B5EF4-FFF2-40B4-BE49-F238E27FC236}">
              <a16:creationId xmlns:a16="http://schemas.microsoft.com/office/drawing/2014/main" xmlns="" id="{DF67094C-EFE3-4727-8747-68D5B7C68075}"/>
            </a:ext>
          </a:extLst>
        </xdr:cNvPr>
        <xdr:cNvSpPr/>
      </xdr:nvSpPr>
      <xdr:spPr>
        <a:xfrm>
          <a:off x="11231880" y="66205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133350</xdr:rowOff>
    </xdr:from>
    <xdr:to>
      <xdr:col>71</xdr:col>
      <xdr:colOff>177800</xdr:colOff>
      <xdr:row>39</xdr:row>
      <xdr:rowOff>148590</xdr:rowOff>
    </xdr:to>
    <xdr:cxnSp macro="">
      <xdr:nvCxnSpPr>
        <xdr:cNvPr id="544" name="直線コネクタ 543">
          <a:extLst>
            <a:ext uri="{FF2B5EF4-FFF2-40B4-BE49-F238E27FC236}">
              <a16:creationId xmlns:a16="http://schemas.microsoft.com/office/drawing/2014/main" xmlns="" id="{21ED7BBA-F3C8-4730-92F5-A81C8EB8D00C}"/>
            </a:ext>
          </a:extLst>
        </xdr:cNvPr>
        <xdr:cNvCxnSpPr/>
      </xdr:nvCxnSpPr>
      <xdr:spPr>
        <a:xfrm>
          <a:off x="11282680" y="667131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109237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xmlns="" id="{DC098A9B-32D6-4B17-9978-8E851B8DBA92}"/>
            </a:ext>
          </a:extLst>
        </xdr:cNvPr>
        <xdr:cNvSpPr txBox="1"/>
      </xdr:nvSpPr>
      <xdr:spPr>
        <a:xfrm>
          <a:off x="134372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130192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xmlns="" id="{6B3FBC76-659A-4A2F-A295-E527ABFD03AB}"/>
            </a:ext>
          </a:extLst>
        </xdr:cNvPr>
        <xdr:cNvSpPr txBox="1"/>
      </xdr:nvSpPr>
      <xdr:spPr>
        <a:xfrm>
          <a:off x="126752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109237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xmlns="" id="{4B7BF349-15A8-49B2-A24B-6B2E303D16E9}"/>
            </a:ext>
          </a:extLst>
        </xdr:cNvPr>
        <xdr:cNvSpPr txBox="1"/>
      </xdr:nvSpPr>
      <xdr:spPr>
        <a:xfrm>
          <a:off x="119005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xmlns="" id="{D49105B5-6B0D-45D7-9DD4-C313460993AA}"/>
            </a:ext>
          </a:extLst>
        </xdr:cNvPr>
        <xdr:cNvSpPr txBox="1"/>
      </xdr:nvSpPr>
      <xdr:spPr>
        <a:xfrm>
          <a:off x="1110298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55262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xmlns="" id="{2FEEC72D-8DCF-4A7B-821A-025101774E81}"/>
            </a:ext>
          </a:extLst>
        </xdr:cNvPr>
        <xdr:cNvSpPr txBox="1"/>
      </xdr:nvSpPr>
      <xdr:spPr>
        <a:xfrm>
          <a:off x="134372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30497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xmlns="" id="{DE6245E1-3F50-400D-9D30-F99577EDF3F0}"/>
            </a:ext>
          </a:extLst>
        </xdr:cNvPr>
        <xdr:cNvSpPr txBox="1"/>
      </xdr:nvSpPr>
      <xdr:spPr>
        <a:xfrm>
          <a:off x="126752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19067</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xmlns="" id="{DA12A413-1A0E-43F9-9255-804208114C5E}"/>
            </a:ext>
          </a:extLst>
        </xdr:cNvPr>
        <xdr:cNvSpPr txBox="1"/>
      </xdr:nvSpPr>
      <xdr:spPr>
        <a:xfrm>
          <a:off x="119005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3827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xmlns="" id="{02C27586-EF5D-4462-B766-33A805C3398E}"/>
            </a:ext>
          </a:extLst>
        </xdr:cNvPr>
        <xdr:cNvSpPr txBox="1"/>
      </xdr:nvSpPr>
      <xdr:spPr>
        <a:xfrm>
          <a:off x="1110298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xmlns="" id="{4D07A9BC-E950-4500-9659-6C79C38D138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xmlns="" id="{70B444A8-4FC7-431F-BB12-42B94491C28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xmlns="" id="{9452099F-554F-48EF-8C63-A2EEB6A19E8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xmlns="" id="{1908CEBB-2791-4A2D-8D08-FE387AE216FA}"/>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xmlns="" id="{97CC93BF-6110-490E-B05E-58A831AC15F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xmlns="" id="{0543B9EC-DDE6-4EE3-BB42-7D2928705FA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xmlns="" id="{3F2C1FC5-90AC-47FA-97B6-C111E303C70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xmlns="" id="{45A22B4E-8B15-4103-AEDE-C01FEE962F9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xmlns="" id="{A0FB1535-AD7E-43A2-B8FB-F906969DBAE5}"/>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xmlns="" id="{EDB67FAB-6659-4DA5-BF44-9990CC956C91}"/>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xmlns="" id="{F88578DB-9A66-4BA6-BA71-5CEB944B68F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xmlns="" id="{8C31F748-BEC5-406F-8EDA-A566E190AFB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xmlns="" id="{AA059430-4B67-487D-9F1B-283802317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xmlns="" id="{636FBD27-4FCB-403A-96BF-311F2083D22B}"/>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xmlns="" id="{DCE0B91D-06CC-462A-83CC-A84FB9CAA03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xmlns="" id="{13F30622-58A6-4438-8FC2-3672744ACC53}"/>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xmlns="" id="{5C328F34-B0AF-41E5-B4C1-BAA62CC5BDF6}"/>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xmlns="" id="{2FDB38D9-1F35-478E-9779-8304822B0E52}"/>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xmlns="" id="{A7C1EC6E-D960-4EDF-A447-A70F729FAF6C}"/>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xmlns="" id="{13058C65-7F4C-42B9-AC58-7481DA2A394F}"/>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xmlns="" id="{01BFC9A8-CA42-426D-B75A-F552E30B805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4" name="テキスト ボックス 573">
          <a:extLst>
            <a:ext uri="{FF2B5EF4-FFF2-40B4-BE49-F238E27FC236}">
              <a16:creationId xmlns:a16="http://schemas.microsoft.com/office/drawing/2014/main" xmlns="" id="{EFCF6490-8A1B-4377-8FB2-211F8750C613}"/>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xmlns="" id="{DD2779B1-6008-4EB7-91FF-4E2369DF124D}"/>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576" name="直線コネクタ 575">
          <a:extLst>
            <a:ext uri="{FF2B5EF4-FFF2-40B4-BE49-F238E27FC236}">
              <a16:creationId xmlns:a16="http://schemas.microsoft.com/office/drawing/2014/main" xmlns="" id="{F88B9E05-DA49-4051-B242-197E409C7831}"/>
            </a:ext>
          </a:extLst>
        </xdr:cNvPr>
        <xdr:cNvCxnSpPr/>
      </xdr:nvCxnSpPr>
      <xdr:spPr>
        <a:xfrm flipV="1">
          <a:off x="19509104" y="5845039"/>
          <a:ext cx="0" cy="12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xmlns="" id="{8967669F-BB4C-45D7-B4E7-2C1F77AA5FD8}"/>
            </a:ext>
          </a:extLst>
        </xdr:cNvPr>
        <xdr:cNvSpPr txBox="1"/>
      </xdr:nvSpPr>
      <xdr:spPr>
        <a:xfrm>
          <a:off x="19547840" y="707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578" name="直線コネクタ 577">
          <a:extLst>
            <a:ext uri="{FF2B5EF4-FFF2-40B4-BE49-F238E27FC236}">
              <a16:creationId xmlns:a16="http://schemas.microsoft.com/office/drawing/2014/main" xmlns="" id="{072C6165-1C53-43DE-A800-156B45896DFA}"/>
            </a:ext>
          </a:extLst>
        </xdr:cNvPr>
        <xdr:cNvCxnSpPr/>
      </xdr:nvCxnSpPr>
      <xdr:spPr>
        <a:xfrm>
          <a:off x="19443700" y="70758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xmlns="" id="{82BF1CC7-DDA0-44B0-B313-E6F5E908AE87}"/>
            </a:ext>
          </a:extLst>
        </xdr:cNvPr>
        <xdr:cNvSpPr txBox="1"/>
      </xdr:nvSpPr>
      <xdr:spPr>
        <a:xfrm>
          <a:off x="19547840" y="5624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580" name="直線コネクタ 579">
          <a:extLst>
            <a:ext uri="{FF2B5EF4-FFF2-40B4-BE49-F238E27FC236}">
              <a16:creationId xmlns:a16="http://schemas.microsoft.com/office/drawing/2014/main" xmlns="" id="{4B65E798-F6FF-4916-ABBC-326B31B71D4A}"/>
            </a:ext>
          </a:extLst>
        </xdr:cNvPr>
        <xdr:cNvCxnSpPr/>
      </xdr:nvCxnSpPr>
      <xdr:spPr>
        <a:xfrm>
          <a:off x="19443700" y="58450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67883</xdr:rowOff>
    </xdr:from>
    <xdr:ext cx="599010" cy="259045"/>
    <xdr:sp macro="" textlink="">
      <xdr:nvSpPr>
        <xdr:cNvPr id="581" name="【一般廃棄物処理施設】&#10;一人当たり有形固定資産（償却資産）額平均値テキスト">
          <a:extLst>
            <a:ext uri="{FF2B5EF4-FFF2-40B4-BE49-F238E27FC236}">
              <a16:creationId xmlns:a16="http://schemas.microsoft.com/office/drawing/2014/main" xmlns="" id="{9B90389D-5517-4526-B6E2-1348DC549862}"/>
            </a:ext>
          </a:extLst>
        </xdr:cNvPr>
        <xdr:cNvSpPr txBox="1"/>
      </xdr:nvSpPr>
      <xdr:spPr>
        <a:xfrm>
          <a:off x="19547840" y="6773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582" name="フローチャート: 判断 581">
          <a:extLst>
            <a:ext uri="{FF2B5EF4-FFF2-40B4-BE49-F238E27FC236}">
              <a16:creationId xmlns:a16="http://schemas.microsoft.com/office/drawing/2014/main" xmlns="" id="{66BD1A19-0F39-4629-B57C-2B3B8BCCA379}"/>
            </a:ext>
          </a:extLst>
        </xdr:cNvPr>
        <xdr:cNvSpPr/>
      </xdr:nvSpPr>
      <xdr:spPr>
        <a:xfrm>
          <a:off x="19458940" y="6795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583" name="フローチャート: 判断 582">
          <a:extLst>
            <a:ext uri="{FF2B5EF4-FFF2-40B4-BE49-F238E27FC236}">
              <a16:creationId xmlns:a16="http://schemas.microsoft.com/office/drawing/2014/main" xmlns="" id="{2C25D88A-BE67-4048-B457-41720298C177}"/>
            </a:ext>
          </a:extLst>
        </xdr:cNvPr>
        <xdr:cNvSpPr/>
      </xdr:nvSpPr>
      <xdr:spPr>
        <a:xfrm>
          <a:off x="18735040" y="68105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584" name="フローチャート: 判断 583">
          <a:extLst>
            <a:ext uri="{FF2B5EF4-FFF2-40B4-BE49-F238E27FC236}">
              <a16:creationId xmlns:a16="http://schemas.microsoft.com/office/drawing/2014/main" xmlns="" id="{9A2A7A33-AF07-47DE-B4F1-F395FA48C289}"/>
            </a:ext>
          </a:extLst>
        </xdr:cNvPr>
        <xdr:cNvSpPr/>
      </xdr:nvSpPr>
      <xdr:spPr>
        <a:xfrm>
          <a:off x="17937480" y="6811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585" name="フローチャート: 判断 584">
          <a:extLst>
            <a:ext uri="{FF2B5EF4-FFF2-40B4-BE49-F238E27FC236}">
              <a16:creationId xmlns:a16="http://schemas.microsoft.com/office/drawing/2014/main" xmlns="" id="{B53AE2C3-1E6A-4048-8AE5-65CED3C067C4}"/>
            </a:ext>
          </a:extLst>
        </xdr:cNvPr>
        <xdr:cNvSpPr/>
      </xdr:nvSpPr>
      <xdr:spPr>
        <a:xfrm>
          <a:off x="17162780" y="68462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586" name="フローチャート: 判断 585">
          <a:extLst>
            <a:ext uri="{FF2B5EF4-FFF2-40B4-BE49-F238E27FC236}">
              <a16:creationId xmlns:a16="http://schemas.microsoft.com/office/drawing/2014/main" xmlns="" id="{D2531D32-C78E-4633-AAF2-D1BC49DE80B1}"/>
            </a:ext>
          </a:extLst>
        </xdr:cNvPr>
        <xdr:cNvSpPr/>
      </xdr:nvSpPr>
      <xdr:spPr>
        <a:xfrm>
          <a:off x="16388080" y="68513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4E6BE89A-C7E3-4212-A3D5-6E711B51222A}"/>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D09F4901-82C4-490A-9457-A34BB7BE633B}"/>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B503ECE6-FC1A-486D-BE07-F9194A8F5EC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01DC897E-0519-4442-B28C-A8866E21DA6D}"/>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DD893243-3098-4FCC-BC09-026DD0DAA01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127127</xdr:rowOff>
    </xdr:from>
    <xdr:to>
      <xdr:col>116</xdr:col>
      <xdr:colOff>114300</xdr:colOff>
      <xdr:row>40</xdr:row>
      <xdr:rowOff>57277</xdr:rowOff>
    </xdr:to>
    <xdr:sp macro="" textlink="">
      <xdr:nvSpPr>
        <xdr:cNvPr id="592" name="楕円 591">
          <a:extLst>
            <a:ext uri="{FF2B5EF4-FFF2-40B4-BE49-F238E27FC236}">
              <a16:creationId xmlns:a16="http://schemas.microsoft.com/office/drawing/2014/main" xmlns="" id="{FA69D347-20A1-4EAF-8C52-3FED641CD403}"/>
            </a:ext>
          </a:extLst>
        </xdr:cNvPr>
        <xdr:cNvSpPr/>
      </xdr:nvSpPr>
      <xdr:spPr>
        <a:xfrm>
          <a:off x="19458940" y="66650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150004</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xmlns="" id="{263A9805-9EFF-4D98-B362-D3A8C57C3016}"/>
            </a:ext>
          </a:extLst>
        </xdr:cNvPr>
        <xdr:cNvSpPr txBox="1"/>
      </xdr:nvSpPr>
      <xdr:spPr>
        <a:xfrm>
          <a:off x="19547840" y="65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125175</xdr:rowOff>
    </xdr:from>
    <xdr:to>
      <xdr:col>112</xdr:col>
      <xdr:colOff>38100</xdr:colOff>
      <xdr:row>40</xdr:row>
      <xdr:rowOff>55325</xdr:rowOff>
    </xdr:to>
    <xdr:sp macro="" textlink="">
      <xdr:nvSpPr>
        <xdr:cNvPr id="594" name="楕円 593">
          <a:extLst>
            <a:ext uri="{FF2B5EF4-FFF2-40B4-BE49-F238E27FC236}">
              <a16:creationId xmlns:a16="http://schemas.microsoft.com/office/drawing/2014/main" xmlns="" id="{C5322338-6698-40F9-BA22-1CB06FB216ED}"/>
            </a:ext>
          </a:extLst>
        </xdr:cNvPr>
        <xdr:cNvSpPr/>
      </xdr:nvSpPr>
      <xdr:spPr>
        <a:xfrm>
          <a:off x="18735040" y="6663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4525</xdr:rowOff>
    </xdr:from>
    <xdr:to>
      <xdr:col>116</xdr:col>
      <xdr:colOff>63500</xdr:colOff>
      <xdr:row>40</xdr:row>
      <xdr:rowOff>6477</xdr:rowOff>
    </xdr:to>
    <xdr:cxnSp macro="">
      <xdr:nvCxnSpPr>
        <xdr:cNvPr id="595" name="直線コネクタ 594">
          <a:extLst>
            <a:ext uri="{FF2B5EF4-FFF2-40B4-BE49-F238E27FC236}">
              <a16:creationId xmlns:a16="http://schemas.microsoft.com/office/drawing/2014/main" xmlns="" id="{382F69F3-07D9-4754-9411-5C20188C2515}"/>
            </a:ext>
          </a:extLst>
        </xdr:cNvPr>
        <xdr:cNvCxnSpPr/>
      </xdr:nvCxnSpPr>
      <xdr:spPr>
        <a:xfrm>
          <a:off x="18778220" y="6710125"/>
          <a:ext cx="73152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133402</xdr:rowOff>
    </xdr:from>
    <xdr:to>
      <xdr:col>107</xdr:col>
      <xdr:colOff>101600</xdr:colOff>
      <xdr:row>40</xdr:row>
      <xdr:rowOff>63552</xdr:rowOff>
    </xdr:to>
    <xdr:sp macro="" textlink="">
      <xdr:nvSpPr>
        <xdr:cNvPr id="596" name="楕円 595">
          <a:extLst>
            <a:ext uri="{FF2B5EF4-FFF2-40B4-BE49-F238E27FC236}">
              <a16:creationId xmlns:a16="http://schemas.microsoft.com/office/drawing/2014/main" xmlns="" id="{FD6CD6DA-19E0-4A86-B8AF-6DFAC44264E8}"/>
            </a:ext>
          </a:extLst>
        </xdr:cNvPr>
        <xdr:cNvSpPr/>
      </xdr:nvSpPr>
      <xdr:spPr>
        <a:xfrm>
          <a:off x="17937480" y="6671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4525</xdr:rowOff>
    </xdr:from>
    <xdr:to>
      <xdr:col>111</xdr:col>
      <xdr:colOff>177800</xdr:colOff>
      <xdr:row>40</xdr:row>
      <xdr:rowOff>12752</xdr:rowOff>
    </xdr:to>
    <xdr:cxnSp macro="">
      <xdr:nvCxnSpPr>
        <xdr:cNvPr id="597" name="直線コネクタ 596">
          <a:extLst>
            <a:ext uri="{FF2B5EF4-FFF2-40B4-BE49-F238E27FC236}">
              <a16:creationId xmlns:a16="http://schemas.microsoft.com/office/drawing/2014/main" xmlns="" id="{3D1FACD2-8EA5-4730-9937-62C301DB5FD9}"/>
            </a:ext>
          </a:extLst>
        </xdr:cNvPr>
        <xdr:cNvCxnSpPr/>
      </xdr:nvCxnSpPr>
      <xdr:spPr>
        <a:xfrm flipV="1">
          <a:off x="17988280" y="6710125"/>
          <a:ext cx="789940" cy="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146259</xdr:rowOff>
    </xdr:from>
    <xdr:to>
      <xdr:col>102</xdr:col>
      <xdr:colOff>165100</xdr:colOff>
      <xdr:row>40</xdr:row>
      <xdr:rowOff>76409</xdr:rowOff>
    </xdr:to>
    <xdr:sp macro="" textlink="">
      <xdr:nvSpPr>
        <xdr:cNvPr id="598" name="楕円 597">
          <a:extLst>
            <a:ext uri="{FF2B5EF4-FFF2-40B4-BE49-F238E27FC236}">
              <a16:creationId xmlns:a16="http://schemas.microsoft.com/office/drawing/2014/main" xmlns="" id="{ED32E302-9FD9-4089-898E-156A75B961CD}"/>
            </a:ext>
          </a:extLst>
        </xdr:cNvPr>
        <xdr:cNvSpPr/>
      </xdr:nvSpPr>
      <xdr:spPr>
        <a:xfrm>
          <a:off x="17162780" y="66842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12752</xdr:rowOff>
    </xdr:from>
    <xdr:to>
      <xdr:col>107</xdr:col>
      <xdr:colOff>50800</xdr:colOff>
      <xdr:row>40</xdr:row>
      <xdr:rowOff>25609</xdr:rowOff>
    </xdr:to>
    <xdr:cxnSp macro="">
      <xdr:nvCxnSpPr>
        <xdr:cNvPr id="599" name="直線コネクタ 598">
          <a:extLst>
            <a:ext uri="{FF2B5EF4-FFF2-40B4-BE49-F238E27FC236}">
              <a16:creationId xmlns:a16="http://schemas.microsoft.com/office/drawing/2014/main" xmlns="" id="{B798C118-5F8F-46C3-81A8-03ABAC8336E6}"/>
            </a:ext>
          </a:extLst>
        </xdr:cNvPr>
        <xdr:cNvCxnSpPr/>
      </xdr:nvCxnSpPr>
      <xdr:spPr>
        <a:xfrm flipV="1">
          <a:off x="17213580" y="6718352"/>
          <a:ext cx="774700" cy="1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169306</xdr:rowOff>
    </xdr:from>
    <xdr:to>
      <xdr:col>98</xdr:col>
      <xdr:colOff>38100</xdr:colOff>
      <xdr:row>40</xdr:row>
      <xdr:rowOff>99456</xdr:rowOff>
    </xdr:to>
    <xdr:sp macro="" textlink="">
      <xdr:nvSpPr>
        <xdr:cNvPr id="600" name="楕円 599">
          <a:extLst>
            <a:ext uri="{FF2B5EF4-FFF2-40B4-BE49-F238E27FC236}">
              <a16:creationId xmlns:a16="http://schemas.microsoft.com/office/drawing/2014/main" xmlns="" id="{EB2B92CC-8DD5-4F78-96E8-8571A174EEA0}"/>
            </a:ext>
          </a:extLst>
        </xdr:cNvPr>
        <xdr:cNvSpPr/>
      </xdr:nvSpPr>
      <xdr:spPr>
        <a:xfrm>
          <a:off x="16388080" y="67072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25609</xdr:rowOff>
    </xdr:from>
    <xdr:to>
      <xdr:col>102</xdr:col>
      <xdr:colOff>114300</xdr:colOff>
      <xdr:row>40</xdr:row>
      <xdr:rowOff>48656</xdr:rowOff>
    </xdr:to>
    <xdr:cxnSp macro="">
      <xdr:nvCxnSpPr>
        <xdr:cNvPr id="601" name="直線コネクタ 600">
          <a:extLst>
            <a:ext uri="{FF2B5EF4-FFF2-40B4-BE49-F238E27FC236}">
              <a16:creationId xmlns:a16="http://schemas.microsoft.com/office/drawing/2014/main" xmlns="" id="{D2477759-697D-40BD-9B26-F490AD74683D}"/>
            </a:ext>
          </a:extLst>
        </xdr:cNvPr>
        <xdr:cNvCxnSpPr/>
      </xdr:nvCxnSpPr>
      <xdr:spPr>
        <a:xfrm flipV="1">
          <a:off x="16431260" y="6731209"/>
          <a:ext cx="782320" cy="2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26178</xdr:rowOff>
    </xdr:from>
    <xdr:ext cx="599010" cy="259045"/>
    <xdr:sp macro="" textlink="">
      <xdr:nvSpPr>
        <xdr:cNvPr id="602" name="n_1aveValue【一般廃棄物処理施設】&#10;一人当たり有形固定資産（償却資産）額">
          <a:extLst>
            <a:ext uri="{FF2B5EF4-FFF2-40B4-BE49-F238E27FC236}">
              <a16:creationId xmlns:a16="http://schemas.microsoft.com/office/drawing/2014/main" xmlns="" id="{470BED92-BC8E-40EC-B459-4A589DAAB9EE}"/>
            </a:ext>
          </a:extLst>
        </xdr:cNvPr>
        <xdr:cNvSpPr txBox="1"/>
      </xdr:nvSpPr>
      <xdr:spPr>
        <a:xfrm>
          <a:off x="18496495" y="6899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27257</xdr:rowOff>
    </xdr:from>
    <xdr:ext cx="599010" cy="259045"/>
    <xdr:sp macro="" textlink="">
      <xdr:nvSpPr>
        <xdr:cNvPr id="603" name="n_2aveValue【一般廃棄物処理施設】&#10;一人当たり有形固定資産（償却資産）額">
          <a:extLst>
            <a:ext uri="{FF2B5EF4-FFF2-40B4-BE49-F238E27FC236}">
              <a16:creationId xmlns:a16="http://schemas.microsoft.com/office/drawing/2014/main" xmlns="" id="{BDD663EB-1096-4BB2-9CFD-A1B3B86EF565}"/>
            </a:ext>
          </a:extLst>
        </xdr:cNvPr>
        <xdr:cNvSpPr txBox="1"/>
      </xdr:nvSpPr>
      <xdr:spPr>
        <a:xfrm>
          <a:off x="17734495" y="690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61972</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xmlns="" id="{CC8EAD50-DF39-46DF-84FC-CBD7422B4914}"/>
            </a:ext>
          </a:extLst>
        </xdr:cNvPr>
        <xdr:cNvSpPr txBox="1"/>
      </xdr:nvSpPr>
      <xdr:spPr>
        <a:xfrm>
          <a:off x="16969251" y="693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67065</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xmlns="" id="{55DFDE21-6E6A-4B45-938F-0A190AC63AFF}"/>
            </a:ext>
          </a:extLst>
        </xdr:cNvPr>
        <xdr:cNvSpPr txBox="1"/>
      </xdr:nvSpPr>
      <xdr:spPr>
        <a:xfrm>
          <a:off x="16194551" y="69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71852</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xmlns="" id="{ABFF2F9A-10E2-4891-85A2-E7728442F1DC}"/>
            </a:ext>
          </a:extLst>
        </xdr:cNvPr>
        <xdr:cNvSpPr txBox="1"/>
      </xdr:nvSpPr>
      <xdr:spPr>
        <a:xfrm>
          <a:off x="18496495" y="644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80079</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xmlns="" id="{7D0DA1E8-8467-4A5F-BDD3-3A87718948F4}"/>
            </a:ext>
          </a:extLst>
        </xdr:cNvPr>
        <xdr:cNvSpPr txBox="1"/>
      </xdr:nvSpPr>
      <xdr:spPr>
        <a:xfrm>
          <a:off x="17734495" y="645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92936</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xmlns="" id="{D87A025D-A970-4DEE-B890-91D411864A51}"/>
            </a:ext>
          </a:extLst>
        </xdr:cNvPr>
        <xdr:cNvSpPr txBox="1"/>
      </xdr:nvSpPr>
      <xdr:spPr>
        <a:xfrm>
          <a:off x="16936935" y="646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115983</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xmlns="" id="{44423917-3662-4962-A524-8B3D9C675F8D}"/>
            </a:ext>
          </a:extLst>
        </xdr:cNvPr>
        <xdr:cNvSpPr txBox="1"/>
      </xdr:nvSpPr>
      <xdr:spPr>
        <a:xfrm>
          <a:off x="16162235" y="648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xmlns="" id="{36736E41-4792-4673-9918-ABA8DACCE52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xmlns="" id="{15D462B4-04B5-42EB-8395-C86AC2CEA40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xmlns="" id="{9A9866E8-70DF-4D96-9B68-C3CC7B2E9B29}"/>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xmlns="" id="{04D0057F-CE44-40C9-9618-F5E0C6A83EE9}"/>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xmlns="" id="{3CD8E915-2495-45E1-828F-DAEAC099D26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xmlns="" id="{EA343D0B-6403-420D-BBC5-9F2D1B92B3C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xmlns="" id="{373A62C2-CC50-4B6D-8564-A9AB193E8BAD}"/>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xmlns="" id="{2C8D7BF6-1575-461F-9824-C624AFF12CB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xmlns="" id="{D02940DC-AA39-4938-AA88-B2F7293BF65E}"/>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xmlns="" id="{3BD5AF81-B734-4470-A76A-4C553442987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xmlns="" id="{AEE03688-0830-4C17-A4B7-1CF165F02371}"/>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xmlns="" id="{D59A3A80-3D6B-4B8F-A104-08C568CB7BB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xmlns="" id="{7220ED4A-A315-4DD4-9C13-67F18382178E}"/>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xmlns="" id="{F59663EC-CD72-42E1-8A2B-CD58A7B379CC}"/>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xmlns="" id="{2779306F-297F-4A84-8EA2-3DB925EE70F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xmlns="" id="{3EDB498A-DCE1-485F-B77D-D9EE43AA22E9}"/>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xmlns="" id="{331CE36E-7D0E-48A7-A6D8-BB2B77245054}"/>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xmlns="" id="{CF7C89E4-B3B9-4ABB-AE45-C023217A722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xmlns="" id="{0251980C-10CD-41A9-8AED-DB13ABF1848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xmlns="" id="{7876AF9D-28CF-4748-89CC-0E945A3C323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xmlns="" id="{8FB27860-38A8-4B25-891C-AC5C757CAD5B}"/>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xmlns="" id="{D1C86070-E5E4-4470-8540-EB3F038384B7}"/>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xmlns="" id="{16E2E7D7-36C9-47DF-B473-AA54816DA1B4}"/>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xmlns="" id="{F1689294-8836-4300-A4A0-F464B7A1441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xmlns="" id="{E3C3E015-DEAD-4615-97DD-7924E16C21A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635" name="直線コネクタ 634">
          <a:extLst>
            <a:ext uri="{FF2B5EF4-FFF2-40B4-BE49-F238E27FC236}">
              <a16:creationId xmlns:a16="http://schemas.microsoft.com/office/drawing/2014/main" xmlns="" id="{7B980BC5-F362-4F0D-88AC-E14ABD70A710}"/>
            </a:ext>
          </a:extLst>
        </xdr:cNvPr>
        <xdr:cNvCxnSpPr/>
      </xdr:nvCxnSpPr>
      <xdr:spPr>
        <a:xfrm flipV="1">
          <a:off x="14375764" y="935899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xmlns="" id="{1081ABDB-52F7-47B0-95CE-7150D0AC09A7}"/>
            </a:ext>
          </a:extLst>
        </xdr:cNvPr>
        <xdr:cNvSpPr txBox="1"/>
      </xdr:nvSpPr>
      <xdr:spPr>
        <a:xfrm>
          <a:off x="14414500" y="1082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637" name="直線コネクタ 636">
          <a:extLst>
            <a:ext uri="{FF2B5EF4-FFF2-40B4-BE49-F238E27FC236}">
              <a16:creationId xmlns:a16="http://schemas.microsoft.com/office/drawing/2014/main" xmlns="" id="{60F34102-6700-497C-AC12-144051DDE99A}"/>
            </a:ext>
          </a:extLst>
        </xdr:cNvPr>
        <xdr:cNvCxnSpPr/>
      </xdr:nvCxnSpPr>
      <xdr:spPr>
        <a:xfrm>
          <a:off x="14287500" y="10825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xmlns="" id="{CC4AD140-1A51-4CB1-B812-81DF1CDB5742}"/>
            </a:ext>
          </a:extLst>
        </xdr:cNvPr>
        <xdr:cNvSpPr txBox="1"/>
      </xdr:nvSpPr>
      <xdr:spPr>
        <a:xfrm>
          <a:off x="1441450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639" name="直線コネクタ 638">
          <a:extLst>
            <a:ext uri="{FF2B5EF4-FFF2-40B4-BE49-F238E27FC236}">
              <a16:creationId xmlns:a16="http://schemas.microsoft.com/office/drawing/2014/main" xmlns="" id="{5BE7C58F-4A23-4A35-B5E2-CDF6B943AE8E}"/>
            </a:ext>
          </a:extLst>
        </xdr:cNvPr>
        <xdr:cNvCxnSpPr/>
      </xdr:nvCxnSpPr>
      <xdr:spPr>
        <a:xfrm>
          <a:off x="1428750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xmlns="" id="{5673FF68-D9F7-41BD-AC4B-215A5EF25220}"/>
            </a:ext>
          </a:extLst>
        </xdr:cNvPr>
        <xdr:cNvSpPr txBox="1"/>
      </xdr:nvSpPr>
      <xdr:spPr>
        <a:xfrm>
          <a:off x="14414500" y="9895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1" name="フローチャート: 判断 640">
          <a:extLst>
            <a:ext uri="{FF2B5EF4-FFF2-40B4-BE49-F238E27FC236}">
              <a16:creationId xmlns:a16="http://schemas.microsoft.com/office/drawing/2014/main" xmlns="" id="{73F3A301-D458-4127-8CC1-3C5622550BED}"/>
            </a:ext>
          </a:extLst>
        </xdr:cNvPr>
        <xdr:cNvSpPr/>
      </xdr:nvSpPr>
      <xdr:spPr>
        <a:xfrm>
          <a:off x="14325600" y="100440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642" name="フローチャート: 判断 641">
          <a:extLst>
            <a:ext uri="{FF2B5EF4-FFF2-40B4-BE49-F238E27FC236}">
              <a16:creationId xmlns:a16="http://schemas.microsoft.com/office/drawing/2014/main" xmlns="" id="{277DB1C3-7CD3-451C-AED7-17091F266617}"/>
            </a:ext>
          </a:extLst>
        </xdr:cNvPr>
        <xdr:cNvSpPr/>
      </xdr:nvSpPr>
      <xdr:spPr>
        <a:xfrm>
          <a:off x="13578840" y="10019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43" name="フローチャート: 判断 642">
          <a:extLst>
            <a:ext uri="{FF2B5EF4-FFF2-40B4-BE49-F238E27FC236}">
              <a16:creationId xmlns:a16="http://schemas.microsoft.com/office/drawing/2014/main" xmlns="" id="{75B02C8A-5371-4BF0-8561-24A896A74607}"/>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4" name="フローチャート: 判断 643">
          <a:extLst>
            <a:ext uri="{FF2B5EF4-FFF2-40B4-BE49-F238E27FC236}">
              <a16:creationId xmlns:a16="http://schemas.microsoft.com/office/drawing/2014/main" xmlns="" id="{93682346-E7F9-4133-9B02-F0816125012F}"/>
            </a:ext>
          </a:extLst>
        </xdr:cNvPr>
        <xdr:cNvSpPr/>
      </xdr:nvSpPr>
      <xdr:spPr>
        <a:xfrm>
          <a:off x="120294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645" name="フローチャート: 判断 644">
          <a:extLst>
            <a:ext uri="{FF2B5EF4-FFF2-40B4-BE49-F238E27FC236}">
              <a16:creationId xmlns:a16="http://schemas.microsoft.com/office/drawing/2014/main" xmlns="" id="{968D65FA-4E5F-40D9-A254-81FB7168D891}"/>
            </a:ext>
          </a:extLst>
        </xdr:cNvPr>
        <xdr:cNvSpPr/>
      </xdr:nvSpPr>
      <xdr:spPr>
        <a:xfrm>
          <a:off x="1123188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0345903A-36A2-4444-A0E5-21772EEB532A}"/>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A5A10716-27B7-4F73-B3FB-4BF922FBBC93}"/>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2717C97D-057B-41B6-9D7B-511027CFBAA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3B793805-DD62-4029-8153-0860B1395A7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6597E476-5420-4531-AA67-C36616F2E485}"/>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651" name="楕円 650">
          <a:extLst>
            <a:ext uri="{FF2B5EF4-FFF2-40B4-BE49-F238E27FC236}">
              <a16:creationId xmlns:a16="http://schemas.microsoft.com/office/drawing/2014/main" xmlns="" id="{1D77A0F8-5321-4A0A-97E8-1717F556977E}"/>
            </a:ext>
          </a:extLst>
        </xdr:cNvPr>
        <xdr:cNvSpPr/>
      </xdr:nvSpPr>
      <xdr:spPr>
        <a:xfrm>
          <a:off x="14325600" y="102215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141531</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xmlns="" id="{5E23F664-7990-4E7A-B6DE-AA810C5E7BB7}"/>
            </a:ext>
          </a:extLst>
        </xdr:cNvPr>
        <xdr:cNvSpPr txBox="1"/>
      </xdr:nvSpPr>
      <xdr:spPr>
        <a:xfrm>
          <a:off x="14414500" y="10199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128815</xdr:rowOff>
    </xdr:from>
    <xdr:to>
      <xdr:col>81</xdr:col>
      <xdr:colOff>101600</xdr:colOff>
      <xdr:row>61</xdr:row>
      <xdr:rowOff>58965</xdr:rowOff>
    </xdr:to>
    <xdr:sp macro="" textlink="">
      <xdr:nvSpPr>
        <xdr:cNvPr id="653" name="楕円 652">
          <a:extLst>
            <a:ext uri="{FF2B5EF4-FFF2-40B4-BE49-F238E27FC236}">
              <a16:creationId xmlns:a16="http://schemas.microsoft.com/office/drawing/2014/main" xmlns="" id="{78F73CE9-FCCD-480E-BF9A-99044CC29FB2}"/>
            </a:ext>
          </a:extLst>
        </xdr:cNvPr>
        <xdr:cNvSpPr/>
      </xdr:nvSpPr>
      <xdr:spPr>
        <a:xfrm>
          <a:off x="13578840" y="10187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8165</xdr:rowOff>
    </xdr:from>
    <xdr:to>
      <xdr:col>85</xdr:col>
      <xdr:colOff>127000</xdr:colOff>
      <xdr:row>61</xdr:row>
      <xdr:rowOff>42454</xdr:rowOff>
    </xdr:to>
    <xdr:cxnSp macro="">
      <xdr:nvCxnSpPr>
        <xdr:cNvPr id="654" name="直線コネクタ 653">
          <a:extLst>
            <a:ext uri="{FF2B5EF4-FFF2-40B4-BE49-F238E27FC236}">
              <a16:creationId xmlns:a16="http://schemas.microsoft.com/office/drawing/2014/main" xmlns="" id="{0089C898-13B4-4F02-9100-9865D0DF208F}"/>
            </a:ext>
          </a:extLst>
        </xdr:cNvPr>
        <xdr:cNvCxnSpPr/>
      </xdr:nvCxnSpPr>
      <xdr:spPr>
        <a:xfrm>
          <a:off x="13629640" y="10234205"/>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94524</xdr:rowOff>
    </xdr:from>
    <xdr:to>
      <xdr:col>76</xdr:col>
      <xdr:colOff>165100</xdr:colOff>
      <xdr:row>61</xdr:row>
      <xdr:rowOff>24674</xdr:rowOff>
    </xdr:to>
    <xdr:sp macro="" textlink="">
      <xdr:nvSpPr>
        <xdr:cNvPr id="655" name="楕円 654">
          <a:extLst>
            <a:ext uri="{FF2B5EF4-FFF2-40B4-BE49-F238E27FC236}">
              <a16:creationId xmlns:a16="http://schemas.microsoft.com/office/drawing/2014/main" xmlns="" id="{7FBAB167-B3A3-4303-A7E5-F278675E9DBD}"/>
            </a:ext>
          </a:extLst>
        </xdr:cNvPr>
        <xdr:cNvSpPr/>
      </xdr:nvSpPr>
      <xdr:spPr>
        <a:xfrm>
          <a:off x="12804140" y="101529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145324</xdr:rowOff>
    </xdr:from>
    <xdr:to>
      <xdr:col>81</xdr:col>
      <xdr:colOff>50800</xdr:colOff>
      <xdr:row>61</xdr:row>
      <xdr:rowOff>8165</xdr:rowOff>
    </xdr:to>
    <xdr:cxnSp macro="">
      <xdr:nvCxnSpPr>
        <xdr:cNvPr id="656" name="直線コネクタ 655">
          <a:extLst>
            <a:ext uri="{FF2B5EF4-FFF2-40B4-BE49-F238E27FC236}">
              <a16:creationId xmlns:a16="http://schemas.microsoft.com/office/drawing/2014/main" xmlns="" id="{84EF65D0-D99F-4D9C-8C7B-CC74F30C3BA6}"/>
            </a:ext>
          </a:extLst>
        </xdr:cNvPr>
        <xdr:cNvCxnSpPr/>
      </xdr:nvCxnSpPr>
      <xdr:spPr>
        <a:xfrm>
          <a:off x="12854940" y="1020372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71665</xdr:rowOff>
    </xdr:from>
    <xdr:to>
      <xdr:col>72</xdr:col>
      <xdr:colOff>38100</xdr:colOff>
      <xdr:row>62</xdr:row>
      <xdr:rowOff>1815</xdr:rowOff>
    </xdr:to>
    <xdr:sp macro="" textlink="">
      <xdr:nvSpPr>
        <xdr:cNvPr id="657" name="楕円 656">
          <a:extLst>
            <a:ext uri="{FF2B5EF4-FFF2-40B4-BE49-F238E27FC236}">
              <a16:creationId xmlns:a16="http://schemas.microsoft.com/office/drawing/2014/main" xmlns="" id="{C4E87751-3DFD-49B4-9A69-E833BCD44706}"/>
            </a:ext>
          </a:extLst>
        </xdr:cNvPr>
        <xdr:cNvSpPr/>
      </xdr:nvSpPr>
      <xdr:spPr>
        <a:xfrm>
          <a:off x="12029440" y="10297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145324</xdr:rowOff>
    </xdr:from>
    <xdr:to>
      <xdr:col>76</xdr:col>
      <xdr:colOff>114300</xdr:colOff>
      <xdr:row>61</xdr:row>
      <xdr:rowOff>122465</xdr:rowOff>
    </xdr:to>
    <xdr:cxnSp macro="">
      <xdr:nvCxnSpPr>
        <xdr:cNvPr id="658" name="直線コネクタ 657">
          <a:extLst>
            <a:ext uri="{FF2B5EF4-FFF2-40B4-BE49-F238E27FC236}">
              <a16:creationId xmlns:a16="http://schemas.microsoft.com/office/drawing/2014/main" xmlns="" id="{24E960B3-9A41-4419-A69A-7CC3FB8A2C65}"/>
            </a:ext>
          </a:extLst>
        </xdr:cNvPr>
        <xdr:cNvCxnSpPr/>
      </xdr:nvCxnSpPr>
      <xdr:spPr>
        <a:xfrm flipV="1">
          <a:off x="12072620" y="10203724"/>
          <a:ext cx="78232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35741</xdr:rowOff>
    </xdr:from>
    <xdr:to>
      <xdr:col>67</xdr:col>
      <xdr:colOff>101600</xdr:colOff>
      <xdr:row>61</xdr:row>
      <xdr:rowOff>137341</xdr:rowOff>
    </xdr:to>
    <xdr:sp macro="" textlink="">
      <xdr:nvSpPr>
        <xdr:cNvPr id="659" name="楕円 658">
          <a:extLst>
            <a:ext uri="{FF2B5EF4-FFF2-40B4-BE49-F238E27FC236}">
              <a16:creationId xmlns:a16="http://schemas.microsoft.com/office/drawing/2014/main" xmlns="" id="{CB6C49F4-8518-44C0-988F-0C1039FEC0EC}"/>
            </a:ext>
          </a:extLst>
        </xdr:cNvPr>
        <xdr:cNvSpPr/>
      </xdr:nvSpPr>
      <xdr:spPr>
        <a:xfrm>
          <a:off x="11231880" y="1026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86541</xdr:rowOff>
    </xdr:from>
    <xdr:to>
      <xdr:col>71</xdr:col>
      <xdr:colOff>177800</xdr:colOff>
      <xdr:row>61</xdr:row>
      <xdr:rowOff>122465</xdr:rowOff>
    </xdr:to>
    <xdr:cxnSp macro="">
      <xdr:nvCxnSpPr>
        <xdr:cNvPr id="660" name="直線コネクタ 659">
          <a:extLst>
            <a:ext uri="{FF2B5EF4-FFF2-40B4-BE49-F238E27FC236}">
              <a16:creationId xmlns:a16="http://schemas.microsoft.com/office/drawing/2014/main" xmlns="" id="{63E80D06-D5C5-411C-B6C6-656E215ED0D5}"/>
            </a:ext>
          </a:extLst>
        </xdr:cNvPr>
        <xdr:cNvCxnSpPr/>
      </xdr:nvCxnSpPr>
      <xdr:spPr>
        <a:xfrm>
          <a:off x="11282680" y="10312581"/>
          <a:ext cx="78994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xmlns="" id="{FD36F33D-0DA2-4102-B617-20D1DB658B82}"/>
            </a:ext>
          </a:extLst>
        </xdr:cNvPr>
        <xdr:cNvSpPr txBox="1"/>
      </xdr:nvSpPr>
      <xdr:spPr>
        <a:xfrm>
          <a:off x="1343724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xmlns="" id="{1FAFE768-EFE9-42DD-B199-AE789C121A25}"/>
            </a:ext>
          </a:extLst>
        </xdr:cNvPr>
        <xdr:cNvSpPr txBox="1"/>
      </xdr:nvSpPr>
      <xdr:spPr>
        <a:xfrm>
          <a:off x="12675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xmlns="" id="{2AC81D4C-FD1E-4325-B681-83DAE95F021A}"/>
            </a:ext>
          </a:extLst>
        </xdr:cNvPr>
        <xdr:cNvSpPr txBox="1"/>
      </xdr:nvSpPr>
      <xdr:spPr>
        <a:xfrm>
          <a:off x="119005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xmlns="" id="{52080033-E64D-45EC-80A3-69ABCDEDEE43}"/>
            </a:ext>
          </a:extLst>
        </xdr:cNvPr>
        <xdr:cNvSpPr txBox="1"/>
      </xdr:nvSpPr>
      <xdr:spPr>
        <a:xfrm>
          <a:off x="1110298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50092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xmlns="" id="{A36094E4-CE6D-43EC-8D28-34009D559E06}"/>
            </a:ext>
          </a:extLst>
        </xdr:cNvPr>
        <xdr:cNvSpPr txBox="1"/>
      </xdr:nvSpPr>
      <xdr:spPr>
        <a:xfrm>
          <a:off x="1343724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xmlns="" id="{3073D5EF-58A2-421A-A288-FEA0AD83071C}"/>
            </a:ext>
          </a:extLst>
        </xdr:cNvPr>
        <xdr:cNvSpPr txBox="1"/>
      </xdr:nvSpPr>
      <xdr:spPr>
        <a:xfrm>
          <a:off x="1267524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164392</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xmlns="" id="{07E7706E-7559-4964-835B-F6BF583C693D}"/>
            </a:ext>
          </a:extLst>
        </xdr:cNvPr>
        <xdr:cNvSpPr txBox="1"/>
      </xdr:nvSpPr>
      <xdr:spPr>
        <a:xfrm>
          <a:off x="11900544" y="1039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128468</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xmlns="" id="{1C976663-3794-4E2E-959C-BA8ABE2FBAD6}"/>
            </a:ext>
          </a:extLst>
        </xdr:cNvPr>
        <xdr:cNvSpPr txBox="1"/>
      </xdr:nvSpPr>
      <xdr:spPr>
        <a:xfrm>
          <a:off x="11102984" y="10354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xmlns="" id="{656B1626-9111-4259-A759-BF7C47843EA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xmlns="" id="{C89E68CC-9EF5-4D5A-A687-CE6EC9BB0EF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xmlns="" id="{E16B8A40-F692-4FF4-9261-D56599A88AC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xmlns="" id="{C68938E3-C5F5-420A-BA85-CF345623FDF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xmlns="" id="{7C6628B9-3FFD-4307-83A6-F2FCA9EC7D7E}"/>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xmlns="" id="{AE633953-C81A-49E2-80C4-71902696EBF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xmlns="" id="{6F34E615-A09E-4B1E-9BC9-BA07E53080E2}"/>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xmlns="" id="{DD97A499-258B-4E81-BA59-97B14B72DEB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xmlns="" id="{37368EFA-C25A-4977-AFDB-FF245EB3CAE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xmlns="" id="{4FD2637C-0B4D-406A-A293-8B55363E5C6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9" name="直線コネクタ 678">
          <a:extLst>
            <a:ext uri="{FF2B5EF4-FFF2-40B4-BE49-F238E27FC236}">
              <a16:creationId xmlns:a16="http://schemas.microsoft.com/office/drawing/2014/main" xmlns="" id="{BC60E303-735D-400E-B364-3D840931D747}"/>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a:extLst>
            <a:ext uri="{FF2B5EF4-FFF2-40B4-BE49-F238E27FC236}">
              <a16:creationId xmlns:a16="http://schemas.microsoft.com/office/drawing/2014/main" xmlns="" id="{D800F906-811F-4CC0-81CB-49B6489D4FC1}"/>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a:extLst>
            <a:ext uri="{FF2B5EF4-FFF2-40B4-BE49-F238E27FC236}">
              <a16:creationId xmlns:a16="http://schemas.microsoft.com/office/drawing/2014/main" xmlns="" id="{E02305E2-CABC-4FD6-B873-88B9D419642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a:extLst>
            <a:ext uri="{FF2B5EF4-FFF2-40B4-BE49-F238E27FC236}">
              <a16:creationId xmlns:a16="http://schemas.microsoft.com/office/drawing/2014/main" xmlns="" id="{F7269BB5-685A-48B2-B297-AC3E2C449231}"/>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a:extLst>
            <a:ext uri="{FF2B5EF4-FFF2-40B4-BE49-F238E27FC236}">
              <a16:creationId xmlns:a16="http://schemas.microsoft.com/office/drawing/2014/main" xmlns="" id="{C2597C5C-77BA-4CF2-968F-0EA158291789}"/>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a:extLst>
            <a:ext uri="{FF2B5EF4-FFF2-40B4-BE49-F238E27FC236}">
              <a16:creationId xmlns:a16="http://schemas.microsoft.com/office/drawing/2014/main" xmlns="" id="{F110EE4D-4B7F-4CEE-891C-501B73B8C91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a:extLst>
            <a:ext uri="{FF2B5EF4-FFF2-40B4-BE49-F238E27FC236}">
              <a16:creationId xmlns:a16="http://schemas.microsoft.com/office/drawing/2014/main" xmlns="" id="{B59CADC2-F435-4AD8-95BC-AC04FC7CA9A2}"/>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a:extLst>
            <a:ext uri="{FF2B5EF4-FFF2-40B4-BE49-F238E27FC236}">
              <a16:creationId xmlns:a16="http://schemas.microsoft.com/office/drawing/2014/main" xmlns="" id="{61CECE40-81AD-4DCA-8A5F-7EBD86156DE9}"/>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xmlns="" id="{F32A3A8C-3974-4078-925D-F1DE4929C1B8}"/>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xmlns="" id="{A893A582-98C0-4F26-B407-6C37873D7FC5}"/>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xmlns="" id="{03725870-05DD-4CD1-BA99-7900A8D2E09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690" name="直線コネクタ 689">
          <a:extLst>
            <a:ext uri="{FF2B5EF4-FFF2-40B4-BE49-F238E27FC236}">
              <a16:creationId xmlns:a16="http://schemas.microsoft.com/office/drawing/2014/main" xmlns="" id="{E51DFA7F-92A8-4C86-9550-E75EC502403F}"/>
            </a:ext>
          </a:extLst>
        </xdr:cNvPr>
        <xdr:cNvCxnSpPr/>
      </xdr:nvCxnSpPr>
      <xdr:spPr>
        <a:xfrm flipV="1">
          <a:off x="19509104" y="9355074"/>
          <a:ext cx="0" cy="1331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xmlns="" id="{EEC4C5C5-2F64-4B78-98C3-3E112C43C9DD}"/>
            </a:ext>
          </a:extLst>
        </xdr:cNvPr>
        <xdr:cNvSpPr txBox="1"/>
      </xdr:nvSpPr>
      <xdr:spPr>
        <a:xfrm>
          <a:off x="1954784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2" name="直線コネクタ 691">
          <a:extLst>
            <a:ext uri="{FF2B5EF4-FFF2-40B4-BE49-F238E27FC236}">
              <a16:creationId xmlns:a16="http://schemas.microsoft.com/office/drawing/2014/main" xmlns="" id="{37A291A2-0AB1-48F6-9DCD-E09B5F278904}"/>
            </a:ext>
          </a:extLst>
        </xdr:cNvPr>
        <xdr:cNvCxnSpPr/>
      </xdr:nvCxnSpPr>
      <xdr:spPr>
        <a:xfrm>
          <a:off x="1944370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xmlns="" id="{698366BE-CC1A-472F-A006-3C6AE4B8D67E}"/>
            </a:ext>
          </a:extLst>
        </xdr:cNvPr>
        <xdr:cNvSpPr txBox="1"/>
      </xdr:nvSpPr>
      <xdr:spPr>
        <a:xfrm>
          <a:off x="19547840" y="913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4" name="直線コネクタ 693">
          <a:extLst>
            <a:ext uri="{FF2B5EF4-FFF2-40B4-BE49-F238E27FC236}">
              <a16:creationId xmlns:a16="http://schemas.microsoft.com/office/drawing/2014/main" xmlns="" id="{320A041E-6269-4297-BDF8-52E6E32E161F}"/>
            </a:ext>
          </a:extLst>
        </xdr:cNvPr>
        <xdr:cNvCxnSpPr/>
      </xdr:nvCxnSpPr>
      <xdr:spPr>
        <a:xfrm>
          <a:off x="19443700" y="9355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xmlns="" id="{1E624C70-B971-477D-BC80-CE5294B546DC}"/>
            </a:ext>
          </a:extLst>
        </xdr:cNvPr>
        <xdr:cNvSpPr txBox="1"/>
      </xdr:nvSpPr>
      <xdr:spPr>
        <a:xfrm>
          <a:off x="19547840" y="10211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696" name="フローチャート: 判断 695">
          <a:extLst>
            <a:ext uri="{FF2B5EF4-FFF2-40B4-BE49-F238E27FC236}">
              <a16:creationId xmlns:a16="http://schemas.microsoft.com/office/drawing/2014/main" xmlns="" id="{C5FCC613-CDD1-452D-8DB2-F8E739DFB064}"/>
            </a:ext>
          </a:extLst>
        </xdr:cNvPr>
        <xdr:cNvSpPr/>
      </xdr:nvSpPr>
      <xdr:spPr>
        <a:xfrm>
          <a:off x="19458940" y="103558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697" name="フローチャート: 判断 696">
          <a:extLst>
            <a:ext uri="{FF2B5EF4-FFF2-40B4-BE49-F238E27FC236}">
              <a16:creationId xmlns:a16="http://schemas.microsoft.com/office/drawing/2014/main" xmlns="" id="{8B02868F-76D3-466F-A09F-262FF2DE8280}"/>
            </a:ext>
          </a:extLst>
        </xdr:cNvPr>
        <xdr:cNvSpPr/>
      </xdr:nvSpPr>
      <xdr:spPr>
        <a:xfrm>
          <a:off x="18735040" y="10369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698" name="フローチャート: 判断 697">
          <a:extLst>
            <a:ext uri="{FF2B5EF4-FFF2-40B4-BE49-F238E27FC236}">
              <a16:creationId xmlns:a16="http://schemas.microsoft.com/office/drawing/2014/main" xmlns="" id="{095D6D88-141D-4B6A-85B5-8F7D5B688656}"/>
            </a:ext>
          </a:extLst>
        </xdr:cNvPr>
        <xdr:cNvSpPr/>
      </xdr:nvSpPr>
      <xdr:spPr>
        <a:xfrm>
          <a:off x="1793748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99" name="フローチャート: 判断 698">
          <a:extLst>
            <a:ext uri="{FF2B5EF4-FFF2-40B4-BE49-F238E27FC236}">
              <a16:creationId xmlns:a16="http://schemas.microsoft.com/office/drawing/2014/main" xmlns="" id="{17505775-FFDB-4E0E-931E-C4C441698A90}"/>
            </a:ext>
          </a:extLst>
        </xdr:cNvPr>
        <xdr:cNvSpPr/>
      </xdr:nvSpPr>
      <xdr:spPr>
        <a:xfrm>
          <a:off x="1716278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0" name="フローチャート: 判断 699">
          <a:extLst>
            <a:ext uri="{FF2B5EF4-FFF2-40B4-BE49-F238E27FC236}">
              <a16:creationId xmlns:a16="http://schemas.microsoft.com/office/drawing/2014/main" xmlns="" id="{1049158D-FE84-4C27-AB8B-F88E40762F78}"/>
            </a:ext>
          </a:extLst>
        </xdr:cNvPr>
        <xdr:cNvSpPr/>
      </xdr:nvSpPr>
      <xdr:spPr>
        <a:xfrm>
          <a:off x="16388080" y="103512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xmlns="" id="{753D3567-CAA4-4D69-BC77-F3200A87272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xmlns="" id="{7C21B087-48A3-494C-86C2-BF2F03C3EB4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xmlns="" id="{2ABDD9BB-39E6-4D3E-B84D-D09B3965F77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xmlns="" id="{AA1DF2F1-AFEF-46EF-8F07-282C252976EB}"/>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63797DA0-56B7-4897-9681-F945B6E46D2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122936</xdr:rowOff>
    </xdr:from>
    <xdr:to>
      <xdr:col>116</xdr:col>
      <xdr:colOff>114300</xdr:colOff>
      <xdr:row>63</xdr:row>
      <xdr:rowOff>53086</xdr:rowOff>
    </xdr:to>
    <xdr:sp macro="" textlink="">
      <xdr:nvSpPr>
        <xdr:cNvPr id="706" name="楕円 705">
          <a:extLst>
            <a:ext uri="{FF2B5EF4-FFF2-40B4-BE49-F238E27FC236}">
              <a16:creationId xmlns:a16="http://schemas.microsoft.com/office/drawing/2014/main" xmlns="" id="{13825998-B11A-47E8-B295-B346A6561139}"/>
            </a:ext>
          </a:extLst>
        </xdr:cNvPr>
        <xdr:cNvSpPr/>
      </xdr:nvSpPr>
      <xdr:spPr>
        <a:xfrm>
          <a:off x="19458940" y="105166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37863</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xmlns="" id="{05C8DF67-C152-4CA4-AF77-8F9D5DA811E4}"/>
            </a:ext>
          </a:extLst>
        </xdr:cNvPr>
        <xdr:cNvSpPr txBox="1"/>
      </xdr:nvSpPr>
      <xdr:spPr>
        <a:xfrm>
          <a:off x="19547840" y="1043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127508</xdr:rowOff>
    </xdr:from>
    <xdr:to>
      <xdr:col>112</xdr:col>
      <xdr:colOff>38100</xdr:colOff>
      <xdr:row>63</xdr:row>
      <xdr:rowOff>57658</xdr:rowOff>
    </xdr:to>
    <xdr:sp macro="" textlink="">
      <xdr:nvSpPr>
        <xdr:cNvPr id="708" name="楕円 707">
          <a:extLst>
            <a:ext uri="{FF2B5EF4-FFF2-40B4-BE49-F238E27FC236}">
              <a16:creationId xmlns:a16="http://schemas.microsoft.com/office/drawing/2014/main" xmlns="" id="{869FCE8D-C46F-4C73-B6B1-84FE9552DA6E}"/>
            </a:ext>
          </a:extLst>
        </xdr:cNvPr>
        <xdr:cNvSpPr/>
      </xdr:nvSpPr>
      <xdr:spPr>
        <a:xfrm>
          <a:off x="18735040" y="105211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2286</xdr:rowOff>
    </xdr:from>
    <xdr:to>
      <xdr:col>116</xdr:col>
      <xdr:colOff>63500</xdr:colOff>
      <xdr:row>63</xdr:row>
      <xdr:rowOff>6858</xdr:rowOff>
    </xdr:to>
    <xdr:cxnSp macro="">
      <xdr:nvCxnSpPr>
        <xdr:cNvPr id="709" name="直線コネクタ 708">
          <a:extLst>
            <a:ext uri="{FF2B5EF4-FFF2-40B4-BE49-F238E27FC236}">
              <a16:creationId xmlns:a16="http://schemas.microsoft.com/office/drawing/2014/main" xmlns="" id="{73D92AD9-744E-47EB-B061-449F631BF408}"/>
            </a:ext>
          </a:extLst>
        </xdr:cNvPr>
        <xdr:cNvCxnSpPr/>
      </xdr:nvCxnSpPr>
      <xdr:spPr>
        <a:xfrm flipV="1">
          <a:off x="18778220" y="1056360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127508</xdr:rowOff>
    </xdr:from>
    <xdr:to>
      <xdr:col>107</xdr:col>
      <xdr:colOff>101600</xdr:colOff>
      <xdr:row>63</xdr:row>
      <xdr:rowOff>57658</xdr:rowOff>
    </xdr:to>
    <xdr:sp macro="" textlink="">
      <xdr:nvSpPr>
        <xdr:cNvPr id="710" name="楕円 709">
          <a:extLst>
            <a:ext uri="{FF2B5EF4-FFF2-40B4-BE49-F238E27FC236}">
              <a16:creationId xmlns:a16="http://schemas.microsoft.com/office/drawing/2014/main" xmlns="" id="{D629DC6B-A358-48CE-94A2-038F3A97BAC0}"/>
            </a:ext>
          </a:extLst>
        </xdr:cNvPr>
        <xdr:cNvSpPr/>
      </xdr:nvSpPr>
      <xdr:spPr>
        <a:xfrm>
          <a:off x="17937480" y="10521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6858</xdr:rowOff>
    </xdr:from>
    <xdr:to>
      <xdr:col>111</xdr:col>
      <xdr:colOff>177800</xdr:colOff>
      <xdr:row>63</xdr:row>
      <xdr:rowOff>6858</xdr:rowOff>
    </xdr:to>
    <xdr:cxnSp macro="">
      <xdr:nvCxnSpPr>
        <xdr:cNvPr id="711" name="直線コネクタ 710">
          <a:extLst>
            <a:ext uri="{FF2B5EF4-FFF2-40B4-BE49-F238E27FC236}">
              <a16:creationId xmlns:a16="http://schemas.microsoft.com/office/drawing/2014/main" xmlns="" id="{A005822D-EDF8-423B-962B-348431274B2E}"/>
            </a:ext>
          </a:extLst>
        </xdr:cNvPr>
        <xdr:cNvCxnSpPr/>
      </xdr:nvCxnSpPr>
      <xdr:spPr>
        <a:xfrm>
          <a:off x="17988280" y="1056817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712" name="楕円 711">
          <a:extLst>
            <a:ext uri="{FF2B5EF4-FFF2-40B4-BE49-F238E27FC236}">
              <a16:creationId xmlns:a16="http://schemas.microsoft.com/office/drawing/2014/main" xmlns="" id="{69511E5F-935C-48B5-AF42-889862C783DE}"/>
            </a:ext>
          </a:extLst>
        </xdr:cNvPr>
        <xdr:cNvSpPr/>
      </xdr:nvSpPr>
      <xdr:spPr>
        <a:xfrm>
          <a:off x="1716278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6858</xdr:rowOff>
    </xdr:from>
    <xdr:to>
      <xdr:col>107</xdr:col>
      <xdr:colOff>50800</xdr:colOff>
      <xdr:row>63</xdr:row>
      <xdr:rowOff>11430</xdr:rowOff>
    </xdr:to>
    <xdr:cxnSp macro="">
      <xdr:nvCxnSpPr>
        <xdr:cNvPr id="713" name="直線コネクタ 712">
          <a:extLst>
            <a:ext uri="{FF2B5EF4-FFF2-40B4-BE49-F238E27FC236}">
              <a16:creationId xmlns:a16="http://schemas.microsoft.com/office/drawing/2014/main" xmlns="" id="{F8D79FBB-188E-4B20-B69C-1E1FB8970717}"/>
            </a:ext>
          </a:extLst>
        </xdr:cNvPr>
        <xdr:cNvCxnSpPr/>
      </xdr:nvCxnSpPr>
      <xdr:spPr>
        <a:xfrm flipV="1">
          <a:off x="17213580" y="1056817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136652</xdr:rowOff>
    </xdr:from>
    <xdr:to>
      <xdr:col>98</xdr:col>
      <xdr:colOff>38100</xdr:colOff>
      <xdr:row>63</xdr:row>
      <xdr:rowOff>66802</xdr:rowOff>
    </xdr:to>
    <xdr:sp macro="" textlink="">
      <xdr:nvSpPr>
        <xdr:cNvPr id="714" name="楕円 713">
          <a:extLst>
            <a:ext uri="{FF2B5EF4-FFF2-40B4-BE49-F238E27FC236}">
              <a16:creationId xmlns:a16="http://schemas.microsoft.com/office/drawing/2014/main" xmlns="" id="{757231C8-C19F-45C2-B5FA-91C68BCDC43F}"/>
            </a:ext>
          </a:extLst>
        </xdr:cNvPr>
        <xdr:cNvSpPr/>
      </xdr:nvSpPr>
      <xdr:spPr>
        <a:xfrm>
          <a:off x="16388080" y="10530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16002</xdr:rowOff>
    </xdr:to>
    <xdr:cxnSp macro="">
      <xdr:nvCxnSpPr>
        <xdr:cNvPr id="715" name="直線コネクタ 714">
          <a:extLst>
            <a:ext uri="{FF2B5EF4-FFF2-40B4-BE49-F238E27FC236}">
              <a16:creationId xmlns:a16="http://schemas.microsoft.com/office/drawing/2014/main" xmlns="" id="{74BFBE02-E642-47A7-A80F-349199EE1014}"/>
            </a:ext>
          </a:extLst>
        </xdr:cNvPr>
        <xdr:cNvCxnSpPr/>
      </xdr:nvCxnSpPr>
      <xdr:spPr>
        <a:xfrm flipV="1">
          <a:off x="16431260" y="10572750"/>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716" name="n_1aveValue【保健センター・保健所】&#10;一人当たり面積">
          <a:extLst>
            <a:ext uri="{FF2B5EF4-FFF2-40B4-BE49-F238E27FC236}">
              <a16:creationId xmlns:a16="http://schemas.microsoft.com/office/drawing/2014/main" xmlns="" id="{823331D6-4FA8-402A-861E-8D9A75A7AB41}"/>
            </a:ext>
          </a:extLst>
        </xdr:cNvPr>
        <xdr:cNvSpPr txBox="1"/>
      </xdr:nvSpPr>
      <xdr:spPr>
        <a:xfrm>
          <a:off x="18561127" y="1014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717" name="n_2aveValue【保健センター・保健所】&#10;一人当たり面積">
          <a:extLst>
            <a:ext uri="{FF2B5EF4-FFF2-40B4-BE49-F238E27FC236}">
              <a16:creationId xmlns:a16="http://schemas.microsoft.com/office/drawing/2014/main" xmlns="" id="{0AF4E1D4-9D96-43CE-B497-4B45FA576BA9}"/>
            </a:ext>
          </a:extLst>
        </xdr:cNvPr>
        <xdr:cNvSpPr txBox="1"/>
      </xdr:nvSpPr>
      <xdr:spPr>
        <a:xfrm>
          <a:off x="17776267" y="10116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718" name="n_3aveValue【保健センター・保健所】&#10;一人当たり面積">
          <a:extLst>
            <a:ext uri="{FF2B5EF4-FFF2-40B4-BE49-F238E27FC236}">
              <a16:creationId xmlns:a16="http://schemas.microsoft.com/office/drawing/2014/main" xmlns="" id="{9739961E-F9A2-4196-B1EA-36D92B56F745}"/>
            </a:ext>
          </a:extLst>
        </xdr:cNvPr>
        <xdr:cNvSpPr txBox="1"/>
      </xdr:nvSpPr>
      <xdr:spPr>
        <a:xfrm>
          <a:off x="1700156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19" name="n_4aveValue【保健センター・保健所】&#10;一人当たり面積">
          <a:extLst>
            <a:ext uri="{FF2B5EF4-FFF2-40B4-BE49-F238E27FC236}">
              <a16:creationId xmlns:a16="http://schemas.microsoft.com/office/drawing/2014/main" xmlns="" id="{5BFF0CAF-11E0-4413-8B41-B5B32C6CC8C8}"/>
            </a:ext>
          </a:extLst>
        </xdr:cNvPr>
        <xdr:cNvSpPr txBox="1"/>
      </xdr:nvSpPr>
      <xdr:spPr>
        <a:xfrm>
          <a:off x="162268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48785</xdr:rowOff>
    </xdr:from>
    <xdr:ext cx="469744" cy="259045"/>
    <xdr:sp macro="" textlink="">
      <xdr:nvSpPr>
        <xdr:cNvPr id="720" name="n_1mainValue【保健センター・保健所】&#10;一人当たり面積">
          <a:extLst>
            <a:ext uri="{FF2B5EF4-FFF2-40B4-BE49-F238E27FC236}">
              <a16:creationId xmlns:a16="http://schemas.microsoft.com/office/drawing/2014/main" xmlns="" id="{1F76AC23-81A0-4B46-BFED-F9407D9E8F12}"/>
            </a:ext>
          </a:extLst>
        </xdr:cNvPr>
        <xdr:cNvSpPr txBox="1"/>
      </xdr:nvSpPr>
      <xdr:spPr>
        <a:xfrm>
          <a:off x="1856112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48785</xdr:rowOff>
    </xdr:from>
    <xdr:ext cx="469744" cy="259045"/>
    <xdr:sp macro="" textlink="">
      <xdr:nvSpPr>
        <xdr:cNvPr id="721" name="n_2mainValue【保健センター・保健所】&#10;一人当たり面積">
          <a:extLst>
            <a:ext uri="{FF2B5EF4-FFF2-40B4-BE49-F238E27FC236}">
              <a16:creationId xmlns:a16="http://schemas.microsoft.com/office/drawing/2014/main" xmlns="" id="{11A27AF7-9E8C-4F7D-8B43-553146D009B9}"/>
            </a:ext>
          </a:extLst>
        </xdr:cNvPr>
        <xdr:cNvSpPr txBox="1"/>
      </xdr:nvSpPr>
      <xdr:spPr>
        <a:xfrm>
          <a:off x="17776267" y="1061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53357</xdr:rowOff>
    </xdr:from>
    <xdr:ext cx="469744" cy="259045"/>
    <xdr:sp macro="" textlink="">
      <xdr:nvSpPr>
        <xdr:cNvPr id="722" name="n_3mainValue【保健センター・保健所】&#10;一人当たり面積">
          <a:extLst>
            <a:ext uri="{FF2B5EF4-FFF2-40B4-BE49-F238E27FC236}">
              <a16:creationId xmlns:a16="http://schemas.microsoft.com/office/drawing/2014/main" xmlns="" id="{982C2D92-5907-427B-8AA2-092765B00612}"/>
            </a:ext>
          </a:extLst>
        </xdr:cNvPr>
        <xdr:cNvSpPr txBox="1"/>
      </xdr:nvSpPr>
      <xdr:spPr>
        <a:xfrm>
          <a:off x="1700156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57929</xdr:rowOff>
    </xdr:from>
    <xdr:ext cx="469744" cy="259045"/>
    <xdr:sp macro="" textlink="">
      <xdr:nvSpPr>
        <xdr:cNvPr id="723" name="n_4mainValue【保健センター・保健所】&#10;一人当たり面積">
          <a:extLst>
            <a:ext uri="{FF2B5EF4-FFF2-40B4-BE49-F238E27FC236}">
              <a16:creationId xmlns:a16="http://schemas.microsoft.com/office/drawing/2014/main" xmlns="" id="{99E53874-C7A9-4B9F-93FA-C12F6AF9FF5B}"/>
            </a:ext>
          </a:extLst>
        </xdr:cNvPr>
        <xdr:cNvSpPr txBox="1"/>
      </xdr:nvSpPr>
      <xdr:spPr>
        <a:xfrm>
          <a:off x="1622686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xmlns="" id="{96CB6029-8860-43BA-B70B-7AC4C4442B3E}"/>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xmlns="" id="{A798EEF0-C557-497C-8E9C-1D5E1A23D57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xmlns="" id="{40D7BF61-CFBB-445A-BCCB-F813123A5E7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xmlns="" id="{65950110-8A68-421C-B18E-0A2DF1E17C3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xmlns="" id="{E38AA754-A997-46FB-9861-852BBF23503B}"/>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xmlns="" id="{995880D8-0C2F-479A-8506-AC50EC368DB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xmlns="" id="{5398462D-826A-4993-9B11-80E2E76C313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xmlns="" id="{A0E91F94-CB4E-43D5-ADDB-C5BF217B4D6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xmlns="" id="{6C6A8A7D-1A60-4457-89CC-53292D35CA8F}"/>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xmlns="" id="{D14C85D4-7CAC-4836-9A90-CEF04581CB3B}"/>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xmlns="" id="{C0BCC140-994E-463A-AEDF-D820135731F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xmlns="" id="{3B059DE4-B257-418A-B05F-F7B32B0CB30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xmlns="" id="{DE07A07F-59A2-4047-8037-FAD6501CEC11}"/>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xmlns="" id="{FBFF0731-3C8A-439D-9EE1-D7BBDD2B877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xmlns="" id="{C60C5751-686B-4DE9-8FE4-7964393D05EB}"/>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xmlns="" id="{7FEA767B-F1F5-4FFD-8488-A280B9E2C9E7}"/>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xmlns="" id="{C692BFBD-6620-4610-B22E-07F43BCC2207}"/>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xmlns="" id="{AADD6CD1-6DA7-4285-A638-35027FF51954}"/>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xmlns="" id="{CEF4E3B4-F97C-43D7-9B4A-A39E8297FBB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xmlns="" id="{38B32145-7901-4CA0-B043-E22851421FB2}"/>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xmlns="" id="{3B1F723F-2EA7-491F-A9A6-9A419BDFBC6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xmlns="" id="{228ED4FA-0626-499B-AF24-040782AE8A86}"/>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xmlns="" id="{40B03919-EE0B-4274-9474-FDA6EC94D4F3}"/>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xmlns="" id="{4B4AD04C-A9BA-46EA-9D36-41AB1CE24323}"/>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xmlns="" id="{FF92D9C5-0993-4AFA-BEEE-0B0725A9276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9" name="直線コネクタ 748">
          <a:extLst>
            <a:ext uri="{FF2B5EF4-FFF2-40B4-BE49-F238E27FC236}">
              <a16:creationId xmlns:a16="http://schemas.microsoft.com/office/drawing/2014/main" xmlns="" id="{305808C4-89C4-4DE4-AB6F-8462811449FD}"/>
            </a:ext>
          </a:extLst>
        </xdr:cNvPr>
        <xdr:cNvCxnSpPr/>
      </xdr:nvCxnSpPr>
      <xdr:spPr>
        <a:xfrm flipV="1">
          <a:off x="14375764" y="13185865"/>
          <a:ext cx="0" cy="1399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消防施設】&#10;有形固定資産減価償却率最小値テキスト">
          <a:extLst>
            <a:ext uri="{FF2B5EF4-FFF2-40B4-BE49-F238E27FC236}">
              <a16:creationId xmlns:a16="http://schemas.microsoft.com/office/drawing/2014/main" xmlns="" id="{7B622172-899A-4351-A9FD-C171CD78933D}"/>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a:extLst>
            <a:ext uri="{FF2B5EF4-FFF2-40B4-BE49-F238E27FC236}">
              <a16:creationId xmlns:a16="http://schemas.microsoft.com/office/drawing/2014/main" xmlns="" id="{FB527492-B240-4789-9269-EDC1D7A47E9A}"/>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2" name="【消防施設】&#10;有形固定資産減価償却率最大値テキスト">
          <a:extLst>
            <a:ext uri="{FF2B5EF4-FFF2-40B4-BE49-F238E27FC236}">
              <a16:creationId xmlns:a16="http://schemas.microsoft.com/office/drawing/2014/main" xmlns="" id="{4B553F1A-865D-4D98-819B-EE27F57DD499}"/>
            </a:ext>
          </a:extLst>
        </xdr:cNvPr>
        <xdr:cNvSpPr txBox="1"/>
      </xdr:nvSpPr>
      <xdr:spPr>
        <a:xfrm>
          <a:off x="14414500" y="12964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3" name="直線コネクタ 752">
          <a:extLst>
            <a:ext uri="{FF2B5EF4-FFF2-40B4-BE49-F238E27FC236}">
              <a16:creationId xmlns:a16="http://schemas.microsoft.com/office/drawing/2014/main" xmlns="" id="{AAB73C6F-BB10-4672-95CA-6646B00C32CA}"/>
            </a:ext>
          </a:extLst>
        </xdr:cNvPr>
        <xdr:cNvCxnSpPr/>
      </xdr:nvCxnSpPr>
      <xdr:spPr>
        <a:xfrm>
          <a:off x="14287500" y="13185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112684</xdr:rowOff>
    </xdr:from>
    <xdr:ext cx="405111" cy="259045"/>
    <xdr:sp macro="" textlink="">
      <xdr:nvSpPr>
        <xdr:cNvPr id="754" name="【消防施設】&#10;有形固定資産減価償却率平均値テキスト">
          <a:extLst>
            <a:ext uri="{FF2B5EF4-FFF2-40B4-BE49-F238E27FC236}">
              <a16:creationId xmlns:a16="http://schemas.microsoft.com/office/drawing/2014/main" xmlns="" id="{D37F364D-6F84-4C16-B02F-2AC3EC49E4E5}"/>
            </a:ext>
          </a:extLst>
        </xdr:cNvPr>
        <xdr:cNvSpPr txBox="1"/>
      </xdr:nvSpPr>
      <xdr:spPr>
        <a:xfrm>
          <a:off x="14414500" y="13859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755" name="フローチャート: 判断 754">
          <a:extLst>
            <a:ext uri="{FF2B5EF4-FFF2-40B4-BE49-F238E27FC236}">
              <a16:creationId xmlns:a16="http://schemas.microsoft.com/office/drawing/2014/main" xmlns="" id="{70821F78-7F97-4FB5-872F-9C464C58D5DB}"/>
            </a:ext>
          </a:extLst>
        </xdr:cNvPr>
        <xdr:cNvSpPr/>
      </xdr:nvSpPr>
      <xdr:spPr>
        <a:xfrm>
          <a:off x="14325600" y="1388073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756" name="フローチャート: 判断 755">
          <a:extLst>
            <a:ext uri="{FF2B5EF4-FFF2-40B4-BE49-F238E27FC236}">
              <a16:creationId xmlns:a16="http://schemas.microsoft.com/office/drawing/2014/main" xmlns="" id="{886EE0E7-E0F9-4120-8FF7-9500FD02BA9B}"/>
            </a:ext>
          </a:extLst>
        </xdr:cNvPr>
        <xdr:cNvSpPr/>
      </xdr:nvSpPr>
      <xdr:spPr>
        <a:xfrm>
          <a:off x="13578840" y="138448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757" name="フローチャート: 判断 756">
          <a:extLst>
            <a:ext uri="{FF2B5EF4-FFF2-40B4-BE49-F238E27FC236}">
              <a16:creationId xmlns:a16="http://schemas.microsoft.com/office/drawing/2014/main" xmlns="" id="{B9F4CD1E-A1D4-410F-B663-A459880CDB31}"/>
            </a:ext>
          </a:extLst>
        </xdr:cNvPr>
        <xdr:cNvSpPr/>
      </xdr:nvSpPr>
      <xdr:spPr>
        <a:xfrm>
          <a:off x="12804140" y="138578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758" name="フローチャート: 判断 757">
          <a:extLst>
            <a:ext uri="{FF2B5EF4-FFF2-40B4-BE49-F238E27FC236}">
              <a16:creationId xmlns:a16="http://schemas.microsoft.com/office/drawing/2014/main" xmlns="" id="{8D19D4E0-00F2-4B51-B3CE-0D893D489569}"/>
            </a:ext>
          </a:extLst>
        </xdr:cNvPr>
        <xdr:cNvSpPr/>
      </xdr:nvSpPr>
      <xdr:spPr>
        <a:xfrm>
          <a:off x="12029440" y="138807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759" name="フローチャート: 判断 758">
          <a:extLst>
            <a:ext uri="{FF2B5EF4-FFF2-40B4-BE49-F238E27FC236}">
              <a16:creationId xmlns:a16="http://schemas.microsoft.com/office/drawing/2014/main" xmlns="" id="{657C19A5-31E4-49B2-ADAE-4BF0200566DF}"/>
            </a:ext>
          </a:extLst>
        </xdr:cNvPr>
        <xdr:cNvSpPr/>
      </xdr:nvSpPr>
      <xdr:spPr>
        <a:xfrm>
          <a:off x="1123188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xmlns="" id="{CCDDF8D3-735D-427B-B32F-583F53060E2A}"/>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xmlns="" id="{58E8A78B-1E10-4559-9022-2B5C8198353B}"/>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xmlns="" id="{51345A75-F3F1-4FEC-BE6B-43C569F0DAD9}"/>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38CA57AA-3FA0-413F-BA91-92A5BE87DBF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4E148B6F-3A4D-4549-8148-69F728AB0E77}"/>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108131</xdr:rowOff>
    </xdr:from>
    <xdr:to>
      <xdr:col>85</xdr:col>
      <xdr:colOff>177800</xdr:colOff>
      <xdr:row>80</xdr:row>
      <xdr:rowOff>38281</xdr:rowOff>
    </xdr:to>
    <xdr:sp macro="" textlink="">
      <xdr:nvSpPr>
        <xdr:cNvPr id="765" name="楕円 764">
          <a:extLst>
            <a:ext uri="{FF2B5EF4-FFF2-40B4-BE49-F238E27FC236}">
              <a16:creationId xmlns:a16="http://schemas.microsoft.com/office/drawing/2014/main" xmlns="" id="{EC80C1EC-2F8A-4461-A4FE-856DC1311539}"/>
            </a:ext>
          </a:extLst>
        </xdr:cNvPr>
        <xdr:cNvSpPr/>
      </xdr:nvSpPr>
      <xdr:spPr>
        <a:xfrm>
          <a:off x="14325600" y="1335169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131008</xdr:rowOff>
    </xdr:from>
    <xdr:ext cx="405111" cy="259045"/>
    <xdr:sp macro="" textlink="">
      <xdr:nvSpPr>
        <xdr:cNvPr id="766" name="【消防施設】&#10;有形固定資産減価償却率該当値テキスト">
          <a:extLst>
            <a:ext uri="{FF2B5EF4-FFF2-40B4-BE49-F238E27FC236}">
              <a16:creationId xmlns:a16="http://schemas.microsoft.com/office/drawing/2014/main" xmlns="" id="{C06879BF-D524-4B7D-8BF8-EE093CE5E587}"/>
            </a:ext>
          </a:extLst>
        </xdr:cNvPr>
        <xdr:cNvSpPr txBox="1"/>
      </xdr:nvSpPr>
      <xdr:spPr>
        <a:xfrm>
          <a:off x="14414500" y="1320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78739</xdr:rowOff>
    </xdr:from>
    <xdr:to>
      <xdr:col>81</xdr:col>
      <xdr:colOff>101600</xdr:colOff>
      <xdr:row>80</xdr:row>
      <xdr:rowOff>8889</xdr:rowOff>
    </xdr:to>
    <xdr:sp macro="" textlink="">
      <xdr:nvSpPr>
        <xdr:cNvPr id="767" name="楕円 766">
          <a:extLst>
            <a:ext uri="{FF2B5EF4-FFF2-40B4-BE49-F238E27FC236}">
              <a16:creationId xmlns:a16="http://schemas.microsoft.com/office/drawing/2014/main" xmlns="" id="{59C637C6-8DB7-4F4E-802C-EF14AD905F74}"/>
            </a:ext>
          </a:extLst>
        </xdr:cNvPr>
        <xdr:cNvSpPr/>
      </xdr:nvSpPr>
      <xdr:spPr>
        <a:xfrm>
          <a:off x="13578840" y="133222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129539</xdr:rowOff>
    </xdr:from>
    <xdr:to>
      <xdr:col>85</xdr:col>
      <xdr:colOff>127000</xdr:colOff>
      <xdr:row>79</xdr:row>
      <xdr:rowOff>158931</xdr:rowOff>
    </xdr:to>
    <xdr:cxnSp macro="">
      <xdr:nvCxnSpPr>
        <xdr:cNvPr id="768" name="直線コネクタ 767">
          <a:extLst>
            <a:ext uri="{FF2B5EF4-FFF2-40B4-BE49-F238E27FC236}">
              <a16:creationId xmlns:a16="http://schemas.microsoft.com/office/drawing/2014/main" xmlns="" id="{A6EB8880-5D4A-4979-AB45-FA6F2399B4F3}"/>
            </a:ext>
          </a:extLst>
        </xdr:cNvPr>
        <xdr:cNvCxnSpPr/>
      </xdr:nvCxnSpPr>
      <xdr:spPr>
        <a:xfrm>
          <a:off x="13629640" y="13373099"/>
          <a:ext cx="74676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82006</xdr:rowOff>
    </xdr:from>
    <xdr:to>
      <xdr:col>76</xdr:col>
      <xdr:colOff>165100</xdr:colOff>
      <xdr:row>80</xdr:row>
      <xdr:rowOff>12156</xdr:rowOff>
    </xdr:to>
    <xdr:sp macro="" textlink="">
      <xdr:nvSpPr>
        <xdr:cNvPr id="769" name="楕円 768">
          <a:extLst>
            <a:ext uri="{FF2B5EF4-FFF2-40B4-BE49-F238E27FC236}">
              <a16:creationId xmlns:a16="http://schemas.microsoft.com/office/drawing/2014/main" xmlns="" id="{CE5055FE-12B7-468F-8E53-8CDDB56299B0}"/>
            </a:ext>
          </a:extLst>
        </xdr:cNvPr>
        <xdr:cNvSpPr/>
      </xdr:nvSpPr>
      <xdr:spPr>
        <a:xfrm>
          <a:off x="12804140" y="133255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129539</xdr:rowOff>
    </xdr:from>
    <xdr:to>
      <xdr:col>81</xdr:col>
      <xdr:colOff>50800</xdr:colOff>
      <xdr:row>79</xdr:row>
      <xdr:rowOff>132806</xdr:rowOff>
    </xdr:to>
    <xdr:cxnSp macro="">
      <xdr:nvCxnSpPr>
        <xdr:cNvPr id="770" name="直線コネクタ 769">
          <a:extLst>
            <a:ext uri="{FF2B5EF4-FFF2-40B4-BE49-F238E27FC236}">
              <a16:creationId xmlns:a16="http://schemas.microsoft.com/office/drawing/2014/main" xmlns="" id="{367AD0B3-B8E0-4673-9038-80DD833E2967}"/>
            </a:ext>
          </a:extLst>
        </xdr:cNvPr>
        <xdr:cNvCxnSpPr/>
      </xdr:nvCxnSpPr>
      <xdr:spPr>
        <a:xfrm flipV="1">
          <a:off x="12854940" y="13373099"/>
          <a:ext cx="7747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93436</xdr:rowOff>
    </xdr:from>
    <xdr:to>
      <xdr:col>72</xdr:col>
      <xdr:colOff>38100</xdr:colOff>
      <xdr:row>82</xdr:row>
      <xdr:rowOff>23586</xdr:rowOff>
    </xdr:to>
    <xdr:sp macro="" textlink="">
      <xdr:nvSpPr>
        <xdr:cNvPr id="771" name="楕円 770">
          <a:extLst>
            <a:ext uri="{FF2B5EF4-FFF2-40B4-BE49-F238E27FC236}">
              <a16:creationId xmlns:a16="http://schemas.microsoft.com/office/drawing/2014/main" xmlns="" id="{A73C80D5-E9B7-4B12-9042-6AA5C615A464}"/>
            </a:ext>
          </a:extLst>
        </xdr:cNvPr>
        <xdr:cNvSpPr/>
      </xdr:nvSpPr>
      <xdr:spPr>
        <a:xfrm>
          <a:off x="12029440" y="136722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132806</xdr:rowOff>
    </xdr:from>
    <xdr:to>
      <xdr:col>76</xdr:col>
      <xdr:colOff>114300</xdr:colOff>
      <xdr:row>81</xdr:row>
      <xdr:rowOff>144236</xdr:rowOff>
    </xdr:to>
    <xdr:cxnSp macro="">
      <xdr:nvCxnSpPr>
        <xdr:cNvPr id="772" name="直線コネクタ 771">
          <a:extLst>
            <a:ext uri="{FF2B5EF4-FFF2-40B4-BE49-F238E27FC236}">
              <a16:creationId xmlns:a16="http://schemas.microsoft.com/office/drawing/2014/main" xmlns="" id="{861FB4C7-58D8-4F5E-8C59-CA597B82D373}"/>
            </a:ext>
          </a:extLst>
        </xdr:cNvPr>
        <xdr:cNvCxnSpPr/>
      </xdr:nvCxnSpPr>
      <xdr:spPr>
        <a:xfrm flipV="1">
          <a:off x="12072620" y="13376366"/>
          <a:ext cx="78232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59145</xdr:rowOff>
    </xdr:from>
    <xdr:to>
      <xdr:col>67</xdr:col>
      <xdr:colOff>101600</xdr:colOff>
      <xdr:row>81</xdr:row>
      <xdr:rowOff>160745</xdr:rowOff>
    </xdr:to>
    <xdr:sp macro="" textlink="">
      <xdr:nvSpPr>
        <xdr:cNvPr id="773" name="楕円 772">
          <a:extLst>
            <a:ext uri="{FF2B5EF4-FFF2-40B4-BE49-F238E27FC236}">
              <a16:creationId xmlns:a16="http://schemas.microsoft.com/office/drawing/2014/main" xmlns="" id="{7DF86F83-9E0D-491A-A0D2-0F5B41A966A0}"/>
            </a:ext>
          </a:extLst>
        </xdr:cNvPr>
        <xdr:cNvSpPr/>
      </xdr:nvSpPr>
      <xdr:spPr>
        <a:xfrm>
          <a:off x="11231880" y="136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109945</xdr:rowOff>
    </xdr:from>
    <xdr:to>
      <xdr:col>71</xdr:col>
      <xdr:colOff>177800</xdr:colOff>
      <xdr:row>81</xdr:row>
      <xdr:rowOff>144236</xdr:rowOff>
    </xdr:to>
    <xdr:cxnSp macro="">
      <xdr:nvCxnSpPr>
        <xdr:cNvPr id="774" name="直線コネクタ 773">
          <a:extLst>
            <a:ext uri="{FF2B5EF4-FFF2-40B4-BE49-F238E27FC236}">
              <a16:creationId xmlns:a16="http://schemas.microsoft.com/office/drawing/2014/main" xmlns="" id="{D6A4F64B-FB3E-40E7-A86B-A7E10CFF4A9E}"/>
            </a:ext>
          </a:extLst>
        </xdr:cNvPr>
        <xdr:cNvCxnSpPr/>
      </xdr:nvCxnSpPr>
      <xdr:spPr>
        <a:xfrm>
          <a:off x="11282680" y="13688785"/>
          <a:ext cx="78994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775" name="n_1aveValue【消防施設】&#10;有形固定資産減価償却率">
          <a:extLst>
            <a:ext uri="{FF2B5EF4-FFF2-40B4-BE49-F238E27FC236}">
              <a16:creationId xmlns:a16="http://schemas.microsoft.com/office/drawing/2014/main" xmlns="" id="{C12FBF10-CC7C-44DF-BAEC-98B6965F3536}"/>
            </a:ext>
          </a:extLst>
        </xdr:cNvPr>
        <xdr:cNvSpPr txBox="1"/>
      </xdr:nvSpPr>
      <xdr:spPr>
        <a:xfrm>
          <a:off x="13437244" y="1393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776" name="n_2aveValue【消防施設】&#10;有形固定資産減価償却率">
          <a:extLst>
            <a:ext uri="{FF2B5EF4-FFF2-40B4-BE49-F238E27FC236}">
              <a16:creationId xmlns:a16="http://schemas.microsoft.com/office/drawing/2014/main" xmlns="" id="{482291B2-F02B-4444-BAB3-51072EA3A08F}"/>
            </a:ext>
          </a:extLst>
        </xdr:cNvPr>
        <xdr:cNvSpPr txBox="1"/>
      </xdr:nvSpPr>
      <xdr:spPr>
        <a:xfrm>
          <a:off x="12675244" y="1394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55534</xdr:rowOff>
    </xdr:from>
    <xdr:ext cx="405111" cy="259045"/>
    <xdr:sp macro="" textlink="">
      <xdr:nvSpPr>
        <xdr:cNvPr id="777" name="n_3aveValue【消防施設】&#10;有形固定資産減価償却率">
          <a:extLst>
            <a:ext uri="{FF2B5EF4-FFF2-40B4-BE49-F238E27FC236}">
              <a16:creationId xmlns:a16="http://schemas.microsoft.com/office/drawing/2014/main" xmlns="" id="{48514BE3-D74A-42D5-8E4D-584B4BE23206}"/>
            </a:ext>
          </a:extLst>
        </xdr:cNvPr>
        <xdr:cNvSpPr txBox="1"/>
      </xdr:nvSpPr>
      <xdr:spPr>
        <a:xfrm>
          <a:off x="11900544" y="13969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94722</xdr:rowOff>
    </xdr:from>
    <xdr:ext cx="405111" cy="259045"/>
    <xdr:sp macro="" textlink="">
      <xdr:nvSpPr>
        <xdr:cNvPr id="778" name="n_4aveValue【消防施設】&#10;有形固定資産減価償却率">
          <a:extLst>
            <a:ext uri="{FF2B5EF4-FFF2-40B4-BE49-F238E27FC236}">
              <a16:creationId xmlns:a16="http://schemas.microsoft.com/office/drawing/2014/main" xmlns="" id="{9B822C2F-2FF9-4A8B-A344-B47F4CCD28AB}"/>
            </a:ext>
          </a:extLst>
        </xdr:cNvPr>
        <xdr:cNvSpPr txBox="1"/>
      </xdr:nvSpPr>
      <xdr:spPr>
        <a:xfrm>
          <a:off x="11102984"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25416</xdr:rowOff>
    </xdr:from>
    <xdr:ext cx="405111" cy="259045"/>
    <xdr:sp macro="" textlink="">
      <xdr:nvSpPr>
        <xdr:cNvPr id="779" name="n_1mainValue【消防施設】&#10;有形固定資産減価償却率">
          <a:extLst>
            <a:ext uri="{FF2B5EF4-FFF2-40B4-BE49-F238E27FC236}">
              <a16:creationId xmlns:a16="http://schemas.microsoft.com/office/drawing/2014/main" xmlns="" id="{92C182C3-B183-4027-B336-F2454E3B5BA1}"/>
            </a:ext>
          </a:extLst>
        </xdr:cNvPr>
        <xdr:cNvSpPr txBox="1"/>
      </xdr:nvSpPr>
      <xdr:spPr>
        <a:xfrm>
          <a:off x="13437244" y="1310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28683</xdr:rowOff>
    </xdr:from>
    <xdr:ext cx="405111" cy="259045"/>
    <xdr:sp macro="" textlink="">
      <xdr:nvSpPr>
        <xdr:cNvPr id="780" name="n_2mainValue【消防施設】&#10;有形固定資産減価償却率">
          <a:extLst>
            <a:ext uri="{FF2B5EF4-FFF2-40B4-BE49-F238E27FC236}">
              <a16:creationId xmlns:a16="http://schemas.microsoft.com/office/drawing/2014/main" xmlns="" id="{8A863662-6E05-469E-89C1-433D64F3D48A}"/>
            </a:ext>
          </a:extLst>
        </xdr:cNvPr>
        <xdr:cNvSpPr txBox="1"/>
      </xdr:nvSpPr>
      <xdr:spPr>
        <a:xfrm>
          <a:off x="12675244" y="1310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40113</xdr:rowOff>
    </xdr:from>
    <xdr:ext cx="405111" cy="259045"/>
    <xdr:sp macro="" textlink="">
      <xdr:nvSpPr>
        <xdr:cNvPr id="781" name="n_3mainValue【消防施設】&#10;有形固定資産減価償却率">
          <a:extLst>
            <a:ext uri="{FF2B5EF4-FFF2-40B4-BE49-F238E27FC236}">
              <a16:creationId xmlns:a16="http://schemas.microsoft.com/office/drawing/2014/main" xmlns="" id="{B8BE96AB-3876-42F5-9026-3CEDA3B254D9}"/>
            </a:ext>
          </a:extLst>
        </xdr:cNvPr>
        <xdr:cNvSpPr txBox="1"/>
      </xdr:nvSpPr>
      <xdr:spPr>
        <a:xfrm>
          <a:off x="11900544" y="134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5822</xdr:rowOff>
    </xdr:from>
    <xdr:ext cx="405111" cy="259045"/>
    <xdr:sp macro="" textlink="">
      <xdr:nvSpPr>
        <xdr:cNvPr id="782" name="n_4mainValue【消防施設】&#10;有形固定資産減価償却率">
          <a:extLst>
            <a:ext uri="{FF2B5EF4-FFF2-40B4-BE49-F238E27FC236}">
              <a16:creationId xmlns:a16="http://schemas.microsoft.com/office/drawing/2014/main" xmlns="" id="{663342E3-57A8-4A57-9236-635E0DBF2BEB}"/>
            </a:ext>
          </a:extLst>
        </xdr:cNvPr>
        <xdr:cNvSpPr txBox="1"/>
      </xdr:nvSpPr>
      <xdr:spPr>
        <a:xfrm>
          <a:off x="11102984" y="134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xmlns="" id="{F82D6DA9-02E6-46A0-812B-4E62593B0C8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xmlns="" id="{B0510D2F-2D91-4FCB-93AB-8D1DEE6E4808}"/>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xmlns="" id="{75D0DC71-F089-4D9E-BF08-C08710EF2B8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xmlns="" id="{564169C0-D659-4725-B458-BC78FC4DBAA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xmlns="" id="{4BBD6807-98A1-4C44-BAE6-3AAC13A06F0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xmlns="" id="{5A4C56E2-AC9D-40AD-B17E-0A79CCB7E0F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xmlns="" id="{E745964A-CEC6-47E1-B6C2-8430E729540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xmlns="" id="{50E7A889-5771-462B-9EBE-A45D60246DF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xmlns="" id="{C3168FC6-58D3-43A1-A46D-D1E72FC1B4D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xmlns="" id="{9C0FDBA7-28D4-4C2E-BB96-B6EA4A451582}"/>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xmlns="" id="{DD538809-DEBF-4AAA-825B-B5FF1B2F8AC1}"/>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xmlns="" id="{2455FA38-D73B-4723-A47F-EC23600BD15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xmlns="" id="{21462BD1-3A5B-49D9-A44A-EA4631AFB98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xmlns="" id="{8A22031F-2A79-4B2E-8751-5C53842FF51B}"/>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xmlns="" id="{FD218408-22EE-431D-9F40-BB61EF622865}"/>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xmlns="" id="{1FEF1DD5-AA05-482E-B390-64C1CC345CAA}"/>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xmlns="" id="{9CA9ACB1-EE33-4A62-A0C8-E15076CEDDA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xmlns="" id="{8E6153AD-8806-4814-9CD2-493D30916DDB}"/>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xmlns="" id="{342F9046-38BE-4F98-8044-96BF58485864}"/>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xmlns="" id="{C7A54E1D-0150-469D-88CC-01241D988021}"/>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xmlns="" id="{C542B492-9F80-4D47-B193-E93F2268E5C5}"/>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xmlns="" id="{4085A6C4-7FF1-47A5-BA18-A1067177801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xmlns="" id="{60DFA919-2B28-418D-B6E3-2C4753BCCC3B}"/>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806" name="直線コネクタ 805">
          <a:extLst>
            <a:ext uri="{FF2B5EF4-FFF2-40B4-BE49-F238E27FC236}">
              <a16:creationId xmlns:a16="http://schemas.microsoft.com/office/drawing/2014/main" xmlns="" id="{EC01F7A1-6F62-4DBD-96FA-4D2C469A140E}"/>
            </a:ext>
          </a:extLst>
        </xdr:cNvPr>
        <xdr:cNvCxnSpPr/>
      </xdr:nvCxnSpPr>
      <xdr:spPr>
        <a:xfrm flipV="1">
          <a:off x="19509104" y="13296899"/>
          <a:ext cx="0" cy="122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7" name="【消防施設】&#10;一人当たり面積最小値テキスト">
          <a:extLst>
            <a:ext uri="{FF2B5EF4-FFF2-40B4-BE49-F238E27FC236}">
              <a16:creationId xmlns:a16="http://schemas.microsoft.com/office/drawing/2014/main" xmlns="" id="{756627E2-CA66-46E4-832C-4B4B8429C6E3}"/>
            </a:ext>
          </a:extLst>
        </xdr:cNvPr>
        <xdr:cNvSpPr txBox="1"/>
      </xdr:nvSpPr>
      <xdr:spPr>
        <a:xfrm>
          <a:off x="19547840" y="14525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8" name="直線コネクタ 807">
          <a:extLst>
            <a:ext uri="{FF2B5EF4-FFF2-40B4-BE49-F238E27FC236}">
              <a16:creationId xmlns:a16="http://schemas.microsoft.com/office/drawing/2014/main" xmlns="" id="{9BBCE6C4-05AF-4E40-B3D2-AEDEC5C7DCA1}"/>
            </a:ext>
          </a:extLst>
        </xdr:cNvPr>
        <xdr:cNvCxnSpPr/>
      </xdr:nvCxnSpPr>
      <xdr:spPr>
        <a:xfrm>
          <a:off x="1944370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809" name="【消防施設】&#10;一人当たり面積最大値テキスト">
          <a:extLst>
            <a:ext uri="{FF2B5EF4-FFF2-40B4-BE49-F238E27FC236}">
              <a16:creationId xmlns:a16="http://schemas.microsoft.com/office/drawing/2014/main" xmlns="" id="{E8E6507A-8511-4DD8-8D03-4F4EEED095DC}"/>
            </a:ext>
          </a:extLst>
        </xdr:cNvPr>
        <xdr:cNvSpPr txBox="1"/>
      </xdr:nvSpPr>
      <xdr:spPr>
        <a:xfrm>
          <a:off x="19547840" y="13075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810" name="直線コネクタ 809">
          <a:extLst>
            <a:ext uri="{FF2B5EF4-FFF2-40B4-BE49-F238E27FC236}">
              <a16:creationId xmlns:a16="http://schemas.microsoft.com/office/drawing/2014/main" xmlns="" id="{9E0B07CC-89AB-4F47-9564-B12AFFA7377C}"/>
            </a:ext>
          </a:extLst>
        </xdr:cNvPr>
        <xdr:cNvCxnSpPr/>
      </xdr:nvCxnSpPr>
      <xdr:spPr>
        <a:xfrm>
          <a:off x="19443700" y="132968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74947</xdr:rowOff>
    </xdr:from>
    <xdr:ext cx="469744" cy="259045"/>
    <xdr:sp macro="" textlink="">
      <xdr:nvSpPr>
        <xdr:cNvPr id="811" name="【消防施設】&#10;一人当たり面積平均値テキスト">
          <a:extLst>
            <a:ext uri="{FF2B5EF4-FFF2-40B4-BE49-F238E27FC236}">
              <a16:creationId xmlns:a16="http://schemas.microsoft.com/office/drawing/2014/main" xmlns="" id="{A39C5143-2B0D-487D-890D-893DC56CF727}"/>
            </a:ext>
          </a:extLst>
        </xdr:cNvPr>
        <xdr:cNvSpPr txBox="1"/>
      </xdr:nvSpPr>
      <xdr:spPr>
        <a:xfrm>
          <a:off x="19547840" y="14156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812" name="フローチャート: 判断 811">
          <a:extLst>
            <a:ext uri="{FF2B5EF4-FFF2-40B4-BE49-F238E27FC236}">
              <a16:creationId xmlns:a16="http://schemas.microsoft.com/office/drawing/2014/main" xmlns="" id="{69D5C8B0-AFF7-4F61-BBA6-8ED901DE963A}"/>
            </a:ext>
          </a:extLst>
        </xdr:cNvPr>
        <xdr:cNvSpPr/>
      </xdr:nvSpPr>
      <xdr:spPr>
        <a:xfrm>
          <a:off x="1945894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813" name="フローチャート: 判断 812">
          <a:extLst>
            <a:ext uri="{FF2B5EF4-FFF2-40B4-BE49-F238E27FC236}">
              <a16:creationId xmlns:a16="http://schemas.microsoft.com/office/drawing/2014/main" xmlns="" id="{0243DB62-12EF-4BB3-A00E-02691AA583CF}"/>
            </a:ext>
          </a:extLst>
        </xdr:cNvPr>
        <xdr:cNvSpPr/>
      </xdr:nvSpPr>
      <xdr:spPr>
        <a:xfrm>
          <a:off x="18735040" y="14303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814" name="フローチャート: 判断 813">
          <a:extLst>
            <a:ext uri="{FF2B5EF4-FFF2-40B4-BE49-F238E27FC236}">
              <a16:creationId xmlns:a16="http://schemas.microsoft.com/office/drawing/2014/main" xmlns="" id="{C531A870-09C7-465F-8226-0135212D3FFA}"/>
            </a:ext>
          </a:extLst>
        </xdr:cNvPr>
        <xdr:cNvSpPr/>
      </xdr:nvSpPr>
      <xdr:spPr>
        <a:xfrm>
          <a:off x="1793748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815" name="フローチャート: 判断 814">
          <a:extLst>
            <a:ext uri="{FF2B5EF4-FFF2-40B4-BE49-F238E27FC236}">
              <a16:creationId xmlns:a16="http://schemas.microsoft.com/office/drawing/2014/main" xmlns="" id="{07184D59-F857-4E58-9874-7377B9427685}"/>
            </a:ext>
          </a:extLst>
        </xdr:cNvPr>
        <xdr:cNvSpPr/>
      </xdr:nvSpPr>
      <xdr:spPr>
        <a:xfrm>
          <a:off x="1716278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816" name="フローチャート: 判断 815">
          <a:extLst>
            <a:ext uri="{FF2B5EF4-FFF2-40B4-BE49-F238E27FC236}">
              <a16:creationId xmlns:a16="http://schemas.microsoft.com/office/drawing/2014/main" xmlns="" id="{BB3F81B0-C994-41B3-9FBD-89AB7AA0FA84}"/>
            </a:ext>
          </a:extLst>
        </xdr:cNvPr>
        <xdr:cNvSpPr/>
      </xdr:nvSpPr>
      <xdr:spPr>
        <a:xfrm>
          <a:off x="16388080" y="142271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xmlns="" id="{BD8EEEDB-2DEC-4C7B-81B7-30A15BDE61B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xmlns="" id="{C05FFF91-7A86-48FD-AB09-C64EF663F699}"/>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xmlns="" id="{2A222439-36CF-4B85-BF09-2A26139AB42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862A2BAB-2A7B-4A3A-AEED-6C121ABA2114}"/>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AA553428-468B-4CEE-AFF0-4C6CD745F97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2" name="楕円 821">
          <a:extLst>
            <a:ext uri="{FF2B5EF4-FFF2-40B4-BE49-F238E27FC236}">
              <a16:creationId xmlns:a16="http://schemas.microsoft.com/office/drawing/2014/main" xmlns="" id="{433E99E4-96AF-4397-8B59-02293EF05A99}"/>
            </a:ext>
          </a:extLst>
        </xdr:cNvPr>
        <xdr:cNvSpPr/>
      </xdr:nvSpPr>
      <xdr:spPr>
        <a:xfrm>
          <a:off x="19458940" y="1436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30497</xdr:rowOff>
    </xdr:from>
    <xdr:ext cx="469744" cy="259045"/>
    <xdr:sp macro="" textlink="">
      <xdr:nvSpPr>
        <xdr:cNvPr id="823" name="【消防施設】&#10;一人当たり面積該当値テキスト">
          <a:extLst>
            <a:ext uri="{FF2B5EF4-FFF2-40B4-BE49-F238E27FC236}">
              <a16:creationId xmlns:a16="http://schemas.microsoft.com/office/drawing/2014/main" xmlns="" id="{2052FA78-7296-4A6C-A4FB-43E7D6C81A29}"/>
            </a:ext>
          </a:extLst>
        </xdr:cNvPr>
        <xdr:cNvSpPr txBox="1"/>
      </xdr:nvSpPr>
      <xdr:spPr>
        <a:xfrm>
          <a:off x="19547840" y="1427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116839</xdr:rowOff>
    </xdr:from>
    <xdr:to>
      <xdr:col>112</xdr:col>
      <xdr:colOff>38100</xdr:colOff>
      <xdr:row>86</xdr:row>
      <xdr:rowOff>46989</xdr:rowOff>
    </xdr:to>
    <xdr:sp macro="" textlink="">
      <xdr:nvSpPr>
        <xdr:cNvPr id="824" name="楕円 823">
          <a:extLst>
            <a:ext uri="{FF2B5EF4-FFF2-40B4-BE49-F238E27FC236}">
              <a16:creationId xmlns:a16="http://schemas.microsoft.com/office/drawing/2014/main" xmlns="" id="{0260B6E3-7D0F-4D61-9746-9DC83901700B}"/>
            </a:ext>
          </a:extLst>
        </xdr:cNvPr>
        <xdr:cNvSpPr/>
      </xdr:nvSpPr>
      <xdr:spPr>
        <a:xfrm>
          <a:off x="18735040" y="143662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167639</xdr:rowOff>
    </xdr:to>
    <xdr:cxnSp macro="">
      <xdr:nvCxnSpPr>
        <xdr:cNvPr id="825" name="直線コネクタ 824">
          <a:extLst>
            <a:ext uri="{FF2B5EF4-FFF2-40B4-BE49-F238E27FC236}">
              <a16:creationId xmlns:a16="http://schemas.microsoft.com/office/drawing/2014/main" xmlns="" id="{58EB8E76-0A0B-4A31-8402-E79F6BC2A7CE}"/>
            </a:ext>
          </a:extLst>
        </xdr:cNvPr>
        <xdr:cNvCxnSpPr/>
      </xdr:nvCxnSpPr>
      <xdr:spPr>
        <a:xfrm flipV="1">
          <a:off x="18778220" y="14413230"/>
          <a:ext cx="7315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118745</xdr:rowOff>
    </xdr:from>
    <xdr:to>
      <xdr:col>107</xdr:col>
      <xdr:colOff>101600</xdr:colOff>
      <xdr:row>86</xdr:row>
      <xdr:rowOff>48895</xdr:rowOff>
    </xdr:to>
    <xdr:sp macro="" textlink="">
      <xdr:nvSpPr>
        <xdr:cNvPr id="826" name="楕円 825">
          <a:extLst>
            <a:ext uri="{FF2B5EF4-FFF2-40B4-BE49-F238E27FC236}">
              <a16:creationId xmlns:a16="http://schemas.microsoft.com/office/drawing/2014/main" xmlns="" id="{71765532-6732-4B50-81C2-A76679469CFC}"/>
            </a:ext>
          </a:extLst>
        </xdr:cNvPr>
        <xdr:cNvSpPr/>
      </xdr:nvSpPr>
      <xdr:spPr>
        <a:xfrm>
          <a:off x="17937480" y="14368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167639</xdr:rowOff>
    </xdr:from>
    <xdr:to>
      <xdr:col>111</xdr:col>
      <xdr:colOff>177800</xdr:colOff>
      <xdr:row>85</xdr:row>
      <xdr:rowOff>169545</xdr:rowOff>
    </xdr:to>
    <xdr:cxnSp macro="">
      <xdr:nvCxnSpPr>
        <xdr:cNvPr id="827" name="直線コネクタ 826">
          <a:extLst>
            <a:ext uri="{FF2B5EF4-FFF2-40B4-BE49-F238E27FC236}">
              <a16:creationId xmlns:a16="http://schemas.microsoft.com/office/drawing/2014/main" xmlns="" id="{48154825-9AFD-426B-BA28-4758021AD1C9}"/>
            </a:ext>
          </a:extLst>
        </xdr:cNvPr>
        <xdr:cNvCxnSpPr/>
      </xdr:nvCxnSpPr>
      <xdr:spPr>
        <a:xfrm flipV="1">
          <a:off x="17988280" y="14417039"/>
          <a:ext cx="78994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8" name="楕円 827">
          <a:extLst>
            <a:ext uri="{FF2B5EF4-FFF2-40B4-BE49-F238E27FC236}">
              <a16:creationId xmlns:a16="http://schemas.microsoft.com/office/drawing/2014/main" xmlns="" id="{C0D10E76-A504-4329-A9D1-1D43CA08C1AF}"/>
            </a:ext>
          </a:extLst>
        </xdr:cNvPr>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169545</xdr:rowOff>
    </xdr:from>
    <xdr:to>
      <xdr:col>107</xdr:col>
      <xdr:colOff>50800</xdr:colOff>
      <xdr:row>86</xdr:row>
      <xdr:rowOff>0</xdr:rowOff>
    </xdr:to>
    <xdr:cxnSp macro="">
      <xdr:nvCxnSpPr>
        <xdr:cNvPr id="829" name="直線コネクタ 828">
          <a:extLst>
            <a:ext uri="{FF2B5EF4-FFF2-40B4-BE49-F238E27FC236}">
              <a16:creationId xmlns:a16="http://schemas.microsoft.com/office/drawing/2014/main" xmlns="" id="{8EF7253E-46E1-42EA-9C56-312038BCC204}"/>
            </a:ext>
          </a:extLst>
        </xdr:cNvPr>
        <xdr:cNvCxnSpPr/>
      </xdr:nvCxnSpPr>
      <xdr:spPr>
        <a:xfrm flipV="1">
          <a:off x="17213580" y="1441894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122555</xdr:rowOff>
    </xdr:from>
    <xdr:to>
      <xdr:col>98</xdr:col>
      <xdr:colOff>38100</xdr:colOff>
      <xdr:row>86</xdr:row>
      <xdr:rowOff>52705</xdr:rowOff>
    </xdr:to>
    <xdr:sp macro="" textlink="">
      <xdr:nvSpPr>
        <xdr:cNvPr id="830" name="楕円 829">
          <a:extLst>
            <a:ext uri="{FF2B5EF4-FFF2-40B4-BE49-F238E27FC236}">
              <a16:creationId xmlns:a16="http://schemas.microsoft.com/office/drawing/2014/main" xmlns="" id="{00463226-80FC-452F-BE8E-B149BCCB371A}"/>
            </a:ext>
          </a:extLst>
        </xdr:cNvPr>
        <xdr:cNvSpPr/>
      </xdr:nvSpPr>
      <xdr:spPr>
        <a:xfrm>
          <a:off x="16388080" y="143719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1905</xdr:rowOff>
    </xdr:to>
    <xdr:cxnSp macro="">
      <xdr:nvCxnSpPr>
        <xdr:cNvPr id="831" name="直線コネクタ 830">
          <a:extLst>
            <a:ext uri="{FF2B5EF4-FFF2-40B4-BE49-F238E27FC236}">
              <a16:creationId xmlns:a16="http://schemas.microsoft.com/office/drawing/2014/main" xmlns="" id="{AE8B91B5-5C51-4809-A4C6-BA8F891C3BD1}"/>
            </a:ext>
          </a:extLst>
        </xdr:cNvPr>
        <xdr:cNvCxnSpPr/>
      </xdr:nvCxnSpPr>
      <xdr:spPr>
        <a:xfrm flipV="1">
          <a:off x="16431260" y="1441704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652</xdr:rowOff>
    </xdr:from>
    <xdr:ext cx="469744" cy="259045"/>
    <xdr:sp macro="" textlink="">
      <xdr:nvSpPr>
        <xdr:cNvPr id="832" name="n_1aveValue【消防施設】&#10;一人当たり面積">
          <a:extLst>
            <a:ext uri="{FF2B5EF4-FFF2-40B4-BE49-F238E27FC236}">
              <a16:creationId xmlns:a16="http://schemas.microsoft.com/office/drawing/2014/main" xmlns="" id="{D50A1EAB-BBD3-47F5-B099-A16B130CA528}"/>
            </a:ext>
          </a:extLst>
        </xdr:cNvPr>
        <xdr:cNvSpPr txBox="1"/>
      </xdr:nvSpPr>
      <xdr:spPr>
        <a:xfrm>
          <a:off x="18561127" y="140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833" name="n_2aveValue【消防施設】&#10;一人当たり面積">
          <a:extLst>
            <a:ext uri="{FF2B5EF4-FFF2-40B4-BE49-F238E27FC236}">
              <a16:creationId xmlns:a16="http://schemas.microsoft.com/office/drawing/2014/main" xmlns="" id="{34049132-0412-4247-94D9-92E0E592AF52}"/>
            </a:ext>
          </a:extLst>
        </xdr:cNvPr>
        <xdr:cNvSpPr txBox="1"/>
      </xdr:nvSpPr>
      <xdr:spPr>
        <a:xfrm>
          <a:off x="17776267" y="1405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834" name="n_3aveValue【消防施設】&#10;一人当たり面積">
          <a:extLst>
            <a:ext uri="{FF2B5EF4-FFF2-40B4-BE49-F238E27FC236}">
              <a16:creationId xmlns:a16="http://schemas.microsoft.com/office/drawing/2014/main" xmlns="" id="{E81488E9-2631-43EB-B9E1-E8A2CDF3A17D}"/>
            </a:ext>
          </a:extLst>
        </xdr:cNvPr>
        <xdr:cNvSpPr txBox="1"/>
      </xdr:nvSpPr>
      <xdr:spPr>
        <a:xfrm>
          <a:off x="17001567" y="140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835" name="n_4aveValue【消防施設】&#10;一人当たり面積">
          <a:extLst>
            <a:ext uri="{FF2B5EF4-FFF2-40B4-BE49-F238E27FC236}">
              <a16:creationId xmlns:a16="http://schemas.microsoft.com/office/drawing/2014/main" xmlns="" id="{7BE8EEAA-5CF1-42F8-934E-7FC094C164E3}"/>
            </a:ext>
          </a:extLst>
        </xdr:cNvPr>
        <xdr:cNvSpPr txBox="1"/>
      </xdr:nvSpPr>
      <xdr:spPr>
        <a:xfrm>
          <a:off x="16226867" y="1400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38116</xdr:rowOff>
    </xdr:from>
    <xdr:ext cx="469744" cy="259045"/>
    <xdr:sp macro="" textlink="">
      <xdr:nvSpPr>
        <xdr:cNvPr id="836" name="n_1mainValue【消防施設】&#10;一人当たり面積">
          <a:extLst>
            <a:ext uri="{FF2B5EF4-FFF2-40B4-BE49-F238E27FC236}">
              <a16:creationId xmlns:a16="http://schemas.microsoft.com/office/drawing/2014/main" xmlns="" id="{39AEAB0A-09D9-4152-B5E3-525B5693DD45}"/>
            </a:ext>
          </a:extLst>
        </xdr:cNvPr>
        <xdr:cNvSpPr txBox="1"/>
      </xdr:nvSpPr>
      <xdr:spPr>
        <a:xfrm>
          <a:off x="18561127" y="144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40022</xdr:rowOff>
    </xdr:from>
    <xdr:ext cx="469744" cy="259045"/>
    <xdr:sp macro="" textlink="">
      <xdr:nvSpPr>
        <xdr:cNvPr id="837" name="n_2mainValue【消防施設】&#10;一人当たり面積">
          <a:extLst>
            <a:ext uri="{FF2B5EF4-FFF2-40B4-BE49-F238E27FC236}">
              <a16:creationId xmlns:a16="http://schemas.microsoft.com/office/drawing/2014/main" xmlns="" id="{5F34C15E-922D-42C1-91F9-E01CF7C1E3BB}"/>
            </a:ext>
          </a:extLst>
        </xdr:cNvPr>
        <xdr:cNvSpPr txBox="1"/>
      </xdr:nvSpPr>
      <xdr:spPr>
        <a:xfrm>
          <a:off x="17776267" y="1445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8" name="n_3mainValue【消防施設】&#10;一人当たり面積">
          <a:extLst>
            <a:ext uri="{FF2B5EF4-FFF2-40B4-BE49-F238E27FC236}">
              <a16:creationId xmlns:a16="http://schemas.microsoft.com/office/drawing/2014/main" xmlns="" id="{D1C10244-E163-43E5-8420-F14D799FA562}"/>
            </a:ext>
          </a:extLst>
        </xdr:cNvPr>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43832</xdr:rowOff>
    </xdr:from>
    <xdr:ext cx="469744" cy="259045"/>
    <xdr:sp macro="" textlink="">
      <xdr:nvSpPr>
        <xdr:cNvPr id="839" name="n_4mainValue【消防施設】&#10;一人当たり面積">
          <a:extLst>
            <a:ext uri="{FF2B5EF4-FFF2-40B4-BE49-F238E27FC236}">
              <a16:creationId xmlns:a16="http://schemas.microsoft.com/office/drawing/2014/main" xmlns="" id="{8ECF7220-0D13-4754-BC37-E4BBCD1E57CD}"/>
            </a:ext>
          </a:extLst>
        </xdr:cNvPr>
        <xdr:cNvSpPr txBox="1"/>
      </xdr:nvSpPr>
      <xdr:spPr>
        <a:xfrm>
          <a:off x="16226867" y="1446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xmlns="" id="{ACD1A1AF-926C-4203-98CF-CF44322D784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xmlns="" id="{967ED6B3-2892-45F1-9D9D-118FC91CE692}"/>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xmlns="" id="{3F49B900-DDB3-459C-9275-46385E81156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xmlns="" id="{E9E3D94D-3E8C-4DDE-9C45-EF50047C56BE}"/>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xmlns="" id="{7CCEC58D-1DEE-41B8-9B79-61824B2E271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xmlns="" id="{DF5B4E53-B759-4646-99F7-3C83C581DF7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xmlns="" id="{214D7D1E-B6F7-4248-9A43-868D79B5121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xmlns="" id="{7B3BDD78-65FC-4079-B3FB-665D03975A7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xmlns="" id="{F2CC7596-D3D3-48CB-A69D-7FF125CB02C6}"/>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xmlns="" id="{276435F3-EC56-4E37-8B22-C5529CFD4405}"/>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xmlns="" id="{895AB8BA-7DEE-464E-93D1-216103C70751}"/>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a16="http://schemas.microsoft.com/office/drawing/2014/main" xmlns="" id="{F1AF1B0F-442D-47EB-950B-95C473D92A9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a16="http://schemas.microsoft.com/office/drawing/2014/main" xmlns="" id="{265C8C17-2864-4BE6-BBD6-E0620E013F91}"/>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a16="http://schemas.microsoft.com/office/drawing/2014/main" xmlns="" id="{4129C3DE-80B8-4697-8FA9-5CA3485EE31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a16="http://schemas.microsoft.com/office/drawing/2014/main" xmlns="" id="{11FA9454-9191-471C-84C5-93D06D9311A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a16="http://schemas.microsoft.com/office/drawing/2014/main" xmlns="" id="{5F9FE60E-DBC6-4761-88DD-C33608D5F9E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a16="http://schemas.microsoft.com/office/drawing/2014/main" xmlns="" id="{D6D1C59A-BD4E-4D68-9013-1BEA5AADD38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a16="http://schemas.microsoft.com/office/drawing/2014/main" xmlns="" id="{C6DCE7E7-2092-4C65-B896-80C1A143F968}"/>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a16="http://schemas.microsoft.com/office/drawing/2014/main" xmlns="" id="{3EDAEFB8-91D8-4993-A9F6-ECC60C34EE2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a16="http://schemas.microsoft.com/office/drawing/2014/main" xmlns="" id="{AE8ACD7C-6592-426A-BC4D-1127B5909F7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a16="http://schemas.microsoft.com/office/drawing/2014/main" xmlns="" id="{2DF40BD9-46D2-4299-A73C-B80CE80A29F1}"/>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a16="http://schemas.microsoft.com/office/drawing/2014/main" xmlns="" id="{E7E0943B-9172-4414-8C5D-662E521EBC9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a16="http://schemas.microsoft.com/office/drawing/2014/main" xmlns="" id="{626C732D-D607-4E27-8C0E-085AA9174768}"/>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xmlns="" id="{CE52BC3C-72D5-4708-996F-3C2C4E0A6E8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a16="http://schemas.microsoft.com/office/drawing/2014/main" xmlns="" id="{086CAEA7-E33A-40F5-B3DE-6A6B9EF96C6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865" name="直線コネクタ 864">
          <a:extLst>
            <a:ext uri="{FF2B5EF4-FFF2-40B4-BE49-F238E27FC236}">
              <a16:creationId xmlns:a16="http://schemas.microsoft.com/office/drawing/2014/main" xmlns="" id="{2DF37A58-3A2F-43A9-9A03-B3797AC0D3AE}"/>
            </a:ext>
          </a:extLst>
        </xdr:cNvPr>
        <xdr:cNvCxnSpPr/>
      </xdr:nvCxnSpPr>
      <xdr:spPr>
        <a:xfrm flipV="1">
          <a:off x="14375764" y="16759102"/>
          <a:ext cx="0" cy="147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866" name="【庁舎】&#10;有形固定資産減価償却率最小値テキスト">
          <a:extLst>
            <a:ext uri="{FF2B5EF4-FFF2-40B4-BE49-F238E27FC236}">
              <a16:creationId xmlns:a16="http://schemas.microsoft.com/office/drawing/2014/main" xmlns="" id="{0BC303D0-A87C-44A1-9456-FA94890C47A1}"/>
            </a:ext>
          </a:extLst>
        </xdr:cNvPr>
        <xdr:cNvSpPr txBox="1"/>
      </xdr:nvSpPr>
      <xdr:spPr>
        <a:xfrm>
          <a:off x="14414500" y="1823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867" name="直線コネクタ 866">
          <a:extLst>
            <a:ext uri="{FF2B5EF4-FFF2-40B4-BE49-F238E27FC236}">
              <a16:creationId xmlns:a16="http://schemas.microsoft.com/office/drawing/2014/main" xmlns="" id="{C59AAFDE-CEBB-401E-BBC0-3AFD72547A5F}"/>
            </a:ext>
          </a:extLst>
        </xdr:cNvPr>
        <xdr:cNvCxnSpPr/>
      </xdr:nvCxnSpPr>
      <xdr:spPr>
        <a:xfrm>
          <a:off x="14287500" y="182319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868" name="【庁舎】&#10;有形固定資産減価償却率最大値テキスト">
          <a:extLst>
            <a:ext uri="{FF2B5EF4-FFF2-40B4-BE49-F238E27FC236}">
              <a16:creationId xmlns:a16="http://schemas.microsoft.com/office/drawing/2014/main" xmlns="" id="{EC92D208-A196-448B-BE40-3B6D852F8C28}"/>
            </a:ext>
          </a:extLst>
        </xdr:cNvPr>
        <xdr:cNvSpPr txBox="1"/>
      </xdr:nvSpPr>
      <xdr:spPr>
        <a:xfrm>
          <a:off x="14414500" y="165381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869" name="直線コネクタ 868">
          <a:extLst>
            <a:ext uri="{FF2B5EF4-FFF2-40B4-BE49-F238E27FC236}">
              <a16:creationId xmlns:a16="http://schemas.microsoft.com/office/drawing/2014/main" xmlns="" id="{688F0823-85D3-4EF3-9226-E476BE417C5B}"/>
            </a:ext>
          </a:extLst>
        </xdr:cNvPr>
        <xdr:cNvCxnSpPr/>
      </xdr:nvCxnSpPr>
      <xdr:spPr>
        <a:xfrm>
          <a:off x="14287500" y="167591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80571</xdr:rowOff>
    </xdr:from>
    <xdr:ext cx="405111" cy="259045"/>
    <xdr:sp macro="" textlink="">
      <xdr:nvSpPr>
        <xdr:cNvPr id="870" name="【庁舎】&#10;有形固定資産減価償却率平均値テキスト">
          <a:extLst>
            <a:ext uri="{FF2B5EF4-FFF2-40B4-BE49-F238E27FC236}">
              <a16:creationId xmlns:a16="http://schemas.microsoft.com/office/drawing/2014/main" xmlns="" id="{A3CDEAFB-C2F2-46F2-8D7A-AD40C5727F1D}"/>
            </a:ext>
          </a:extLst>
        </xdr:cNvPr>
        <xdr:cNvSpPr txBox="1"/>
      </xdr:nvSpPr>
      <xdr:spPr>
        <a:xfrm>
          <a:off x="14414500" y="17347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871" name="フローチャート: 判断 870">
          <a:extLst>
            <a:ext uri="{FF2B5EF4-FFF2-40B4-BE49-F238E27FC236}">
              <a16:creationId xmlns:a16="http://schemas.microsoft.com/office/drawing/2014/main" xmlns="" id="{351AF2A1-0B48-4225-B551-C6AAA0760AF8}"/>
            </a:ext>
          </a:extLst>
        </xdr:cNvPr>
        <xdr:cNvSpPr/>
      </xdr:nvSpPr>
      <xdr:spPr>
        <a:xfrm>
          <a:off x="14325600" y="1736906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872" name="フローチャート: 判断 871">
          <a:extLst>
            <a:ext uri="{FF2B5EF4-FFF2-40B4-BE49-F238E27FC236}">
              <a16:creationId xmlns:a16="http://schemas.microsoft.com/office/drawing/2014/main" xmlns="" id="{E4640EB8-5B9B-4A57-8F48-E664F6BA50B9}"/>
            </a:ext>
          </a:extLst>
        </xdr:cNvPr>
        <xdr:cNvSpPr/>
      </xdr:nvSpPr>
      <xdr:spPr>
        <a:xfrm>
          <a:off x="13578840" y="173511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73" name="フローチャート: 判断 872">
          <a:extLst>
            <a:ext uri="{FF2B5EF4-FFF2-40B4-BE49-F238E27FC236}">
              <a16:creationId xmlns:a16="http://schemas.microsoft.com/office/drawing/2014/main" xmlns="" id="{F429FA3D-0E7E-4072-A1A1-214805FA9E53}"/>
            </a:ext>
          </a:extLst>
        </xdr:cNvPr>
        <xdr:cNvSpPr/>
      </xdr:nvSpPr>
      <xdr:spPr>
        <a:xfrm>
          <a:off x="12804140" y="174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74" name="フローチャート: 判断 873">
          <a:extLst>
            <a:ext uri="{FF2B5EF4-FFF2-40B4-BE49-F238E27FC236}">
              <a16:creationId xmlns:a16="http://schemas.microsoft.com/office/drawing/2014/main" xmlns="" id="{5BD55F27-820D-419A-A1C0-CF4E04629167}"/>
            </a:ext>
          </a:extLst>
        </xdr:cNvPr>
        <xdr:cNvSpPr/>
      </xdr:nvSpPr>
      <xdr:spPr>
        <a:xfrm>
          <a:off x="12029440" y="17473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875" name="フローチャート: 判断 874">
          <a:extLst>
            <a:ext uri="{FF2B5EF4-FFF2-40B4-BE49-F238E27FC236}">
              <a16:creationId xmlns:a16="http://schemas.microsoft.com/office/drawing/2014/main" xmlns="" id="{8F2AE5F8-0ADF-4AD2-AD71-7AE34D8631B9}"/>
            </a:ext>
          </a:extLst>
        </xdr:cNvPr>
        <xdr:cNvSpPr/>
      </xdr:nvSpPr>
      <xdr:spPr>
        <a:xfrm>
          <a:off x="11231880" y="1754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xmlns="" id="{B01B1E17-6419-4595-9F9E-5CB20C15C61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xmlns="" id="{6EF3EDF0-DBD5-4B77-9E57-7687AFC20F94}"/>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xmlns="" id="{DF3ADD7E-CFDC-43F0-8ECA-20A1AA6C9CD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86DDC7B7-B3A4-4FC9-9EEC-9C2A75A22D2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643A0B0E-2585-4F17-9A9C-A34CCCDCE97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881" name="楕円 880">
          <a:extLst>
            <a:ext uri="{FF2B5EF4-FFF2-40B4-BE49-F238E27FC236}">
              <a16:creationId xmlns:a16="http://schemas.microsoft.com/office/drawing/2014/main" xmlns="" id="{405EDC6C-52E2-4596-910A-9274913C7A6B}"/>
            </a:ext>
          </a:extLst>
        </xdr:cNvPr>
        <xdr:cNvSpPr/>
      </xdr:nvSpPr>
      <xdr:spPr>
        <a:xfrm>
          <a:off x="14325600" y="170141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882" name="【庁舎】&#10;有形固定資産減価償却率該当値テキスト">
          <a:extLst>
            <a:ext uri="{FF2B5EF4-FFF2-40B4-BE49-F238E27FC236}">
              <a16:creationId xmlns:a16="http://schemas.microsoft.com/office/drawing/2014/main" xmlns="" id="{E12E5E69-051F-43B3-A6F2-BFEEDC13A1E1}"/>
            </a:ext>
          </a:extLst>
        </xdr:cNvPr>
        <xdr:cNvSpPr txBox="1"/>
      </xdr:nvSpPr>
      <xdr:spPr>
        <a:xfrm>
          <a:off x="14414500" y="1686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27032</xdr:rowOff>
    </xdr:from>
    <xdr:to>
      <xdr:col>81</xdr:col>
      <xdr:colOff>101600</xdr:colOff>
      <xdr:row>101</xdr:row>
      <xdr:rowOff>128632</xdr:rowOff>
    </xdr:to>
    <xdr:sp macro="" textlink="">
      <xdr:nvSpPr>
        <xdr:cNvPr id="883" name="楕円 882">
          <a:extLst>
            <a:ext uri="{FF2B5EF4-FFF2-40B4-BE49-F238E27FC236}">
              <a16:creationId xmlns:a16="http://schemas.microsoft.com/office/drawing/2014/main" xmlns="" id="{85FF4D51-70D0-43F0-B5EE-0578F88F0CD0}"/>
            </a:ext>
          </a:extLst>
        </xdr:cNvPr>
        <xdr:cNvSpPr/>
      </xdr:nvSpPr>
      <xdr:spPr>
        <a:xfrm>
          <a:off x="13578840" y="169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77832</xdr:rowOff>
    </xdr:from>
    <xdr:to>
      <xdr:col>85</xdr:col>
      <xdr:colOff>127000</xdr:colOff>
      <xdr:row>101</xdr:row>
      <xdr:rowOff>133350</xdr:rowOff>
    </xdr:to>
    <xdr:cxnSp macro="">
      <xdr:nvCxnSpPr>
        <xdr:cNvPr id="884" name="直線コネクタ 883">
          <a:extLst>
            <a:ext uri="{FF2B5EF4-FFF2-40B4-BE49-F238E27FC236}">
              <a16:creationId xmlns:a16="http://schemas.microsoft.com/office/drawing/2014/main" xmlns="" id="{FCE011B7-29C1-47FA-AC43-CA6BDD47C567}"/>
            </a:ext>
          </a:extLst>
        </xdr:cNvPr>
        <xdr:cNvCxnSpPr/>
      </xdr:nvCxnSpPr>
      <xdr:spPr>
        <a:xfrm>
          <a:off x="13629640" y="17009472"/>
          <a:ext cx="74676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56424</xdr:rowOff>
    </xdr:from>
    <xdr:to>
      <xdr:col>76</xdr:col>
      <xdr:colOff>165100</xdr:colOff>
      <xdr:row>101</xdr:row>
      <xdr:rowOff>158024</xdr:rowOff>
    </xdr:to>
    <xdr:sp macro="" textlink="">
      <xdr:nvSpPr>
        <xdr:cNvPr id="885" name="楕円 884">
          <a:extLst>
            <a:ext uri="{FF2B5EF4-FFF2-40B4-BE49-F238E27FC236}">
              <a16:creationId xmlns:a16="http://schemas.microsoft.com/office/drawing/2014/main" xmlns="" id="{70A52DDE-792E-4D0F-AF7D-4011F70368FE}"/>
            </a:ext>
          </a:extLst>
        </xdr:cNvPr>
        <xdr:cNvSpPr/>
      </xdr:nvSpPr>
      <xdr:spPr>
        <a:xfrm>
          <a:off x="12804140" y="1698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77832</xdr:rowOff>
    </xdr:from>
    <xdr:to>
      <xdr:col>81</xdr:col>
      <xdr:colOff>50800</xdr:colOff>
      <xdr:row>101</xdr:row>
      <xdr:rowOff>107224</xdr:rowOff>
    </xdr:to>
    <xdr:cxnSp macro="">
      <xdr:nvCxnSpPr>
        <xdr:cNvPr id="886" name="直線コネクタ 885">
          <a:extLst>
            <a:ext uri="{FF2B5EF4-FFF2-40B4-BE49-F238E27FC236}">
              <a16:creationId xmlns:a16="http://schemas.microsoft.com/office/drawing/2014/main" xmlns="" id="{BFE96168-3828-45E5-A9F3-A6D45442378C}"/>
            </a:ext>
          </a:extLst>
        </xdr:cNvPr>
        <xdr:cNvCxnSpPr/>
      </xdr:nvCxnSpPr>
      <xdr:spPr>
        <a:xfrm flipV="1">
          <a:off x="12854940" y="17009472"/>
          <a:ext cx="7747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41729</xdr:rowOff>
    </xdr:from>
    <xdr:to>
      <xdr:col>72</xdr:col>
      <xdr:colOff>38100</xdr:colOff>
      <xdr:row>102</xdr:row>
      <xdr:rowOff>143329</xdr:rowOff>
    </xdr:to>
    <xdr:sp macro="" textlink="">
      <xdr:nvSpPr>
        <xdr:cNvPr id="887" name="楕円 886">
          <a:extLst>
            <a:ext uri="{FF2B5EF4-FFF2-40B4-BE49-F238E27FC236}">
              <a16:creationId xmlns:a16="http://schemas.microsoft.com/office/drawing/2014/main" xmlns="" id="{6121F854-E960-487E-AC39-5771EA19A684}"/>
            </a:ext>
          </a:extLst>
        </xdr:cNvPr>
        <xdr:cNvSpPr/>
      </xdr:nvSpPr>
      <xdr:spPr>
        <a:xfrm>
          <a:off x="12029440" y="1714100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107224</xdr:rowOff>
    </xdr:from>
    <xdr:to>
      <xdr:col>76</xdr:col>
      <xdr:colOff>114300</xdr:colOff>
      <xdr:row>102</xdr:row>
      <xdr:rowOff>92529</xdr:rowOff>
    </xdr:to>
    <xdr:cxnSp macro="">
      <xdr:nvCxnSpPr>
        <xdr:cNvPr id="888" name="直線コネクタ 887">
          <a:extLst>
            <a:ext uri="{FF2B5EF4-FFF2-40B4-BE49-F238E27FC236}">
              <a16:creationId xmlns:a16="http://schemas.microsoft.com/office/drawing/2014/main" xmlns="" id="{37E73A8A-4040-4A94-9CE9-C099425896AA}"/>
            </a:ext>
          </a:extLst>
        </xdr:cNvPr>
        <xdr:cNvCxnSpPr/>
      </xdr:nvCxnSpPr>
      <xdr:spPr>
        <a:xfrm flipV="1">
          <a:off x="12072620" y="17038864"/>
          <a:ext cx="782320" cy="15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80918</xdr:rowOff>
    </xdr:from>
    <xdr:to>
      <xdr:col>67</xdr:col>
      <xdr:colOff>101600</xdr:colOff>
      <xdr:row>108</xdr:row>
      <xdr:rowOff>11068</xdr:rowOff>
    </xdr:to>
    <xdr:sp macro="" textlink="">
      <xdr:nvSpPr>
        <xdr:cNvPr id="889" name="楕円 888">
          <a:extLst>
            <a:ext uri="{FF2B5EF4-FFF2-40B4-BE49-F238E27FC236}">
              <a16:creationId xmlns:a16="http://schemas.microsoft.com/office/drawing/2014/main" xmlns="" id="{EDD267A3-168D-4BF7-9C64-3DC479B4C2C5}"/>
            </a:ext>
          </a:extLst>
        </xdr:cNvPr>
        <xdr:cNvSpPr/>
      </xdr:nvSpPr>
      <xdr:spPr>
        <a:xfrm>
          <a:off x="11231880" y="180183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92529</xdr:rowOff>
    </xdr:from>
    <xdr:to>
      <xdr:col>71</xdr:col>
      <xdr:colOff>177800</xdr:colOff>
      <xdr:row>107</xdr:row>
      <xdr:rowOff>131718</xdr:rowOff>
    </xdr:to>
    <xdr:cxnSp macro="">
      <xdr:nvCxnSpPr>
        <xdr:cNvPr id="890" name="直線コネクタ 889">
          <a:extLst>
            <a:ext uri="{FF2B5EF4-FFF2-40B4-BE49-F238E27FC236}">
              <a16:creationId xmlns:a16="http://schemas.microsoft.com/office/drawing/2014/main" xmlns="" id="{AFC004E8-A6CA-4BD8-8A11-FB1921643ECF}"/>
            </a:ext>
          </a:extLst>
        </xdr:cNvPr>
        <xdr:cNvCxnSpPr/>
      </xdr:nvCxnSpPr>
      <xdr:spPr>
        <a:xfrm flipV="1">
          <a:off x="11282680" y="17191809"/>
          <a:ext cx="789940" cy="877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5459</xdr:rowOff>
    </xdr:from>
    <xdr:ext cx="405111" cy="259045"/>
    <xdr:sp macro="" textlink="">
      <xdr:nvSpPr>
        <xdr:cNvPr id="891" name="n_1aveValue【庁舎】&#10;有形固定資産減価償却率">
          <a:extLst>
            <a:ext uri="{FF2B5EF4-FFF2-40B4-BE49-F238E27FC236}">
              <a16:creationId xmlns:a16="http://schemas.microsoft.com/office/drawing/2014/main" xmlns="" id="{F24DE713-A54D-47AB-8B4F-F9360DF0DEBE}"/>
            </a:ext>
          </a:extLst>
        </xdr:cNvPr>
        <xdr:cNvSpPr txBox="1"/>
      </xdr:nvSpPr>
      <xdr:spPr>
        <a:xfrm>
          <a:off x="13437244" y="17440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92" name="n_2aveValue【庁舎】&#10;有形固定資産減価償却率">
          <a:extLst>
            <a:ext uri="{FF2B5EF4-FFF2-40B4-BE49-F238E27FC236}">
              <a16:creationId xmlns:a16="http://schemas.microsoft.com/office/drawing/2014/main" xmlns="" id="{66FE672F-CB8A-4ACF-8253-28FAF150028B}"/>
            </a:ext>
          </a:extLst>
        </xdr:cNvPr>
        <xdr:cNvSpPr txBox="1"/>
      </xdr:nvSpPr>
      <xdr:spPr>
        <a:xfrm>
          <a:off x="12675244" y="175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131190</xdr:rowOff>
    </xdr:from>
    <xdr:ext cx="405111" cy="259045"/>
    <xdr:sp macro="" textlink="">
      <xdr:nvSpPr>
        <xdr:cNvPr id="893" name="n_3aveValue【庁舎】&#10;有形固定資産減価償却率">
          <a:extLst>
            <a:ext uri="{FF2B5EF4-FFF2-40B4-BE49-F238E27FC236}">
              <a16:creationId xmlns:a16="http://schemas.microsoft.com/office/drawing/2014/main" xmlns="" id="{42AA2ADF-F461-4A07-A675-5FCDA3CA3481}"/>
            </a:ext>
          </a:extLst>
        </xdr:cNvPr>
        <xdr:cNvSpPr txBox="1"/>
      </xdr:nvSpPr>
      <xdr:spPr>
        <a:xfrm>
          <a:off x="11900544" y="17565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894" name="n_4aveValue【庁舎】&#10;有形固定資産減価償却率">
          <a:extLst>
            <a:ext uri="{FF2B5EF4-FFF2-40B4-BE49-F238E27FC236}">
              <a16:creationId xmlns:a16="http://schemas.microsoft.com/office/drawing/2014/main" xmlns="" id="{0A70D0AF-A286-4040-913D-778C178A3A69}"/>
            </a:ext>
          </a:extLst>
        </xdr:cNvPr>
        <xdr:cNvSpPr txBox="1"/>
      </xdr:nvSpPr>
      <xdr:spPr>
        <a:xfrm>
          <a:off x="11102984" y="1732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145159</xdr:rowOff>
    </xdr:from>
    <xdr:ext cx="405111" cy="259045"/>
    <xdr:sp macro="" textlink="">
      <xdr:nvSpPr>
        <xdr:cNvPr id="895" name="n_1mainValue【庁舎】&#10;有形固定資産減価償却率">
          <a:extLst>
            <a:ext uri="{FF2B5EF4-FFF2-40B4-BE49-F238E27FC236}">
              <a16:creationId xmlns:a16="http://schemas.microsoft.com/office/drawing/2014/main" xmlns="" id="{0493E792-8E62-41D8-93A3-6BB938623367}"/>
            </a:ext>
          </a:extLst>
        </xdr:cNvPr>
        <xdr:cNvSpPr txBox="1"/>
      </xdr:nvSpPr>
      <xdr:spPr>
        <a:xfrm>
          <a:off x="13437244" y="1674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3101</xdr:rowOff>
    </xdr:from>
    <xdr:ext cx="405111" cy="259045"/>
    <xdr:sp macro="" textlink="">
      <xdr:nvSpPr>
        <xdr:cNvPr id="896" name="n_2mainValue【庁舎】&#10;有形固定資産減価償却率">
          <a:extLst>
            <a:ext uri="{FF2B5EF4-FFF2-40B4-BE49-F238E27FC236}">
              <a16:creationId xmlns:a16="http://schemas.microsoft.com/office/drawing/2014/main" xmlns="" id="{73B9BB50-8C6B-4FBA-A420-1C6522EE6565}"/>
            </a:ext>
          </a:extLst>
        </xdr:cNvPr>
        <xdr:cNvSpPr txBox="1"/>
      </xdr:nvSpPr>
      <xdr:spPr>
        <a:xfrm>
          <a:off x="12675244" y="1676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159856</xdr:rowOff>
    </xdr:from>
    <xdr:ext cx="405111" cy="259045"/>
    <xdr:sp macro="" textlink="">
      <xdr:nvSpPr>
        <xdr:cNvPr id="897" name="n_3mainValue【庁舎】&#10;有形固定資産減価償却率">
          <a:extLst>
            <a:ext uri="{FF2B5EF4-FFF2-40B4-BE49-F238E27FC236}">
              <a16:creationId xmlns:a16="http://schemas.microsoft.com/office/drawing/2014/main" xmlns="" id="{C0A242F6-324B-49BC-B280-3B6905373078}"/>
            </a:ext>
          </a:extLst>
        </xdr:cNvPr>
        <xdr:cNvSpPr txBox="1"/>
      </xdr:nvSpPr>
      <xdr:spPr>
        <a:xfrm>
          <a:off x="11900544" y="1692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2195</xdr:rowOff>
    </xdr:from>
    <xdr:ext cx="405111" cy="259045"/>
    <xdr:sp macro="" textlink="">
      <xdr:nvSpPr>
        <xdr:cNvPr id="898" name="n_4mainValue【庁舎】&#10;有形固定資産減価償却率">
          <a:extLst>
            <a:ext uri="{FF2B5EF4-FFF2-40B4-BE49-F238E27FC236}">
              <a16:creationId xmlns:a16="http://schemas.microsoft.com/office/drawing/2014/main" xmlns="" id="{F82550D0-EDCA-4C08-BCA8-F8102B775712}"/>
            </a:ext>
          </a:extLst>
        </xdr:cNvPr>
        <xdr:cNvSpPr txBox="1"/>
      </xdr:nvSpPr>
      <xdr:spPr>
        <a:xfrm>
          <a:off x="11102984"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a16="http://schemas.microsoft.com/office/drawing/2014/main" xmlns="" id="{CB30C8D7-7CBA-4A83-83BD-DCB963659F6E}"/>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a16="http://schemas.microsoft.com/office/drawing/2014/main" xmlns="" id="{F5395F93-1291-43CB-80F9-C7E390B175ED}"/>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a16="http://schemas.microsoft.com/office/drawing/2014/main" xmlns="" id="{12DC1302-A3B1-45A0-A40A-548909BE0DE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a16="http://schemas.microsoft.com/office/drawing/2014/main" xmlns="" id="{BA1DA901-5524-4AF5-8DDB-B47FF93F90E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a16="http://schemas.microsoft.com/office/drawing/2014/main" xmlns="" id="{237BA65A-95B0-41A2-A6EE-2EA95E6E594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a16="http://schemas.microsoft.com/office/drawing/2014/main" xmlns="" id="{A96F3E1F-AEF8-453E-AE17-B28EF4975E5A}"/>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a16="http://schemas.microsoft.com/office/drawing/2014/main" xmlns="" id="{77C80F11-BBEC-411D-9E36-0698147D74C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a16="http://schemas.microsoft.com/office/drawing/2014/main" xmlns="" id="{C0307415-E0F2-4557-95A2-62A2BD5DD75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a16="http://schemas.microsoft.com/office/drawing/2014/main" xmlns="" id="{CCD2609D-1E5C-4AB4-84E6-375619281EE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a16="http://schemas.microsoft.com/office/drawing/2014/main" xmlns="" id="{3FF58D35-541E-4480-93E2-ED45BAD135B2}"/>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xmlns="" id="{6426DB63-3861-4945-9E9D-101797C64328}"/>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xmlns="" id="{7D07CC9E-0DF6-41DC-9A87-80150DDC4868}"/>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xmlns="" id="{2DB6A8EB-64DD-4A66-B271-85605DBFB9A4}"/>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xmlns="" id="{36E98618-42D9-460B-95F8-73ABD4682808}"/>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xmlns="" id="{89B7C279-23EE-4274-B69A-93FDC4B05FC6}"/>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xmlns="" id="{FAA61BE9-29BD-4729-96EA-8159C7B9939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xmlns="" id="{C843BE72-2D17-47A5-9C5F-7456E6BE1A8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xmlns="" id="{61CA3F8E-1F66-4DF2-8F3B-7B782D1E3911}"/>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xmlns="" id="{662BBEDD-2074-476D-BC9B-80FDBB1C9A5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xmlns="" id="{F86B3DF7-C123-4C25-8E3D-6346B44A289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xmlns="" id="{53137C7E-491D-4B0D-80A4-FB7C6055AB6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xmlns="" id="{59966FE5-C5C0-4833-992F-06A840C354A5}"/>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xmlns="" id="{7EA95FC2-1DC6-4698-B237-641F38DFD21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xmlns="" id="{8F42EDBA-E253-405B-9E75-E38140B61F0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xmlns="" id="{A746A6EF-B7B4-472C-8971-254ADEDA6F6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924" name="直線コネクタ 923">
          <a:extLst>
            <a:ext uri="{FF2B5EF4-FFF2-40B4-BE49-F238E27FC236}">
              <a16:creationId xmlns:a16="http://schemas.microsoft.com/office/drawing/2014/main" xmlns="" id="{538A7DF5-BB16-4958-B949-5BA6B8DAF899}"/>
            </a:ext>
          </a:extLst>
        </xdr:cNvPr>
        <xdr:cNvCxnSpPr/>
      </xdr:nvCxnSpPr>
      <xdr:spPr>
        <a:xfrm flipV="1">
          <a:off x="19509104" y="1669052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5" name="【庁舎】&#10;一人当たり面積最小値テキスト">
          <a:extLst>
            <a:ext uri="{FF2B5EF4-FFF2-40B4-BE49-F238E27FC236}">
              <a16:creationId xmlns:a16="http://schemas.microsoft.com/office/drawing/2014/main" xmlns="" id="{CCCA3351-FAA1-42D1-90C5-3541C05F0CD6}"/>
            </a:ext>
          </a:extLst>
        </xdr:cNvPr>
        <xdr:cNvSpPr txBox="1"/>
      </xdr:nvSpPr>
      <xdr:spPr>
        <a:xfrm>
          <a:off x="19547840" y="181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6" name="直線コネクタ 925">
          <a:extLst>
            <a:ext uri="{FF2B5EF4-FFF2-40B4-BE49-F238E27FC236}">
              <a16:creationId xmlns:a16="http://schemas.microsoft.com/office/drawing/2014/main" xmlns="" id="{6CF2CEA7-7696-47F5-BB8A-46AF8738AAF5}"/>
            </a:ext>
          </a:extLst>
        </xdr:cNvPr>
        <xdr:cNvCxnSpPr/>
      </xdr:nvCxnSpPr>
      <xdr:spPr>
        <a:xfrm>
          <a:off x="19443700" y="18179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927" name="【庁舎】&#10;一人当たり面積最大値テキスト">
          <a:extLst>
            <a:ext uri="{FF2B5EF4-FFF2-40B4-BE49-F238E27FC236}">
              <a16:creationId xmlns:a16="http://schemas.microsoft.com/office/drawing/2014/main" xmlns="" id="{585CDCF6-1D74-4499-8500-E812C0EF0E00}"/>
            </a:ext>
          </a:extLst>
        </xdr:cNvPr>
        <xdr:cNvSpPr txBox="1"/>
      </xdr:nvSpPr>
      <xdr:spPr>
        <a:xfrm>
          <a:off x="19547840" y="1646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928" name="直線コネクタ 927">
          <a:extLst>
            <a:ext uri="{FF2B5EF4-FFF2-40B4-BE49-F238E27FC236}">
              <a16:creationId xmlns:a16="http://schemas.microsoft.com/office/drawing/2014/main" xmlns="" id="{3EF75AE6-6BDF-4CFF-B241-E989B5301AF6}"/>
            </a:ext>
          </a:extLst>
        </xdr:cNvPr>
        <xdr:cNvCxnSpPr/>
      </xdr:nvCxnSpPr>
      <xdr:spPr>
        <a:xfrm>
          <a:off x="19443700" y="166905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929" name="【庁舎】&#10;一人当たり面積平均値テキスト">
          <a:extLst>
            <a:ext uri="{FF2B5EF4-FFF2-40B4-BE49-F238E27FC236}">
              <a16:creationId xmlns:a16="http://schemas.microsoft.com/office/drawing/2014/main" xmlns="" id="{B2C79BA7-8E2E-436A-8E9A-8DC4683015F1}"/>
            </a:ext>
          </a:extLst>
        </xdr:cNvPr>
        <xdr:cNvSpPr txBox="1"/>
      </xdr:nvSpPr>
      <xdr:spPr>
        <a:xfrm>
          <a:off x="19547840" y="1776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30" name="フローチャート: 判断 929">
          <a:extLst>
            <a:ext uri="{FF2B5EF4-FFF2-40B4-BE49-F238E27FC236}">
              <a16:creationId xmlns:a16="http://schemas.microsoft.com/office/drawing/2014/main" xmlns="" id="{665D4A19-63DF-4ACC-B903-43A99827E0B1}"/>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931" name="フローチャート: 判断 930">
          <a:extLst>
            <a:ext uri="{FF2B5EF4-FFF2-40B4-BE49-F238E27FC236}">
              <a16:creationId xmlns:a16="http://schemas.microsoft.com/office/drawing/2014/main" xmlns="" id="{437F1212-2FBB-420F-A4FD-5A62DEFD8040}"/>
            </a:ext>
          </a:extLst>
        </xdr:cNvPr>
        <xdr:cNvSpPr/>
      </xdr:nvSpPr>
      <xdr:spPr>
        <a:xfrm>
          <a:off x="18735040" y="177985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932" name="フローチャート: 判断 931">
          <a:extLst>
            <a:ext uri="{FF2B5EF4-FFF2-40B4-BE49-F238E27FC236}">
              <a16:creationId xmlns:a16="http://schemas.microsoft.com/office/drawing/2014/main" xmlns="" id="{F5D5E953-26C0-4F4D-8CF6-1EB425C31BCC}"/>
            </a:ext>
          </a:extLst>
        </xdr:cNvPr>
        <xdr:cNvSpPr/>
      </xdr:nvSpPr>
      <xdr:spPr>
        <a:xfrm>
          <a:off x="17937480" y="1782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933" name="フローチャート: 判断 932">
          <a:extLst>
            <a:ext uri="{FF2B5EF4-FFF2-40B4-BE49-F238E27FC236}">
              <a16:creationId xmlns:a16="http://schemas.microsoft.com/office/drawing/2014/main" xmlns="" id="{BD2502B1-50EA-4F4F-B606-1E2AD18AA9C0}"/>
            </a:ext>
          </a:extLst>
        </xdr:cNvPr>
        <xdr:cNvSpPr/>
      </xdr:nvSpPr>
      <xdr:spPr>
        <a:xfrm>
          <a:off x="1716278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934" name="フローチャート: 判断 933">
          <a:extLst>
            <a:ext uri="{FF2B5EF4-FFF2-40B4-BE49-F238E27FC236}">
              <a16:creationId xmlns:a16="http://schemas.microsoft.com/office/drawing/2014/main" xmlns="" id="{6A5951D1-6BF3-4B9B-9D0B-2DC6EC37938C}"/>
            </a:ext>
          </a:extLst>
        </xdr:cNvPr>
        <xdr:cNvSpPr/>
      </xdr:nvSpPr>
      <xdr:spPr>
        <a:xfrm>
          <a:off x="16388080" y="178181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xmlns="" id="{139A50A3-648B-48AB-A852-DA51C63958E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F1D132E1-7859-4D00-8D7C-F236272BB5A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0E51CFA7-0982-4A1D-9730-9659D6B34D2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B68C5BF0-3590-4CC9-B129-1050D3BC3C1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xmlns="" id="{937691AB-1150-4233-8FE7-94C967FAB9E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67855</xdr:rowOff>
    </xdr:from>
    <xdr:to>
      <xdr:col>116</xdr:col>
      <xdr:colOff>114300</xdr:colOff>
      <xdr:row>105</xdr:row>
      <xdr:rowOff>169455</xdr:rowOff>
    </xdr:to>
    <xdr:sp macro="" textlink="">
      <xdr:nvSpPr>
        <xdr:cNvPr id="940" name="楕円 939">
          <a:extLst>
            <a:ext uri="{FF2B5EF4-FFF2-40B4-BE49-F238E27FC236}">
              <a16:creationId xmlns:a16="http://schemas.microsoft.com/office/drawing/2014/main" xmlns="" id="{CBD09B01-8AA5-46F7-BB86-494F04C143E4}"/>
            </a:ext>
          </a:extLst>
        </xdr:cNvPr>
        <xdr:cNvSpPr/>
      </xdr:nvSpPr>
      <xdr:spPr>
        <a:xfrm>
          <a:off x="1945894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90732</xdr:rowOff>
    </xdr:from>
    <xdr:ext cx="469744" cy="259045"/>
    <xdr:sp macro="" textlink="">
      <xdr:nvSpPr>
        <xdr:cNvPr id="941" name="【庁舎】&#10;一人当たり面積該当値テキスト">
          <a:extLst>
            <a:ext uri="{FF2B5EF4-FFF2-40B4-BE49-F238E27FC236}">
              <a16:creationId xmlns:a16="http://schemas.microsoft.com/office/drawing/2014/main" xmlns="" id="{AB7BA5AC-7313-453E-B30A-937E73087657}"/>
            </a:ext>
          </a:extLst>
        </xdr:cNvPr>
        <xdr:cNvSpPr txBox="1"/>
      </xdr:nvSpPr>
      <xdr:spPr>
        <a:xfrm>
          <a:off x="19547840" y="17525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80918</xdr:rowOff>
    </xdr:from>
    <xdr:to>
      <xdr:col>112</xdr:col>
      <xdr:colOff>38100</xdr:colOff>
      <xdr:row>106</xdr:row>
      <xdr:rowOff>11068</xdr:rowOff>
    </xdr:to>
    <xdr:sp macro="" textlink="">
      <xdr:nvSpPr>
        <xdr:cNvPr id="942" name="楕円 941">
          <a:extLst>
            <a:ext uri="{FF2B5EF4-FFF2-40B4-BE49-F238E27FC236}">
              <a16:creationId xmlns:a16="http://schemas.microsoft.com/office/drawing/2014/main" xmlns="" id="{9BC567AB-D953-4F26-985F-E12ABE586448}"/>
            </a:ext>
          </a:extLst>
        </xdr:cNvPr>
        <xdr:cNvSpPr/>
      </xdr:nvSpPr>
      <xdr:spPr>
        <a:xfrm>
          <a:off x="18735040" y="17683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118655</xdr:rowOff>
    </xdr:from>
    <xdr:to>
      <xdr:col>116</xdr:col>
      <xdr:colOff>63500</xdr:colOff>
      <xdr:row>105</xdr:row>
      <xdr:rowOff>131718</xdr:rowOff>
    </xdr:to>
    <xdr:cxnSp macro="">
      <xdr:nvCxnSpPr>
        <xdr:cNvPr id="943" name="直線コネクタ 942">
          <a:extLst>
            <a:ext uri="{FF2B5EF4-FFF2-40B4-BE49-F238E27FC236}">
              <a16:creationId xmlns:a16="http://schemas.microsoft.com/office/drawing/2014/main" xmlns="" id="{911C4950-2F65-418B-82D7-360749FCCB4E}"/>
            </a:ext>
          </a:extLst>
        </xdr:cNvPr>
        <xdr:cNvCxnSpPr/>
      </xdr:nvCxnSpPr>
      <xdr:spPr>
        <a:xfrm flipV="1">
          <a:off x="18778220" y="17720855"/>
          <a:ext cx="73152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90714</xdr:rowOff>
    </xdr:from>
    <xdr:to>
      <xdr:col>107</xdr:col>
      <xdr:colOff>101600</xdr:colOff>
      <xdr:row>106</xdr:row>
      <xdr:rowOff>20864</xdr:rowOff>
    </xdr:to>
    <xdr:sp macro="" textlink="">
      <xdr:nvSpPr>
        <xdr:cNvPr id="944" name="楕円 943">
          <a:extLst>
            <a:ext uri="{FF2B5EF4-FFF2-40B4-BE49-F238E27FC236}">
              <a16:creationId xmlns:a16="http://schemas.microsoft.com/office/drawing/2014/main" xmlns="" id="{7844F76F-E207-4A8A-9599-D108EBEE8766}"/>
            </a:ext>
          </a:extLst>
        </xdr:cNvPr>
        <xdr:cNvSpPr/>
      </xdr:nvSpPr>
      <xdr:spPr>
        <a:xfrm>
          <a:off x="17937480" y="176929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131718</xdr:rowOff>
    </xdr:from>
    <xdr:to>
      <xdr:col>111</xdr:col>
      <xdr:colOff>177800</xdr:colOff>
      <xdr:row>105</xdr:row>
      <xdr:rowOff>141514</xdr:rowOff>
    </xdr:to>
    <xdr:cxnSp macro="">
      <xdr:nvCxnSpPr>
        <xdr:cNvPr id="945" name="直線コネクタ 944">
          <a:extLst>
            <a:ext uri="{FF2B5EF4-FFF2-40B4-BE49-F238E27FC236}">
              <a16:creationId xmlns:a16="http://schemas.microsoft.com/office/drawing/2014/main" xmlns="" id="{771FD230-BE2C-44E1-968D-286B125F78E6}"/>
            </a:ext>
          </a:extLst>
        </xdr:cNvPr>
        <xdr:cNvCxnSpPr/>
      </xdr:nvCxnSpPr>
      <xdr:spPr>
        <a:xfrm flipV="1">
          <a:off x="17988280" y="17733918"/>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144599</xdr:rowOff>
    </xdr:from>
    <xdr:to>
      <xdr:col>102</xdr:col>
      <xdr:colOff>165100</xdr:colOff>
      <xdr:row>104</xdr:row>
      <xdr:rowOff>74749</xdr:rowOff>
    </xdr:to>
    <xdr:sp macro="" textlink="">
      <xdr:nvSpPr>
        <xdr:cNvPr id="946" name="楕円 945">
          <a:extLst>
            <a:ext uri="{FF2B5EF4-FFF2-40B4-BE49-F238E27FC236}">
              <a16:creationId xmlns:a16="http://schemas.microsoft.com/office/drawing/2014/main" xmlns="" id="{54EBD3AE-8B16-4578-8BD8-B64F1F08C33E}"/>
            </a:ext>
          </a:extLst>
        </xdr:cNvPr>
        <xdr:cNvSpPr/>
      </xdr:nvSpPr>
      <xdr:spPr>
        <a:xfrm>
          <a:off x="17162780" y="174115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23949</xdr:rowOff>
    </xdr:from>
    <xdr:to>
      <xdr:col>107</xdr:col>
      <xdr:colOff>50800</xdr:colOff>
      <xdr:row>105</xdr:row>
      <xdr:rowOff>141514</xdr:rowOff>
    </xdr:to>
    <xdr:cxnSp macro="">
      <xdr:nvCxnSpPr>
        <xdr:cNvPr id="947" name="直線コネクタ 946">
          <a:extLst>
            <a:ext uri="{FF2B5EF4-FFF2-40B4-BE49-F238E27FC236}">
              <a16:creationId xmlns:a16="http://schemas.microsoft.com/office/drawing/2014/main" xmlns="" id="{B1F5B759-C83F-47CB-A43A-52BA309E4455}"/>
            </a:ext>
          </a:extLst>
        </xdr:cNvPr>
        <xdr:cNvCxnSpPr/>
      </xdr:nvCxnSpPr>
      <xdr:spPr>
        <a:xfrm>
          <a:off x="17213580" y="17458509"/>
          <a:ext cx="774700" cy="28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131536</xdr:rowOff>
    </xdr:from>
    <xdr:to>
      <xdr:col>98</xdr:col>
      <xdr:colOff>38100</xdr:colOff>
      <xdr:row>106</xdr:row>
      <xdr:rowOff>61686</xdr:rowOff>
    </xdr:to>
    <xdr:sp macro="" textlink="">
      <xdr:nvSpPr>
        <xdr:cNvPr id="948" name="楕円 947">
          <a:extLst>
            <a:ext uri="{FF2B5EF4-FFF2-40B4-BE49-F238E27FC236}">
              <a16:creationId xmlns:a16="http://schemas.microsoft.com/office/drawing/2014/main" xmlns="" id="{89F1B715-65B7-4D1C-8A53-1B5C45345895}"/>
            </a:ext>
          </a:extLst>
        </xdr:cNvPr>
        <xdr:cNvSpPr/>
      </xdr:nvSpPr>
      <xdr:spPr>
        <a:xfrm>
          <a:off x="16388080" y="177337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23949</xdr:rowOff>
    </xdr:from>
    <xdr:to>
      <xdr:col>102</xdr:col>
      <xdr:colOff>114300</xdr:colOff>
      <xdr:row>106</xdr:row>
      <xdr:rowOff>10886</xdr:rowOff>
    </xdr:to>
    <xdr:cxnSp macro="">
      <xdr:nvCxnSpPr>
        <xdr:cNvPr id="949" name="直線コネクタ 948">
          <a:extLst>
            <a:ext uri="{FF2B5EF4-FFF2-40B4-BE49-F238E27FC236}">
              <a16:creationId xmlns:a16="http://schemas.microsoft.com/office/drawing/2014/main" xmlns="" id="{122A8780-7737-4B7C-8CDC-176CDDA231A8}"/>
            </a:ext>
          </a:extLst>
        </xdr:cNvPr>
        <xdr:cNvCxnSpPr/>
      </xdr:nvCxnSpPr>
      <xdr:spPr>
        <a:xfrm flipV="1">
          <a:off x="16431260" y="17458509"/>
          <a:ext cx="782320" cy="32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121393</xdr:rowOff>
    </xdr:from>
    <xdr:ext cx="469744" cy="259045"/>
    <xdr:sp macro="" textlink="">
      <xdr:nvSpPr>
        <xdr:cNvPr id="950" name="n_1aveValue【庁舎】&#10;一人当たり面積">
          <a:extLst>
            <a:ext uri="{FF2B5EF4-FFF2-40B4-BE49-F238E27FC236}">
              <a16:creationId xmlns:a16="http://schemas.microsoft.com/office/drawing/2014/main" xmlns="" id="{F7409945-27BB-466A-A319-5EE182F457CE}"/>
            </a:ext>
          </a:extLst>
        </xdr:cNvPr>
        <xdr:cNvSpPr txBox="1"/>
      </xdr:nvSpPr>
      <xdr:spPr>
        <a:xfrm>
          <a:off x="18561127" y="1789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145885</xdr:rowOff>
    </xdr:from>
    <xdr:ext cx="469744" cy="259045"/>
    <xdr:sp macro="" textlink="">
      <xdr:nvSpPr>
        <xdr:cNvPr id="951" name="n_2aveValue【庁舎】&#10;一人当たり面積">
          <a:extLst>
            <a:ext uri="{FF2B5EF4-FFF2-40B4-BE49-F238E27FC236}">
              <a16:creationId xmlns:a16="http://schemas.microsoft.com/office/drawing/2014/main" xmlns="" id="{536A4A9C-2E83-49B8-A2AE-BE4CA6C2CB22}"/>
            </a:ext>
          </a:extLst>
        </xdr:cNvPr>
        <xdr:cNvSpPr txBox="1"/>
      </xdr:nvSpPr>
      <xdr:spPr>
        <a:xfrm>
          <a:off x="17776267" y="1791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952" name="n_3aveValue【庁舎】&#10;一人当たり面積">
          <a:extLst>
            <a:ext uri="{FF2B5EF4-FFF2-40B4-BE49-F238E27FC236}">
              <a16:creationId xmlns:a16="http://schemas.microsoft.com/office/drawing/2014/main" xmlns="" id="{7F77EEE6-9D52-49F0-BC4F-78D7AE07F699}"/>
            </a:ext>
          </a:extLst>
        </xdr:cNvPr>
        <xdr:cNvSpPr txBox="1"/>
      </xdr:nvSpPr>
      <xdr:spPr>
        <a:xfrm>
          <a:off x="17001567" y="1792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953" name="n_4aveValue【庁舎】&#10;一人当たり面積">
          <a:extLst>
            <a:ext uri="{FF2B5EF4-FFF2-40B4-BE49-F238E27FC236}">
              <a16:creationId xmlns:a16="http://schemas.microsoft.com/office/drawing/2014/main" xmlns="" id="{7B990C37-C102-40DB-84DE-23B0BAC7B607}"/>
            </a:ext>
          </a:extLst>
        </xdr:cNvPr>
        <xdr:cNvSpPr txBox="1"/>
      </xdr:nvSpPr>
      <xdr:spPr>
        <a:xfrm>
          <a:off x="16226867" y="1791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27595</xdr:rowOff>
    </xdr:from>
    <xdr:ext cx="469744" cy="259045"/>
    <xdr:sp macro="" textlink="">
      <xdr:nvSpPr>
        <xdr:cNvPr id="954" name="n_1mainValue【庁舎】&#10;一人当たり面積">
          <a:extLst>
            <a:ext uri="{FF2B5EF4-FFF2-40B4-BE49-F238E27FC236}">
              <a16:creationId xmlns:a16="http://schemas.microsoft.com/office/drawing/2014/main" xmlns="" id="{1DF9D28A-1B73-4387-92E3-5FD8AF166363}"/>
            </a:ext>
          </a:extLst>
        </xdr:cNvPr>
        <xdr:cNvSpPr txBox="1"/>
      </xdr:nvSpPr>
      <xdr:spPr>
        <a:xfrm>
          <a:off x="18561127" y="174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955" name="n_2mainValue【庁舎】&#10;一人当たり面積">
          <a:extLst>
            <a:ext uri="{FF2B5EF4-FFF2-40B4-BE49-F238E27FC236}">
              <a16:creationId xmlns:a16="http://schemas.microsoft.com/office/drawing/2014/main" xmlns="" id="{023F9C43-F7AB-4866-AEC4-2F805BE85462}"/>
            </a:ext>
          </a:extLst>
        </xdr:cNvPr>
        <xdr:cNvSpPr txBox="1"/>
      </xdr:nvSpPr>
      <xdr:spPr>
        <a:xfrm>
          <a:off x="17776267" y="1747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91276</xdr:rowOff>
    </xdr:from>
    <xdr:ext cx="469744" cy="259045"/>
    <xdr:sp macro="" textlink="">
      <xdr:nvSpPr>
        <xdr:cNvPr id="956" name="n_3mainValue【庁舎】&#10;一人当たり面積">
          <a:extLst>
            <a:ext uri="{FF2B5EF4-FFF2-40B4-BE49-F238E27FC236}">
              <a16:creationId xmlns:a16="http://schemas.microsoft.com/office/drawing/2014/main" xmlns="" id="{855CF858-BC30-446D-AB32-EC308B25B1FE}"/>
            </a:ext>
          </a:extLst>
        </xdr:cNvPr>
        <xdr:cNvSpPr txBox="1"/>
      </xdr:nvSpPr>
      <xdr:spPr>
        <a:xfrm>
          <a:off x="17001567" y="1719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78213</xdr:rowOff>
    </xdr:from>
    <xdr:ext cx="469744" cy="259045"/>
    <xdr:sp macro="" textlink="">
      <xdr:nvSpPr>
        <xdr:cNvPr id="957" name="n_4mainValue【庁舎】&#10;一人当たり面積">
          <a:extLst>
            <a:ext uri="{FF2B5EF4-FFF2-40B4-BE49-F238E27FC236}">
              <a16:creationId xmlns:a16="http://schemas.microsoft.com/office/drawing/2014/main" xmlns="" id="{3118D3A7-4649-4AFB-BFC9-20601D194292}"/>
            </a:ext>
          </a:extLst>
        </xdr:cNvPr>
        <xdr:cNvSpPr txBox="1"/>
      </xdr:nvSpPr>
      <xdr:spPr>
        <a:xfrm>
          <a:off x="16226867" y="175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xmlns="" id="{402D4DFE-00CF-4CC7-81BC-1A5D99C54291}"/>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xmlns="" id="{3FDDEF7B-D527-4B40-9834-B5FFCAEEB0A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xmlns="" id="{777000A2-69E5-45F7-9A3C-E82840AD1ECF}"/>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類似団体と比較して、有形固定資産減価償却率が特に高い施設は、一般廃棄物処理施設、福祉施設である。消防施設については、令和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年度に施設が建設されたため以前より改善された。庁舎については、平成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までは類似団体と比較すると高い水準となっていたが、令和元年度に新庁舎が建設されたことにより類似団体より低い数値になっている。また、図書館、市民会館については、一人当たり面積が類似団体平均を大きく上回って</a:t>
          </a:r>
          <a:r>
            <a:rPr lang="ja-JP" altLang="en-US" sz="1100">
              <a:solidFill>
                <a:schemeClr val="dk1"/>
              </a:solidFill>
              <a:effectLst/>
              <a:latin typeface="+mn-lt"/>
              <a:ea typeface="+mn-ea"/>
              <a:cs typeface="+mn-cs"/>
            </a:rPr>
            <a:t>おり、要因としては</a:t>
          </a:r>
          <a:r>
            <a:rPr lang="ja-JP" altLang="ja-JP" sz="1100">
              <a:solidFill>
                <a:schemeClr val="dk1"/>
              </a:solidFill>
              <a:effectLst/>
              <a:latin typeface="+mn-lt"/>
              <a:ea typeface="+mn-ea"/>
              <a:cs typeface="+mn-cs"/>
            </a:rPr>
            <a:t>合併や人口減少による影響もあると考えられる</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維持管理等に係る経費の増加に留意しつつ、耐用年数を経過した施設の除却や、類似施設の集約化・複合化等を図り、公共施設の保有量の減と適正配置に努める。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35,532
35,214
135.11
36,352,524
35,373,024
788,931
12,618,215
28,374,149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人口の減少や全国平均を大きく上回る高齢化率（令和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年度末現在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県内都市の中で最も高い）に加え、市内に核となる産業がないことなどから、財政基盤が弱く、類似団体平均を大きく下回っている。今後も組織のスリム化や公共施設保有量の縮減を図り、行財政運営の効率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163285</xdr:rowOff>
    </xdr:from>
    <xdr:to>
      <xdr:col>19</xdr:col>
      <xdr:colOff>133350</xdr:colOff>
      <xdr:row>42</xdr:row>
      <xdr:rowOff>163285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7364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163285</xdr:rowOff>
    </xdr:from>
    <xdr:to>
      <xdr:col>15</xdr:col>
      <xdr:colOff>82550</xdr:colOff>
      <xdr:row>43</xdr:row>
      <xdr:rowOff>9072</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flipV="1">
          <a:off x="2336800" y="73641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9072</xdr:rowOff>
    </xdr:from>
    <xdr:to>
      <xdr:col>11</xdr:col>
      <xdr:colOff>31750</xdr:colOff>
      <xdr:row>43</xdr:row>
      <xdr:rowOff>9072</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73814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112485</xdr:rowOff>
    </xdr:from>
    <xdr:to>
      <xdr:col>15</xdr:col>
      <xdr:colOff>133350</xdr:colOff>
      <xdr:row>43</xdr:row>
      <xdr:rowOff>42635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27412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129722</xdr:rowOff>
    </xdr:from>
    <xdr:to>
      <xdr:col>11</xdr:col>
      <xdr:colOff>82550</xdr:colOff>
      <xdr:row>43</xdr:row>
      <xdr:rowOff>59872</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44649</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129722</xdr:rowOff>
    </xdr:from>
    <xdr:to>
      <xdr:col>7</xdr:col>
      <xdr:colOff>31750</xdr:colOff>
      <xdr:row>43</xdr:row>
      <xdr:rowOff>59872</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44649</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741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合併当初（平成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％から改善傾向にあり、令和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年度に再び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県内都市の中では最も高くなっている。扶助費が他団体に比べ高いこともあり、類似団体平均を上回っている。現在、第４次行政改革に着手し、徹底した歳出の見直しと市税等の徴収強化、市有財産の売却、効率的な基金運用の推進、受益者負担の見直しなど、自主財源の確保に努め、財政構造の弾力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xmlns=""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xmlns="" id="{00000000-0008-0000-0300-00007D000000}"/>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xmlns="" id="{00000000-0008-0000-0300-00007F000000}"/>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10160</xdr:rowOff>
    </xdr:from>
    <xdr:to>
      <xdr:col>23</xdr:col>
      <xdr:colOff>133350</xdr:colOff>
      <xdr:row>67</xdr:row>
      <xdr:rowOff>61913</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114800" y="11325860"/>
          <a:ext cx="838200" cy="2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104157</xdr:rowOff>
    </xdr:from>
    <xdr:ext cx="762000" cy="259045"/>
    <xdr:sp macro="" textlink="">
      <xdr:nvSpPr>
        <xdr:cNvPr id="130" name="財政構造の弾力性平均値テキスト">
          <a:extLst>
            <a:ext uri="{FF2B5EF4-FFF2-40B4-BE49-F238E27FC236}">
              <a16:creationId xmlns:a16="http://schemas.microsoft.com/office/drawing/2014/main" xmlns="" id="{00000000-0008-0000-0300-000082000000}"/>
            </a:ext>
          </a:extLst>
        </xdr:cNvPr>
        <xdr:cNvSpPr txBox="1"/>
      </xdr:nvSpPr>
      <xdr:spPr>
        <a:xfrm>
          <a:off x="5041900" y="1073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xmlns="" id="{00000000-0008-0000-0300-000083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10160</xdr:rowOff>
    </xdr:from>
    <xdr:to>
      <xdr:col>19</xdr:col>
      <xdr:colOff>133350</xdr:colOff>
      <xdr:row>66</xdr:row>
      <xdr:rowOff>52388</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3225800" y="1132586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xmlns="" id="{00000000-0008-0000-0300-000085000000}"/>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a:extLst>
            <a:ext uri="{FF2B5EF4-FFF2-40B4-BE49-F238E27FC236}">
              <a16:creationId xmlns:a16="http://schemas.microsoft.com/office/drawing/2014/main" xmlns="" id="{00000000-0008-0000-0300-000086000000}"/>
            </a:ext>
          </a:extLst>
        </xdr:cNvPr>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139382</xdr:rowOff>
    </xdr:from>
    <xdr:to>
      <xdr:col>15</xdr:col>
      <xdr:colOff>82550</xdr:colOff>
      <xdr:row>66</xdr:row>
      <xdr:rowOff>52388</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a:off x="2336800" y="11283632"/>
          <a:ext cx="889000" cy="8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82249</xdr:rowOff>
    </xdr:from>
    <xdr:ext cx="762000" cy="259045"/>
    <xdr:sp macro="" textlink="">
      <xdr:nvSpPr>
        <xdr:cNvPr id="137" name="テキスト ボックス 136">
          <a:extLst>
            <a:ext uri="{FF2B5EF4-FFF2-40B4-BE49-F238E27FC236}">
              <a16:creationId xmlns:a16="http://schemas.microsoft.com/office/drawing/2014/main" xmlns="" id="{00000000-0008-0000-0300-000089000000}"/>
            </a:ext>
          </a:extLst>
        </xdr:cNvPr>
        <xdr:cNvSpPr txBox="1"/>
      </xdr:nvSpPr>
      <xdr:spPr>
        <a:xfrm>
          <a:off x="2844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66993</xdr:rowOff>
    </xdr:from>
    <xdr:to>
      <xdr:col>11</xdr:col>
      <xdr:colOff>31750</xdr:colOff>
      <xdr:row>65</xdr:row>
      <xdr:rowOff>139382</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1447800" y="11211243"/>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166705</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1955800" y="10796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11113</xdr:rowOff>
    </xdr:from>
    <xdr:to>
      <xdr:col>23</xdr:col>
      <xdr:colOff>184150</xdr:colOff>
      <xdr:row>67</xdr:row>
      <xdr:rowOff>112713</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4902200" y="1149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78440</xdr:rowOff>
    </xdr:from>
    <xdr:ext cx="762000" cy="259045"/>
    <xdr:sp macro="" textlink="">
      <xdr:nvSpPr>
        <xdr:cNvPr id="149" name="財政構造の弾力性該当値テキスト">
          <a:extLst>
            <a:ext uri="{FF2B5EF4-FFF2-40B4-BE49-F238E27FC236}">
              <a16:creationId xmlns:a16="http://schemas.microsoft.com/office/drawing/2014/main" xmlns="" id="{00000000-0008-0000-0300-000095000000}"/>
            </a:ext>
          </a:extLst>
        </xdr:cNvPr>
        <xdr:cNvSpPr txBox="1"/>
      </xdr:nvSpPr>
      <xdr:spPr>
        <a:xfrm>
          <a:off x="5041900" y="11394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130810</xdr:rowOff>
    </xdr:from>
    <xdr:to>
      <xdr:col>19</xdr:col>
      <xdr:colOff>184150</xdr:colOff>
      <xdr:row>66</xdr:row>
      <xdr:rowOff>60960</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4064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45737</xdr:rowOff>
    </xdr:from>
    <xdr:ext cx="7366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733800" y="1136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1588</xdr:rowOff>
    </xdr:from>
    <xdr:to>
      <xdr:col>15</xdr:col>
      <xdr:colOff>133350</xdr:colOff>
      <xdr:row>66</xdr:row>
      <xdr:rowOff>103188</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3175000" y="1131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87965</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2844800" y="1140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88582</xdr:rowOff>
    </xdr:from>
    <xdr:to>
      <xdr:col>11</xdr:col>
      <xdr:colOff>82550</xdr:colOff>
      <xdr:row>66</xdr:row>
      <xdr:rowOff>18732</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22860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3509</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955800" y="1131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16193</xdr:rowOff>
    </xdr:from>
    <xdr:to>
      <xdr:col>7</xdr:col>
      <xdr:colOff>31750</xdr:colOff>
      <xdr:row>65</xdr:row>
      <xdr:rowOff>117793</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13970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102570</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1066800" y="1124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[217,518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xmlns=""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現在、第２次職員定員適正化計画に基づき、職員数の削減など人件費の抑制を図っているところであるが、前年度と比較して増加しており、類似団体平均を上回っている。今後も民間委託や指定管理者制度の積極的な導入により物件費については上昇が見込まれるが、組織のスリム化や公共施設の適正配置などを推進し、徹底したコスト削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xmlns=""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xmlns="" id="{00000000-0008-0000-0300-0000BE00000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xmlns="" id="{00000000-0008-0000-0300-0000BF000000}"/>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xmlns="" id="{00000000-0008-0000-0300-0000C000000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54113</xdr:rowOff>
    </xdr:from>
    <xdr:to>
      <xdr:col>23</xdr:col>
      <xdr:colOff>133350</xdr:colOff>
      <xdr:row>82</xdr:row>
      <xdr:rowOff>89416</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114800" y="14113013"/>
          <a:ext cx="838200" cy="3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101833</xdr:rowOff>
    </xdr:from>
    <xdr:ext cx="762000" cy="259045"/>
    <xdr:sp macro="" textlink="">
      <xdr:nvSpPr>
        <xdr:cNvPr id="195" name="人件費・物件費等の状況平均値テキスト">
          <a:extLst>
            <a:ext uri="{FF2B5EF4-FFF2-40B4-BE49-F238E27FC236}">
              <a16:creationId xmlns:a16="http://schemas.microsoft.com/office/drawing/2014/main" xmlns="" id="{00000000-0008-0000-0300-0000C3000000}"/>
            </a:ext>
          </a:extLst>
        </xdr:cNvPr>
        <xdr:cNvSpPr txBox="1"/>
      </xdr:nvSpPr>
      <xdr:spPr>
        <a:xfrm>
          <a:off x="5041900" y="1381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28418</xdr:rowOff>
    </xdr:from>
    <xdr:to>
      <xdr:col>19</xdr:col>
      <xdr:colOff>133350</xdr:colOff>
      <xdr:row>82</xdr:row>
      <xdr:rowOff>54113</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3225800" y="14087318"/>
          <a:ext cx="8890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xmlns="" id="{00000000-0008-0000-0300-0000C6000000}"/>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a:extLst>
            <a:ext uri="{FF2B5EF4-FFF2-40B4-BE49-F238E27FC236}">
              <a16:creationId xmlns:a16="http://schemas.microsoft.com/office/drawing/2014/main" xmlns="" id="{00000000-0008-0000-0300-0000C7000000}"/>
            </a:ext>
          </a:extLst>
        </xdr:cNvPr>
        <xdr:cNvSpPr txBox="1"/>
      </xdr:nvSpPr>
      <xdr:spPr>
        <a:xfrm>
          <a:off x="3733800" y="1372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148382</xdr:rowOff>
    </xdr:from>
    <xdr:to>
      <xdr:col>15</xdr:col>
      <xdr:colOff>82550</xdr:colOff>
      <xdr:row>82</xdr:row>
      <xdr:rowOff>28418</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2336800" y="14035832"/>
          <a:ext cx="889000" cy="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27723</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2844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148382</xdr:rowOff>
    </xdr:from>
    <xdr:to>
      <xdr:col>11</xdr:col>
      <xdr:colOff>31750</xdr:colOff>
      <xdr:row>81</xdr:row>
      <xdr:rowOff>157014</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flipV="1">
          <a:off x="1447800" y="14035832"/>
          <a:ext cx="8890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125196</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1955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112560</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066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38616</xdr:rowOff>
    </xdr:from>
    <xdr:to>
      <xdr:col>23</xdr:col>
      <xdr:colOff>184150</xdr:colOff>
      <xdr:row>82</xdr:row>
      <xdr:rowOff>140216</xdr:rowOff>
    </xdr:to>
    <xdr:sp macro="" textlink="">
      <xdr:nvSpPr>
        <xdr:cNvPr id="213" name="楕円 212">
          <a:extLst>
            <a:ext uri="{FF2B5EF4-FFF2-40B4-BE49-F238E27FC236}">
              <a16:creationId xmlns:a16="http://schemas.microsoft.com/office/drawing/2014/main" xmlns="" id="{00000000-0008-0000-0300-0000D5000000}"/>
            </a:ext>
          </a:extLst>
        </xdr:cNvPr>
        <xdr:cNvSpPr/>
      </xdr:nvSpPr>
      <xdr:spPr>
        <a:xfrm>
          <a:off x="4902200" y="14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10693</xdr:rowOff>
    </xdr:from>
    <xdr:ext cx="762000" cy="259045"/>
    <xdr:sp macro="" textlink="">
      <xdr:nvSpPr>
        <xdr:cNvPr id="214" name="人件費・物件費等の状況該当値テキスト">
          <a:extLst>
            <a:ext uri="{FF2B5EF4-FFF2-40B4-BE49-F238E27FC236}">
              <a16:creationId xmlns:a16="http://schemas.microsoft.com/office/drawing/2014/main" xmlns="" id="{00000000-0008-0000-0300-0000D6000000}"/>
            </a:ext>
          </a:extLst>
        </xdr:cNvPr>
        <xdr:cNvSpPr txBox="1"/>
      </xdr:nvSpPr>
      <xdr:spPr>
        <a:xfrm>
          <a:off x="5041900" y="1406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3313</xdr:rowOff>
    </xdr:from>
    <xdr:to>
      <xdr:col>19</xdr:col>
      <xdr:colOff>184150</xdr:colOff>
      <xdr:row>82</xdr:row>
      <xdr:rowOff>104913</xdr:rowOff>
    </xdr:to>
    <xdr:sp macro="" textlink="">
      <xdr:nvSpPr>
        <xdr:cNvPr id="215" name="楕円 214">
          <a:extLst>
            <a:ext uri="{FF2B5EF4-FFF2-40B4-BE49-F238E27FC236}">
              <a16:creationId xmlns:a16="http://schemas.microsoft.com/office/drawing/2014/main" xmlns="" id="{00000000-0008-0000-0300-0000D7000000}"/>
            </a:ext>
          </a:extLst>
        </xdr:cNvPr>
        <xdr:cNvSpPr/>
      </xdr:nvSpPr>
      <xdr:spPr>
        <a:xfrm>
          <a:off x="4064000" y="1406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89690</xdr:rowOff>
    </xdr:from>
    <xdr:ext cx="7366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733800" y="14148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149068</xdr:rowOff>
    </xdr:from>
    <xdr:to>
      <xdr:col>15</xdr:col>
      <xdr:colOff>133350</xdr:colOff>
      <xdr:row>82</xdr:row>
      <xdr:rowOff>79218</xdr:rowOff>
    </xdr:to>
    <xdr:sp macro="" textlink="">
      <xdr:nvSpPr>
        <xdr:cNvPr id="217" name="楕円 216">
          <a:extLst>
            <a:ext uri="{FF2B5EF4-FFF2-40B4-BE49-F238E27FC236}">
              <a16:creationId xmlns:a16="http://schemas.microsoft.com/office/drawing/2014/main" xmlns="" id="{00000000-0008-0000-0300-0000D9000000}"/>
            </a:ext>
          </a:extLst>
        </xdr:cNvPr>
        <xdr:cNvSpPr/>
      </xdr:nvSpPr>
      <xdr:spPr>
        <a:xfrm>
          <a:off x="3175000" y="14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63995</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2844800" y="14122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97582</xdr:rowOff>
    </xdr:from>
    <xdr:to>
      <xdr:col>11</xdr:col>
      <xdr:colOff>82550</xdr:colOff>
      <xdr:row>82</xdr:row>
      <xdr:rowOff>27732</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2286000" y="139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12509</xdr:rowOff>
    </xdr:from>
    <xdr:ext cx="762000" cy="259045"/>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955800" y="1407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106214</xdr:rowOff>
    </xdr:from>
    <xdr:to>
      <xdr:col>7</xdr:col>
      <xdr:colOff>31750</xdr:colOff>
      <xdr:row>82</xdr:row>
      <xdr:rowOff>36364</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1397000" y="139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21141</xdr:rowOff>
    </xdr:from>
    <xdr:ext cx="7620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1066800" y="1408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xmlns=""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国家公務員の水準を下回っているものの、類似団体平均よりやや高い指数となっている。今後もより一層、給与の適正化と計画に沿った適正な定員管理に努める。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xmlns=""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xmlns=""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xmlns=""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xmlns=""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xmlns=""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xmlns="" id="{00000000-0008-0000-0300-0000FE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xmlns="" id="{00000000-0008-0000-0300-00000001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150586</xdr:rowOff>
    </xdr:from>
    <xdr:to>
      <xdr:col>81</xdr:col>
      <xdr:colOff>44450</xdr:colOff>
      <xdr:row>84</xdr:row>
      <xdr:rowOff>82550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flipV="1">
          <a:off x="16179800" y="14380936"/>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macro="" textlink="">
      <xdr:nvSpPr>
        <xdr:cNvPr id="259" name="給与水準   （国との比較）平均値テキスト">
          <a:extLst>
            <a:ext uri="{FF2B5EF4-FFF2-40B4-BE49-F238E27FC236}">
              <a16:creationId xmlns:a16="http://schemas.microsoft.com/office/drawing/2014/main" xmlns="" id="{00000000-0008-0000-0300-000003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82550</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5290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40113</xdr:rowOff>
    </xdr:from>
    <xdr:ext cx="7366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5798800" y="14099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117021</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4401800" y="1446711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117021</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3512800" y="1451882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5641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020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131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7" name="楕円 276">
          <a:extLst>
            <a:ext uri="{FF2B5EF4-FFF2-40B4-BE49-F238E27FC236}">
              <a16:creationId xmlns:a16="http://schemas.microsoft.com/office/drawing/2014/main" xmlns="" id="{00000000-0008-0000-0300-000015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71863</xdr:rowOff>
    </xdr:from>
    <xdr:ext cx="762000" cy="259045"/>
    <xdr:sp macro="" textlink="">
      <xdr:nvSpPr>
        <xdr:cNvPr id="278" name="給与水準   （国との比較）該当値テキスト">
          <a:extLst>
            <a:ext uri="{FF2B5EF4-FFF2-40B4-BE49-F238E27FC236}">
              <a16:creationId xmlns:a16="http://schemas.microsoft.com/office/drawing/2014/main" xmlns="" id="{00000000-0008-0000-0300-000016010000}"/>
            </a:ext>
          </a:extLst>
        </xdr:cNvPr>
        <xdr:cNvSpPr txBox="1"/>
      </xdr:nvSpPr>
      <xdr:spPr>
        <a:xfrm>
          <a:off x="17106900" y="143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9" name="楕円 278">
          <a:extLst>
            <a:ext uri="{FF2B5EF4-FFF2-40B4-BE49-F238E27FC236}">
              <a16:creationId xmlns:a16="http://schemas.microsoft.com/office/drawing/2014/main" xmlns="" id="{00000000-0008-0000-0300-000017010000}"/>
            </a:ext>
          </a:extLst>
        </xdr:cNvPr>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1" name="楕円 280">
          <a:extLst>
            <a:ext uri="{FF2B5EF4-FFF2-40B4-BE49-F238E27FC236}">
              <a16:creationId xmlns:a16="http://schemas.microsoft.com/office/drawing/2014/main" xmlns="" id="{00000000-0008-0000-0300-000019010000}"/>
            </a:ext>
          </a:extLst>
        </xdr:cNvPr>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100891</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4909800" y="1450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66221</xdr:rowOff>
    </xdr:from>
    <xdr:to>
      <xdr:col>68</xdr:col>
      <xdr:colOff>203200</xdr:colOff>
      <xdr:row>84</xdr:row>
      <xdr:rowOff>167821</xdr:rowOff>
    </xdr:to>
    <xdr:sp macro="" textlink="">
      <xdr:nvSpPr>
        <xdr:cNvPr id="283" name="楕円 282">
          <a:extLst>
            <a:ext uri="{FF2B5EF4-FFF2-40B4-BE49-F238E27FC236}">
              <a16:creationId xmlns:a16="http://schemas.microsoft.com/office/drawing/2014/main" xmlns="" id="{00000000-0008-0000-0300-00001B010000}"/>
            </a:ext>
          </a:extLst>
        </xdr:cNvPr>
        <xdr:cNvSpPr/>
      </xdr:nvSpPr>
      <xdr:spPr>
        <a:xfrm>
          <a:off x="143510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152598</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40208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合併により肥大化した総職員数（平成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月現在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を、退職者の不補充や組織機構の再編などにより、年次的に削減しているが、類似団体平均を上回っている状況である。厳しい財政状況に鑑み、さらなる職員数の削減に取り組む必要がある。このため、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次職員定員適正化計画に基づき、令和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月の総職員数を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人とする削減目標を掲げ、適正な職員定員管理に努める。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xmlns=""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xmlns="" id="{00000000-0008-0000-0300-00003C010000}"/>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xmlns="" id="{00000000-0008-0000-0300-00003E010000}"/>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125137</xdr:rowOff>
    </xdr:from>
    <xdr:to>
      <xdr:col>81</xdr:col>
      <xdr:colOff>44450</xdr:colOff>
      <xdr:row>60</xdr:row>
      <xdr:rowOff>139616</xdr:rowOff>
    </xdr:to>
    <xdr:cxnSp macro="">
      <xdr:nvCxnSpPr>
        <xdr:cNvPr id="320" name="直線コネクタ 319">
          <a:extLst>
            <a:ext uri="{FF2B5EF4-FFF2-40B4-BE49-F238E27FC236}">
              <a16:creationId xmlns:a16="http://schemas.microsoft.com/office/drawing/2014/main" xmlns="" id="{00000000-0008-0000-0300-000040010000}"/>
            </a:ext>
          </a:extLst>
        </xdr:cNvPr>
        <xdr:cNvCxnSpPr/>
      </xdr:nvCxnSpPr>
      <xdr:spPr>
        <a:xfrm>
          <a:off x="16179800" y="10412137"/>
          <a:ext cx="8382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a:extLst>
            <a:ext uri="{FF2B5EF4-FFF2-40B4-BE49-F238E27FC236}">
              <a16:creationId xmlns:a16="http://schemas.microsoft.com/office/drawing/2014/main" xmlns="" id="{00000000-0008-0000-0300-000041010000}"/>
            </a:ext>
          </a:extLst>
        </xdr:cNvPr>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117496</xdr:rowOff>
    </xdr:from>
    <xdr:to>
      <xdr:col>77</xdr:col>
      <xdr:colOff>44450</xdr:colOff>
      <xdr:row>60</xdr:row>
      <xdr:rowOff>125137</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5290800" y="10404496"/>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a:extLst>
            <a:ext uri="{FF2B5EF4-FFF2-40B4-BE49-F238E27FC236}">
              <a16:creationId xmlns:a16="http://schemas.microsoft.com/office/drawing/2014/main" xmlns="" id="{00000000-0008-0000-0300-000045010000}"/>
            </a:ext>
          </a:extLst>
        </xdr:cNvPr>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108648</xdr:rowOff>
    </xdr:from>
    <xdr:to>
      <xdr:col>72</xdr:col>
      <xdr:colOff>203200</xdr:colOff>
      <xdr:row>60</xdr:row>
      <xdr:rowOff>117496</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4401800" y="10395648"/>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151126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4909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82106</xdr:rowOff>
    </xdr:from>
    <xdr:to>
      <xdr:col>68</xdr:col>
      <xdr:colOff>152400</xdr:colOff>
      <xdr:row>60</xdr:row>
      <xdr:rowOff>108648</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a:off x="13512800" y="10369106"/>
          <a:ext cx="889000" cy="2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141071</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4020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39" name="楕円 338">
          <a:extLst>
            <a:ext uri="{FF2B5EF4-FFF2-40B4-BE49-F238E27FC236}">
              <a16:creationId xmlns:a16="http://schemas.microsoft.com/office/drawing/2014/main" xmlns="" id="{00000000-0008-0000-0300-000053010000}"/>
            </a:ext>
          </a:extLst>
        </xdr:cNvPr>
        <xdr:cNvSpPr/>
      </xdr:nvSpPr>
      <xdr:spPr>
        <a:xfrm>
          <a:off x="16967200" y="1037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60893</xdr:rowOff>
    </xdr:from>
    <xdr:ext cx="762000" cy="259045"/>
    <xdr:sp macro="" textlink="">
      <xdr:nvSpPr>
        <xdr:cNvPr id="340" name="定員管理の状況該当値テキスト">
          <a:extLst>
            <a:ext uri="{FF2B5EF4-FFF2-40B4-BE49-F238E27FC236}">
              <a16:creationId xmlns:a16="http://schemas.microsoft.com/office/drawing/2014/main" xmlns="" id="{00000000-0008-0000-0300-000054010000}"/>
            </a:ext>
          </a:extLst>
        </xdr:cNvPr>
        <xdr:cNvSpPr txBox="1"/>
      </xdr:nvSpPr>
      <xdr:spPr>
        <a:xfrm>
          <a:off x="17106900" y="1034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74337</xdr:rowOff>
    </xdr:from>
    <xdr:to>
      <xdr:col>77</xdr:col>
      <xdr:colOff>95250</xdr:colOff>
      <xdr:row>61</xdr:row>
      <xdr:rowOff>4487</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129000" y="1036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160714</xdr:rowOff>
    </xdr:from>
    <xdr:ext cx="7366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798800" y="1044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66696</xdr:rowOff>
    </xdr:from>
    <xdr:to>
      <xdr:col>73</xdr:col>
      <xdr:colOff>44450</xdr:colOff>
      <xdr:row>60</xdr:row>
      <xdr:rowOff>168296</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5240000" y="103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153073</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4909800" y="104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57848</xdr:rowOff>
    </xdr:from>
    <xdr:to>
      <xdr:col>68</xdr:col>
      <xdr:colOff>203200</xdr:colOff>
      <xdr:row>60</xdr:row>
      <xdr:rowOff>159448</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4351000" y="1034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144225</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020800" y="1043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31306</xdr:rowOff>
    </xdr:from>
    <xdr:to>
      <xdr:col>64</xdr:col>
      <xdr:colOff>152400</xdr:colOff>
      <xdr:row>60</xdr:row>
      <xdr:rowOff>132906</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34620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117683</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3131800" y="1040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xmlns=""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は下回っているものの、庁舎統合整備事業等の大型の施設建設業を実施するなどし、近年公債費が増加傾向にある。今後、市の所有する公共施設の大半が老朽化しており、その更新事業や義務教育学校の建設工事に伴う新発債発行額の大幅な増が見込まれるため、今後とも緊急度や市民ニーズを的確に把握した事業選択を図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xmlns=""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xmlns=""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xmlns=""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xmlns=""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40</xdr:row>
      <xdr:rowOff>11176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6179800" y="679196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96537</xdr:rowOff>
    </xdr:from>
    <xdr:ext cx="762000" cy="259045"/>
    <xdr:sp macro="" textlink="">
      <xdr:nvSpPr>
        <xdr:cNvPr id="381" name="公債費負担の状況平均値テキスト">
          <a:extLst>
            <a:ext uri="{FF2B5EF4-FFF2-40B4-BE49-F238E27FC236}">
              <a16:creationId xmlns:a16="http://schemas.microsoft.com/office/drawing/2014/main" xmlns="" id="{00000000-0008-0000-0300-00007D010000}"/>
            </a:ext>
          </a:extLst>
        </xdr:cNvPr>
        <xdr:cNvSpPr txBox="1"/>
      </xdr:nvSpPr>
      <xdr:spPr>
        <a:xfrm>
          <a:off x="17106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xmlns=""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47498</xdr:rowOff>
    </xdr:from>
    <xdr:to>
      <xdr:col>77</xdr:col>
      <xdr:colOff>44450</xdr:colOff>
      <xdr:row>39</xdr:row>
      <xdr:rowOff>105410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5290800" y="673404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47498</xdr:rowOff>
    </xdr:to>
    <xdr:cxnSp macro="">
      <xdr:nvCxnSpPr>
        <xdr:cNvPr id="386" name="直線コネクタ 385">
          <a:extLst>
            <a:ext uri="{FF2B5EF4-FFF2-40B4-BE49-F238E27FC236}">
              <a16:creationId xmlns:a16="http://schemas.microsoft.com/office/drawing/2014/main" xmlns="" id="{00000000-0008-0000-0300-000082010000}"/>
            </a:ext>
          </a:extLst>
        </xdr:cNvPr>
        <xdr:cNvCxnSpPr/>
      </xdr:nvCxnSpPr>
      <xdr:spPr>
        <a:xfrm>
          <a:off x="14401800" y="67147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106951</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4909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28194</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3512800" y="671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400" name="公債費負担の状況該当値テキスト">
          <a:extLst>
            <a:ext uri="{FF2B5EF4-FFF2-40B4-BE49-F238E27FC236}">
              <a16:creationId xmlns:a16="http://schemas.microsoft.com/office/drawing/2014/main" xmlns="" id="{00000000-0008-0000-0300-000090010000}"/>
            </a:ext>
          </a:extLst>
        </xdr:cNvPr>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168148</xdr:rowOff>
    </xdr:from>
    <xdr:to>
      <xdr:col>73</xdr:col>
      <xdr:colOff>44450</xdr:colOff>
      <xdr:row>39</xdr:row>
      <xdr:rowOff>98298</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5240000" y="668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108475</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4909800" y="64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148844</xdr:rowOff>
    </xdr:from>
    <xdr:to>
      <xdr:col>64</xdr:col>
      <xdr:colOff>152400</xdr:colOff>
      <xdr:row>39</xdr:row>
      <xdr:rowOff>78994</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3462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89171</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131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これまで充当可能財源等が将来負担額を上回ってきたため、将来負担比率は算出されていないかったが今年度は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主な要因としては、組合負担等見込額が増加したことや、公債費に係る基準財政需要額算入見込額の減、基金運用等による充当可能基金の減があげられる。今後も行財政改革を進め、後世への負担を少しでも軽減できるよう、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121683</xdr:rowOff>
    </xdr:from>
    <xdr:ext cx="762000" cy="259045"/>
    <xdr:sp macro="" textlink="">
      <xdr:nvSpPr>
        <xdr:cNvPr id="440" name="将来負担の状況平均値テキスト">
          <a:extLst>
            <a:ext uri="{FF2B5EF4-FFF2-40B4-BE49-F238E27FC236}">
              <a16:creationId xmlns:a16="http://schemas.microsoft.com/office/drawing/2014/main" xmlns="" id="{00000000-0008-0000-0300-0000B8010000}"/>
            </a:ext>
          </a:extLst>
        </xdr:cNvPr>
        <xdr:cNvSpPr txBox="1"/>
      </xdr:nvSpPr>
      <xdr:spPr>
        <a:xfrm>
          <a:off x="17106900" y="2521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142240</xdr:rowOff>
    </xdr:from>
    <xdr:to>
      <xdr:col>73</xdr:col>
      <xdr:colOff>44450</xdr:colOff>
      <xdr:row>16</xdr:row>
      <xdr:rowOff>72390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909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30632</xdr:rowOff>
    </xdr:from>
    <xdr:to>
      <xdr:col>68</xdr:col>
      <xdr:colOff>203200</xdr:colOff>
      <xdr:row>16</xdr:row>
      <xdr:rowOff>132232</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020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3131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68529</xdr:rowOff>
    </xdr:from>
    <xdr:to>
      <xdr:col>81</xdr:col>
      <xdr:colOff>95250</xdr:colOff>
      <xdr:row>14</xdr:row>
      <xdr:rowOff>170129</xdr:rowOff>
    </xdr:to>
    <xdr:sp macro="" textlink="">
      <xdr:nvSpPr>
        <xdr:cNvPr id="455" name="楕円 454">
          <a:extLst>
            <a:ext uri="{FF2B5EF4-FFF2-40B4-BE49-F238E27FC236}">
              <a16:creationId xmlns:a16="http://schemas.microsoft.com/office/drawing/2014/main" xmlns="" id="{00000000-0008-0000-0300-0000C7010000}"/>
            </a:ext>
          </a:extLst>
        </xdr:cNvPr>
        <xdr:cNvSpPr/>
      </xdr:nvSpPr>
      <xdr:spPr>
        <a:xfrm>
          <a:off x="16967200" y="246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161256</xdr:rowOff>
    </xdr:from>
    <xdr:ext cx="762000" cy="259045"/>
    <xdr:sp macro="" textlink="">
      <xdr:nvSpPr>
        <xdr:cNvPr id="456" name="将来負担の状況該当値テキスト">
          <a:extLst>
            <a:ext uri="{FF2B5EF4-FFF2-40B4-BE49-F238E27FC236}">
              <a16:creationId xmlns:a16="http://schemas.microsoft.com/office/drawing/2014/main" xmlns="" id="{00000000-0008-0000-0300-0000C8010000}"/>
            </a:ext>
          </a:extLst>
        </xdr:cNvPr>
        <xdr:cNvSpPr txBox="1"/>
      </xdr:nvSpPr>
      <xdr:spPr>
        <a:xfrm>
          <a:off x="17106900" y="23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35,532
35,214
135.11
36,352,524
35,373,024
788,931
12,618,215
28,374,149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職員定員適正化計画に基づき、業務委託やアウトソーシングへの移行、新規採用の抑制等の効果により近年減少傾向にある。しかし、類似団体平均よりやや高い指数となっているため、職員数の削減や給与水準の適正化等、引き続き人件費総額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65278</xdr:rowOff>
    </xdr:from>
    <xdr:to>
      <xdr:col>24</xdr:col>
      <xdr:colOff>25400</xdr:colOff>
      <xdr:row>37</xdr:row>
      <xdr:rowOff>69850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4089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4135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37846</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3814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37846</xdr:rowOff>
    </xdr:from>
    <xdr:to>
      <xdr:col>11</xdr:col>
      <xdr:colOff>9525</xdr:colOff>
      <xdr:row>37</xdr:row>
      <xdr:rowOff>69850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381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14478</xdr:rowOff>
    </xdr:from>
    <xdr:to>
      <xdr:col>24</xdr:col>
      <xdr:colOff>76200</xdr:colOff>
      <xdr:row>37</xdr:row>
      <xdr:rowOff>116078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19050</xdr:rowOff>
    </xdr:from>
    <xdr:to>
      <xdr:col>20</xdr:col>
      <xdr:colOff>38100</xdr:colOff>
      <xdr:row>37</xdr:row>
      <xdr:rowOff>120650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158496</xdr:rowOff>
    </xdr:from>
    <xdr:to>
      <xdr:col>11</xdr:col>
      <xdr:colOff>60325</xdr:colOff>
      <xdr:row>37</xdr:row>
      <xdr:rowOff>88646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105427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年度に一部施設を直営から指定管理に移行したことで、前年度に比べ高い数値となった。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今後も、指定管理者制度の拡大及び民間委託の推進により物件費は上昇することが見込まれるが、人件費を抑制するなど、全体としての経費節減に努める。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73660</xdr:rowOff>
    </xdr:from>
    <xdr:to>
      <xdr:col>82</xdr:col>
      <xdr:colOff>107950</xdr:colOff>
      <xdr:row>17</xdr:row>
      <xdr:rowOff>92710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281686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73660</xdr:rowOff>
    </xdr:from>
    <xdr:to>
      <xdr:col>78</xdr:col>
      <xdr:colOff>69850</xdr:colOff>
      <xdr:row>17</xdr:row>
      <xdr:rowOff>46990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8168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46990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870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77470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8702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41910</xdr:rowOff>
    </xdr:from>
    <xdr:to>
      <xdr:col>82</xdr:col>
      <xdr:colOff>158750</xdr:colOff>
      <xdr:row>17</xdr:row>
      <xdr:rowOff>143510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13987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22860</xdr:rowOff>
    </xdr:from>
    <xdr:to>
      <xdr:col>78</xdr:col>
      <xdr:colOff>120650</xdr:colOff>
      <xdr:row>16</xdr:row>
      <xdr:rowOff>124460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109237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85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167640</xdr:rowOff>
    </xdr:from>
    <xdr:to>
      <xdr:col>74</xdr:col>
      <xdr:colOff>31750</xdr:colOff>
      <xdr:row>17</xdr:row>
      <xdr:rowOff>97790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40.73</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）が非常に高く、どちらも県内都市の中で最も高い数値となっている。生活保護扶助費については、普通会計決算額の</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％と扶助費の大部分を占めているため、生活保護受給者に対する就労支援により自立を進めるなど、今後さらなる扶助費の抑制に努める。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xmlns=""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xmlns=""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xmlns=""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130810</xdr:rowOff>
    </xdr:from>
    <xdr:to>
      <xdr:col>24</xdr:col>
      <xdr:colOff>25400</xdr:colOff>
      <xdr:row>60</xdr:row>
      <xdr:rowOff>5080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flipV="1">
          <a:off x="3987800" y="1024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xmlns=""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xmlns=""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5080</xdr:rowOff>
    </xdr:from>
    <xdr:to>
      <xdr:col>19</xdr:col>
      <xdr:colOff>187325</xdr:colOff>
      <xdr:row>60</xdr:row>
      <xdr:rowOff>12700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098800" y="1029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xmlns=""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60</xdr:row>
      <xdr:rowOff>142240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2209800" y="102997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81280</xdr:rowOff>
    </xdr:from>
    <xdr:to>
      <xdr:col>11</xdr:col>
      <xdr:colOff>9525</xdr:colOff>
      <xdr:row>60</xdr:row>
      <xdr:rowOff>142240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1320800" y="103682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50817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1828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80010</xdr:rowOff>
    </xdr:from>
    <xdr:to>
      <xdr:col>24</xdr:col>
      <xdr:colOff>76200</xdr:colOff>
      <xdr:row>60</xdr:row>
      <xdr:rowOff>10160</xdr:rowOff>
    </xdr:to>
    <xdr:sp macro="" textlink="">
      <xdr:nvSpPr>
        <xdr:cNvPr id="204" name="楕円 203">
          <a:extLst>
            <a:ext uri="{FF2B5EF4-FFF2-40B4-BE49-F238E27FC236}">
              <a16:creationId xmlns:a16="http://schemas.microsoft.com/office/drawing/2014/main" xmlns="" id="{00000000-0008-0000-0400-0000CC000000}"/>
            </a:ext>
          </a:extLst>
        </xdr:cNvPr>
        <xdr:cNvSpPr/>
      </xdr:nvSpPr>
      <xdr:spPr>
        <a:xfrm>
          <a:off x="47752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52087</xdr:rowOff>
    </xdr:from>
    <xdr:ext cx="762000" cy="259045"/>
    <xdr:sp macro="" textlink="">
      <xdr:nvSpPr>
        <xdr:cNvPr id="205" name="扶助費該当値テキスト">
          <a:extLst>
            <a:ext uri="{FF2B5EF4-FFF2-40B4-BE49-F238E27FC236}">
              <a16:creationId xmlns:a16="http://schemas.microsoft.com/office/drawing/2014/main" xmlns="" id="{00000000-0008-0000-0400-0000CD000000}"/>
            </a:ext>
          </a:extLst>
        </xdr:cNvPr>
        <xdr:cNvSpPr txBox="1"/>
      </xdr:nvSpPr>
      <xdr:spPr>
        <a:xfrm>
          <a:off x="49149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125730</xdr:rowOff>
    </xdr:from>
    <xdr:to>
      <xdr:col>20</xdr:col>
      <xdr:colOff>38100</xdr:colOff>
      <xdr:row>60</xdr:row>
      <xdr:rowOff>55880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3937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40657</xdr:rowOff>
    </xdr:from>
    <xdr:ext cx="736600" cy="259045"/>
    <xdr:sp macro="" textlink="">
      <xdr:nvSpPr>
        <xdr:cNvPr id="207" name="テキスト ボックス 206">
          <a:extLst>
            <a:ext uri="{FF2B5EF4-FFF2-40B4-BE49-F238E27FC236}">
              <a16:creationId xmlns:a16="http://schemas.microsoft.com/office/drawing/2014/main" xmlns="" id="{00000000-0008-0000-0400-0000CF000000}"/>
            </a:ext>
          </a:extLst>
        </xdr:cNvPr>
        <xdr:cNvSpPr txBox="1"/>
      </xdr:nvSpPr>
      <xdr:spPr>
        <a:xfrm>
          <a:off x="3606800" y="1032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91440</xdr:rowOff>
    </xdr:from>
    <xdr:to>
      <xdr:col>11</xdr:col>
      <xdr:colOff>60325</xdr:colOff>
      <xdr:row>61</xdr:row>
      <xdr:rowOff>21590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2159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6367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1828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30480</xdr:rowOff>
    </xdr:from>
    <xdr:to>
      <xdr:col>6</xdr:col>
      <xdr:colOff>171450</xdr:colOff>
      <xdr:row>60</xdr:row>
      <xdr:rowOff>132080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1270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116857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939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xmlns=""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xmlns=""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人口の増加に伴い、介護保険事業特別会計に対する繰出金等が増加傾向にあったが、類似団体の平均程度となっている。現在、介護予防事業等の推進に取り組むことにより、サービス給付費の抑制に努めているところであるが、今後も特別会計の財政の健全化に取り組み、基準外の繰出金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xmlns=""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xmlns=""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xmlns=""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xmlns=""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xmlns=""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xmlns=""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37193</xdr:rowOff>
    </xdr:from>
    <xdr:to>
      <xdr:col>82</xdr:col>
      <xdr:colOff>107950</xdr:colOff>
      <xdr:row>57</xdr:row>
      <xdr:rowOff>124278</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5671800" y="98098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xmlns=""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37193</xdr:rowOff>
    </xdr:from>
    <xdr:to>
      <xdr:col>78</xdr:col>
      <xdr:colOff>69850</xdr:colOff>
      <xdr:row>57</xdr:row>
      <xdr:rowOff>167822</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4782800" y="98098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156935</xdr:rowOff>
    </xdr:from>
    <xdr:to>
      <xdr:col>73</xdr:col>
      <xdr:colOff>180975</xdr:colOff>
      <xdr:row>57</xdr:row>
      <xdr:rowOff>167822</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893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113393</xdr:rowOff>
    </xdr:from>
    <xdr:to>
      <xdr:col>69</xdr:col>
      <xdr:colOff>92075</xdr:colOff>
      <xdr:row>57</xdr:row>
      <xdr:rowOff>156935</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004800" y="98860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xmlns=""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34670</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2623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64592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45555</xdr:rowOff>
    </xdr:from>
    <xdr:ext cx="762000" cy="259045"/>
    <xdr:sp macro="" textlink="">
      <xdr:nvSpPr>
        <xdr:cNvPr id="268" name="その他該当値テキスト">
          <a:extLst>
            <a:ext uri="{FF2B5EF4-FFF2-40B4-BE49-F238E27FC236}">
              <a16:creationId xmlns:a16="http://schemas.microsoft.com/office/drawing/2014/main" xmlns="" id="{00000000-0008-0000-0400-00000C010000}"/>
            </a:ext>
          </a:extLst>
        </xdr:cNvPr>
        <xdr:cNvSpPr txBox="1"/>
      </xdr:nvSpPr>
      <xdr:spPr>
        <a:xfrm>
          <a:off x="16598900" y="981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157843</xdr:rowOff>
    </xdr:from>
    <xdr:to>
      <xdr:col>78</xdr:col>
      <xdr:colOff>120650</xdr:colOff>
      <xdr:row>57</xdr:row>
      <xdr:rowOff>87993</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5621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117022</xdr:rowOff>
    </xdr:from>
    <xdr:to>
      <xdr:col>74</xdr:col>
      <xdr:colOff>31750</xdr:colOff>
      <xdr:row>58</xdr:row>
      <xdr:rowOff>47172</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4732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31949</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4401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106135</xdr:rowOff>
    </xdr:from>
    <xdr:to>
      <xdr:col>69</xdr:col>
      <xdr:colOff>142875</xdr:colOff>
      <xdr:row>58</xdr:row>
      <xdr:rowOff>36285</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3843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75" name="楕円 274">
          <a:extLst>
            <a:ext uri="{FF2B5EF4-FFF2-40B4-BE49-F238E27FC236}">
              <a16:creationId xmlns:a16="http://schemas.microsoft.com/office/drawing/2014/main" xmlns="" id="{00000000-0008-0000-0400-000013010000}"/>
            </a:ext>
          </a:extLst>
        </xdr:cNvPr>
        <xdr:cNvSpPr/>
      </xdr:nvSpPr>
      <xdr:spPr>
        <a:xfrm>
          <a:off x="12954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76" name="テキスト ボックス 275">
          <a:extLst>
            <a:ext uri="{FF2B5EF4-FFF2-40B4-BE49-F238E27FC236}">
              <a16:creationId xmlns:a16="http://schemas.microsoft.com/office/drawing/2014/main" xmlns="" id="{00000000-0008-0000-0400-000014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は下回っているが今後も補助金の交付が適当な事業であるかなどを十分に検討し、改善が必要なものについては見直しや廃止を行っていく。また、一部事務組合に対しても経常経費の適正な執行について、要請を行う。</a:t>
          </a: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xmlns=""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xmlns=""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xmlns=""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85852</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5671800" y="624433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xmlns=""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xmlns=""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72136</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4782800" y="618490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xdr:rowOff>
    </xdr:from>
    <xdr:to>
      <xdr:col>73</xdr:col>
      <xdr:colOff>180975</xdr:colOff>
      <xdr:row>36</xdr:row>
      <xdr:rowOff>44704</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893800" y="61849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97282</xdr:rowOff>
    </xdr:from>
    <xdr:to>
      <xdr:col>69</xdr:col>
      <xdr:colOff>92075</xdr:colOff>
      <xdr:row>36</xdr:row>
      <xdr:rowOff>44704</xdr:rowOff>
    </xdr:to>
    <xdr:cxnSp macro="">
      <xdr:nvCxnSpPr>
        <xdr:cNvPr id="315" name="直線コネクタ 314">
          <a:extLst>
            <a:ext uri="{FF2B5EF4-FFF2-40B4-BE49-F238E27FC236}">
              <a16:creationId xmlns:a16="http://schemas.microsoft.com/office/drawing/2014/main" xmlns="" id="{00000000-0008-0000-0400-00003B010000}"/>
            </a:ext>
          </a:extLst>
        </xdr:cNvPr>
        <xdr:cNvCxnSpPr/>
      </xdr:nvCxnSpPr>
      <xdr:spPr>
        <a:xfrm>
          <a:off x="13004800" y="609803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xmlns=""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xmlns=""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6" name="補助費等該当値テキスト">
          <a:extLst>
            <a:ext uri="{FF2B5EF4-FFF2-40B4-BE49-F238E27FC236}">
              <a16:creationId xmlns:a16="http://schemas.microsoft.com/office/drawing/2014/main" xmlns="" id="{00000000-0008-0000-0400-000046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21336</xdr:rowOff>
    </xdr:from>
    <xdr:to>
      <xdr:col>78</xdr:col>
      <xdr:colOff>120650</xdr:colOff>
      <xdr:row>36</xdr:row>
      <xdr:rowOff>122936</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5621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133113</xdr:rowOff>
    </xdr:from>
    <xdr:ext cx="7366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5290800" y="5962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165354</xdr:rowOff>
    </xdr:from>
    <xdr:to>
      <xdr:col>69</xdr:col>
      <xdr:colOff>142875</xdr:colOff>
      <xdr:row>36</xdr:row>
      <xdr:rowOff>95504</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3843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105681</xdr:rowOff>
    </xdr:from>
    <xdr:ext cx="7620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3512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46482</xdr:rowOff>
    </xdr:from>
    <xdr:to>
      <xdr:col>65</xdr:col>
      <xdr:colOff>53975</xdr:colOff>
      <xdr:row>35</xdr:row>
      <xdr:rowOff>148082</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2954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158259</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2623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合併以降地方債の発行を抑制したことや繰上償還を実施したことで、年々減少傾向にあった。しかし、近年は義務教育学校の建設や老朽化した公共施設の更新等、地方債を財源とした各種の事業を進めており、公債費は増加傾向に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年度も類似団体平均を大きく上回っており、今後も新発債の発行に伴う公債費の増が見込まれるが、適正な事業選択を行い、計画的な地方債の発行と世代間の負担の平準化に努める。</a:t>
          </a: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xmlns=""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xmlns=""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xmlns=""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1814</xdr:rowOff>
    </xdr:from>
    <xdr:to>
      <xdr:col>24</xdr:col>
      <xdr:colOff>25400</xdr:colOff>
      <xdr:row>80</xdr:row>
      <xdr:rowOff>88900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3987800" y="13717814"/>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a:extLst>
            <a:ext uri="{FF2B5EF4-FFF2-40B4-BE49-F238E27FC236}">
              <a16:creationId xmlns:a16="http://schemas.microsoft.com/office/drawing/2014/main" xmlns="" id="{00000000-0008-0000-0400-000072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xmlns=""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127000</xdr:rowOff>
    </xdr:from>
    <xdr:to>
      <xdr:col>19</xdr:col>
      <xdr:colOff>187325</xdr:colOff>
      <xdr:row>80</xdr:row>
      <xdr:rowOff>1814</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3098800" y="13500100"/>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18143</xdr:rowOff>
    </xdr:from>
    <xdr:to>
      <xdr:col>15</xdr:col>
      <xdr:colOff>98425</xdr:colOff>
      <xdr:row>78</xdr:row>
      <xdr:rowOff>127000</xdr:rowOff>
    </xdr:to>
    <xdr:cxnSp macro="">
      <xdr:nvCxnSpPr>
        <xdr:cNvPr id="375" name="直線コネクタ 374">
          <a:extLst>
            <a:ext uri="{FF2B5EF4-FFF2-40B4-BE49-F238E27FC236}">
              <a16:creationId xmlns:a16="http://schemas.microsoft.com/office/drawing/2014/main" xmlns="" id="{00000000-0008-0000-0400-000077010000}"/>
            </a:ext>
          </a:extLst>
        </xdr:cNvPr>
        <xdr:cNvCxnSpPr/>
      </xdr:nvCxnSpPr>
      <xdr:spPr>
        <a:xfrm>
          <a:off x="2209800" y="13391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xmlns=""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18143</xdr:rowOff>
    </xdr:from>
    <xdr:to>
      <xdr:col>11</xdr:col>
      <xdr:colOff>9525</xdr:colOff>
      <xdr:row>78</xdr:row>
      <xdr:rowOff>50800</xdr:rowOff>
    </xdr:to>
    <xdr:cxnSp macro="">
      <xdr:nvCxnSpPr>
        <xdr:cNvPr id="378" name="直線コネクタ 377">
          <a:extLst>
            <a:ext uri="{FF2B5EF4-FFF2-40B4-BE49-F238E27FC236}">
              <a16:creationId xmlns:a16="http://schemas.microsoft.com/office/drawing/2014/main" xmlns="" id="{00000000-0008-0000-0400-00007A010000}"/>
            </a:ext>
          </a:extLst>
        </xdr:cNvPr>
        <xdr:cNvCxnSpPr/>
      </xdr:nvCxnSpPr>
      <xdr:spPr>
        <a:xfrm flipV="1">
          <a:off x="1320800" y="1339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xmlns=""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97263</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828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140806</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939800" y="1351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38100</xdr:rowOff>
    </xdr:from>
    <xdr:to>
      <xdr:col>24</xdr:col>
      <xdr:colOff>76200</xdr:colOff>
      <xdr:row>80</xdr:row>
      <xdr:rowOff>139700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47752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10177</xdr:rowOff>
    </xdr:from>
    <xdr:ext cx="762000" cy="259045"/>
    <xdr:sp macro="" textlink="">
      <xdr:nvSpPr>
        <xdr:cNvPr id="389" name="公債費該当値テキスト">
          <a:extLst>
            <a:ext uri="{FF2B5EF4-FFF2-40B4-BE49-F238E27FC236}">
              <a16:creationId xmlns:a16="http://schemas.microsoft.com/office/drawing/2014/main" xmlns="" id="{00000000-0008-0000-0400-000085010000}"/>
            </a:ext>
          </a:extLst>
        </xdr:cNvPr>
        <xdr:cNvSpPr txBox="1"/>
      </xdr:nvSpPr>
      <xdr:spPr>
        <a:xfrm>
          <a:off x="49149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122464</xdr:rowOff>
    </xdr:from>
    <xdr:to>
      <xdr:col>20</xdr:col>
      <xdr:colOff>38100</xdr:colOff>
      <xdr:row>80</xdr:row>
      <xdr:rowOff>52614</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39370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37391</xdr:rowOff>
    </xdr:from>
    <xdr:ext cx="7366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3606800" y="13753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76200</xdr:rowOff>
    </xdr:from>
    <xdr:to>
      <xdr:col>15</xdr:col>
      <xdr:colOff>149225</xdr:colOff>
      <xdr:row>79</xdr:row>
      <xdr:rowOff>6350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048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162577</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2717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138793</xdr:rowOff>
    </xdr:from>
    <xdr:to>
      <xdr:col>11</xdr:col>
      <xdr:colOff>60325</xdr:colOff>
      <xdr:row>78</xdr:row>
      <xdr:rowOff>68943</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2159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79120</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1828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1270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おり、旧産炭地特有の高い高齢化率や生活保護率等に伴う扶助費の高さが主な要因となっている。合併以降、行政改革に取り組み、人件費をはじめとする経常経費の削減を行っているものの、普通交付税の動向に大きく左右されることは明らかで、根本的な解決には至っていない。今後も職員の適切な定員管理に努めるとともに、事務事業の点検・見直し等を行い、経常収支比率の改善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44704</xdr:rowOff>
    </xdr:from>
    <xdr:to>
      <xdr:col>82</xdr:col>
      <xdr:colOff>107950</xdr:colOff>
      <xdr:row>79</xdr:row>
      <xdr:rowOff>5842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3417804"/>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40149</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44704</xdr:rowOff>
    </xdr:from>
    <xdr:to>
      <xdr:col>78</xdr:col>
      <xdr:colOff>69850</xdr:colOff>
      <xdr:row>78</xdr:row>
      <xdr:rowOff>168148</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4782800" y="1341780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149861</xdr:rowOff>
    </xdr:from>
    <xdr:to>
      <xdr:col>73</xdr:col>
      <xdr:colOff>180975</xdr:colOff>
      <xdr:row>78</xdr:row>
      <xdr:rowOff>168148</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893800" y="135229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81280</xdr:rowOff>
    </xdr:from>
    <xdr:to>
      <xdr:col>69</xdr:col>
      <xdr:colOff>92075</xdr:colOff>
      <xdr:row>78</xdr:row>
      <xdr:rowOff>149861</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004800" y="134543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37101</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306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167403</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165354</xdr:rowOff>
    </xdr:from>
    <xdr:to>
      <xdr:col>78</xdr:col>
      <xdr:colOff>120650</xdr:colOff>
      <xdr:row>78</xdr:row>
      <xdr:rowOff>95504</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80281</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45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117348</xdr:rowOff>
    </xdr:from>
    <xdr:to>
      <xdr:col>74</xdr:col>
      <xdr:colOff>31750</xdr:colOff>
      <xdr:row>79</xdr:row>
      <xdr:rowOff>47498</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32275</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99061</xdr:rowOff>
    </xdr:from>
    <xdr:to>
      <xdr:col>69</xdr:col>
      <xdr:colOff>142875</xdr:colOff>
      <xdr:row>79</xdr:row>
      <xdr:rowOff>29211</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13988</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100120</xdr:rowOff>
    </xdr:from>
    <xdr:to>
      <xdr:col>29</xdr:col>
      <xdr:colOff>127000</xdr:colOff>
      <xdr:row>17</xdr:row>
      <xdr:rowOff>110034</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062395"/>
          <a:ext cx="647700" cy="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129114</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3091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110034</xdr:rowOff>
    </xdr:from>
    <xdr:to>
      <xdr:col>26</xdr:col>
      <xdr:colOff>50800</xdr:colOff>
      <xdr:row>17</xdr:row>
      <xdr:rowOff>142385</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072309"/>
          <a:ext cx="698500" cy="32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142385</xdr:rowOff>
    </xdr:from>
    <xdr:to>
      <xdr:col>22</xdr:col>
      <xdr:colOff>114300</xdr:colOff>
      <xdr:row>17</xdr:row>
      <xdr:rowOff>148881</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3104660"/>
          <a:ext cx="698500" cy="6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57333</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3191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148881</xdr:rowOff>
    </xdr:from>
    <xdr:to>
      <xdr:col>18</xdr:col>
      <xdr:colOff>177800</xdr:colOff>
      <xdr:row>17</xdr:row>
      <xdr:rowOff>151555</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111156"/>
          <a:ext cx="698500" cy="26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65841</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3199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73400</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320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49320</xdr:rowOff>
    </xdr:from>
    <xdr:to>
      <xdr:col>29</xdr:col>
      <xdr:colOff>177800</xdr:colOff>
      <xdr:row>17</xdr:row>
      <xdr:rowOff>150920</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011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65847</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285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59234</xdr:rowOff>
    </xdr:from>
    <xdr:to>
      <xdr:col>26</xdr:col>
      <xdr:colOff>101600</xdr:colOff>
      <xdr:row>17</xdr:row>
      <xdr:rowOff>160834</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021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171011</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279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91585</xdr:rowOff>
    </xdr:from>
    <xdr:to>
      <xdr:col>22</xdr:col>
      <xdr:colOff>165100</xdr:colOff>
      <xdr:row>18</xdr:row>
      <xdr:rowOff>21735</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05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31912</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282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98081</xdr:rowOff>
    </xdr:from>
    <xdr:to>
      <xdr:col>19</xdr:col>
      <xdr:colOff>38100</xdr:colOff>
      <xdr:row>18</xdr:row>
      <xdr:rowOff>28231</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060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38408</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282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100755</xdr:rowOff>
    </xdr:from>
    <xdr:to>
      <xdr:col>15</xdr:col>
      <xdr:colOff>101600</xdr:colOff>
      <xdr:row>18</xdr:row>
      <xdr:rowOff>30905</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063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41082</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28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xmlns=""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xmlns=""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xmlns=""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17138</xdr:rowOff>
    </xdr:from>
    <xdr:to>
      <xdr:col>29</xdr:col>
      <xdr:colOff>127000</xdr:colOff>
      <xdr:row>37</xdr:row>
      <xdr:rowOff>40704</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003800" y="7141838"/>
          <a:ext cx="647700" cy="23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322489</xdr:rowOff>
    </xdr:from>
    <xdr:ext cx="762000" cy="259045"/>
    <xdr:sp macro="" textlink="">
      <xdr:nvSpPr>
        <xdr:cNvPr id="112" name="人口1人当たり決算額の推移平均値テキスト445">
          <a:extLst>
            <a:ext uri="{FF2B5EF4-FFF2-40B4-BE49-F238E27FC236}">
              <a16:creationId xmlns:a16="http://schemas.microsoft.com/office/drawing/2014/main" xmlns="" id="{00000000-0008-0000-0500-000070000000}"/>
            </a:ext>
          </a:extLst>
        </xdr:cNvPr>
        <xdr:cNvSpPr txBox="1"/>
      </xdr:nvSpPr>
      <xdr:spPr>
        <a:xfrm>
          <a:off x="5740400" y="6932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xmlns=""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40704</xdr:rowOff>
    </xdr:from>
    <xdr:to>
      <xdr:col>26</xdr:col>
      <xdr:colOff>50800</xdr:colOff>
      <xdr:row>37</xdr:row>
      <xdr:rowOff>150317</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flipV="1">
          <a:off x="4305300" y="7165404"/>
          <a:ext cx="698500" cy="109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256633</xdr:rowOff>
    </xdr:from>
    <xdr:ext cx="7366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4622800" y="6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150317</xdr:rowOff>
    </xdr:from>
    <xdr:to>
      <xdr:col>22</xdr:col>
      <xdr:colOff>114300</xdr:colOff>
      <xdr:row>37</xdr:row>
      <xdr:rowOff>171768</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flipV="1">
          <a:off x="3606800" y="7275017"/>
          <a:ext cx="698500" cy="214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241717</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9243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161881</xdr:rowOff>
    </xdr:from>
    <xdr:to>
      <xdr:col>18</xdr:col>
      <xdr:colOff>177800</xdr:colOff>
      <xdr:row>37</xdr:row>
      <xdr:rowOff>171768</xdr:rowOff>
    </xdr:to>
    <xdr:cxnSp macro="">
      <xdr:nvCxnSpPr>
        <xdr:cNvPr id="120" name="直線コネクタ 119">
          <a:extLst>
            <a:ext uri="{FF2B5EF4-FFF2-40B4-BE49-F238E27FC236}">
              <a16:creationId xmlns:a16="http://schemas.microsoft.com/office/drawing/2014/main" xmlns="" id="{00000000-0008-0000-0500-000078000000}"/>
            </a:ext>
          </a:extLst>
        </xdr:cNvPr>
        <xdr:cNvCxnSpPr/>
      </xdr:nvCxnSpPr>
      <xdr:spPr bwMode="auto">
        <a:xfrm>
          <a:off x="2908300" y="7286581"/>
          <a:ext cx="6985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xmlns=""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241146</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32258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249241</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2527300" y="685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137788</xdr:rowOff>
    </xdr:from>
    <xdr:to>
      <xdr:col>29</xdr:col>
      <xdr:colOff>177800</xdr:colOff>
      <xdr:row>37</xdr:row>
      <xdr:rowOff>67938</xdr:rowOff>
    </xdr:to>
    <xdr:sp macro="" textlink="">
      <xdr:nvSpPr>
        <xdr:cNvPr id="130" name="楕円 129">
          <a:extLst>
            <a:ext uri="{FF2B5EF4-FFF2-40B4-BE49-F238E27FC236}">
              <a16:creationId xmlns:a16="http://schemas.microsoft.com/office/drawing/2014/main" xmlns="" id="{00000000-0008-0000-0500-000082000000}"/>
            </a:ext>
          </a:extLst>
        </xdr:cNvPr>
        <xdr:cNvSpPr/>
      </xdr:nvSpPr>
      <xdr:spPr bwMode="auto">
        <a:xfrm>
          <a:off x="5600700" y="7091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109865</xdr:rowOff>
    </xdr:from>
    <xdr:ext cx="762000" cy="259045"/>
    <xdr:sp macro="" textlink="">
      <xdr:nvSpPr>
        <xdr:cNvPr id="131" name="人口1人当たり決算額の推移該当値テキスト445">
          <a:extLst>
            <a:ext uri="{FF2B5EF4-FFF2-40B4-BE49-F238E27FC236}">
              <a16:creationId xmlns:a16="http://schemas.microsoft.com/office/drawing/2014/main" xmlns="" id="{00000000-0008-0000-0500-000083000000}"/>
            </a:ext>
          </a:extLst>
        </xdr:cNvPr>
        <xdr:cNvSpPr txBox="1"/>
      </xdr:nvSpPr>
      <xdr:spPr>
        <a:xfrm>
          <a:off x="5740400" y="706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161354</xdr:rowOff>
    </xdr:from>
    <xdr:to>
      <xdr:col>26</xdr:col>
      <xdr:colOff>101600</xdr:colOff>
      <xdr:row>37</xdr:row>
      <xdr:rowOff>91504</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4953000" y="7114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76281</xdr:rowOff>
    </xdr:from>
    <xdr:ext cx="7366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4622800" y="7200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99517</xdr:rowOff>
    </xdr:from>
    <xdr:to>
      <xdr:col>22</xdr:col>
      <xdr:colOff>165100</xdr:colOff>
      <xdr:row>37</xdr:row>
      <xdr:rowOff>201117</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254500" y="7224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185894</xdr:rowOff>
    </xdr:from>
    <xdr:ext cx="7620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3924300" y="7310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120968</xdr:rowOff>
    </xdr:from>
    <xdr:to>
      <xdr:col>19</xdr:col>
      <xdr:colOff>38100</xdr:colOff>
      <xdr:row>37</xdr:row>
      <xdr:rowOff>222568</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3556000" y="7245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207345</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225800" y="733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111081</xdr:rowOff>
    </xdr:from>
    <xdr:to>
      <xdr:col>15</xdr:col>
      <xdr:colOff>101600</xdr:colOff>
      <xdr:row>37</xdr:row>
      <xdr:rowOff>212681</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2857500" y="7235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197458</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2527300" y="7322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35,532
35,214
135.11
36,352,524
35,373,024
788,931
12,618,215
28,374,149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xmlns=""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xmlns=""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xmlns=""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120391</xdr:rowOff>
    </xdr:from>
    <xdr:to>
      <xdr:col>24</xdr:col>
      <xdr:colOff>63500</xdr:colOff>
      <xdr:row>36</xdr:row>
      <xdr:rowOff>126316</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3797300" y="6292591"/>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xmlns=""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120391</xdr:rowOff>
    </xdr:from>
    <xdr:to>
      <xdr:col>19</xdr:col>
      <xdr:colOff>177800</xdr:colOff>
      <xdr:row>36</xdr:row>
      <xdr:rowOff>132133</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2908300" y="6292591"/>
          <a:ext cx="889000" cy="1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xmlns=""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xmlns=""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132133</xdr:rowOff>
    </xdr:from>
    <xdr:to>
      <xdr:col>15</xdr:col>
      <xdr:colOff>50800</xdr:colOff>
      <xdr:row>37</xdr:row>
      <xdr:rowOff>50336</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019300" y="6304333"/>
          <a:ext cx="889000" cy="8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73225</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2641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43322</xdr:rowOff>
    </xdr:from>
    <xdr:to>
      <xdr:col>10</xdr:col>
      <xdr:colOff>114300</xdr:colOff>
      <xdr:row>37</xdr:row>
      <xdr:rowOff>50336</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1130300" y="6386972"/>
          <a:ext cx="889000" cy="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104753</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1752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xmlns=""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106650</xdr:rowOff>
    </xdr:from>
    <xdr:ext cx="534377"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863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75516</xdr:rowOff>
    </xdr:from>
    <xdr:to>
      <xdr:col>24</xdr:col>
      <xdr:colOff>114300</xdr:colOff>
      <xdr:row>37</xdr:row>
      <xdr:rowOff>5666</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4584700" y="624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98393</xdr:rowOff>
    </xdr:from>
    <xdr:ext cx="599010" cy="259045"/>
    <xdr:sp macro="" textlink="">
      <xdr:nvSpPr>
        <xdr:cNvPr id="80" name="人件費該当値テキスト">
          <a:extLst>
            <a:ext uri="{FF2B5EF4-FFF2-40B4-BE49-F238E27FC236}">
              <a16:creationId xmlns:a16="http://schemas.microsoft.com/office/drawing/2014/main" xmlns="" id="{00000000-0008-0000-0600-000050000000}"/>
            </a:ext>
          </a:extLst>
        </xdr:cNvPr>
        <xdr:cNvSpPr txBox="1"/>
      </xdr:nvSpPr>
      <xdr:spPr>
        <a:xfrm>
          <a:off x="4686300" y="6099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69591</xdr:rowOff>
    </xdr:from>
    <xdr:to>
      <xdr:col>20</xdr:col>
      <xdr:colOff>38100</xdr:colOff>
      <xdr:row>36</xdr:row>
      <xdr:rowOff>171191</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3746500" y="624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16268</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3497795" y="6017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81333</xdr:rowOff>
    </xdr:from>
    <xdr:to>
      <xdr:col>15</xdr:col>
      <xdr:colOff>101600</xdr:colOff>
      <xdr:row>37</xdr:row>
      <xdr:rowOff>11483</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2857500" y="62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28010</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2608795" y="602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170986</xdr:rowOff>
    </xdr:from>
    <xdr:to>
      <xdr:col>10</xdr:col>
      <xdr:colOff>165100</xdr:colOff>
      <xdr:row>37</xdr:row>
      <xdr:rowOff>101136</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968500" y="63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117663</xdr:rowOff>
    </xdr:from>
    <xdr:ext cx="534377"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1752111" y="6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163972</xdr:rowOff>
    </xdr:from>
    <xdr:to>
      <xdr:col>6</xdr:col>
      <xdr:colOff>38100</xdr:colOff>
      <xdr:row>37</xdr:row>
      <xdr:rowOff>94122</xdr:rowOff>
    </xdr:to>
    <xdr:sp macro="" textlink="">
      <xdr:nvSpPr>
        <xdr:cNvPr id="87" name="楕円 86">
          <a:extLst>
            <a:ext uri="{FF2B5EF4-FFF2-40B4-BE49-F238E27FC236}">
              <a16:creationId xmlns:a16="http://schemas.microsoft.com/office/drawing/2014/main" xmlns="" id="{00000000-0008-0000-0600-000057000000}"/>
            </a:ext>
          </a:extLst>
        </xdr:cNvPr>
        <xdr:cNvSpPr/>
      </xdr:nvSpPr>
      <xdr:spPr>
        <a:xfrm>
          <a:off x="1079500" y="633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110649</xdr:rowOff>
    </xdr:from>
    <xdr:ext cx="534377" cy="259045"/>
    <xdr:sp macro="" textlink="">
      <xdr:nvSpPr>
        <xdr:cNvPr id="88" name="テキスト ボックス 87">
          <a:extLst>
            <a:ext uri="{FF2B5EF4-FFF2-40B4-BE49-F238E27FC236}">
              <a16:creationId xmlns:a16="http://schemas.microsoft.com/office/drawing/2014/main" xmlns="" id="{00000000-0008-0000-0600-000058000000}"/>
            </a:ext>
          </a:extLst>
        </xdr:cNvPr>
        <xdr:cNvSpPr txBox="1"/>
      </xdr:nvSpPr>
      <xdr:spPr>
        <a:xfrm>
          <a:off x="863111" y="611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xmlns=""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xmlns=""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xmlns=""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22606</xdr:rowOff>
    </xdr:from>
    <xdr:to>
      <xdr:col>24</xdr:col>
      <xdr:colOff>63500</xdr:colOff>
      <xdr:row>56</xdr:row>
      <xdr:rowOff>56997</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3797300" y="9623806"/>
          <a:ext cx="8382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5262</xdr:rowOff>
    </xdr:from>
    <xdr:ext cx="534377" cy="259045"/>
    <xdr:sp macro="" textlink="">
      <xdr:nvSpPr>
        <xdr:cNvPr id="116" name="物件費平均値テキスト">
          <a:extLst>
            <a:ext uri="{FF2B5EF4-FFF2-40B4-BE49-F238E27FC236}">
              <a16:creationId xmlns:a16="http://schemas.microsoft.com/office/drawing/2014/main" xmlns="" id="{00000000-0008-0000-0600-000074000000}"/>
            </a:ext>
          </a:extLst>
        </xdr:cNvPr>
        <xdr:cNvSpPr txBox="1"/>
      </xdr:nvSpPr>
      <xdr:spPr>
        <a:xfrm>
          <a:off x="4686300" y="960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xmlns=""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56997</xdr:rowOff>
    </xdr:from>
    <xdr:to>
      <xdr:col>19</xdr:col>
      <xdr:colOff>177800</xdr:colOff>
      <xdr:row>56</xdr:row>
      <xdr:rowOff>80625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2908300" y="9658197"/>
          <a:ext cx="889000" cy="23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136149</xdr:rowOff>
    </xdr:from>
    <xdr:ext cx="534377" cy="259045"/>
    <xdr:sp macro="" textlink="">
      <xdr:nvSpPr>
        <xdr:cNvPr id="120" name="テキスト ボックス 119">
          <a:extLst>
            <a:ext uri="{FF2B5EF4-FFF2-40B4-BE49-F238E27FC236}">
              <a16:creationId xmlns:a16="http://schemas.microsoft.com/office/drawing/2014/main" xmlns="" id="{00000000-0008-0000-0600-000078000000}"/>
            </a:ext>
          </a:extLst>
        </xdr:cNvPr>
        <xdr:cNvSpPr txBox="1"/>
      </xdr:nvSpPr>
      <xdr:spPr>
        <a:xfrm>
          <a:off x="3530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43459</xdr:rowOff>
    </xdr:from>
    <xdr:to>
      <xdr:col>15</xdr:col>
      <xdr:colOff>50800</xdr:colOff>
      <xdr:row>56</xdr:row>
      <xdr:rowOff>80625</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2019300" y="9644659"/>
          <a:ext cx="8890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136611</xdr:rowOff>
    </xdr:from>
    <xdr:ext cx="534377" cy="259045"/>
    <xdr:sp macro="" textlink="">
      <xdr:nvSpPr>
        <xdr:cNvPr id="123" name="テキスト ボックス 122">
          <a:extLst>
            <a:ext uri="{FF2B5EF4-FFF2-40B4-BE49-F238E27FC236}">
              <a16:creationId xmlns:a16="http://schemas.microsoft.com/office/drawing/2014/main" xmlns="" id="{00000000-0008-0000-0600-00007B000000}"/>
            </a:ext>
          </a:extLst>
        </xdr:cNvPr>
        <xdr:cNvSpPr txBox="1"/>
      </xdr:nvSpPr>
      <xdr:spPr>
        <a:xfrm>
          <a:off x="2641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32057</xdr:rowOff>
    </xdr:from>
    <xdr:to>
      <xdr:col>10</xdr:col>
      <xdr:colOff>114300</xdr:colOff>
      <xdr:row>56</xdr:row>
      <xdr:rowOff>43459</xdr:rowOff>
    </xdr:to>
    <xdr:cxnSp macro="">
      <xdr:nvCxnSpPr>
        <xdr:cNvPr id="124" name="直線コネクタ 123">
          <a:extLst>
            <a:ext uri="{FF2B5EF4-FFF2-40B4-BE49-F238E27FC236}">
              <a16:creationId xmlns:a16="http://schemas.microsoft.com/office/drawing/2014/main" xmlns="" id="{00000000-0008-0000-0600-00007C000000}"/>
            </a:ext>
          </a:extLst>
        </xdr:cNvPr>
        <xdr:cNvCxnSpPr/>
      </xdr:nvCxnSpPr>
      <xdr:spPr>
        <a:xfrm>
          <a:off x="1130300" y="9633257"/>
          <a:ext cx="889000" cy="1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13199</xdr:rowOff>
    </xdr:from>
    <xdr:ext cx="534377" cy="259045"/>
    <xdr:sp macro="" textlink="">
      <xdr:nvSpPr>
        <xdr:cNvPr id="126" name="テキスト ボックス 125">
          <a:extLst>
            <a:ext uri="{FF2B5EF4-FFF2-40B4-BE49-F238E27FC236}">
              <a16:creationId xmlns:a16="http://schemas.microsoft.com/office/drawing/2014/main" xmlns="" id="{00000000-0008-0000-0600-00007E000000}"/>
            </a:ext>
          </a:extLst>
        </xdr:cNvPr>
        <xdr:cNvSpPr txBox="1"/>
      </xdr:nvSpPr>
      <xdr:spPr>
        <a:xfrm>
          <a:off x="1752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27006</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863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143256</xdr:rowOff>
    </xdr:from>
    <xdr:to>
      <xdr:col>24</xdr:col>
      <xdr:colOff>114300</xdr:colOff>
      <xdr:row>56</xdr:row>
      <xdr:rowOff>73406</xdr:rowOff>
    </xdr:to>
    <xdr:sp macro="" textlink="">
      <xdr:nvSpPr>
        <xdr:cNvPr id="134" name="楕円 133">
          <a:extLst>
            <a:ext uri="{FF2B5EF4-FFF2-40B4-BE49-F238E27FC236}">
              <a16:creationId xmlns:a16="http://schemas.microsoft.com/office/drawing/2014/main" xmlns="" id="{00000000-0008-0000-0600-000086000000}"/>
            </a:ext>
          </a:extLst>
        </xdr:cNvPr>
        <xdr:cNvSpPr/>
      </xdr:nvSpPr>
      <xdr:spPr>
        <a:xfrm>
          <a:off x="4584700" y="957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166133</xdr:rowOff>
    </xdr:from>
    <xdr:ext cx="599010" cy="259045"/>
    <xdr:sp macro="" textlink="">
      <xdr:nvSpPr>
        <xdr:cNvPr id="135" name="物件費該当値テキスト">
          <a:extLst>
            <a:ext uri="{FF2B5EF4-FFF2-40B4-BE49-F238E27FC236}">
              <a16:creationId xmlns:a16="http://schemas.microsoft.com/office/drawing/2014/main" xmlns="" id="{00000000-0008-0000-0600-000087000000}"/>
            </a:ext>
          </a:extLst>
        </xdr:cNvPr>
        <xdr:cNvSpPr txBox="1"/>
      </xdr:nvSpPr>
      <xdr:spPr>
        <a:xfrm>
          <a:off x="4686300" y="9424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6197</xdr:rowOff>
    </xdr:from>
    <xdr:to>
      <xdr:col>20</xdr:col>
      <xdr:colOff>38100</xdr:colOff>
      <xdr:row>56</xdr:row>
      <xdr:rowOff>107797</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3746500" y="960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124324</xdr:rowOff>
    </xdr:from>
    <xdr:ext cx="534377"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530111" y="938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29825</xdr:rowOff>
    </xdr:from>
    <xdr:to>
      <xdr:col>15</xdr:col>
      <xdr:colOff>101600</xdr:colOff>
      <xdr:row>56</xdr:row>
      <xdr:rowOff>131425</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2857500" y="96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147952</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641111" y="94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164109</xdr:rowOff>
    </xdr:from>
    <xdr:to>
      <xdr:col>10</xdr:col>
      <xdr:colOff>165100</xdr:colOff>
      <xdr:row>56</xdr:row>
      <xdr:rowOff>94259</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1968500" y="959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110786</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1752111" y="936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152707</xdr:rowOff>
    </xdr:from>
    <xdr:to>
      <xdr:col>6</xdr:col>
      <xdr:colOff>38100</xdr:colOff>
      <xdr:row>56</xdr:row>
      <xdr:rowOff>82857</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079500" y="95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99384</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863111" y="935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10632</xdr:rowOff>
    </xdr:from>
    <xdr:to>
      <xdr:col>24</xdr:col>
      <xdr:colOff>63500</xdr:colOff>
      <xdr:row>78</xdr:row>
      <xdr:rowOff>19594</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383732"/>
          <a:ext cx="8382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19594</xdr:rowOff>
    </xdr:from>
    <xdr:to>
      <xdr:col>19</xdr:col>
      <xdr:colOff>177800</xdr:colOff>
      <xdr:row>78</xdr:row>
      <xdr:rowOff>19754</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flipV="1">
          <a:off x="2908300" y="13392694"/>
          <a:ext cx="8890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9330</xdr:rowOff>
    </xdr:from>
    <xdr:to>
      <xdr:col>15</xdr:col>
      <xdr:colOff>50800</xdr:colOff>
      <xdr:row>78</xdr:row>
      <xdr:rowOff>19754</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382430"/>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165509</xdr:rowOff>
    </xdr:from>
    <xdr:to>
      <xdr:col>10</xdr:col>
      <xdr:colOff>114300</xdr:colOff>
      <xdr:row>78</xdr:row>
      <xdr:rowOff>9330</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1130300" y="13367159"/>
          <a:ext cx="889000" cy="15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131282</xdr:rowOff>
    </xdr:from>
    <xdr:to>
      <xdr:col>24</xdr:col>
      <xdr:colOff>114300</xdr:colOff>
      <xdr:row>78</xdr:row>
      <xdr:rowOff>61432</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65178</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266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140244</xdr:rowOff>
    </xdr:from>
    <xdr:to>
      <xdr:col>20</xdr:col>
      <xdr:colOff>38100</xdr:colOff>
      <xdr:row>78</xdr:row>
      <xdr:rowOff>70394</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4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61521</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43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140404</xdr:rowOff>
    </xdr:from>
    <xdr:to>
      <xdr:col>15</xdr:col>
      <xdr:colOff>101600</xdr:colOff>
      <xdr:row>78</xdr:row>
      <xdr:rowOff>70554</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4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61681</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43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129980</xdr:rowOff>
    </xdr:from>
    <xdr:to>
      <xdr:col>10</xdr:col>
      <xdr:colOff>165100</xdr:colOff>
      <xdr:row>78</xdr:row>
      <xdr:rowOff>60130</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3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51257</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42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114709</xdr:rowOff>
    </xdr:from>
    <xdr:to>
      <xdr:col>6</xdr:col>
      <xdr:colOff>38100</xdr:colOff>
      <xdr:row>78</xdr:row>
      <xdr:rowOff>44859</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1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35986</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40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xmlns=""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xmlns=""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xmlns=""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136354</xdr:rowOff>
    </xdr:from>
    <xdr:to>
      <xdr:col>24</xdr:col>
      <xdr:colOff>63500</xdr:colOff>
      <xdr:row>91</xdr:row>
      <xdr:rowOff>73718</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3797300" y="15566854"/>
          <a:ext cx="838200" cy="10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99010" cy="259045"/>
    <xdr:sp macro="" textlink="">
      <xdr:nvSpPr>
        <xdr:cNvPr id="229" name="扶助費平均値テキスト">
          <a:extLst>
            <a:ext uri="{FF2B5EF4-FFF2-40B4-BE49-F238E27FC236}">
              <a16:creationId xmlns:a16="http://schemas.microsoft.com/office/drawing/2014/main" xmlns="" id="{00000000-0008-0000-0600-0000E5000000}"/>
            </a:ext>
          </a:extLst>
        </xdr:cNvPr>
        <xdr:cNvSpPr txBox="1"/>
      </xdr:nvSpPr>
      <xdr:spPr>
        <a:xfrm>
          <a:off x="4686300" y="1636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136354</xdr:rowOff>
    </xdr:from>
    <xdr:to>
      <xdr:col>19</xdr:col>
      <xdr:colOff>177800</xdr:colOff>
      <xdr:row>92</xdr:row>
      <xdr:rowOff>82414</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flipV="1">
          <a:off x="2908300" y="15566854"/>
          <a:ext cx="889000" cy="28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xmlns=""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104711</xdr:rowOff>
    </xdr:from>
    <xdr:ext cx="599010"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3497795" y="163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78298</xdr:rowOff>
    </xdr:from>
    <xdr:to>
      <xdr:col>15</xdr:col>
      <xdr:colOff>50800</xdr:colOff>
      <xdr:row>92</xdr:row>
      <xdr:rowOff>82414</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2019300" y="15851698"/>
          <a:ext cx="8890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76792</xdr:rowOff>
    </xdr:from>
    <xdr:ext cx="599010"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2608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78298</xdr:rowOff>
    </xdr:from>
    <xdr:to>
      <xdr:col>10</xdr:col>
      <xdr:colOff>114300</xdr:colOff>
      <xdr:row>92</xdr:row>
      <xdr:rowOff>120864</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1130300" y="15851698"/>
          <a:ext cx="889000" cy="4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75054</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1719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a16="http://schemas.microsoft.com/office/drawing/2014/main" xmlns="" id="{00000000-0008-0000-0600-0000F0000000}"/>
            </a:ext>
          </a:extLst>
        </xdr:cNvPr>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108658</xdr:rowOff>
    </xdr:from>
    <xdr:ext cx="59901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830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22918</xdr:rowOff>
    </xdr:from>
    <xdr:to>
      <xdr:col>24</xdr:col>
      <xdr:colOff>114300</xdr:colOff>
      <xdr:row>91</xdr:row>
      <xdr:rowOff>124518</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4584700" y="156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45795</xdr:rowOff>
    </xdr:from>
    <xdr:ext cx="599010" cy="259045"/>
    <xdr:sp macro="" textlink="">
      <xdr:nvSpPr>
        <xdr:cNvPr id="248" name="扶助費該当値テキスト">
          <a:extLst>
            <a:ext uri="{FF2B5EF4-FFF2-40B4-BE49-F238E27FC236}">
              <a16:creationId xmlns:a16="http://schemas.microsoft.com/office/drawing/2014/main" xmlns="" id="{00000000-0008-0000-0600-0000F8000000}"/>
            </a:ext>
          </a:extLst>
        </xdr:cNvPr>
        <xdr:cNvSpPr txBox="1"/>
      </xdr:nvSpPr>
      <xdr:spPr>
        <a:xfrm>
          <a:off x="4686300" y="1547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85554</xdr:rowOff>
    </xdr:from>
    <xdr:to>
      <xdr:col>20</xdr:col>
      <xdr:colOff>38100</xdr:colOff>
      <xdr:row>91</xdr:row>
      <xdr:rowOff>15704</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3746500" y="1551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32231</xdr:rowOff>
    </xdr:from>
    <xdr:ext cx="59901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3497795" y="1529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31614</xdr:rowOff>
    </xdr:from>
    <xdr:to>
      <xdr:col>15</xdr:col>
      <xdr:colOff>101600</xdr:colOff>
      <xdr:row>92</xdr:row>
      <xdr:rowOff>133214</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2857500" y="1580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149741</xdr:rowOff>
    </xdr:from>
    <xdr:ext cx="59901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2608795" y="15580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27498</xdr:rowOff>
    </xdr:from>
    <xdr:to>
      <xdr:col>10</xdr:col>
      <xdr:colOff>165100</xdr:colOff>
      <xdr:row>92</xdr:row>
      <xdr:rowOff>129098</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968500" y="1580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145625</xdr:rowOff>
    </xdr:from>
    <xdr:ext cx="59901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719795" y="1557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70064</xdr:rowOff>
    </xdr:from>
    <xdr:to>
      <xdr:col>6</xdr:col>
      <xdr:colOff>38100</xdr:colOff>
      <xdr:row>93</xdr:row>
      <xdr:rowOff>214</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1079500" y="1584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16741</xdr:rowOff>
    </xdr:from>
    <xdr:ext cx="59901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830795" y="1561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xmlns=""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xmlns=""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xmlns=""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xmlns=""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85947</xdr:rowOff>
    </xdr:from>
    <xdr:to>
      <xdr:col>55</xdr:col>
      <xdr:colOff>0</xdr:colOff>
      <xdr:row>36</xdr:row>
      <xdr:rowOff>104582</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flipV="1">
          <a:off x="9639300" y="6258147"/>
          <a:ext cx="838200" cy="1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xmlns=""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xmlns=""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38718</xdr:rowOff>
    </xdr:from>
    <xdr:to>
      <xdr:col>50</xdr:col>
      <xdr:colOff>114300</xdr:colOff>
      <xdr:row>36</xdr:row>
      <xdr:rowOff>104582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8750300" y="5868018"/>
          <a:ext cx="889000" cy="40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38718</xdr:rowOff>
    </xdr:from>
    <xdr:to>
      <xdr:col>45</xdr:col>
      <xdr:colOff>177800</xdr:colOff>
      <xdr:row>37</xdr:row>
      <xdr:rowOff>22081</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7861300" y="5868018"/>
          <a:ext cx="889000" cy="49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a16="http://schemas.microsoft.com/office/drawing/2014/main" xmlns="" id="{00000000-0008-0000-0600-000022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a:extLst>
            <a:ext uri="{FF2B5EF4-FFF2-40B4-BE49-F238E27FC236}">
              <a16:creationId xmlns:a16="http://schemas.microsoft.com/office/drawing/2014/main" xmlns="" id="{00000000-0008-0000-0600-000023010000}"/>
            </a:ext>
          </a:extLst>
        </xdr:cNvPr>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22081</xdr:rowOff>
    </xdr:from>
    <xdr:to>
      <xdr:col>41</xdr:col>
      <xdr:colOff>50800</xdr:colOff>
      <xdr:row>37</xdr:row>
      <xdr:rowOff>70878</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6972300" y="6365731"/>
          <a:ext cx="889000" cy="4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103366</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6705111" y="61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35147</xdr:rowOff>
    </xdr:from>
    <xdr:to>
      <xdr:col>55</xdr:col>
      <xdr:colOff>50800</xdr:colOff>
      <xdr:row>36</xdr:row>
      <xdr:rowOff>136747</xdr:rowOff>
    </xdr:to>
    <xdr:sp macro="" textlink="">
      <xdr:nvSpPr>
        <xdr:cNvPr id="302" name="楕円 301">
          <a:extLst>
            <a:ext uri="{FF2B5EF4-FFF2-40B4-BE49-F238E27FC236}">
              <a16:creationId xmlns:a16="http://schemas.microsoft.com/office/drawing/2014/main" xmlns="" id="{00000000-0008-0000-0600-00002E010000}"/>
            </a:ext>
          </a:extLst>
        </xdr:cNvPr>
        <xdr:cNvSpPr/>
      </xdr:nvSpPr>
      <xdr:spPr>
        <a:xfrm>
          <a:off x="10426700" y="62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13574</xdr:rowOff>
    </xdr:from>
    <xdr:ext cx="534377" cy="259045"/>
    <xdr:sp macro="" textlink="">
      <xdr:nvSpPr>
        <xdr:cNvPr id="303" name="補助費等該当値テキスト">
          <a:extLst>
            <a:ext uri="{FF2B5EF4-FFF2-40B4-BE49-F238E27FC236}">
              <a16:creationId xmlns:a16="http://schemas.microsoft.com/office/drawing/2014/main" xmlns="" id="{00000000-0008-0000-0600-00002F010000}"/>
            </a:ext>
          </a:extLst>
        </xdr:cNvPr>
        <xdr:cNvSpPr txBox="1"/>
      </xdr:nvSpPr>
      <xdr:spPr>
        <a:xfrm>
          <a:off x="10528300" y="618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53782</xdr:rowOff>
    </xdr:from>
    <xdr:to>
      <xdr:col>50</xdr:col>
      <xdr:colOff>165100</xdr:colOff>
      <xdr:row>36</xdr:row>
      <xdr:rowOff>155382</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9588500" y="622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146509</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372111" y="631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159368</xdr:rowOff>
    </xdr:from>
    <xdr:to>
      <xdr:col>46</xdr:col>
      <xdr:colOff>38100</xdr:colOff>
      <xdr:row>34</xdr:row>
      <xdr:rowOff>89518</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8699500" y="581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80645</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50795" y="590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142731</xdr:rowOff>
    </xdr:from>
    <xdr:to>
      <xdr:col>41</xdr:col>
      <xdr:colOff>101600</xdr:colOff>
      <xdr:row>37</xdr:row>
      <xdr:rowOff>72881</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7810500" y="63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64008</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7594111" y="640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20078</xdr:rowOff>
    </xdr:from>
    <xdr:to>
      <xdr:col>36</xdr:col>
      <xdr:colOff>165100</xdr:colOff>
      <xdr:row>37</xdr:row>
      <xdr:rowOff>121678</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6921500" y="636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112805</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6705111" y="64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xmlns=""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xmlns=""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xmlns=""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xmlns=""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xmlns=""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xmlns=""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120260</xdr:rowOff>
    </xdr:from>
    <xdr:to>
      <xdr:col>55</xdr:col>
      <xdr:colOff>0</xdr:colOff>
      <xdr:row>57</xdr:row>
      <xdr:rowOff>143353</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flipV="1">
          <a:off x="9639300" y="8692760"/>
          <a:ext cx="838200" cy="122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67354</xdr:rowOff>
    </xdr:from>
    <xdr:ext cx="534377" cy="259045"/>
    <xdr:sp macro="" textlink="">
      <xdr:nvSpPr>
        <xdr:cNvPr id="339" name="普通建設事業費平均値テキスト">
          <a:extLst>
            <a:ext uri="{FF2B5EF4-FFF2-40B4-BE49-F238E27FC236}">
              <a16:creationId xmlns:a16="http://schemas.microsoft.com/office/drawing/2014/main" xmlns="" id="{00000000-0008-0000-0600-000053010000}"/>
            </a:ext>
          </a:extLst>
        </xdr:cNvPr>
        <xdr:cNvSpPr txBox="1"/>
      </xdr:nvSpPr>
      <xdr:spPr>
        <a:xfrm>
          <a:off x="10528300" y="966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xmlns=""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138045</xdr:rowOff>
    </xdr:from>
    <xdr:to>
      <xdr:col>50</xdr:col>
      <xdr:colOff>114300</xdr:colOff>
      <xdr:row>57</xdr:row>
      <xdr:rowOff>143353</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8750300" y="9739245"/>
          <a:ext cx="889000" cy="17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xmlns=""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136609</xdr:rowOff>
    </xdr:from>
    <xdr:to>
      <xdr:col>45</xdr:col>
      <xdr:colOff>177800</xdr:colOff>
      <xdr:row>56</xdr:row>
      <xdr:rowOff>138045</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7861300" y="9394909"/>
          <a:ext cx="889000" cy="3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a16="http://schemas.microsoft.com/office/drawing/2014/main" xmlns="" id="{00000000-0008-0000-0600-000059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161481</xdr:rowOff>
    </xdr:from>
    <xdr:ext cx="534377" cy="259045"/>
    <xdr:sp macro="" textlink="">
      <xdr:nvSpPr>
        <xdr:cNvPr id="346" name="テキスト ボックス 345">
          <a:extLst>
            <a:ext uri="{FF2B5EF4-FFF2-40B4-BE49-F238E27FC236}">
              <a16:creationId xmlns:a16="http://schemas.microsoft.com/office/drawing/2014/main" xmlns="" id="{00000000-0008-0000-0600-00005A010000}"/>
            </a:ext>
          </a:extLst>
        </xdr:cNvPr>
        <xdr:cNvSpPr txBox="1"/>
      </xdr:nvSpPr>
      <xdr:spPr>
        <a:xfrm>
          <a:off x="8483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136609</xdr:rowOff>
    </xdr:from>
    <xdr:to>
      <xdr:col>41</xdr:col>
      <xdr:colOff>50800</xdr:colOff>
      <xdr:row>56</xdr:row>
      <xdr:rowOff>75784</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flipV="1">
          <a:off x="6972300" y="9394909"/>
          <a:ext cx="889000" cy="28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162022</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7594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a16="http://schemas.microsoft.com/office/drawing/2014/main" xmlns="" id="{00000000-0008-0000-0600-00005E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55532</xdr:rowOff>
    </xdr:from>
    <xdr:ext cx="534377" cy="259045"/>
    <xdr:sp macro="" textlink="">
      <xdr:nvSpPr>
        <xdr:cNvPr id="351" name="テキスト ボックス 350">
          <a:extLst>
            <a:ext uri="{FF2B5EF4-FFF2-40B4-BE49-F238E27FC236}">
              <a16:creationId xmlns:a16="http://schemas.microsoft.com/office/drawing/2014/main" xmlns="" id="{00000000-0008-0000-0600-00005F010000}"/>
            </a:ext>
          </a:extLst>
        </xdr:cNvPr>
        <xdr:cNvSpPr txBox="1"/>
      </xdr:nvSpPr>
      <xdr:spPr>
        <a:xfrm>
          <a:off x="6705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69460</xdr:rowOff>
    </xdr:from>
    <xdr:to>
      <xdr:col>55</xdr:col>
      <xdr:colOff>50800</xdr:colOff>
      <xdr:row>50</xdr:row>
      <xdr:rowOff>171060</xdr:rowOff>
    </xdr:to>
    <xdr:sp macro="" textlink="">
      <xdr:nvSpPr>
        <xdr:cNvPr id="357" name="楕円 356">
          <a:extLst>
            <a:ext uri="{FF2B5EF4-FFF2-40B4-BE49-F238E27FC236}">
              <a16:creationId xmlns:a16="http://schemas.microsoft.com/office/drawing/2014/main" xmlns="" id="{00000000-0008-0000-0600-000065010000}"/>
            </a:ext>
          </a:extLst>
        </xdr:cNvPr>
        <xdr:cNvSpPr/>
      </xdr:nvSpPr>
      <xdr:spPr>
        <a:xfrm>
          <a:off x="10426700" y="86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22487</xdr:rowOff>
    </xdr:from>
    <xdr:ext cx="599010" cy="259045"/>
    <xdr:sp macro="" textlink="">
      <xdr:nvSpPr>
        <xdr:cNvPr id="358" name="普通建設事業費該当値テキスト">
          <a:extLst>
            <a:ext uri="{FF2B5EF4-FFF2-40B4-BE49-F238E27FC236}">
              <a16:creationId xmlns:a16="http://schemas.microsoft.com/office/drawing/2014/main" xmlns="" id="{00000000-0008-0000-0600-000066010000}"/>
            </a:ext>
          </a:extLst>
        </xdr:cNvPr>
        <xdr:cNvSpPr txBox="1"/>
      </xdr:nvSpPr>
      <xdr:spPr>
        <a:xfrm>
          <a:off x="10528300" y="859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92553</xdr:rowOff>
    </xdr:from>
    <xdr:to>
      <xdr:col>50</xdr:col>
      <xdr:colOff>165100</xdr:colOff>
      <xdr:row>58</xdr:row>
      <xdr:rowOff>22703</xdr:rowOff>
    </xdr:to>
    <xdr:sp macro="" textlink="">
      <xdr:nvSpPr>
        <xdr:cNvPr id="359" name="楕円 358">
          <a:extLst>
            <a:ext uri="{FF2B5EF4-FFF2-40B4-BE49-F238E27FC236}">
              <a16:creationId xmlns:a16="http://schemas.microsoft.com/office/drawing/2014/main" xmlns="" id="{00000000-0008-0000-0600-000067010000}"/>
            </a:ext>
          </a:extLst>
        </xdr:cNvPr>
        <xdr:cNvSpPr/>
      </xdr:nvSpPr>
      <xdr:spPr>
        <a:xfrm>
          <a:off x="9588500" y="98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13830</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372111" y="995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87245</xdr:rowOff>
    </xdr:from>
    <xdr:to>
      <xdr:col>46</xdr:col>
      <xdr:colOff>38100</xdr:colOff>
      <xdr:row>57</xdr:row>
      <xdr:rowOff>17395</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8699500" y="968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8522</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8483111" y="978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85809</xdr:rowOff>
    </xdr:from>
    <xdr:to>
      <xdr:col>41</xdr:col>
      <xdr:colOff>101600</xdr:colOff>
      <xdr:row>55</xdr:row>
      <xdr:rowOff>15959</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7810500" y="934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32486</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7561795" y="911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24984</xdr:rowOff>
    </xdr:from>
    <xdr:to>
      <xdr:col>36</xdr:col>
      <xdr:colOff>165100</xdr:colOff>
      <xdr:row>56</xdr:row>
      <xdr:rowOff>126584</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6921500" y="96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143111</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6705111" y="94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xmlns=""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xmlns=""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xmlns=""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xmlns=""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xmlns=""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xmlns=""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xmlns=""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xmlns=""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xmlns=""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xmlns=""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36404</xdr:rowOff>
    </xdr:from>
    <xdr:to>
      <xdr:col>55</xdr:col>
      <xdr:colOff>0</xdr:colOff>
      <xdr:row>79</xdr:row>
      <xdr:rowOff>42210</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flipV="1">
          <a:off x="9639300" y="13580954"/>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a16="http://schemas.microsoft.com/office/drawing/2014/main" xmlns="" id="{00000000-0008-0000-0600-00008C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xmlns=""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38827</xdr:rowOff>
    </xdr:from>
    <xdr:to>
      <xdr:col>50</xdr:col>
      <xdr:colOff>114300</xdr:colOff>
      <xdr:row>79</xdr:row>
      <xdr:rowOff>42210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8750300" y="13583377"/>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xmlns=""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20493</xdr:rowOff>
    </xdr:from>
    <xdr:to>
      <xdr:col>45</xdr:col>
      <xdr:colOff>177800</xdr:colOff>
      <xdr:row>79</xdr:row>
      <xdr:rowOff>38827</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7861300" y="13565043"/>
          <a:ext cx="889000" cy="1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a16="http://schemas.microsoft.com/office/drawing/2014/main" xmlns="" id="{00000000-0008-0000-0600-000092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a:extLst>
            <a:ext uri="{FF2B5EF4-FFF2-40B4-BE49-F238E27FC236}">
              <a16:creationId xmlns:a16="http://schemas.microsoft.com/office/drawing/2014/main" xmlns="" id="{00000000-0008-0000-0600-000093010000}"/>
            </a:ext>
          </a:extLst>
        </xdr:cNvPr>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20493</xdr:rowOff>
    </xdr:from>
    <xdr:to>
      <xdr:col>41</xdr:col>
      <xdr:colOff>50800</xdr:colOff>
      <xdr:row>79</xdr:row>
      <xdr:rowOff>39512</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flipV="1">
          <a:off x="6972300" y="13565043"/>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a16="http://schemas.microsoft.com/office/drawing/2014/main" xmlns="" id="{00000000-0008-0000-0600-000095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133211</xdr:rowOff>
    </xdr:from>
    <xdr:ext cx="534377"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7594111" y="1316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a16="http://schemas.microsoft.com/office/drawing/2014/main" xmlns="" id="{00000000-0008-0000-0600-000097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4419</xdr:rowOff>
    </xdr:from>
    <xdr:ext cx="534377"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6705111" y="132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157054</xdr:rowOff>
    </xdr:from>
    <xdr:to>
      <xdr:col>55</xdr:col>
      <xdr:colOff>50800</xdr:colOff>
      <xdr:row>79</xdr:row>
      <xdr:rowOff>87204</xdr:rowOff>
    </xdr:to>
    <xdr:sp macro="" textlink="">
      <xdr:nvSpPr>
        <xdr:cNvPr id="414" name="楕円 413">
          <a:extLst>
            <a:ext uri="{FF2B5EF4-FFF2-40B4-BE49-F238E27FC236}">
              <a16:creationId xmlns:a16="http://schemas.microsoft.com/office/drawing/2014/main" xmlns="" id="{00000000-0008-0000-0600-00009E010000}"/>
            </a:ext>
          </a:extLst>
        </xdr:cNvPr>
        <xdr:cNvSpPr/>
      </xdr:nvSpPr>
      <xdr:spPr>
        <a:xfrm>
          <a:off x="10426700" y="1353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71981</xdr:rowOff>
    </xdr:from>
    <xdr:ext cx="469744" cy="259045"/>
    <xdr:sp macro="" textlink="">
      <xdr:nvSpPr>
        <xdr:cNvPr id="415" name="普通建設事業費 （ うち新規整備　）該当値テキスト">
          <a:extLst>
            <a:ext uri="{FF2B5EF4-FFF2-40B4-BE49-F238E27FC236}">
              <a16:creationId xmlns:a16="http://schemas.microsoft.com/office/drawing/2014/main" xmlns="" id="{00000000-0008-0000-0600-00009F010000}"/>
            </a:ext>
          </a:extLst>
        </xdr:cNvPr>
        <xdr:cNvSpPr txBox="1"/>
      </xdr:nvSpPr>
      <xdr:spPr>
        <a:xfrm>
          <a:off x="10528300" y="1344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162860</xdr:rowOff>
    </xdr:from>
    <xdr:to>
      <xdr:col>50</xdr:col>
      <xdr:colOff>165100</xdr:colOff>
      <xdr:row>79</xdr:row>
      <xdr:rowOff>93010</xdr:rowOff>
    </xdr:to>
    <xdr:sp macro="" textlink="">
      <xdr:nvSpPr>
        <xdr:cNvPr id="416" name="楕円 415">
          <a:extLst>
            <a:ext uri="{FF2B5EF4-FFF2-40B4-BE49-F238E27FC236}">
              <a16:creationId xmlns:a16="http://schemas.microsoft.com/office/drawing/2014/main" xmlns="" id="{00000000-0008-0000-0600-0000A0010000}"/>
            </a:ext>
          </a:extLst>
        </xdr:cNvPr>
        <xdr:cNvSpPr/>
      </xdr:nvSpPr>
      <xdr:spPr>
        <a:xfrm>
          <a:off x="9588500" y="1353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84137</xdr:rowOff>
    </xdr:from>
    <xdr:ext cx="378565"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9450017" y="13628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159477</xdr:rowOff>
    </xdr:from>
    <xdr:to>
      <xdr:col>46</xdr:col>
      <xdr:colOff>38100</xdr:colOff>
      <xdr:row>79</xdr:row>
      <xdr:rowOff>89627</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8699500" y="135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80754</xdr:rowOff>
    </xdr:from>
    <xdr:ext cx="378565"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8561017" y="13625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141143</xdr:rowOff>
    </xdr:from>
    <xdr:to>
      <xdr:col>41</xdr:col>
      <xdr:colOff>101600</xdr:colOff>
      <xdr:row>79</xdr:row>
      <xdr:rowOff>71293</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7810500" y="1351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62420</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7626428" y="1360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160162</xdr:rowOff>
    </xdr:from>
    <xdr:to>
      <xdr:col>36</xdr:col>
      <xdr:colOff>165100</xdr:colOff>
      <xdr:row>79</xdr:row>
      <xdr:rowOff>90312</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6921500" y="135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81439</xdr:rowOff>
    </xdr:from>
    <xdr:ext cx="378565"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3017" y="13625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xmlns=""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xmlns=""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xmlns=""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xmlns=""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xmlns=""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xmlns=""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xmlns=""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xmlns=""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xmlns=""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xmlns=""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xmlns=""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150330</xdr:rowOff>
    </xdr:from>
    <xdr:to>
      <xdr:col>55</xdr:col>
      <xdr:colOff>0</xdr:colOff>
      <xdr:row>98</xdr:row>
      <xdr:rowOff>4474</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flipV="1">
          <a:off x="9639300" y="15580830"/>
          <a:ext cx="838200" cy="1225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20003</xdr:rowOff>
    </xdr:from>
    <xdr:ext cx="534377" cy="259045"/>
    <xdr:sp macro="" textlink="">
      <xdr:nvSpPr>
        <xdr:cNvPr id="451" name="普通建設事業費 （ うち更新整備　）平均値テキスト">
          <a:extLst>
            <a:ext uri="{FF2B5EF4-FFF2-40B4-BE49-F238E27FC236}">
              <a16:creationId xmlns:a16="http://schemas.microsoft.com/office/drawing/2014/main" xmlns="" id="{00000000-0008-0000-0600-0000C3010000}"/>
            </a:ext>
          </a:extLst>
        </xdr:cNvPr>
        <xdr:cNvSpPr txBox="1"/>
      </xdr:nvSpPr>
      <xdr:spPr>
        <a:xfrm>
          <a:off x="10528300" y="16650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xmlns=""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11432</xdr:rowOff>
    </xdr:from>
    <xdr:to>
      <xdr:col>50</xdr:col>
      <xdr:colOff>114300</xdr:colOff>
      <xdr:row>98</xdr:row>
      <xdr:rowOff>4474</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8750300" y="16642082"/>
          <a:ext cx="889000" cy="1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76766</xdr:rowOff>
    </xdr:from>
    <xdr:to>
      <xdr:col>45</xdr:col>
      <xdr:colOff>177800</xdr:colOff>
      <xdr:row>97</xdr:row>
      <xdr:rowOff>11432</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7861300" y="16364516"/>
          <a:ext cx="889000" cy="27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a16="http://schemas.microsoft.com/office/drawing/2014/main" xmlns="" id="{00000000-0008-0000-0600-0000C9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93657</xdr:rowOff>
    </xdr:from>
    <xdr:ext cx="534377"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8483111" y="1672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76766</xdr:rowOff>
    </xdr:from>
    <xdr:to>
      <xdr:col>41</xdr:col>
      <xdr:colOff>50800</xdr:colOff>
      <xdr:row>96</xdr:row>
      <xdr:rowOff>126172</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6972300" y="16364516"/>
          <a:ext cx="889000" cy="22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126461</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7594111" y="1675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158928</xdr:rowOff>
    </xdr:from>
    <xdr:ext cx="534377"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705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99530</xdr:rowOff>
    </xdr:from>
    <xdr:to>
      <xdr:col>55</xdr:col>
      <xdr:colOff>50800</xdr:colOff>
      <xdr:row>91</xdr:row>
      <xdr:rowOff>29680</xdr:rowOff>
    </xdr:to>
    <xdr:sp macro="" textlink="">
      <xdr:nvSpPr>
        <xdr:cNvPr id="469" name="楕円 468">
          <a:extLst>
            <a:ext uri="{FF2B5EF4-FFF2-40B4-BE49-F238E27FC236}">
              <a16:creationId xmlns:a16="http://schemas.microsoft.com/office/drawing/2014/main" xmlns="" id="{00000000-0008-0000-0600-0000D5010000}"/>
            </a:ext>
          </a:extLst>
        </xdr:cNvPr>
        <xdr:cNvSpPr/>
      </xdr:nvSpPr>
      <xdr:spPr>
        <a:xfrm>
          <a:off x="10426700" y="155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52557</xdr:rowOff>
    </xdr:from>
    <xdr:ext cx="599010" cy="259045"/>
    <xdr:sp macro="" textlink="">
      <xdr:nvSpPr>
        <xdr:cNvPr id="470" name="普通建設事業費 （ うち更新整備　）該当値テキスト">
          <a:extLst>
            <a:ext uri="{FF2B5EF4-FFF2-40B4-BE49-F238E27FC236}">
              <a16:creationId xmlns:a16="http://schemas.microsoft.com/office/drawing/2014/main" xmlns="" id="{00000000-0008-0000-0600-0000D6010000}"/>
            </a:ext>
          </a:extLst>
        </xdr:cNvPr>
        <xdr:cNvSpPr txBox="1"/>
      </xdr:nvSpPr>
      <xdr:spPr>
        <a:xfrm>
          <a:off x="10528300" y="1548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125124</xdr:rowOff>
    </xdr:from>
    <xdr:to>
      <xdr:col>50</xdr:col>
      <xdr:colOff>165100</xdr:colOff>
      <xdr:row>98</xdr:row>
      <xdr:rowOff>55274</xdr:rowOff>
    </xdr:to>
    <xdr:sp macro="" textlink="">
      <xdr:nvSpPr>
        <xdr:cNvPr id="471" name="楕円 470">
          <a:extLst>
            <a:ext uri="{FF2B5EF4-FFF2-40B4-BE49-F238E27FC236}">
              <a16:creationId xmlns:a16="http://schemas.microsoft.com/office/drawing/2014/main" xmlns="" id="{00000000-0008-0000-0600-0000D7010000}"/>
            </a:ext>
          </a:extLst>
        </xdr:cNvPr>
        <xdr:cNvSpPr/>
      </xdr:nvSpPr>
      <xdr:spPr>
        <a:xfrm>
          <a:off x="9588500" y="1675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46401</xdr:rowOff>
    </xdr:from>
    <xdr:ext cx="534377"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372111" y="1684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132082</xdr:rowOff>
    </xdr:from>
    <xdr:to>
      <xdr:col>46</xdr:col>
      <xdr:colOff>38100</xdr:colOff>
      <xdr:row>97</xdr:row>
      <xdr:rowOff>62232</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8699500" y="1659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78759</xdr:rowOff>
    </xdr:from>
    <xdr:ext cx="534377"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8483111" y="1636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25966</xdr:rowOff>
    </xdr:from>
    <xdr:to>
      <xdr:col>41</xdr:col>
      <xdr:colOff>101600</xdr:colOff>
      <xdr:row>95</xdr:row>
      <xdr:rowOff>127566</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7810500" y="163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144093</xdr:rowOff>
    </xdr:from>
    <xdr:ext cx="599010"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61795" y="1608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75372</xdr:rowOff>
    </xdr:from>
    <xdr:to>
      <xdr:col>36</xdr:col>
      <xdr:colOff>165100</xdr:colOff>
      <xdr:row>97</xdr:row>
      <xdr:rowOff>5522</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6921500" y="1653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22049</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05111" y="163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xmlns=""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xmlns=""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xmlns=""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xmlns=""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xmlns=""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11703</xdr:rowOff>
    </xdr:from>
    <xdr:to>
      <xdr:col>85</xdr:col>
      <xdr:colOff>127000</xdr:colOff>
      <xdr:row>37</xdr:row>
      <xdr:rowOff>144119</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5481300" y="6355353"/>
          <a:ext cx="838200" cy="1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31837</xdr:rowOff>
    </xdr:from>
    <xdr:ext cx="469744" cy="259045"/>
    <xdr:sp macro="" textlink="">
      <xdr:nvSpPr>
        <xdr:cNvPr id="508" name="災害復旧事業費平均値テキスト">
          <a:extLst>
            <a:ext uri="{FF2B5EF4-FFF2-40B4-BE49-F238E27FC236}">
              <a16:creationId xmlns:a16="http://schemas.microsoft.com/office/drawing/2014/main" xmlns="" id="{00000000-0008-0000-0600-0000FC010000}"/>
            </a:ext>
          </a:extLst>
        </xdr:cNvPr>
        <xdr:cNvSpPr txBox="1"/>
      </xdr:nvSpPr>
      <xdr:spPr>
        <a:xfrm>
          <a:off x="16370300" y="6546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xmlns=""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11703</xdr:rowOff>
    </xdr:from>
    <xdr:to>
      <xdr:col>81</xdr:col>
      <xdr:colOff>50800</xdr:colOff>
      <xdr:row>37</xdr:row>
      <xdr:rowOff>47536</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4592300" y="6355353"/>
          <a:ext cx="889000" cy="3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109618</xdr:rowOff>
    </xdr:from>
    <xdr:ext cx="469744"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5246428" y="662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23647</xdr:rowOff>
    </xdr:from>
    <xdr:to>
      <xdr:col>76</xdr:col>
      <xdr:colOff>114300</xdr:colOff>
      <xdr:row>37</xdr:row>
      <xdr:rowOff>47536</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3703300" y="6024397"/>
          <a:ext cx="889000" cy="36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165072</xdr:rowOff>
    </xdr:from>
    <xdr:ext cx="534377"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4325111" y="650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23647</xdr:rowOff>
    </xdr:from>
    <xdr:to>
      <xdr:col>71</xdr:col>
      <xdr:colOff>177800</xdr:colOff>
      <xdr:row>36</xdr:row>
      <xdr:rowOff>66681</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2814300" y="6024397"/>
          <a:ext cx="889000" cy="2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106075</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3468428" y="66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a:extLst>
            <a:ext uri="{FF2B5EF4-FFF2-40B4-BE49-F238E27FC236}">
              <a16:creationId xmlns:a16="http://schemas.microsoft.com/office/drawing/2014/main" xmlns="" id="{00000000-0008-0000-0600-000007020000}"/>
            </a:ext>
          </a:extLst>
        </xdr:cNvPr>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140898</xdr:rowOff>
    </xdr:from>
    <xdr:ext cx="469744"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2579428" y="665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93319</xdr:rowOff>
    </xdr:from>
    <xdr:to>
      <xdr:col>85</xdr:col>
      <xdr:colOff>177800</xdr:colOff>
      <xdr:row>38</xdr:row>
      <xdr:rowOff>23470</xdr:rowOff>
    </xdr:to>
    <xdr:sp macro="" textlink="">
      <xdr:nvSpPr>
        <xdr:cNvPr id="526" name="楕円 525">
          <a:extLst>
            <a:ext uri="{FF2B5EF4-FFF2-40B4-BE49-F238E27FC236}">
              <a16:creationId xmlns:a16="http://schemas.microsoft.com/office/drawing/2014/main" xmlns="" id="{00000000-0008-0000-0600-00000E020000}"/>
            </a:ext>
          </a:extLst>
        </xdr:cNvPr>
        <xdr:cNvSpPr/>
      </xdr:nvSpPr>
      <xdr:spPr>
        <a:xfrm>
          <a:off x="16268700" y="64369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116196</xdr:rowOff>
    </xdr:from>
    <xdr:ext cx="534377" cy="259045"/>
    <xdr:sp macro="" textlink="">
      <xdr:nvSpPr>
        <xdr:cNvPr id="527" name="災害復旧事業費該当値テキスト">
          <a:extLst>
            <a:ext uri="{FF2B5EF4-FFF2-40B4-BE49-F238E27FC236}">
              <a16:creationId xmlns:a16="http://schemas.microsoft.com/office/drawing/2014/main" xmlns="" id="{00000000-0008-0000-0600-00000F020000}"/>
            </a:ext>
          </a:extLst>
        </xdr:cNvPr>
        <xdr:cNvSpPr txBox="1"/>
      </xdr:nvSpPr>
      <xdr:spPr>
        <a:xfrm>
          <a:off x="16370300" y="628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132353</xdr:rowOff>
    </xdr:from>
    <xdr:to>
      <xdr:col>81</xdr:col>
      <xdr:colOff>101600</xdr:colOff>
      <xdr:row>37</xdr:row>
      <xdr:rowOff>62503</xdr:rowOff>
    </xdr:to>
    <xdr:sp macro="" textlink="">
      <xdr:nvSpPr>
        <xdr:cNvPr id="528" name="楕円 527">
          <a:extLst>
            <a:ext uri="{FF2B5EF4-FFF2-40B4-BE49-F238E27FC236}">
              <a16:creationId xmlns:a16="http://schemas.microsoft.com/office/drawing/2014/main" xmlns="" id="{00000000-0008-0000-0600-000010020000}"/>
            </a:ext>
          </a:extLst>
        </xdr:cNvPr>
        <xdr:cNvSpPr/>
      </xdr:nvSpPr>
      <xdr:spPr>
        <a:xfrm>
          <a:off x="15430500" y="63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79030</xdr:rowOff>
    </xdr:from>
    <xdr:ext cx="534377"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5214111" y="607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168186</xdr:rowOff>
    </xdr:from>
    <xdr:to>
      <xdr:col>76</xdr:col>
      <xdr:colOff>165100</xdr:colOff>
      <xdr:row>37</xdr:row>
      <xdr:rowOff>98336</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4541500" y="634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114863</xdr:rowOff>
    </xdr:from>
    <xdr:ext cx="534377"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4325111" y="61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144297</xdr:rowOff>
    </xdr:from>
    <xdr:to>
      <xdr:col>72</xdr:col>
      <xdr:colOff>38100</xdr:colOff>
      <xdr:row>35</xdr:row>
      <xdr:rowOff>74447</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3652500" y="59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90974</xdr:rowOff>
    </xdr:from>
    <xdr:ext cx="534377"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3436111" y="574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15881</xdr:rowOff>
    </xdr:from>
    <xdr:to>
      <xdr:col>67</xdr:col>
      <xdr:colOff>101600</xdr:colOff>
      <xdr:row>36</xdr:row>
      <xdr:rowOff>117481</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2763500" y="61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134008</xdr:rowOff>
    </xdr:from>
    <xdr:ext cx="534377"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2547111" y="59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xmlns=""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xmlns=""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xmlns=""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xmlns=""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xmlns=""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xmlns=""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xmlns=""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xmlns=""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xmlns=""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xmlns=""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xmlns=""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xmlns=""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xmlns=""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xmlns=""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xmlns=""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xmlns=""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xmlns=""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xmlns=""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xmlns=""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70096</xdr:rowOff>
    </xdr:from>
    <xdr:to>
      <xdr:col>85</xdr:col>
      <xdr:colOff>127000</xdr:colOff>
      <xdr:row>76</xdr:row>
      <xdr:rowOff>84837</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5481300" y="13100296"/>
          <a:ext cx="838200" cy="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84837</xdr:rowOff>
    </xdr:from>
    <xdr:to>
      <xdr:col>81</xdr:col>
      <xdr:colOff>50800</xdr:colOff>
      <xdr:row>77</xdr:row>
      <xdr:rowOff>40858</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flipV="1">
          <a:off x="14592300" y="13115037"/>
          <a:ext cx="889000" cy="1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40858</xdr:rowOff>
    </xdr:from>
    <xdr:to>
      <xdr:col>76</xdr:col>
      <xdr:colOff>114300</xdr:colOff>
      <xdr:row>77</xdr:row>
      <xdr:rowOff>94448</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3703300" y="13242508"/>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152813</xdr:rowOff>
    </xdr:from>
    <xdr:ext cx="534377"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325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85370</xdr:rowOff>
    </xdr:from>
    <xdr:to>
      <xdr:col>71</xdr:col>
      <xdr:colOff>177800</xdr:colOff>
      <xdr:row>77</xdr:row>
      <xdr:rowOff>94448</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814300" y="13287020"/>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146869</xdr:rowOff>
    </xdr:from>
    <xdr:ext cx="534377"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36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143015</xdr:rowOff>
    </xdr:from>
    <xdr:ext cx="534377"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47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19296</xdr:rowOff>
    </xdr:from>
    <xdr:to>
      <xdr:col>85</xdr:col>
      <xdr:colOff>177800</xdr:colOff>
      <xdr:row>76</xdr:row>
      <xdr:rowOff>120896</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04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42173</xdr:rowOff>
    </xdr:from>
    <xdr:ext cx="534377"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29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34037</xdr:rowOff>
    </xdr:from>
    <xdr:to>
      <xdr:col>81</xdr:col>
      <xdr:colOff>101600</xdr:colOff>
      <xdr:row>76</xdr:row>
      <xdr:rowOff>135637</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0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152163</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283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161508</xdr:rowOff>
    </xdr:from>
    <xdr:to>
      <xdr:col>76</xdr:col>
      <xdr:colOff>165100</xdr:colOff>
      <xdr:row>77</xdr:row>
      <xdr:rowOff>91658</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1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108185</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325111" y="1296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43648</xdr:rowOff>
    </xdr:from>
    <xdr:to>
      <xdr:col>72</xdr:col>
      <xdr:colOff>38100</xdr:colOff>
      <xdr:row>77</xdr:row>
      <xdr:rowOff>145248</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24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161775</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36111" y="1302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34570</xdr:rowOff>
    </xdr:from>
    <xdr:to>
      <xdr:col>67</xdr:col>
      <xdr:colOff>101600</xdr:colOff>
      <xdr:row>77</xdr:row>
      <xdr:rowOff>136170</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2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152697</xdr:rowOff>
    </xdr:from>
    <xdr:ext cx="534377"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47111" y="1301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xmlns=""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xmlns=""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xmlns=""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132397</xdr:rowOff>
    </xdr:from>
    <xdr:to>
      <xdr:col>85</xdr:col>
      <xdr:colOff>127000</xdr:colOff>
      <xdr:row>99</xdr:row>
      <xdr:rowOff>39150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5481300" y="16934497"/>
          <a:ext cx="838200" cy="7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63550</xdr:rowOff>
    </xdr:from>
    <xdr:ext cx="534377" cy="259045"/>
    <xdr:sp macro="" textlink="">
      <xdr:nvSpPr>
        <xdr:cNvPr id="674" name="積立金平均値テキスト">
          <a:extLst>
            <a:ext uri="{FF2B5EF4-FFF2-40B4-BE49-F238E27FC236}">
              <a16:creationId xmlns:a16="http://schemas.microsoft.com/office/drawing/2014/main" xmlns="" id="{00000000-0008-0000-0600-0000A2020000}"/>
            </a:ext>
          </a:extLst>
        </xdr:cNvPr>
        <xdr:cNvSpPr txBox="1"/>
      </xdr:nvSpPr>
      <xdr:spPr>
        <a:xfrm>
          <a:off x="16370300" y="1669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132397</xdr:rowOff>
    </xdr:from>
    <xdr:to>
      <xdr:col>81</xdr:col>
      <xdr:colOff>50800</xdr:colOff>
      <xdr:row>98</xdr:row>
      <xdr:rowOff>163330</xdr:rowOff>
    </xdr:to>
    <xdr:cxnSp macro="">
      <xdr:nvCxnSpPr>
        <xdr:cNvPr id="676" name="直線コネクタ 675">
          <a:extLst>
            <a:ext uri="{FF2B5EF4-FFF2-40B4-BE49-F238E27FC236}">
              <a16:creationId xmlns:a16="http://schemas.microsoft.com/office/drawing/2014/main" xmlns="" id="{00000000-0008-0000-0600-0000A4020000}"/>
            </a:ext>
          </a:extLst>
        </xdr:cNvPr>
        <xdr:cNvCxnSpPr/>
      </xdr:nvCxnSpPr>
      <xdr:spPr>
        <a:xfrm flipV="1">
          <a:off x="14592300" y="16934497"/>
          <a:ext cx="889000"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144493</xdr:rowOff>
    </xdr:from>
    <xdr:ext cx="534377" cy="259045"/>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5214111" y="1660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163330</xdr:rowOff>
    </xdr:from>
    <xdr:to>
      <xdr:col>76</xdr:col>
      <xdr:colOff>114300</xdr:colOff>
      <xdr:row>99</xdr:row>
      <xdr:rowOff>37016</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flipV="1">
          <a:off x="13703300" y="16965430"/>
          <a:ext cx="889000" cy="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a:extLst>
            <a:ext uri="{FF2B5EF4-FFF2-40B4-BE49-F238E27FC236}">
              <a16:creationId xmlns:a16="http://schemas.microsoft.com/office/drawing/2014/main" xmlns="" id="{00000000-0008-0000-0600-0000A8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171107</xdr:rowOff>
    </xdr:from>
    <xdr:ext cx="534377"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4325111" y="1663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2879</xdr:rowOff>
    </xdr:from>
    <xdr:to>
      <xdr:col>71</xdr:col>
      <xdr:colOff>177800</xdr:colOff>
      <xdr:row>99</xdr:row>
      <xdr:rowOff>37016</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814300" y="16976429"/>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30487</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3436111" y="1666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41205</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2547111" y="1667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159800</xdr:rowOff>
    </xdr:from>
    <xdr:to>
      <xdr:col>85</xdr:col>
      <xdr:colOff>177800</xdr:colOff>
      <xdr:row>99</xdr:row>
      <xdr:rowOff>89950</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6268700" y="1696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74727</xdr:rowOff>
    </xdr:from>
    <xdr:ext cx="469744" cy="259045"/>
    <xdr:sp macro="" textlink="">
      <xdr:nvSpPr>
        <xdr:cNvPr id="693" name="積立金該当値テキスト">
          <a:extLst>
            <a:ext uri="{FF2B5EF4-FFF2-40B4-BE49-F238E27FC236}">
              <a16:creationId xmlns:a16="http://schemas.microsoft.com/office/drawing/2014/main" xmlns="" id="{00000000-0008-0000-0600-0000B5020000}"/>
            </a:ext>
          </a:extLst>
        </xdr:cNvPr>
        <xdr:cNvSpPr txBox="1"/>
      </xdr:nvSpPr>
      <xdr:spPr>
        <a:xfrm>
          <a:off x="16370300" y="1687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81597</xdr:rowOff>
    </xdr:from>
    <xdr:to>
      <xdr:col>81</xdr:col>
      <xdr:colOff>101600</xdr:colOff>
      <xdr:row>99</xdr:row>
      <xdr:rowOff>11747</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5430500" y="168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14111" y="1697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112530</xdr:rowOff>
    </xdr:from>
    <xdr:to>
      <xdr:col>76</xdr:col>
      <xdr:colOff>165100</xdr:colOff>
      <xdr:row>99</xdr:row>
      <xdr:rowOff>42680</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4541500" y="1691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33807</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4325111" y="170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157666</xdr:rowOff>
    </xdr:from>
    <xdr:to>
      <xdr:col>72</xdr:col>
      <xdr:colOff>38100</xdr:colOff>
      <xdr:row>99</xdr:row>
      <xdr:rowOff>87816</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3652500" y="169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78943</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3468428" y="17052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123529</xdr:rowOff>
    </xdr:from>
    <xdr:to>
      <xdr:col>67</xdr:col>
      <xdr:colOff>101600</xdr:colOff>
      <xdr:row>99</xdr:row>
      <xdr:rowOff>53679</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2763500" y="1692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44806</xdr:rowOff>
    </xdr:from>
    <xdr:ext cx="534377"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547111" y="1701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xmlns=""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xmlns=""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xmlns=""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xmlns=""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xmlns=""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25290</xdr:rowOff>
    </xdr:from>
    <xdr:ext cx="469744" cy="259045"/>
    <xdr:sp macro="" textlink="">
      <xdr:nvSpPr>
        <xdr:cNvPr id="731" name="投資及び出資金平均値テキスト">
          <a:extLst>
            <a:ext uri="{FF2B5EF4-FFF2-40B4-BE49-F238E27FC236}">
              <a16:creationId xmlns:a16="http://schemas.microsoft.com/office/drawing/2014/main" xmlns="" id="{00000000-0008-0000-0600-0000DB020000}"/>
            </a:ext>
          </a:extLst>
        </xdr:cNvPr>
        <xdr:cNvSpPr txBox="1"/>
      </xdr:nvSpPr>
      <xdr:spPr>
        <a:xfrm>
          <a:off x="22212300" y="6368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xmlns=""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xmlns=""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141762</xdr:rowOff>
    </xdr:from>
    <xdr:ext cx="469744" cy="259045"/>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21088428" y="631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24219</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9545300" y="6710769"/>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121416</xdr:rowOff>
    </xdr:from>
    <xdr:ext cx="469744"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20199428" y="629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24219</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flipV="1">
          <a:off x="18656300" y="6710769"/>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0" name="投資及び出資金該当値テキスト">
          <a:extLst>
            <a:ext uri="{FF2B5EF4-FFF2-40B4-BE49-F238E27FC236}">
              <a16:creationId xmlns:a16="http://schemas.microsoft.com/office/drawing/2014/main" xmlns="" id="{00000000-0008-0000-0600-0000E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144869</xdr:rowOff>
    </xdr:from>
    <xdr:to>
      <xdr:col>102</xdr:col>
      <xdr:colOff>165100</xdr:colOff>
      <xdr:row>39</xdr:row>
      <xdr:rowOff>75019</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9494500" y="665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66146</xdr:rowOff>
    </xdr:from>
    <xdr:ext cx="378565"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9356017" y="6752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xmlns=""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xmlns=""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xmlns=""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xmlns=""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xmlns=""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xmlns=""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xmlns=""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xmlns=""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38602</xdr:rowOff>
    </xdr:from>
    <xdr:to>
      <xdr:col>116</xdr:col>
      <xdr:colOff>63500</xdr:colOff>
      <xdr:row>59</xdr:row>
      <xdr:rowOff>38812</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1323300" y="10154152"/>
          <a:ext cx="838200" cy="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a:extLst>
            <a:ext uri="{FF2B5EF4-FFF2-40B4-BE49-F238E27FC236}">
              <a16:creationId xmlns:a16="http://schemas.microsoft.com/office/drawing/2014/main" xmlns="" id="{00000000-0008-0000-0600-000014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xmlns=""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37097</xdr:rowOff>
    </xdr:from>
    <xdr:to>
      <xdr:col>111</xdr:col>
      <xdr:colOff>177800</xdr:colOff>
      <xdr:row>59</xdr:row>
      <xdr:rowOff>38602</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0434300" y="10152647"/>
          <a:ext cx="8890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xmlns=""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xmlns="" id="{00000000-0008-0000-0600-000018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34468</xdr:rowOff>
    </xdr:from>
    <xdr:to>
      <xdr:col>107</xdr:col>
      <xdr:colOff>50800</xdr:colOff>
      <xdr:row>59</xdr:row>
      <xdr:rowOff>37097</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19545300" y="1015001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31686</xdr:rowOff>
    </xdr:from>
    <xdr:to>
      <xdr:col>102</xdr:col>
      <xdr:colOff>114300</xdr:colOff>
      <xdr:row>59</xdr:row>
      <xdr:rowOff>34468</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656300" y="10147236"/>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159462</xdr:rowOff>
    </xdr:from>
    <xdr:to>
      <xdr:col>116</xdr:col>
      <xdr:colOff>114300</xdr:colOff>
      <xdr:row>59</xdr:row>
      <xdr:rowOff>89612</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2110700" y="101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74389</xdr:rowOff>
    </xdr:from>
    <xdr:ext cx="378565" cy="259045"/>
    <xdr:sp macro="" textlink="">
      <xdr:nvSpPr>
        <xdr:cNvPr id="807" name="貸付金該当値テキスト">
          <a:extLst>
            <a:ext uri="{FF2B5EF4-FFF2-40B4-BE49-F238E27FC236}">
              <a16:creationId xmlns:a16="http://schemas.microsoft.com/office/drawing/2014/main" xmlns="" id="{00000000-0008-0000-0600-000027030000}"/>
            </a:ext>
          </a:extLst>
        </xdr:cNvPr>
        <xdr:cNvSpPr txBox="1"/>
      </xdr:nvSpPr>
      <xdr:spPr>
        <a:xfrm>
          <a:off x="22212300" y="10018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159252</xdr:rowOff>
    </xdr:from>
    <xdr:to>
      <xdr:col>112</xdr:col>
      <xdr:colOff>38100</xdr:colOff>
      <xdr:row>59</xdr:row>
      <xdr:rowOff>89402</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21272500" y="10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80529</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134017" y="10196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157747</xdr:rowOff>
    </xdr:from>
    <xdr:to>
      <xdr:col>107</xdr:col>
      <xdr:colOff>101600</xdr:colOff>
      <xdr:row>59</xdr:row>
      <xdr:rowOff>87897</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20383500" y="1010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79024</xdr:rowOff>
    </xdr:from>
    <xdr:ext cx="378565"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5017" y="10194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155118</xdr:rowOff>
    </xdr:from>
    <xdr:to>
      <xdr:col>102</xdr:col>
      <xdr:colOff>165100</xdr:colOff>
      <xdr:row>59</xdr:row>
      <xdr:rowOff>85268</xdr:rowOff>
    </xdr:to>
    <xdr:sp macro="" textlink="">
      <xdr:nvSpPr>
        <xdr:cNvPr id="812" name="楕円 811">
          <a:extLst>
            <a:ext uri="{FF2B5EF4-FFF2-40B4-BE49-F238E27FC236}">
              <a16:creationId xmlns:a16="http://schemas.microsoft.com/office/drawing/2014/main" xmlns="" id="{00000000-0008-0000-0600-00002C030000}"/>
            </a:ext>
          </a:extLst>
        </xdr:cNvPr>
        <xdr:cNvSpPr/>
      </xdr:nvSpPr>
      <xdr:spPr>
        <a:xfrm>
          <a:off x="19494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76395</xdr:rowOff>
    </xdr:from>
    <xdr:ext cx="378565"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9356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152336</xdr:rowOff>
    </xdr:from>
    <xdr:to>
      <xdr:col>98</xdr:col>
      <xdr:colOff>38100</xdr:colOff>
      <xdr:row>59</xdr:row>
      <xdr:rowOff>82486</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18605500" y="100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73613</xdr:rowOff>
    </xdr:from>
    <xdr:ext cx="378565"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18467017" y="10189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xmlns=""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xmlns=""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xmlns=""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xmlns=""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xmlns=""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xmlns=""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xmlns=""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xmlns=""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xmlns=""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xmlns=""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123952</xdr:rowOff>
    </xdr:from>
    <xdr:to>
      <xdr:col>116</xdr:col>
      <xdr:colOff>63500</xdr:colOff>
      <xdr:row>76</xdr:row>
      <xdr:rowOff>133744</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flipV="1">
          <a:off x="21323300" y="13154152"/>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a:extLst>
            <a:ext uri="{FF2B5EF4-FFF2-40B4-BE49-F238E27FC236}">
              <a16:creationId xmlns:a16="http://schemas.microsoft.com/office/drawing/2014/main" xmlns="" id="{00000000-0008-0000-0600-00004E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133744</xdr:rowOff>
    </xdr:from>
    <xdr:to>
      <xdr:col>111</xdr:col>
      <xdr:colOff>177800</xdr:colOff>
      <xdr:row>76</xdr:row>
      <xdr:rowOff>155651</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0434300" y="13163944"/>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xmlns=""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a:extLst>
            <a:ext uri="{FF2B5EF4-FFF2-40B4-BE49-F238E27FC236}">
              <a16:creationId xmlns:a16="http://schemas.microsoft.com/office/drawing/2014/main" xmlns="" id="{00000000-0008-0000-0600-000052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155651</xdr:rowOff>
    </xdr:from>
    <xdr:to>
      <xdr:col>107</xdr:col>
      <xdr:colOff>50800</xdr:colOff>
      <xdr:row>77</xdr:row>
      <xdr:rowOff>9373</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flipV="1">
          <a:off x="19545300" y="13185851"/>
          <a:ext cx="889000" cy="2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9373</xdr:rowOff>
    </xdr:from>
    <xdr:to>
      <xdr:col>102</xdr:col>
      <xdr:colOff>114300</xdr:colOff>
      <xdr:row>77</xdr:row>
      <xdr:rowOff>47117</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flipV="1">
          <a:off x="18656300" y="13211023"/>
          <a:ext cx="889000" cy="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69321</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19278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84676</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389111" y="1294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73152</xdr:rowOff>
    </xdr:from>
    <xdr:to>
      <xdr:col>116</xdr:col>
      <xdr:colOff>114300</xdr:colOff>
      <xdr:row>77</xdr:row>
      <xdr:rowOff>3302</xdr:rowOff>
    </xdr:to>
    <xdr:sp macro="" textlink="">
      <xdr:nvSpPr>
        <xdr:cNvPr id="864" name="楕円 863">
          <a:extLst>
            <a:ext uri="{FF2B5EF4-FFF2-40B4-BE49-F238E27FC236}">
              <a16:creationId xmlns:a16="http://schemas.microsoft.com/office/drawing/2014/main" xmlns="" id="{00000000-0008-0000-0600-000060030000}"/>
            </a:ext>
          </a:extLst>
        </xdr:cNvPr>
        <xdr:cNvSpPr/>
      </xdr:nvSpPr>
      <xdr:spPr>
        <a:xfrm>
          <a:off x="22110700" y="1310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96029</xdr:rowOff>
    </xdr:from>
    <xdr:ext cx="534377" cy="259045"/>
    <xdr:sp macro="" textlink="">
      <xdr:nvSpPr>
        <xdr:cNvPr id="865" name="繰出金該当値テキスト">
          <a:extLst>
            <a:ext uri="{FF2B5EF4-FFF2-40B4-BE49-F238E27FC236}">
              <a16:creationId xmlns:a16="http://schemas.microsoft.com/office/drawing/2014/main" xmlns="" id="{00000000-0008-0000-0600-000061030000}"/>
            </a:ext>
          </a:extLst>
        </xdr:cNvPr>
        <xdr:cNvSpPr txBox="1"/>
      </xdr:nvSpPr>
      <xdr:spPr>
        <a:xfrm>
          <a:off x="22212300" y="129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82944</xdr:rowOff>
    </xdr:from>
    <xdr:to>
      <xdr:col>112</xdr:col>
      <xdr:colOff>38100</xdr:colOff>
      <xdr:row>77</xdr:row>
      <xdr:rowOff>13094</xdr:rowOff>
    </xdr:to>
    <xdr:sp macro="" textlink="">
      <xdr:nvSpPr>
        <xdr:cNvPr id="866" name="楕円 865">
          <a:extLst>
            <a:ext uri="{FF2B5EF4-FFF2-40B4-BE49-F238E27FC236}">
              <a16:creationId xmlns:a16="http://schemas.microsoft.com/office/drawing/2014/main" xmlns="" id="{00000000-0008-0000-0600-000062030000}"/>
            </a:ext>
          </a:extLst>
        </xdr:cNvPr>
        <xdr:cNvSpPr/>
      </xdr:nvSpPr>
      <xdr:spPr>
        <a:xfrm>
          <a:off x="21272500" y="1311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29621</xdr:rowOff>
    </xdr:from>
    <xdr:ext cx="534377"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056111" y="128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104851</xdr:rowOff>
    </xdr:from>
    <xdr:to>
      <xdr:col>107</xdr:col>
      <xdr:colOff>101600</xdr:colOff>
      <xdr:row>77</xdr:row>
      <xdr:rowOff>35001</xdr:rowOff>
    </xdr:to>
    <xdr:sp macro="" textlink="">
      <xdr:nvSpPr>
        <xdr:cNvPr id="868" name="楕円 867">
          <a:extLst>
            <a:ext uri="{FF2B5EF4-FFF2-40B4-BE49-F238E27FC236}">
              <a16:creationId xmlns:a16="http://schemas.microsoft.com/office/drawing/2014/main" xmlns="" id="{00000000-0008-0000-0600-000064030000}"/>
            </a:ext>
          </a:extLst>
        </xdr:cNvPr>
        <xdr:cNvSpPr/>
      </xdr:nvSpPr>
      <xdr:spPr>
        <a:xfrm>
          <a:off x="20383500" y="1313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51528</xdr:rowOff>
    </xdr:from>
    <xdr:ext cx="534377"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167111" y="1291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130023</xdr:rowOff>
    </xdr:from>
    <xdr:to>
      <xdr:col>102</xdr:col>
      <xdr:colOff>165100</xdr:colOff>
      <xdr:row>77</xdr:row>
      <xdr:rowOff>60173</xdr:rowOff>
    </xdr:to>
    <xdr:sp macro="" textlink="">
      <xdr:nvSpPr>
        <xdr:cNvPr id="870" name="楕円 869">
          <a:extLst>
            <a:ext uri="{FF2B5EF4-FFF2-40B4-BE49-F238E27FC236}">
              <a16:creationId xmlns:a16="http://schemas.microsoft.com/office/drawing/2014/main" xmlns="" id="{00000000-0008-0000-0600-000066030000}"/>
            </a:ext>
          </a:extLst>
        </xdr:cNvPr>
        <xdr:cNvSpPr/>
      </xdr:nvSpPr>
      <xdr:spPr>
        <a:xfrm>
          <a:off x="19494500" y="13160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76699</xdr:rowOff>
    </xdr:from>
    <xdr:ext cx="534377"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9278111" y="129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167767</xdr:rowOff>
    </xdr:from>
    <xdr:to>
      <xdr:col>98</xdr:col>
      <xdr:colOff>38100</xdr:colOff>
      <xdr:row>77</xdr:row>
      <xdr:rowOff>97917</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18605500" y="131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89044</xdr:rowOff>
    </xdr:from>
    <xdr:ext cx="534377" cy="259045"/>
    <xdr:sp macro="" textlink="">
      <xdr:nvSpPr>
        <xdr:cNvPr id="873" name="テキスト ボックス 872">
          <a:extLst>
            <a:ext uri="{FF2B5EF4-FFF2-40B4-BE49-F238E27FC236}">
              <a16:creationId xmlns:a16="http://schemas.microsoft.com/office/drawing/2014/main" xmlns="" id="{00000000-0008-0000-0600-000069030000}"/>
            </a:ext>
          </a:extLst>
        </xdr:cNvPr>
        <xdr:cNvSpPr txBox="1"/>
      </xdr:nvSpPr>
      <xdr:spPr>
        <a:xfrm>
          <a:off x="18389111" y="132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xmlns=""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xmlns=""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xmlns=""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xmlns=""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xmlns=""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xmlns=""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xmlns=""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xmlns=""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xmlns=""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xmlns=""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xmlns=""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xmlns=""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xmlns=""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xmlns=""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物件費は近年増加傾向にあったが、令和元年度に施設の管理運営を直営から一部事務組合の管理に移行してから減少した。令和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年度については前年度から</a:t>
          </a:r>
          <a:r>
            <a:rPr kumimoji="1" lang="en-US" altLang="ja-JP" sz="1300">
              <a:latin typeface="ＭＳ Ｐゴシック" panose="020B0600070205080204" pitchFamily="50" charset="-128"/>
              <a:ea typeface="ＭＳ Ｐゴシック" panose="020B0600070205080204" pitchFamily="50" charset="-128"/>
            </a:rPr>
            <a:t>7,522</a:t>
          </a:r>
          <a:r>
            <a:rPr kumimoji="1" lang="ja-JP" altLang="en-US" sz="1300">
              <a:latin typeface="ＭＳ Ｐゴシック" panose="020B0600070205080204" pitchFamily="50" charset="-128"/>
              <a:ea typeface="ＭＳ Ｐゴシック" panose="020B0600070205080204" pitchFamily="50" charset="-128"/>
            </a:rPr>
            <a:t>円増加し、住民一人当たり</a:t>
          </a:r>
          <a:r>
            <a:rPr kumimoji="1" lang="en-US" altLang="ja-JP" sz="1300">
              <a:latin typeface="ＭＳ Ｐゴシック" panose="020B0600070205080204" pitchFamily="50" charset="-128"/>
              <a:ea typeface="ＭＳ Ｐゴシック" panose="020B0600070205080204" pitchFamily="50" charset="-128"/>
            </a:rPr>
            <a:t>100,611</a:t>
          </a:r>
          <a:r>
            <a:rPr kumimoji="1" lang="ja-JP" altLang="en-US" sz="1300">
              <a:latin typeface="ＭＳ Ｐゴシック" panose="020B0600070205080204" pitchFamily="50" charset="-128"/>
              <a:ea typeface="ＭＳ Ｐゴシック" panose="020B0600070205080204" pitchFamily="50" charset="-128"/>
            </a:rPr>
            <a:t>円となった。扶助費は住民一人当たり</a:t>
          </a:r>
          <a:r>
            <a:rPr kumimoji="1" lang="en-US" altLang="ja-JP" sz="1300">
              <a:latin typeface="ＭＳ Ｐゴシック" panose="020B0600070205080204" pitchFamily="50" charset="-128"/>
              <a:ea typeface="ＭＳ Ｐゴシック" panose="020B0600070205080204" pitchFamily="50" charset="-128"/>
            </a:rPr>
            <a:t>226,159</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40.73</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）が非常に高いことが要因である。特に生活保護率については県内都市の中で最も高く、生活保護扶助費は普通会計決算額の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が、扶助費に係る経常収支比率においても類似団体中最も高い数値となっている。普通建設事業費は新庁舎建設工事が令和元年度に完了したことなどの影響で減少していたが、義務教育学校建設工事の影響などにより類似団体最大値の</a:t>
          </a:r>
          <a:r>
            <a:rPr kumimoji="1" lang="en-US" altLang="ja-JP" sz="1300">
              <a:latin typeface="ＭＳ Ｐゴシック" panose="020B0600070205080204" pitchFamily="50" charset="-128"/>
              <a:ea typeface="ＭＳ Ｐゴシック" panose="020B0600070205080204" pitchFamily="50" charset="-128"/>
            </a:rPr>
            <a:t>304,252</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267,551</a:t>
          </a:r>
          <a:r>
            <a:rPr kumimoji="1" lang="ja-JP" altLang="en-US" sz="1300">
              <a:latin typeface="ＭＳ Ｐゴシック" panose="020B0600070205080204" pitchFamily="50" charset="-128"/>
              <a:ea typeface="ＭＳ Ｐゴシック" panose="020B0600070205080204" pitchFamily="50" charset="-128"/>
            </a:rPr>
            <a:t>円の大幅増となっている。災害復旧事業は近年大雨による災害が頻発しており、平成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年度及び令和元年度の事業費が増加していた。令和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年度については</a:t>
          </a:r>
          <a:r>
            <a:rPr kumimoji="1" lang="en-US" altLang="ja-JP" sz="1300">
              <a:latin typeface="ＭＳ Ｐゴシック" panose="020B0600070205080204" pitchFamily="50" charset="-128"/>
              <a:ea typeface="ＭＳ Ｐゴシック" panose="020B0600070205080204" pitchFamily="50" charset="-128"/>
            </a:rPr>
            <a:t>6,951</a:t>
          </a:r>
          <a:r>
            <a:rPr kumimoji="1" lang="ja-JP" altLang="en-US" sz="1300">
              <a:latin typeface="ＭＳ Ｐゴシック" panose="020B0600070205080204" pitchFamily="50" charset="-128"/>
              <a:ea typeface="ＭＳ Ｐゴシック" panose="020B0600070205080204" pitchFamily="50" charset="-128"/>
            </a:rPr>
            <a:t>円減少したが、類似団体より高い数値となっている。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福岡県嘉麻市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35,532
35,214
135.11
36,352,524
35,373,024
788,931
12,618,215
28,374,149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4826</xdr:rowOff>
    </xdr:from>
    <xdr:to>
      <xdr:col>24</xdr:col>
      <xdr:colOff>63500</xdr:colOff>
      <xdr:row>37</xdr:row>
      <xdr:rowOff>10236</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348476"/>
          <a:ext cx="8382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10236</xdr:rowOff>
    </xdr:from>
    <xdr:to>
      <xdr:col>19</xdr:col>
      <xdr:colOff>177800</xdr:colOff>
      <xdr:row>37</xdr:row>
      <xdr:rowOff>20904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2908300" y="635388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17551</xdr:rowOff>
    </xdr:from>
    <xdr:to>
      <xdr:col>15</xdr:col>
      <xdr:colOff>50800</xdr:colOff>
      <xdr:row>37</xdr:row>
      <xdr:rowOff>20904</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019300" y="6361201"/>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72229</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73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17551</xdr:rowOff>
    </xdr:from>
    <xdr:to>
      <xdr:col>10</xdr:col>
      <xdr:colOff>114300</xdr:colOff>
      <xdr:row>37</xdr:row>
      <xdr:rowOff>25933</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361201"/>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56989</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84428" y="6057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64609</xdr:rowOff>
    </xdr:from>
    <xdr:ext cx="469744"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95428" y="606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125476</xdr:rowOff>
    </xdr:from>
    <xdr:to>
      <xdr:col>24</xdr:col>
      <xdr:colOff>114300</xdr:colOff>
      <xdr:row>37</xdr:row>
      <xdr:rowOff>55626</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2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148353</xdr:rowOff>
    </xdr:from>
    <xdr:ext cx="469744"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149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130886</xdr:rowOff>
    </xdr:from>
    <xdr:to>
      <xdr:col>20</xdr:col>
      <xdr:colOff>38100</xdr:colOff>
      <xdr:row>37</xdr:row>
      <xdr:rowOff>61036</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30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77563</xdr:rowOff>
    </xdr:from>
    <xdr:ext cx="469744"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62428" y="607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141554</xdr:rowOff>
    </xdr:from>
    <xdr:to>
      <xdr:col>15</xdr:col>
      <xdr:colOff>101600</xdr:colOff>
      <xdr:row>37</xdr:row>
      <xdr:rowOff>71704</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31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62831</xdr:rowOff>
    </xdr:from>
    <xdr:ext cx="469744"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73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138201</xdr:rowOff>
    </xdr:from>
    <xdr:to>
      <xdr:col>10</xdr:col>
      <xdr:colOff>165100</xdr:colOff>
      <xdr:row>37</xdr:row>
      <xdr:rowOff>68351</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3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59478</xdr:rowOff>
    </xdr:from>
    <xdr:ext cx="469744"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84428" y="640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146583</xdr:rowOff>
    </xdr:from>
    <xdr:to>
      <xdr:col>6</xdr:col>
      <xdr:colOff>38100</xdr:colOff>
      <xdr:row>37</xdr:row>
      <xdr:rowOff>76733</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31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67860</xdr:rowOff>
    </xdr:from>
    <xdr:ext cx="469744"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95428" y="6411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xmlns=""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xmlns=""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xmlns=""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xmlns=""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51729</xdr:rowOff>
    </xdr:from>
    <xdr:to>
      <xdr:col>24</xdr:col>
      <xdr:colOff>63500</xdr:colOff>
      <xdr:row>58</xdr:row>
      <xdr:rowOff>76160</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3797300" y="9995829"/>
          <a:ext cx="838200" cy="2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xmlns=""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15125</xdr:rowOff>
    </xdr:from>
    <xdr:to>
      <xdr:col>19</xdr:col>
      <xdr:colOff>177800</xdr:colOff>
      <xdr:row>58</xdr:row>
      <xdr:rowOff>51729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908300" y="9787775"/>
          <a:ext cx="889000" cy="20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15125</xdr:rowOff>
    </xdr:from>
    <xdr:to>
      <xdr:col>15</xdr:col>
      <xdr:colOff>50800</xdr:colOff>
      <xdr:row>57</xdr:row>
      <xdr:rowOff>109424</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2019300" y="9787775"/>
          <a:ext cx="889000" cy="9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64821</xdr:rowOff>
    </xdr:from>
    <xdr:ext cx="599010"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2608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109424</xdr:rowOff>
    </xdr:from>
    <xdr:to>
      <xdr:col>10</xdr:col>
      <xdr:colOff>114300</xdr:colOff>
      <xdr:row>58</xdr:row>
      <xdr:rowOff>10792</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1130300" y="9882074"/>
          <a:ext cx="889000" cy="7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94460</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1752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xmlns=""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103217</xdr:rowOff>
    </xdr:from>
    <xdr:ext cx="534377"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863111" y="100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25360</xdr:rowOff>
    </xdr:from>
    <xdr:to>
      <xdr:col>24</xdr:col>
      <xdr:colOff>114300</xdr:colOff>
      <xdr:row>58</xdr:row>
      <xdr:rowOff>126960</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4584700" y="996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120777</xdr:rowOff>
    </xdr:from>
    <xdr:ext cx="534377" cy="259045"/>
    <xdr:sp macro="" textlink="">
      <xdr:nvSpPr>
        <xdr:cNvPr id="137" name="総務費該当値テキスト">
          <a:extLst>
            <a:ext uri="{FF2B5EF4-FFF2-40B4-BE49-F238E27FC236}">
              <a16:creationId xmlns:a16="http://schemas.microsoft.com/office/drawing/2014/main" xmlns="" id="{00000000-0008-0000-0700-000089000000}"/>
            </a:ext>
          </a:extLst>
        </xdr:cNvPr>
        <xdr:cNvSpPr txBox="1"/>
      </xdr:nvSpPr>
      <xdr:spPr>
        <a:xfrm>
          <a:off x="4686300" y="98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929</xdr:rowOff>
    </xdr:from>
    <xdr:to>
      <xdr:col>20</xdr:col>
      <xdr:colOff>38100</xdr:colOff>
      <xdr:row>58</xdr:row>
      <xdr:rowOff>102529</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3746500" y="994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93656</xdr:rowOff>
    </xdr:from>
    <xdr:ext cx="534377"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3530111" y="1003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135775</xdr:rowOff>
    </xdr:from>
    <xdr:to>
      <xdr:col>15</xdr:col>
      <xdr:colOff>101600</xdr:colOff>
      <xdr:row>57</xdr:row>
      <xdr:rowOff>65925</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2857500" y="97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57052</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2608795" y="982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58624</xdr:rowOff>
    </xdr:from>
    <xdr:to>
      <xdr:col>10</xdr:col>
      <xdr:colOff>165100</xdr:colOff>
      <xdr:row>57</xdr:row>
      <xdr:rowOff>160224</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968500" y="983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5301</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1719795" y="9606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131442</xdr:rowOff>
    </xdr:from>
    <xdr:to>
      <xdr:col>6</xdr:col>
      <xdr:colOff>38100</xdr:colOff>
      <xdr:row>58</xdr:row>
      <xdr:rowOff>61592</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1079500" y="990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78119</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830795" y="9679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xmlns=""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xmlns=""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xmlns=""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xmlns=""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xmlns=""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xmlns=""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xmlns=""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xmlns=""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xmlns=""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xmlns=""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xmlns=""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30484</xdr:rowOff>
    </xdr:from>
    <xdr:to>
      <xdr:col>24</xdr:col>
      <xdr:colOff>63500</xdr:colOff>
      <xdr:row>72</xdr:row>
      <xdr:rowOff>54972</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3797300" y="12374884"/>
          <a:ext cx="838200" cy="2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a16="http://schemas.microsoft.com/office/drawing/2014/main" xmlns="" id="{00000000-0008-0000-0700-0000AE000000}"/>
            </a:ext>
          </a:extLst>
        </xdr:cNvPr>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xmlns=""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30484</xdr:rowOff>
    </xdr:from>
    <xdr:to>
      <xdr:col>19</xdr:col>
      <xdr:colOff>177800</xdr:colOff>
      <xdr:row>73</xdr:row>
      <xdr:rowOff>28340</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2908300" y="12374884"/>
          <a:ext cx="889000" cy="16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a16="http://schemas.microsoft.com/office/drawing/2014/main" xmlns="" id="{00000000-0008-0000-0700-0000B2000000}"/>
            </a:ext>
          </a:extLst>
        </xdr:cNvPr>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23347</xdr:rowOff>
    </xdr:from>
    <xdr:to>
      <xdr:col>15</xdr:col>
      <xdr:colOff>50800</xdr:colOff>
      <xdr:row>73</xdr:row>
      <xdr:rowOff>28340</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2019300" y="12539197"/>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52596</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2608795" y="1308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23347</xdr:rowOff>
    </xdr:from>
    <xdr:to>
      <xdr:col>10</xdr:col>
      <xdr:colOff>114300</xdr:colOff>
      <xdr:row>73</xdr:row>
      <xdr:rowOff>85984</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flipV="1">
          <a:off x="1130300" y="12539197"/>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xmlns=""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73888</xdr:rowOff>
    </xdr:from>
    <xdr:ext cx="59901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1719795" y="1310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108672</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830795" y="1313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4172</xdr:rowOff>
    </xdr:from>
    <xdr:to>
      <xdr:col>24</xdr:col>
      <xdr:colOff>114300</xdr:colOff>
      <xdr:row>72</xdr:row>
      <xdr:rowOff>105772</xdr:rowOff>
    </xdr:to>
    <xdr:sp macro="" textlink="">
      <xdr:nvSpPr>
        <xdr:cNvPr id="192" name="楕円 191">
          <a:extLst>
            <a:ext uri="{FF2B5EF4-FFF2-40B4-BE49-F238E27FC236}">
              <a16:creationId xmlns:a16="http://schemas.microsoft.com/office/drawing/2014/main" xmlns="" id="{00000000-0008-0000-0700-0000C0000000}"/>
            </a:ext>
          </a:extLst>
        </xdr:cNvPr>
        <xdr:cNvSpPr/>
      </xdr:nvSpPr>
      <xdr:spPr>
        <a:xfrm>
          <a:off x="4584700" y="1234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27049</xdr:rowOff>
    </xdr:from>
    <xdr:ext cx="599010" cy="259045"/>
    <xdr:sp macro="" textlink="">
      <xdr:nvSpPr>
        <xdr:cNvPr id="193" name="民生費該当値テキスト">
          <a:extLst>
            <a:ext uri="{FF2B5EF4-FFF2-40B4-BE49-F238E27FC236}">
              <a16:creationId xmlns:a16="http://schemas.microsoft.com/office/drawing/2014/main" xmlns="" id="{00000000-0008-0000-0700-0000C1000000}"/>
            </a:ext>
          </a:extLst>
        </xdr:cNvPr>
        <xdr:cNvSpPr txBox="1"/>
      </xdr:nvSpPr>
      <xdr:spPr>
        <a:xfrm>
          <a:off x="4686300" y="12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151134</xdr:rowOff>
    </xdr:from>
    <xdr:to>
      <xdr:col>20</xdr:col>
      <xdr:colOff>38100</xdr:colOff>
      <xdr:row>72</xdr:row>
      <xdr:rowOff>81284</xdr:rowOff>
    </xdr:to>
    <xdr:sp macro="" textlink="">
      <xdr:nvSpPr>
        <xdr:cNvPr id="194" name="楕円 193">
          <a:extLst>
            <a:ext uri="{FF2B5EF4-FFF2-40B4-BE49-F238E27FC236}">
              <a16:creationId xmlns:a16="http://schemas.microsoft.com/office/drawing/2014/main" xmlns="" id="{00000000-0008-0000-0700-0000C2000000}"/>
            </a:ext>
          </a:extLst>
        </xdr:cNvPr>
        <xdr:cNvSpPr/>
      </xdr:nvSpPr>
      <xdr:spPr>
        <a:xfrm>
          <a:off x="3746500" y="1232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97811</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497795" y="120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148990</xdr:rowOff>
    </xdr:from>
    <xdr:to>
      <xdr:col>15</xdr:col>
      <xdr:colOff>101600</xdr:colOff>
      <xdr:row>73</xdr:row>
      <xdr:rowOff>79140</xdr:rowOff>
    </xdr:to>
    <xdr:sp macro="" textlink="">
      <xdr:nvSpPr>
        <xdr:cNvPr id="196" name="楕円 195">
          <a:extLst>
            <a:ext uri="{FF2B5EF4-FFF2-40B4-BE49-F238E27FC236}">
              <a16:creationId xmlns:a16="http://schemas.microsoft.com/office/drawing/2014/main" xmlns="" id="{00000000-0008-0000-0700-0000C4000000}"/>
            </a:ext>
          </a:extLst>
        </xdr:cNvPr>
        <xdr:cNvSpPr/>
      </xdr:nvSpPr>
      <xdr:spPr>
        <a:xfrm>
          <a:off x="2857500" y="1249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95667</xdr:rowOff>
    </xdr:from>
    <xdr:ext cx="59901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2608795" y="12268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143997</xdr:rowOff>
    </xdr:from>
    <xdr:to>
      <xdr:col>10</xdr:col>
      <xdr:colOff>165100</xdr:colOff>
      <xdr:row>73</xdr:row>
      <xdr:rowOff>74147</xdr:rowOff>
    </xdr:to>
    <xdr:sp macro="" textlink="">
      <xdr:nvSpPr>
        <xdr:cNvPr id="198" name="楕円 197">
          <a:extLst>
            <a:ext uri="{FF2B5EF4-FFF2-40B4-BE49-F238E27FC236}">
              <a16:creationId xmlns:a16="http://schemas.microsoft.com/office/drawing/2014/main" xmlns="" id="{00000000-0008-0000-0700-0000C6000000}"/>
            </a:ext>
          </a:extLst>
        </xdr:cNvPr>
        <xdr:cNvSpPr/>
      </xdr:nvSpPr>
      <xdr:spPr>
        <a:xfrm>
          <a:off x="1968500" y="1248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90674</xdr:rowOff>
    </xdr:from>
    <xdr:ext cx="59901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719795" y="1226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35184</xdr:rowOff>
    </xdr:from>
    <xdr:to>
      <xdr:col>6</xdr:col>
      <xdr:colOff>38100</xdr:colOff>
      <xdr:row>73</xdr:row>
      <xdr:rowOff>136784</xdr:rowOff>
    </xdr:to>
    <xdr:sp macro="" textlink="">
      <xdr:nvSpPr>
        <xdr:cNvPr id="200" name="楕円 199">
          <a:extLst>
            <a:ext uri="{FF2B5EF4-FFF2-40B4-BE49-F238E27FC236}">
              <a16:creationId xmlns:a16="http://schemas.microsoft.com/office/drawing/2014/main" xmlns="" id="{00000000-0008-0000-0700-0000C8000000}"/>
            </a:ext>
          </a:extLst>
        </xdr:cNvPr>
        <xdr:cNvSpPr/>
      </xdr:nvSpPr>
      <xdr:spPr>
        <a:xfrm>
          <a:off x="1079500" y="125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153311</xdr:rowOff>
    </xdr:from>
    <xdr:ext cx="599010" cy="259045"/>
    <xdr:sp macro="" textlink="">
      <xdr:nvSpPr>
        <xdr:cNvPr id="201" name="テキスト ボックス 200">
          <a:extLst>
            <a:ext uri="{FF2B5EF4-FFF2-40B4-BE49-F238E27FC236}">
              <a16:creationId xmlns:a16="http://schemas.microsoft.com/office/drawing/2014/main" xmlns="" id="{00000000-0008-0000-0700-0000C9000000}"/>
            </a:ext>
          </a:extLst>
        </xdr:cNvPr>
        <xdr:cNvSpPr txBox="1"/>
      </xdr:nvSpPr>
      <xdr:spPr>
        <a:xfrm>
          <a:off x="830795" y="1232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xmlns=""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xmlns=""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xmlns=""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xmlns=""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111810</xdr:rowOff>
    </xdr:from>
    <xdr:to>
      <xdr:col>24</xdr:col>
      <xdr:colOff>63500</xdr:colOff>
      <xdr:row>97</xdr:row>
      <xdr:rowOff>119380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3797300" y="16742460"/>
          <a:ext cx="8382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xmlns=""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111810</xdr:rowOff>
    </xdr:from>
    <xdr:to>
      <xdr:col>19</xdr:col>
      <xdr:colOff>177800</xdr:colOff>
      <xdr:row>97</xdr:row>
      <xdr:rowOff>121811</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2908300" y="16742460"/>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xmlns=""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xmlns=""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121811</xdr:rowOff>
    </xdr:from>
    <xdr:to>
      <xdr:col>15</xdr:col>
      <xdr:colOff>50800</xdr:colOff>
      <xdr:row>97</xdr:row>
      <xdr:rowOff>153899</xdr:rowOff>
    </xdr:to>
    <xdr:cxnSp macro="">
      <xdr:nvCxnSpPr>
        <xdr:cNvPr id="238" name="直線コネクタ 237">
          <a:extLst>
            <a:ext uri="{FF2B5EF4-FFF2-40B4-BE49-F238E27FC236}">
              <a16:creationId xmlns:a16="http://schemas.microsoft.com/office/drawing/2014/main" xmlns="" id="{00000000-0008-0000-0700-0000EE000000}"/>
            </a:ext>
          </a:extLst>
        </xdr:cNvPr>
        <xdr:cNvCxnSpPr/>
      </xdr:nvCxnSpPr>
      <xdr:spPr>
        <a:xfrm flipV="1">
          <a:off x="2019300" y="16752461"/>
          <a:ext cx="889000" cy="3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98116</xdr:rowOff>
    </xdr:from>
    <xdr:ext cx="534377"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2641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149248</xdr:rowOff>
    </xdr:from>
    <xdr:to>
      <xdr:col>10</xdr:col>
      <xdr:colOff>114300</xdr:colOff>
      <xdr:row>97</xdr:row>
      <xdr:rowOff>153899</xdr:rowOff>
    </xdr:to>
    <xdr:cxnSp macro="">
      <xdr:nvCxnSpPr>
        <xdr:cNvPr id="241" name="直線コネクタ 240">
          <a:extLst>
            <a:ext uri="{FF2B5EF4-FFF2-40B4-BE49-F238E27FC236}">
              <a16:creationId xmlns:a16="http://schemas.microsoft.com/office/drawing/2014/main" xmlns="" id="{00000000-0008-0000-0700-0000F1000000}"/>
            </a:ext>
          </a:extLst>
        </xdr:cNvPr>
        <xdr:cNvCxnSpPr/>
      </xdr:nvCxnSpPr>
      <xdr:spPr>
        <a:xfrm>
          <a:off x="1130300" y="16779898"/>
          <a:ext cx="889000" cy="4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150288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1752111" y="164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863111" y="164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68580</xdr:rowOff>
    </xdr:from>
    <xdr:to>
      <xdr:col>24</xdr:col>
      <xdr:colOff>114300</xdr:colOff>
      <xdr:row>97</xdr:row>
      <xdr:rowOff>170180</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45847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47007</xdr:rowOff>
    </xdr:from>
    <xdr:ext cx="534377" cy="259045"/>
    <xdr:sp macro="" textlink="">
      <xdr:nvSpPr>
        <xdr:cNvPr id="252" name="衛生費該当値テキスト">
          <a:extLst>
            <a:ext uri="{FF2B5EF4-FFF2-40B4-BE49-F238E27FC236}">
              <a16:creationId xmlns:a16="http://schemas.microsoft.com/office/drawing/2014/main" xmlns="" id="{00000000-0008-0000-0700-0000FC000000}"/>
            </a:ext>
          </a:extLst>
        </xdr:cNvPr>
        <xdr:cNvSpPr txBox="1"/>
      </xdr:nvSpPr>
      <xdr:spPr>
        <a:xfrm>
          <a:off x="4686300" y="1667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61010</xdr:rowOff>
    </xdr:from>
    <xdr:to>
      <xdr:col>20</xdr:col>
      <xdr:colOff>38100</xdr:colOff>
      <xdr:row>97</xdr:row>
      <xdr:rowOff>162610</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3746500" y="1669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153737</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3530111" y="1678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71011</xdr:rowOff>
    </xdr:from>
    <xdr:to>
      <xdr:col>15</xdr:col>
      <xdr:colOff>101600</xdr:colOff>
      <xdr:row>98</xdr:row>
      <xdr:rowOff>1161</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2857500" y="16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163738</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641111" y="1679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103099</xdr:rowOff>
    </xdr:from>
    <xdr:to>
      <xdr:col>10</xdr:col>
      <xdr:colOff>165100</xdr:colOff>
      <xdr:row>98</xdr:row>
      <xdr:rowOff>33249</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968500" y="1673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24376</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1752111" y="1682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98448</xdr:rowOff>
    </xdr:from>
    <xdr:to>
      <xdr:col>6</xdr:col>
      <xdr:colOff>38100</xdr:colOff>
      <xdr:row>98</xdr:row>
      <xdr:rowOff>28598</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1079500" y="1672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19725</xdr:rowOff>
    </xdr:from>
    <xdr:ext cx="534377" cy="259045"/>
    <xdr:sp macro="" textlink="">
      <xdr:nvSpPr>
        <xdr:cNvPr id="260" name="テキスト ボックス 259">
          <a:extLst>
            <a:ext uri="{FF2B5EF4-FFF2-40B4-BE49-F238E27FC236}">
              <a16:creationId xmlns:a16="http://schemas.microsoft.com/office/drawing/2014/main" xmlns="" id="{00000000-0008-0000-0700-000004010000}"/>
            </a:ext>
          </a:extLst>
        </xdr:cNvPr>
        <xdr:cNvSpPr txBox="1"/>
      </xdr:nvSpPr>
      <xdr:spPr>
        <a:xfrm>
          <a:off x="863111" y="168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xmlns=""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xmlns=""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xmlns=""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139700</xdr:rowOff>
    </xdr:from>
    <xdr:to>
      <xdr:col>55</xdr:col>
      <xdr:colOff>0</xdr:colOff>
      <xdr:row>38</xdr:row>
      <xdr:rowOff>63691</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flipV="1">
          <a:off x="9639300" y="6483350"/>
          <a:ext cx="838200" cy="9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22750</xdr:rowOff>
    </xdr:from>
    <xdr:ext cx="378565" cy="259045"/>
    <xdr:sp macro="" textlink="">
      <xdr:nvSpPr>
        <xdr:cNvPr id="290" name="労働費平均値テキスト">
          <a:extLst>
            <a:ext uri="{FF2B5EF4-FFF2-40B4-BE49-F238E27FC236}">
              <a16:creationId xmlns:a16="http://schemas.microsoft.com/office/drawing/2014/main" xmlns="" id="{00000000-0008-0000-0700-000022010000}"/>
            </a:ext>
          </a:extLst>
        </xdr:cNvPr>
        <xdr:cNvSpPr txBox="1"/>
      </xdr:nvSpPr>
      <xdr:spPr>
        <a:xfrm>
          <a:off x="10528300" y="6537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107696</xdr:rowOff>
    </xdr:from>
    <xdr:to>
      <xdr:col>50</xdr:col>
      <xdr:colOff>114300</xdr:colOff>
      <xdr:row>38</xdr:row>
      <xdr:rowOff>63691</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8750300" y="6451346"/>
          <a:ext cx="889000" cy="1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xmlns=""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115143</xdr:rowOff>
    </xdr:from>
    <xdr:ext cx="378565" cy="259045"/>
    <xdr:sp macro="" textlink="">
      <xdr:nvSpPr>
        <xdr:cNvPr id="294" name="テキスト ボックス 293">
          <a:extLst>
            <a:ext uri="{FF2B5EF4-FFF2-40B4-BE49-F238E27FC236}">
              <a16:creationId xmlns:a16="http://schemas.microsoft.com/office/drawing/2014/main" xmlns="" id="{00000000-0008-0000-0700-000026010000}"/>
            </a:ext>
          </a:extLst>
        </xdr:cNvPr>
        <xdr:cNvSpPr txBox="1"/>
      </xdr:nvSpPr>
      <xdr:spPr>
        <a:xfrm>
          <a:off x="9450017" y="663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99504</xdr:rowOff>
    </xdr:from>
    <xdr:to>
      <xdr:col>45</xdr:col>
      <xdr:colOff>177800</xdr:colOff>
      <xdr:row>37</xdr:row>
      <xdr:rowOff>107696</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7861300" y="6443154"/>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110761</xdr:rowOff>
    </xdr:from>
    <xdr:ext cx="378565"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8561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99504</xdr:rowOff>
    </xdr:from>
    <xdr:to>
      <xdr:col>41</xdr:col>
      <xdr:colOff>50800</xdr:colOff>
      <xdr:row>38</xdr:row>
      <xdr:rowOff>96076</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flipV="1">
          <a:off x="6972300" y="6443154"/>
          <a:ext cx="889000" cy="168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106760</xdr:rowOff>
    </xdr:from>
    <xdr:ext cx="378565"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7672017" y="6621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104267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111777</xdr:rowOff>
    </xdr:from>
    <xdr:ext cx="469744" cy="259045"/>
    <xdr:sp macro="" textlink="">
      <xdr:nvSpPr>
        <xdr:cNvPr id="309" name="労働費該当値テキスト">
          <a:extLst>
            <a:ext uri="{FF2B5EF4-FFF2-40B4-BE49-F238E27FC236}">
              <a16:creationId xmlns:a16="http://schemas.microsoft.com/office/drawing/2014/main" xmlns="" id="{00000000-0008-0000-0700-000035010000}"/>
            </a:ext>
          </a:extLst>
        </xdr:cNvPr>
        <xdr:cNvSpPr txBox="1"/>
      </xdr:nvSpPr>
      <xdr:spPr>
        <a:xfrm>
          <a:off x="10528300"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12891</xdr:rowOff>
    </xdr:from>
    <xdr:to>
      <xdr:col>50</xdr:col>
      <xdr:colOff>165100</xdr:colOff>
      <xdr:row>38</xdr:row>
      <xdr:rowOff>114491</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9588500" y="652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131018</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50017" y="6303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56896</xdr:rowOff>
    </xdr:from>
    <xdr:to>
      <xdr:col>46</xdr:col>
      <xdr:colOff>38100</xdr:colOff>
      <xdr:row>37</xdr:row>
      <xdr:rowOff>158496</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8699500" y="640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3573</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8515428" y="617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48704</xdr:rowOff>
    </xdr:from>
    <xdr:to>
      <xdr:col>41</xdr:col>
      <xdr:colOff>101600</xdr:colOff>
      <xdr:row>37</xdr:row>
      <xdr:rowOff>150304</xdr:rowOff>
    </xdr:to>
    <xdr:sp macro="" textlink="">
      <xdr:nvSpPr>
        <xdr:cNvPr id="314" name="楕円 313">
          <a:extLst>
            <a:ext uri="{FF2B5EF4-FFF2-40B4-BE49-F238E27FC236}">
              <a16:creationId xmlns:a16="http://schemas.microsoft.com/office/drawing/2014/main" xmlns="" id="{00000000-0008-0000-0700-00003A010000}"/>
            </a:ext>
          </a:extLst>
        </xdr:cNvPr>
        <xdr:cNvSpPr/>
      </xdr:nvSpPr>
      <xdr:spPr>
        <a:xfrm>
          <a:off x="7810500" y="63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166831</xdr:rowOff>
    </xdr:from>
    <xdr:ext cx="469744"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7626428" y="616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45276</xdr:rowOff>
    </xdr:from>
    <xdr:to>
      <xdr:col>36</xdr:col>
      <xdr:colOff>165100</xdr:colOff>
      <xdr:row>38</xdr:row>
      <xdr:rowOff>146876</xdr:rowOff>
    </xdr:to>
    <xdr:sp macro="" textlink="">
      <xdr:nvSpPr>
        <xdr:cNvPr id="316" name="楕円 315">
          <a:extLst>
            <a:ext uri="{FF2B5EF4-FFF2-40B4-BE49-F238E27FC236}">
              <a16:creationId xmlns:a16="http://schemas.microsoft.com/office/drawing/2014/main" xmlns="" id="{00000000-0008-0000-0700-00003C010000}"/>
            </a:ext>
          </a:extLst>
        </xdr:cNvPr>
        <xdr:cNvSpPr/>
      </xdr:nvSpPr>
      <xdr:spPr>
        <a:xfrm>
          <a:off x="6921500" y="65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138003</xdr:rowOff>
    </xdr:from>
    <xdr:ext cx="378565"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83017" y="6653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xmlns=""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xmlns=""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xmlns=""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xmlns=""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1683</xdr:rowOff>
    </xdr:from>
    <xdr:to>
      <xdr:col>55</xdr:col>
      <xdr:colOff>0</xdr:colOff>
      <xdr:row>57</xdr:row>
      <xdr:rowOff>25686</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flipV="1">
          <a:off x="9639300" y="9774333"/>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a:extLst>
            <a:ext uri="{FF2B5EF4-FFF2-40B4-BE49-F238E27FC236}">
              <a16:creationId xmlns:a16="http://schemas.microsoft.com/office/drawing/2014/main" xmlns="" id="{00000000-0008-0000-0700-00005B010000}"/>
            </a:ext>
          </a:extLst>
        </xdr:cNvPr>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xmlns=""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139052</xdr:rowOff>
    </xdr:from>
    <xdr:to>
      <xdr:col>50</xdr:col>
      <xdr:colOff>114300</xdr:colOff>
      <xdr:row>57</xdr:row>
      <xdr:rowOff>25686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a:off x="8750300" y="9740252"/>
          <a:ext cx="889000" cy="5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84764</xdr:rowOff>
    </xdr:from>
    <xdr:ext cx="534377"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9372111" y="95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139052</xdr:rowOff>
    </xdr:from>
    <xdr:to>
      <xdr:col>45</xdr:col>
      <xdr:colOff>177800</xdr:colOff>
      <xdr:row>56</xdr:row>
      <xdr:rowOff>164255</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7861300" y="9740252"/>
          <a:ext cx="889000" cy="25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64622</xdr:rowOff>
    </xdr:from>
    <xdr:ext cx="534377"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8483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164255</xdr:rowOff>
    </xdr:from>
    <xdr:to>
      <xdr:col>41</xdr:col>
      <xdr:colOff>50800</xdr:colOff>
      <xdr:row>57</xdr:row>
      <xdr:rowOff>62223</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6972300" y="9765455"/>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89920</xdr:rowOff>
    </xdr:from>
    <xdr:ext cx="534377"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594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124172</xdr:rowOff>
    </xdr:from>
    <xdr:ext cx="534377"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6705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122333</xdr:rowOff>
    </xdr:from>
    <xdr:to>
      <xdr:col>55</xdr:col>
      <xdr:colOff>50800</xdr:colOff>
      <xdr:row>57</xdr:row>
      <xdr:rowOff>52483</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10426700" y="97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145210</xdr:rowOff>
    </xdr:from>
    <xdr:ext cx="534377" cy="259045"/>
    <xdr:sp macro="" textlink="">
      <xdr:nvSpPr>
        <xdr:cNvPr id="366" name="農林水産業費該当値テキスト">
          <a:extLst>
            <a:ext uri="{FF2B5EF4-FFF2-40B4-BE49-F238E27FC236}">
              <a16:creationId xmlns:a16="http://schemas.microsoft.com/office/drawing/2014/main" xmlns="" id="{00000000-0008-0000-0700-00006E010000}"/>
            </a:ext>
          </a:extLst>
        </xdr:cNvPr>
        <xdr:cNvSpPr txBox="1"/>
      </xdr:nvSpPr>
      <xdr:spPr>
        <a:xfrm>
          <a:off x="10528300" y="957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146336</xdr:rowOff>
    </xdr:from>
    <xdr:to>
      <xdr:col>50</xdr:col>
      <xdr:colOff>165100</xdr:colOff>
      <xdr:row>57</xdr:row>
      <xdr:rowOff>76486</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9588500" y="974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67613</xdr:rowOff>
    </xdr:from>
    <xdr:ext cx="534377"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9372111" y="984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88252</xdr:rowOff>
    </xdr:from>
    <xdr:to>
      <xdr:col>46</xdr:col>
      <xdr:colOff>38100</xdr:colOff>
      <xdr:row>57</xdr:row>
      <xdr:rowOff>18402</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8699500" y="96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34929</xdr:rowOff>
    </xdr:from>
    <xdr:ext cx="534377"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8483111" y="94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113455</xdr:rowOff>
    </xdr:from>
    <xdr:to>
      <xdr:col>41</xdr:col>
      <xdr:colOff>101600</xdr:colOff>
      <xdr:row>57</xdr:row>
      <xdr:rowOff>43605</xdr:rowOff>
    </xdr:to>
    <xdr:sp macro="" textlink="">
      <xdr:nvSpPr>
        <xdr:cNvPr id="371" name="楕円 370">
          <a:extLst>
            <a:ext uri="{FF2B5EF4-FFF2-40B4-BE49-F238E27FC236}">
              <a16:creationId xmlns:a16="http://schemas.microsoft.com/office/drawing/2014/main" xmlns="" id="{00000000-0008-0000-0700-000073010000}"/>
            </a:ext>
          </a:extLst>
        </xdr:cNvPr>
        <xdr:cNvSpPr/>
      </xdr:nvSpPr>
      <xdr:spPr>
        <a:xfrm>
          <a:off x="7810500" y="97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60132</xdr:rowOff>
    </xdr:from>
    <xdr:ext cx="534377"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7594111" y="948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11423</xdr:rowOff>
    </xdr:from>
    <xdr:to>
      <xdr:col>36</xdr:col>
      <xdr:colOff>165100</xdr:colOff>
      <xdr:row>57</xdr:row>
      <xdr:rowOff>113023</xdr:rowOff>
    </xdr:to>
    <xdr:sp macro="" textlink="">
      <xdr:nvSpPr>
        <xdr:cNvPr id="373" name="楕円 372">
          <a:extLst>
            <a:ext uri="{FF2B5EF4-FFF2-40B4-BE49-F238E27FC236}">
              <a16:creationId xmlns:a16="http://schemas.microsoft.com/office/drawing/2014/main" xmlns="" id="{00000000-0008-0000-0700-000075010000}"/>
            </a:ext>
          </a:extLst>
        </xdr:cNvPr>
        <xdr:cNvSpPr/>
      </xdr:nvSpPr>
      <xdr:spPr>
        <a:xfrm>
          <a:off x="6921500" y="978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129550</xdr:rowOff>
    </xdr:from>
    <xdr:ext cx="534377"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05111" y="955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51890</xdr:rowOff>
    </xdr:from>
    <xdr:to>
      <xdr:col>55</xdr:col>
      <xdr:colOff>0</xdr:colOff>
      <xdr:row>78</xdr:row>
      <xdr:rowOff>54742</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9639300" y="13424990"/>
          <a:ext cx="838200" cy="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170587</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3200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51890</xdr:rowOff>
    </xdr:from>
    <xdr:to>
      <xdr:col>50</xdr:col>
      <xdr:colOff>114300</xdr:colOff>
      <xdr:row>78</xdr:row>
      <xdr:rowOff>98132</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424990"/>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106151</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31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58840</xdr:rowOff>
    </xdr:from>
    <xdr:to>
      <xdr:col>45</xdr:col>
      <xdr:colOff>177800</xdr:colOff>
      <xdr:row>78</xdr:row>
      <xdr:rowOff>98132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7861300" y="13431940"/>
          <a:ext cx="889000" cy="3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72803</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310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58840</xdr:rowOff>
    </xdr:from>
    <xdr:to>
      <xdr:col>41</xdr:col>
      <xdr:colOff>50800</xdr:colOff>
      <xdr:row>78</xdr:row>
      <xdr:rowOff>96751</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flipV="1">
          <a:off x="6972300" y="13431940"/>
          <a:ext cx="889000" cy="3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118412</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314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137921</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316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3942</xdr:rowOff>
    </xdr:from>
    <xdr:to>
      <xdr:col>55</xdr:col>
      <xdr:colOff>50800</xdr:colOff>
      <xdr:row>78</xdr:row>
      <xdr:rowOff>105542</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3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126136</xdr:rowOff>
    </xdr:from>
    <xdr:ext cx="534377"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327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1090</xdr:rowOff>
    </xdr:from>
    <xdr:to>
      <xdr:col>50</xdr:col>
      <xdr:colOff>165100</xdr:colOff>
      <xdr:row>78</xdr:row>
      <xdr:rowOff>102690</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3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93817</xdr:rowOff>
    </xdr:from>
    <xdr:ext cx="534377"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372111" y="1346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47332</xdr:rowOff>
    </xdr:from>
    <xdr:to>
      <xdr:col>46</xdr:col>
      <xdr:colOff>38100</xdr:colOff>
      <xdr:row>78</xdr:row>
      <xdr:rowOff>148932</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42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140059</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15428" y="1351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8040</xdr:rowOff>
    </xdr:from>
    <xdr:to>
      <xdr:col>41</xdr:col>
      <xdr:colOff>101600</xdr:colOff>
      <xdr:row>78</xdr:row>
      <xdr:rowOff>109640</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3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100767</xdr:rowOff>
    </xdr:from>
    <xdr:ext cx="534377"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594111" y="1347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45951</xdr:rowOff>
    </xdr:from>
    <xdr:to>
      <xdr:col>36</xdr:col>
      <xdr:colOff>165100</xdr:colOff>
      <xdr:row>78</xdr:row>
      <xdr:rowOff>147551</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41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138678</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37428" y="1351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xmlns=""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xmlns=""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xmlns=""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xmlns=""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59488</xdr:rowOff>
    </xdr:from>
    <xdr:to>
      <xdr:col>55</xdr:col>
      <xdr:colOff>0</xdr:colOff>
      <xdr:row>98</xdr:row>
      <xdr:rowOff>67233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9639300" y="16861588"/>
          <a:ext cx="838200" cy="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46384</xdr:rowOff>
    </xdr:from>
    <xdr:ext cx="534377" cy="259045"/>
    <xdr:sp macro="" textlink="">
      <xdr:nvSpPr>
        <xdr:cNvPr id="461" name="土木費平均値テキスト">
          <a:extLst>
            <a:ext uri="{FF2B5EF4-FFF2-40B4-BE49-F238E27FC236}">
              <a16:creationId xmlns:a16="http://schemas.microsoft.com/office/drawing/2014/main" xmlns="" id="{00000000-0008-0000-0700-0000CD010000}"/>
            </a:ext>
          </a:extLst>
        </xdr:cNvPr>
        <xdr:cNvSpPr txBox="1"/>
      </xdr:nvSpPr>
      <xdr:spPr>
        <a:xfrm>
          <a:off x="10528300" y="165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xmlns=""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59488</xdr:rowOff>
    </xdr:from>
    <xdr:to>
      <xdr:col>50</xdr:col>
      <xdr:colOff>114300</xdr:colOff>
      <xdr:row>98</xdr:row>
      <xdr:rowOff>76208</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8750300" y="16861588"/>
          <a:ext cx="8890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64249</xdr:rowOff>
    </xdr:from>
    <xdr:to>
      <xdr:col>45</xdr:col>
      <xdr:colOff>177800</xdr:colOff>
      <xdr:row>98</xdr:row>
      <xdr:rowOff>76208</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7861300" y="16866349"/>
          <a:ext cx="889000" cy="1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103021</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8483111" y="1639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34237</xdr:rowOff>
    </xdr:from>
    <xdr:to>
      <xdr:col>41</xdr:col>
      <xdr:colOff>50800</xdr:colOff>
      <xdr:row>98</xdr:row>
      <xdr:rowOff>64249</xdr:rowOff>
    </xdr:to>
    <xdr:cxnSp macro="">
      <xdr:nvCxnSpPr>
        <xdr:cNvPr id="469" name="直線コネクタ 468">
          <a:extLst>
            <a:ext uri="{FF2B5EF4-FFF2-40B4-BE49-F238E27FC236}">
              <a16:creationId xmlns:a16="http://schemas.microsoft.com/office/drawing/2014/main" xmlns="" id="{00000000-0008-0000-0700-0000D5010000}"/>
            </a:ext>
          </a:extLst>
        </xdr:cNvPr>
        <xdr:cNvCxnSpPr/>
      </xdr:nvCxnSpPr>
      <xdr:spPr>
        <a:xfrm>
          <a:off x="6972300" y="16836337"/>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141589</xdr:rowOff>
    </xdr:from>
    <xdr:ext cx="534377"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594111" y="1642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146311</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6705111" y="1643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16433</xdr:rowOff>
    </xdr:from>
    <xdr:to>
      <xdr:col>55</xdr:col>
      <xdr:colOff>50800</xdr:colOff>
      <xdr:row>98</xdr:row>
      <xdr:rowOff>118033</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10426700" y="1681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102810</xdr:rowOff>
    </xdr:from>
    <xdr:ext cx="534377" cy="259045"/>
    <xdr:sp macro="" textlink="">
      <xdr:nvSpPr>
        <xdr:cNvPr id="480" name="土木費該当値テキスト">
          <a:extLst>
            <a:ext uri="{FF2B5EF4-FFF2-40B4-BE49-F238E27FC236}">
              <a16:creationId xmlns:a16="http://schemas.microsoft.com/office/drawing/2014/main" xmlns="" id="{00000000-0008-0000-0700-0000E0010000}"/>
            </a:ext>
          </a:extLst>
        </xdr:cNvPr>
        <xdr:cNvSpPr txBox="1"/>
      </xdr:nvSpPr>
      <xdr:spPr>
        <a:xfrm>
          <a:off x="10528300" y="167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8688</xdr:rowOff>
    </xdr:from>
    <xdr:to>
      <xdr:col>50</xdr:col>
      <xdr:colOff>165100</xdr:colOff>
      <xdr:row>98</xdr:row>
      <xdr:rowOff>110288</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9588500" y="168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101415</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9372111" y="1690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25408</xdr:rowOff>
    </xdr:from>
    <xdr:to>
      <xdr:col>46</xdr:col>
      <xdr:colOff>38100</xdr:colOff>
      <xdr:row>98</xdr:row>
      <xdr:rowOff>127008</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8699500" y="16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118135</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483111" y="1692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13449</xdr:rowOff>
    </xdr:from>
    <xdr:to>
      <xdr:col>41</xdr:col>
      <xdr:colOff>101600</xdr:colOff>
      <xdr:row>98</xdr:row>
      <xdr:rowOff>115049</xdr:rowOff>
    </xdr:to>
    <xdr:sp macro="" textlink="">
      <xdr:nvSpPr>
        <xdr:cNvPr id="485" name="楕円 484">
          <a:extLst>
            <a:ext uri="{FF2B5EF4-FFF2-40B4-BE49-F238E27FC236}">
              <a16:creationId xmlns:a16="http://schemas.microsoft.com/office/drawing/2014/main" xmlns="" id="{00000000-0008-0000-0700-0000E5010000}"/>
            </a:ext>
          </a:extLst>
        </xdr:cNvPr>
        <xdr:cNvSpPr/>
      </xdr:nvSpPr>
      <xdr:spPr>
        <a:xfrm>
          <a:off x="7810500" y="1681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106176</xdr:rowOff>
    </xdr:from>
    <xdr:ext cx="534377"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7594111" y="169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154887</xdr:rowOff>
    </xdr:from>
    <xdr:to>
      <xdr:col>36</xdr:col>
      <xdr:colOff>165100</xdr:colOff>
      <xdr:row>98</xdr:row>
      <xdr:rowOff>85037</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6921500" y="167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76164</xdr:rowOff>
    </xdr:from>
    <xdr:ext cx="534377" cy="259045"/>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6705111" y="1687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xmlns=""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xmlns=""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xmlns=""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134118</xdr:rowOff>
    </xdr:from>
    <xdr:to>
      <xdr:col>85</xdr:col>
      <xdr:colOff>127000</xdr:colOff>
      <xdr:row>36</xdr:row>
      <xdr:rowOff>45479</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5481300" y="6134868"/>
          <a:ext cx="838200" cy="8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40886</xdr:rowOff>
    </xdr:from>
    <xdr:ext cx="534377" cy="259045"/>
    <xdr:sp macro="" textlink="">
      <xdr:nvSpPr>
        <xdr:cNvPr id="518" name="消防費平均値テキスト">
          <a:extLst>
            <a:ext uri="{FF2B5EF4-FFF2-40B4-BE49-F238E27FC236}">
              <a16:creationId xmlns:a16="http://schemas.microsoft.com/office/drawing/2014/main" xmlns="" id="{00000000-0008-0000-0700-000006020000}"/>
            </a:ext>
          </a:extLst>
        </xdr:cNvPr>
        <xdr:cNvSpPr txBox="1"/>
      </xdr:nvSpPr>
      <xdr:spPr>
        <a:xfrm>
          <a:off x="16370300" y="6213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xmlns=""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45479</xdr:rowOff>
    </xdr:from>
    <xdr:to>
      <xdr:col>81</xdr:col>
      <xdr:colOff>50800</xdr:colOff>
      <xdr:row>37</xdr:row>
      <xdr:rowOff>22638</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4592300" y="6217679"/>
          <a:ext cx="889000" cy="14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161663</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5214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22638</xdr:rowOff>
    </xdr:from>
    <xdr:to>
      <xdr:col>76</xdr:col>
      <xdr:colOff>114300</xdr:colOff>
      <xdr:row>37</xdr:row>
      <xdr:rowOff>33972</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3703300" y="6366288"/>
          <a:ext cx="889000" cy="1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156178</xdr:rowOff>
    </xdr:from>
    <xdr:to>
      <xdr:col>71</xdr:col>
      <xdr:colOff>177800</xdr:colOff>
      <xdr:row>37</xdr:row>
      <xdr:rowOff>33972</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a:off x="12814300" y="6328378"/>
          <a:ext cx="889000" cy="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3436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2547111" y="6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83318</xdr:rowOff>
    </xdr:from>
    <xdr:to>
      <xdr:col>85</xdr:col>
      <xdr:colOff>177800</xdr:colOff>
      <xdr:row>36</xdr:row>
      <xdr:rowOff>13468</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6268700" y="608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106195</xdr:rowOff>
    </xdr:from>
    <xdr:ext cx="534377" cy="259045"/>
    <xdr:sp macro="" textlink="">
      <xdr:nvSpPr>
        <xdr:cNvPr id="537" name="消防費該当値テキスト">
          <a:extLst>
            <a:ext uri="{FF2B5EF4-FFF2-40B4-BE49-F238E27FC236}">
              <a16:creationId xmlns:a16="http://schemas.microsoft.com/office/drawing/2014/main" xmlns="" id="{00000000-0008-0000-0700-000019020000}"/>
            </a:ext>
          </a:extLst>
        </xdr:cNvPr>
        <xdr:cNvSpPr txBox="1"/>
      </xdr:nvSpPr>
      <xdr:spPr>
        <a:xfrm>
          <a:off x="16370300" y="593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166129</xdr:rowOff>
    </xdr:from>
    <xdr:to>
      <xdr:col>81</xdr:col>
      <xdr:colOff>101600</xdr:colOff>
      <xdr:row>36</xdr:row>
      <xdr:rowOff>96279</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5430500" y="616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112806</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5214111" y="594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143288</xdr:rowOff>
    </xdr:from>
    <xdr:to>
      <xdr:col>76</xdr:col>
      <xdr:colOff>165100</xdr:colOff>
      <xdr:row>37</xdr:row>
      <xdr:rowOff>73438</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4541500" y="631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64565</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325111" y="640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154622</xdr:rowOff>
    </xdr:from>
    <xdr:to>
      <xdr:col>72</xdr:col>
      <xdr:colOff>38100</xdr:colOff>
      <xdr:row>37</xdr:row>
      <xdr:rowOff>84772</xdr:rowOff>
    </xdr:to>
    <xdr:sp macro="" textlink="">
      <xdr:nvSpPr>
        <xdr:cNvPr id="542" name="楕円 541">
          <a:extLst>
            <a:ext uri="{FF2B5EF4-FFF2-40B4-BE49-F238E27FC236}">
              <a16:creationId xmlns:a16="http://schemas.microsoft.com/office/drawing/2014/main" xmlns="" id="{00000000-0008-0000-0700-00001E020000}"/>
            </a:ext>
          </a:extLst>
        </xdr:cNvPr>
        <xdr:cNvSpPr/>
      </xdr:nvSpPr>
      <xdr:spPr>
        <a:xfrm>
          <a:off x="13652500" y="632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75899</xdr:rowOff>
    </xdr:from>
    <xdr:ext cx="534377"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3436111" y="641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105378</xdr:rowOff>
    </xdr:from>
    <xdr:to>
      <xdr:col>67</xdr:col>
      <xdr:colOff>101600</xdr:colOff>
      <xdr:row>37</xdr:row>
      <xdr:rowOff>35528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2763500" y="627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26655</xdr:rowOff>
    </xdr:from>
    <xdr:ext cx="534377" cy="259045"/>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547111" y="637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6737</xdr:rowOff>
    </xdr:from>
    <xdr:to>
      <xdr:col>85</xdr:col>
      <xdr:colOff>127000</xdr:colOff>
      <xdr:row>56</xdr:row>
      <xdr:rowOff>161782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flipV="1">
          <a:off x="15481300" y="8579237"/>
          <a:ext cx="838200" cy="118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107533</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708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77786</xdr:rowOff>
    </xdr:from>
    <xdr:to>
      <xdr:col>81</xdr:col>
      <xdr:colOff>50800</xdr:colOff>
      <xdr:row>56</xdr:row>
      <xdr:rowOff>161782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a:off x="14592300" y="9678986"/>
          <a:ext cx="889000" cy="8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67048</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8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77786</xdr:rowOff>
    </xdr:from>
    <xdr:to>
      <xdr:col>76</xdr:col>
      <xdr:colOff>114300</xdr:colOff>
      <xdr:row>56</xdr:row>
      <xdr:rowOff>152712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9678986"/>
          <a:ext cx="889000" cy="7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64126</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83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152712</xdr:rowOff>
    </xdr:from>
    <xdr:to>
      <xdr:col>71</xdr:col>
      <xdr:colOff>177800</xdr:colOff>
      <xdr:row>57</xdr:row>
      <xdr:rowOff>28751</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2814300" y="9753912"/>
          <a:ext cx="889000" cy="4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124326</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89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49</xdr:row>
      <xdr:rowOff>127387</xdr:rowOff>
    </xdr:from>
    <xdr:to>
      <xdr:col>85</xdr:col>
      <xdr:colOff>177800</xdr:colOff>
      <xdr:row>50</xdr:row>
      <xdr:rowOff>57537</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852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80414</xdr:rowOff>
    </xdr:from>
    <xdr:ext cx="599010"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848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110982</xdr:rowOff>
    </xdr:from>
    <xdr:to>
      <xdr:col>81</xdr:col>
      <xdr:colOff>101600</xdr:colOff>
      <xdr:row>57</xdr:row>
      <xdr:rowOff>41132</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7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57659</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48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26986</xdr:rowOff>
    </xdr:from>
    <xdr:to>
      <xdr:col>76</xdr:col>
      <xdr:colOff>165100</xdr:colOff>
      <xdr:row>56</xdr:row>
      <xdr:rowOff>128586</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145113</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94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101912</xdr:rowOff>
    </xdr:from>
    <xdr:to>
      <xdr:col>72</xdr:col>
      <xdr:colOff>38100</xdr:colOff>
      <xdr:row>57</xdr:row>
      <xdr:rowOff>32062</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970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48589</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947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149401</xdr:rowOff>
    </xdr:from>
    <xdr:to>
      <xdr:col>67</xdr:col>
      <xdr:colOff>101600</xdr:colOff>
      <xdr:row>57</xdr:row>
      <xdr:rowOff>79551</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975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96078</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952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11703</xdr:rowOff>
    </xdr:from>
    <xdr:to>
      <xdr:col>85</xdr:col>
      <xdr:colOff>127000</xdr:colOff>
      <xdr:row>77</xdr:row>
      <xdr:rowOff>144120</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5481300" y="13213353"/>
          <a:ext cx="838200" cy="13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31836</xdr:rowOff>
    </xdr:from>
    <xdr:ext cx="469744"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404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11703</xdr:rowOff>
    </xdr:from>
    <xdr:to>
      <xdr:col>81</xdr:col>
      <xdr:colOff>50800</xdr:colOff>
      <xdr:row>77</xdr:row>
      <xdr:rowOff>47537</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flipV="1">
          <a:off x="14592300" y="13213353"/>
          <a:ext cx="8890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109617</xdr:rowOff>
    </xdr:from>
    <xdr:ext cx="469744"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46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23647</xdr:rowOff>
    </xdr:from>
    <xdr:to>
      <xdr:col>76</xdr:col>
      <xdr:colOff>114300</xdr:colOff>
      <xdr:row>77</xdr:row>
      <xdr:rowOff>47537</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a:off x="13703300" y="12882397"/>
          <a:ext cx="889000" cy="36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165073</xdr:rowOff>
    </xdr:from>
    <xdr:ext cx="534377"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325111" y="133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23647</xdr:rowOff>
    </xdr:from>
    <xdr:to>
      <xdr:col>71</xdr:col>
      <xdr:colOff>177800</xdr:colOff>
      <xdr:row>76</xdr:row>
      <xdr:rowOff>66681</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2814300" y="12882397"/>
          <a:ext cx="889000" cy="214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106075</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468428" y="13479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140898</xdr:rowOff>
    </xdr:from>
    <xdr:ext cx="469744"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579428" y="13513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93320</xdr:rowOff>
    </xdr:from>
    <xdr:to>
      <xdr:col>85</xdr:col>
      <xdr:colOff>177800</xdr:colOff>
      <xdr:row>78</xdr:row>
      <xdr:rowOff>23470</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32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116197</xdr:rowOff>
    </xdr:from>
    <xdr:ext cx="534377"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314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132353</xdr:rowOff>
    </xdr:from>
    <xdr:to>
      <xdr:col>81</xdr:col>
      <xdr:colOff>101600</xdr:colOff>
      <xdr:row>77</xdr:row>
      <xdr:rowOff>62503</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316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79030</xdr:rowOff>
    </xdr:from>
    <xdr:ext cx="534377"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14111" y="1293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168187</xdr:rowOff>
    </xdr:from>
    <xdr:to>
      <xdr:col>76</xdr:col>
      <xdr:colOff>165100</xdr:colOff>
      <xdr:row>77</xdr:row>
      <xdr:rowOff>98337</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319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114864</xdr:rowOff>
    </xdr:from>
    <xdr:ext cx="534377"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325111" y="129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144297</xdr:rowOff>
    </xdr:from>
    <xdr:to>
      <xdr:col>72</xdr:col>
      <xdr:colOff>38100</xdr:colOff>
      <xdr:row>75</xdr:row>
      <xdr:rowOff>74447</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283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90974</xdr:rowOff>
    </xdr:from>
    <xdr:ext cx="534377"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436111" y="1260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15881</xdr:rowOff>
    </xdr:from>
    <xdr:to>
      <xdr:col>67</xdr:col>
      <xdr:colOff>101600</xdr:colOff>
      <xdr:row>76</xdr:row>
      <xdr:rowOff>117481</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046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134008</xdr:rowOff>
    </xdr:from>
    <xdr:ext cx="534377"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547111" y="1282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70096</xdr:rowOff>
    </xdr:from>
    <xdr:to>
      <xdr:col>85</xdr:col>
      <xdr:colOff>127000</xdr:colOff>
      <xdr:row>96</xdr:row>
      <xdr:rowOff>84837</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6529296"/>
          <a:ext cx="838200" cy="1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84837</xdr:rowOff>
    </xdr:from>
    <xdr:to>
      <xdr:col>81</xdr:col>
      <xdr:colOff>50800</xdr:colOff>
      <xdr:row>97</xdr:row>
      <xdr:rowOff>40858</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4592300" y="16544037"/>
          <a:ext cx="889000" cy="12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40858</xdr:rowOff>
    </xdr:from>
    <xdr:to>
      <xdr:col>76</xdr:col>
      <xdr:colOff>114300</xdr:colOff>
      <xdr:row>97</xdr:row>
      <xdr:rowOff>94448</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6671508"/>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152813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85370</xdr:rowOff>
    </xdr:from>
    <xdr:to>
      <xdr:col>71</xdr:col>
      <xdr:colOff>177800</xdr:colOff>
      <xdr:row>97</xdr:row>
      <xdr:rowOff>94448</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814300" y="16716020"/>
          <a:ext cx="889000" cy="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146226</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142983</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19296</xdr:rowOff>
    </xdr:from>
    <xdr:to>
      <xdr:col>85</xdr:col>
      <xdr:colOff>177800</xdr:colOff>
      <xdr:row>96</xdr:row>
      <xdr:rowOff>120896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47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42173</xdr:rowOff>
    </xdr:from>
    <xdr:ext cx="534377"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34037</xdr:rowOff>
    </xdr:from>
    <xdr:to>
      <xdr:col>81</xdr:col>
      <xdr:colOff>101600</xdr:colOff>
      <xdr:row>96</xdr:row>
      <xdr:rowOff>135637</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49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152164</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26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161508</xdr:rowOff>
    </xdr:from>
    <xdr:to>
      <xdr:col>76</xdr:col>
      <xdr:colOff>165100</xdr:colOff>
      <xdr:row>97</xdr:row>
      <xdr:rowOff>91658</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62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108185</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39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43648</xdr:rowOff>
    </xdr:from>
    <xdr:to>
      <xdr:col>72</xdr:col>
      <xdr:colOff>38100</xdr:colOff>
      <xdr:row>97</xdr:row>
      <xdr:rowOff>145248</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67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161775</xdr:rowOff>
    </xdr:from>
    <xdr:ext cx="534377"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36111" y="164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34570</xdr:rowOff>
    </xdr:from>
    <xdr:to>
      <xdr:col>67</xdr:col>
      <xdr:colOff>101600</xdr:colOff>
      <xdr:row>97</xdr:row>
      <xdr:rowOff>136170</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6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152697</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4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xmlns=""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xmlns=""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xmlns=""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xmlns=""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xmlns=""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xmlns=""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xmlns=""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xmlns=""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xmlns=""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xmlns=""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xmlns=""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xmlns=""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xmlns=""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xmlns=""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xmlns=""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xmlns=""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xmlns=""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329,082</a:t>
          </a:r>
          <a:r>
            <a:rPr kumimoji="1" lang="ja-JP" altLang="en-US" sz="1300">
              <a:latin typeface="ＭＳ Ｐゴシック" panose="020B0600070205080204" pitchFamily="50" charset="-128"/>
              <a:ea typeface="ＭＳ Ｐゴシック" panose="020B0600070205080204" pitchFamily="50" charset="-128"/>
            </a:rPr>
            <a:t>円の類似団体最大値となった。前年度から</a:t>
          </a:r>
          <a:r>
            <a:rPr kumimoji="1" lang="en-US" altLang="ja-JP" sz="1300">
              <a:latin typeface="ＭＳ Ｐゴシック" panose="020B0600070205080204" pitchFamily="50" charset="-128"/>
              <a:ea typeface="ＭＳ Ｐゴシック" panose="020B0600070205080204" pitchFamily="50" charset="-128"/>
            </a:rPr>
            <a:t>258,912</a:t>
          </a:r>
          <a:r>
            <a:rPr kumimoji="1" lang="ja-JP" altLang="en-US" sz="1300">
              <a:latin typeface="ＭＳ Ｐゴシック" panose="020B0600070205080204" pitchFamily="50" charset="-128"/>
              <a:ea typeface="ＭＳ Ｐゴシック" panose="020B0600070205080204" pitchFamily="50" charset="-128"/>
            </a:rPr>
            <a:t>円と大幅に増加しており、義務教育学校建設工事による増が主な要因となっている。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343,532</a:t>
          </a:r>
          <a:r>
            <a:rPr kumimoji="1" lang="ja-JP" altLang="en-US" sz="1300">
              <a:latin typeface="ＭＳ Ｐゴシック" panose="020B0600070205080204" pitchFamily="50" charset="-128"/>
              <a:ea typeface="ＭＳ Ｐゴシック" panose="020B0600070205080204" pitchFamily="50" charset="-128"/>
            </a:rPr>
            <a:t>円となっており、類似団体中</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番目に高くなっている。旧産炭地という特殊事情から、高齢化率（令和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40.73</a:t>
          </a:r>
          <a:r>
            <a:rPr kumimoji="1" lang="ja-JP" altLang="en-US" sz="1300">
              <a:latin typeface="ＭＳ Ｐゴシック" panose="020B0600070205080204" pitchFamily="50" charset="-128"/>
              <a:ea typeface="ＭＳ Ｐゴシック" panose="020B0600070205080204" pitchFamily="50" charset="-128"/>
            </a:rPr>
            <a:t>％）や生活保護率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年度末現在</a:t>
          </a:r>
          <a:r>
            <a:rPr kumimoji="1" lang="en-US" altLang="ja-JP" sz="1300">
              <a:latin typeface="ＭＳ Ｐゴシック" panose="020B0600070205080204" pitchFamily="50" charset="-128"/>
              <a:ea typeface="ＭＳ Ｐゴシック" panose="020B0600070205080204" pitchFamily="50" charset="-128"/>
            </a:rPr>
            <a:t>6.00%</a:t>
          </a:r>
          <a:r>
            <a:rPr kumimoji="1" lang="ja-JP" altLang="en-US" sz="1300">
              <a:latin typeface="ＭＳ Ｐゴシック" panose="020B0600070205080204" pitchFamily="50" charset="-128"/>
              <a:ea typeface="ＭＳ Ｐゴシック" panose="020B0600070205080204" pitchFamily="50" charset="-128"/>
            </a:rPr>
            <a:t>）が非常に高く、特に生活保護率については県内都市の中で最も高く、生活保護扶助費は普通会計決算額の</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％を占めている。生活保護率はやや減少しているものの、民生費全体での推移はやや上昇傾向となっていたが</a:t>
          </a:r>
          <a:r>
            <a:rPr kumimoji="1" lang="en-US" altLang="ja-JP" sz="1300">
              <a:latin typeface="ＭＳ Ｐゴシック" panose="020B0600070205080204" pitchFamily="50" charset="-128"/>
              <a:ea typeface="ＭＳ Ｐゴシック" panose="020B0600070205080204" pitchFamily="50" charset="-128"/>
            </a:rPr>
            <a:t>R4</a:t>
          </a:r>
          <a:r>
            <a:rPr kumimoji="1" lang="ja-JP" altLang="en-US" sz="1300">
              <a:latin typeface="ＭＳ Ｐゴシック" panose="020B0600070205080204" pitchFamily="50" charset="-128"/>
              <a:ea typeface="ＭＳ Ｐゴシック" panose="020B0600070205080204" pitchFamily="50" charset="-128"/>
            </a:rPr>
            <a:t>は減少傾向にある。</a:t>
          </a: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年度は比較的被災箇所が少なかったことから</a:t>
          </a:r>
          <a:r>
            <a:rPr kumimoji="1" lang="en-US" altLang="ja-JP" sz="1300">
              <a:latin typeface="ＭＳ Ｐゴシック" panose="020B0600070205080204" pitchFamily="50" charset="-128"/>
              <a:ea typeface="ＭＳ Ｐゴシック" panose="020B0600070205080204" pitchFamily="50" charset="-128"/>
            </a:rPr>
            <a:t>6,951</a:t>
          </a:r>
          <a:r>
            <a:rPr kumimoji="1" lang="ja-JP" altLang="en-US" sz="1300">
              <a:latin typeface="ＭＳ Ｐゴシック" panose="020B0600070205080204" pitchFamily="50" charset="-128"/>
              <a:ea typeface="ＭＳ Ｐゴシック" panose="020B0600070205080204" pitchFamily="50" charset="-128"/>
            </a:rPr>
            <a:t>円減少したものの類似団体を上回っている。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合併以降、実質収支は黒字で、実質収支比率は</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6</a:t>
          </a:r>
          <a:r>
            <a:rPr kumimoji="1" lang="ja-JP" altLang="en-US" sz="1200">
              <a:latin typeface="ＭＳ ゴシック" pitchFamily="49" charset="-128"/>
              <a:ea typeface="ＭＳ ゴシック" pitchFamily="49" charset="-128"/>
            </a:rPr>
            <a:t>％程度を維持している。平成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a:t>
          </a:r>
          <a:r>
            <a:rPr kumimoji="1" lang="en-US" altLang="ja-JP" sz="1200">
              <a:latin typeface="ＭＳ ゴシック" pitchFamily="49" charset="-128"/>
              <a:ea typeface="ＭＳ ゴシック" pitchFamily="49" charset="-128"/>
            </a:rPr>
            <a:t>7</a:t>
          </a:r>
          <a:r>
            <a:rPr kumimoji="1" lang="ja-JP" altLang="en-US" sz="1200">
              <a:latin typeface="ＭＳ ゴシック" pitchFamily="49" charset="-128"/>
              <a:ea typeface="ＭＳ ゴシック" pitchFamily="49" charset="-128"/>
            </a:rPr>
            <a:t>月に起きた災害に対応するため、財政調整基金を取り崩しを行った。今後も、徹底した経常経費削減と税収等による歳入の確保に努め、財政の健全化を図る。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福岡県嘉麻市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合併以降、黒字であるため、連結実質赤字比率は算出されていないが、国民健康保険事業特別会計のみ赤字が続いており、令和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年度は、</a:t>
          </a:r>
          <a:r>
            <a:rPr kumimoji="1" lang="en-US" altLang="ja-JP" sz="1400">
              <a:solidFill>
                <a:schemeClr val="tx1"/>
              </a:solidFill>
              <a:latin typeface="ＭＳ ゴシック" pitchFamily="49" charset="-128"/>
              <a:ea typeface="ＭＳ ゴシック" pitchFamily="49" charset="-128"/>
            </a:rPr>
            <a:t>240</a:t>
          </a:r>
          <a:r>
            <a:rPr kumimoji="1" lang="ja-JP" altLang="en-US" sz="1400">
              <a:solidFill>
                <a:schemeClr val="tx1"/>
              </a:solidFill>
              <a:latin typeface="ＭＳ ゴシック" pitchFamily="49" charset="-128"/>
              <a:ea typeface="ＭＳ ゴシック" pitchFamily="49" charset="-128"/>
            </a:rPr>
            <a:t>百万円の赤字となっている。平成</a:t>
          </a:r>
          <a:r>
            <a:rPr kumimoji="1" lang="en-US" altLang="ja-JP" sz="1400">
              <a:solidFill>
                <a:schemeClr val="tx1"/>
              </a:solidFill>
              <a:latin typeface="ＭＳ ゴシック" pitchFamily="49" charset="-128"/>
              <a:ea typeface="ＭＳ ゴシック" pitchFamily="49" charset="-128"/>
            </a:rPr>
            <a:t>23</a:t>
          </a:r>
          <a:r>
            <a:rPr kumimoji="1" lang="ja-JP" altLang="en-US" sz="1400">
              <a:solidFill>
                <a:schemeClr val="tx1"/>
              </a:solidFill>
              <a:latin typeface="ＭＳ ゴシック" pitchFamily="49" charset="-128"/>
              <a:ea typeface="ＭＳ ゴシック" pitchFamily="49" charset="-128"/>
            </a:rPr>
            <a:t>年度に税率改正を行い、医療費抑制の観点から予防事業を強化するなど、赤字解消を目指しており、令和</a:t>
          </a:r>
          <a:r>
            <a:rPr kumimoji="1" lang="en-US" altLang="ja-JP" sz="1400">
              <a:solidFill>
                <a:schemeClr val="tx1"/>
              </a:solidFill>
              <a:latin typeface="ＭＳ ゴシック" pitchFamily="49" charset="-128"/>
              <a:ea typeface="ＭＳ ゴシック" pitchFamily="49" charset="-128"/>
            </a:rPr>
            <a:t>4</a:t>
          </a:r>
          <a:r>
            <a:rPr kumimoji="1" lang="ja-JP" altLang="en-US" sz="1400">
              <a:solidFill>
                <a:schemeClr val="tx1"/>
              </a:solidFill>
              <a:latin typeface="ＭＳ ゴシック" pitchFamily="49" charset="-128"/>
              <a:ea typeface="ＭＳ ゴシック" pitchFamily="49" charset="-128"/>
            </a:rPr>
            <a:t>年度は前年度比で</a:t>
          </a:r>
          <a:r>
            <a:rPr kumimoji="1" lang="en-US" altLang="ja-JP" sz="1400">
              <a:solidFill>
                <a:schemeClr val="tx1"/>
              </a:solidFill>
              <a:latin typeface="ＭＳ ゴシック" pitchFamily="49" charset="-128"/>
              <a:ea typeface="ＭＳ ゴシック" pitchFamily="49" charset="-128"/>
            </a:rPr>
            <a:t>67</a:t>
          </a:r>
          <a:r>
            <a:rPr kumimoji="1" lang="ja-JP" altLang="en-US" sz="1400">
              <a:solidFill>
                <a:schemeClr val="tx1"/>
              </a:solidFill>
              <a:latin typeface="ＭＳ ゴシック" pitchFamily="49" charset="-128"/>
              <a:ea typeface="ＭＳ ゴシック" pitchFamily="49" charset="-128"/>
            </a:rPr>
            <a:t>百万円赤字が減少した。他会計については、合併以降黒字を維持しているが、今後も独立採算の原則に立ち、各会計の健全な財政運営に努める。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92" t="s">
        <v>81</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75" thickBot="1" x14ac:dyDescent="0.2">
      <c r="B2" s="176" t="s">
        <v>82</v>
      </c>
      <c r="C2" s="176"/>
      <c r="D2" s="177"/>
    </row>
    <row r="3" spans="1:119" ht="18.75" customHeight="1" thickBot="1" x14ac:dyDescent="0.2">
      <c r="A3" s="175"/>
      <c r="B3" s="393" t="s">
        <v>83</v>
      </c>
      <c r="C3" s="394"/>
      <c r="D3" s="394"/>
      <c r="E3" s="395"/>
      <c r="F3" s="395"/>
      <c r="G3" s="395"/>
      <c r="H3" s="395"/>
      <c r="I3" s="395"/>
      <c r="J3" s="395"/>
      <c r="K3" s="395"/>
      <c r="L3" s="395" t="s">
        <v>84</v>
      </c>
      <c r="M3" s="395"/>
      <c r="N3" s="395"/>
      <c r="O3" s="395"/>
      <c r="P3" s="395"/>
      <c r="Q3" s="395"/>
      <c r="R3" s="402"/>
      <c r="S3" s="402"/>
      <c r="T3" s="402"/>
      <c r="U3" s="402"/>
      <c r="V3" s="403"/>
      <c r="W3" s="377" t="s">
        <v>85</v>
      </c>
      <c r="X3" s="378"/>
      <c r="Y3" s="378"/>
      <c r="Z3" s="378"/>
      <c r="AA3" s="378"/>
      <c r="AB3" s="394"/>
      <c r="AC3" s="402" t="s">
        <v>86</v>
      </c>
      <c r="AD3" s="378"/>
      <c r="AE3" s="378"/>
      <c r="AF3" s="378"/>
      <c r="AG3" s="378"/>
      <c r="AH3" s="378"/>
      <c r="AI3" s="378"/>
      <c r="AJ3" s="378"/>
      <c r="AK3" s="378"/>
      <c r="AL3" s="379"/>
      <c r="AM3" s="377" t="s">
        <v>87</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88</v>
      </c>
      <c r="BO3" s="378"/>
      <c r="BP3" s="378"/>
      <c r="BQ3" s="378"/>
      <c r="BR3" s="378"/>
      <c r="BS3" s="378"/>
      <c r="BT3" s="378"/>
      <c r="BU3" s="379"/>
      <c r="BV3" s="377" t="s">
        <v>89</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90</v>
      </c>
      <c r="CU3" s="378"/>
      <c r="CV3" s="378"/>
      <c r="CW3" s="378"/>
      <c r="CX3" s="378"/>
      <c r="CY3" s="378"/>
      <c r="CZ3" s="378"/>
      <c r="DA3" s="379"/>
      <c r="DB3" s="377" t="s">
        <v>91</v>
      </c>
      <c r="DC3" s="378"/>
      <c r="DD3" s="378"/>
      <c r="DE3" s="378"/>
      <c r="DF3" s="378"/>
      <c r="DG3" s="378"/>
      <c r="DH3" s="378"/>
      <c r="DI3" s="379"/>
    </row>
    <row r="4" spans="1:119" ht="18.75" customHeight="1" x14ac:dyDescent="0.15">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92</v>
      </c>
      <c r="AZ4" s="381"/>
      <c r="BA4" s="381"/>
      <c r="BB4" s="381"/>
      <c r="BC4" s="381"/>
      <c r="BD4" s="381"/>
      <c r="BE4" s="381"/>
      <c r="BF4" s="381"/>
      <c r="BG4" s="381"/>
      <c r="BH4" s="381"/>
      <c r="BI4" s="381"/>
      <c r="BJ4" s="381"/>
      <c r="BK4" s="381"/>
      <c r="BL4" s="381"/>
      <c r="BM4" s="382"/>
      <c r="BN4" s="383">
        <v>36352524</v>
      </c>
      <c r="BO4" s="384"/>
      <c r="BP4" s="384"/>
      <c r="BQ4" s="384"/>
      <c r="BR4" s="384"/>
      <c r="BS4" s="384"/>
      <c r="BT4" s="384"/>
      <c r="BU4" s="385"/>
      <c r="BV4" s="383">
        <v>28328538</v>
      </c>
      <c r="BW4" s="384"/>
      <c r="BX4" s="384"/>
      <c r="BY4" s="384"/>
      <c r="BZ4" s="384"/>
      <c r="CA4" s="384"/>
      <c r="CB4" s="384"/>
      <c r="CC4" s="385"/>
      <c r="CD4" s="386" t="s">
        <v>93</v>
      </c>
      <c r="CE4" s="387"/>
      <c r="CF4" s="387"/>
      <c r="CG4" s="387"/>
      <c r="CH4" s="387"/>
      <c r="CI4" s="387"/>
      <c r="CJ4" s="387"/>
      <c r="CK4" s="387"/>
      <c r="CL4" s="387"/>
      <c r="CM4" s="387"/>
      <c r="CN4" s="387"/>
      <c r="CO4" s="387"/>
      <c r="CP4" s="387"/>
      <c r="CQ4" s="387"/>
      <c r="CR4" s="387"/>
      <c r="CS4" s="388"/>
      <c r="CT4" s="389">
        <v>6.3</v>
      </c>
      <c r="CU4" s="390"/>
      <c r="CV4" s="390"/>
      <c r="CW4" s="390"/>
      <c r="CX4" s="390"/>
      <c r="CY4" s="390"/>
      <c r="CZ4" s="390"/>
      <c r="DA4" s="391"/>
      <c r="DB4" s="389">
        <v>4.5999999999999996</v>
      </c>
      <c r="DC4" s="390"/>
      <c r="DD4" s="390"/>
      <c r="DE4" s="390"/>
      <c r="DF4" s="390"/>
      <c r="DG4" s="390"/>
      <c r="DH4" s="390"/>
      <c r="DI4" s="391"/>
    </row>
    <row r="5" spans="1:119" ht="18.75" customHeight="1" x14ac:dyDescent="0.15">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94</v>
      </c>
      <c r="AN5" s="450"/>
      <c r="AO5" s="450"/>
      <c r="AP5" s="450"/>
      <c r="AQ5" s="450"/>
      <c r="AR5" s="450"/>
      <c r="AS5" s="450"/>
      <c r="AT5" s="451"/>
      <c r="AU5" s="452" t="s">
        <v>95</v>
      </c>
      <c r="AV5" s="453"/>
      <c r="AW5" s="453"/>
      <c r="AX5" s="453"/>
      <c r="AY5" s="454" t="s">
        <v>96</v>
      </c>
      <c r="AZ5" s="455"/>
      <c r="BA5" s="455"/>
      <c r="BB5" s="455"/>
      <c r="BC5" s="455"/>
      <c r="BD5" s="455"/>
      <c r="BE5" s="455"/>
      <c r="BF5" s="455"/>
      <c r="BG5" s="455"/>
      <c r="BH5" s="455"/>
      <c r="BI5" s="455"/>
      <c r="BJ5" s="455"/>
      <c r="BK5" s="455"/>
      <c r="BL5" s="455"/>
      <c r="BM5" s="456"/>
      <c r="BN5" s="420">
        <v>35373024</v>
      </c>
      <c r="BO5" s="421"/>
      <c r="BP5" s="421"/>
      <c r="BQ5" s="421"/>
      <c r="BR5" s="421"/>
      <c r="BS5" s="421"/>
      <c r="BT5" s="421"/>
      <c r="BU5" s="422"/>
      <c r="BV5" s="420">
        <v>27463754</v>
      </c>
      <c r="BW5" s="421"/>
      <c r="BX5" s="421"/>
      <c r="BY5" s="421"/>
      <c r="BZ5" s="421"/>
      <c r="CA5" s="421"/>
      <c r="CB5" s="421"/>
      <c r="CC5" s="422"/>
      <c r="CD5" s="423" t="s">
        <v>97</v>
      </c>
      <c r="CE5" s="424"/>
      <c r="CF5" s="424"/>
      <c r="CG5" s="424"/>
      <c r="CH5" s="424"/>
      <c r="CI5" s="424"/>
      <c r="CJ5" s="424"/>
      <c r="CK5" s="424"/>
      <c r="CL5" s="424"/>
      <c r="CM5" s="424"/>
      <c r="CN5" s="424"/>
      <c r="CO5" s="424"/>
      <c r="CP5" s="424"/>
      <c r="CQ5" s="424"/>
      <c r="CR5" s="424"/>
      <c r="CS5" s="425"/>
      <c r="CT5" s="417">
        <v>102.5</v>
      </c>
      <c r="CU5" s="418"/>
      <c r="CV5" s="418"/>
      <c r="CW5" s="418"/>
      <c r="CX5" s="418"/>
      <c r="CY5" s="418"/>
      <c r="CZ5" s="418"/>
      <c r="DA5" s="419"/>
      <c r="DB5" s="417">
        <v>98.8</v>
      </c>
      <c r="DC5" s="418"/>
      <c r="DD5" s="418"/>
      <c r="DE5" s="418"/>
      <c r="DF5" s="418"/>
      <c r="DG5" s="418"/>
      <c r="DH5" s="418"/>
      <c r="DI5" s="419"/>
    </row>
    <row r="6" spans="1:119" ht="18.75" customHeight="1" x14ac:dyDescent="0.15">
      <c r="A6" s="175"/>
      <c r="B6" s="426" t="s">
        <v>98</v>
      </c>
      <c r="C6" s="427"/>
      <c r="D6" s="427"/>
      <c r="E6" s="428"/>
      <c r="F6" s="428"/>
      <c r="G6" s="428"/>
      <c r="H6" s="428"/>
      <c r="I6" s="428"/>
      <c r="J6" s="428"/>
      <c r="K6" s="428"/>
      <c r="L6" s="428" t="s">
        <v>99</v>
      </c>
      <c r="M6" s="428"/>
      <c r="N6" s="428"/>
      <c r="O6" s="428"/>
      <c r="P6" s="428"/>
      <c r="Q6" s="428"/>
      <c r="R6" s="432"/>
      <c r="S6" s="432"/>
      <c r="T6" s="432"/>
      <c r="U6" s="432"/>
      <c r="V6" s="433"/>
      <c r="W6" s="436" t="s">
        <v>100</v>
      </c>
      <c r="X6" s="437"/>
      <c r="Y6" s="437"/>
      <c r="Z6" s="437"/>
      <c r="AA6" s="437"/>
      <c r="AB6" s="427"/>
      <c r="AC6" s="440" t="s">
        <v>101</v>
      </c>
      <c r="AD6" s="441"/>
      <c r="AE6" s="441"/>
      <c r="AF6" s="441"/>
      <c r="AG6" s="441"/>
      <c r="AH6" s="441"/>
      <c r="AI6" s="441"/>
      <c r="AJ6" s="441"/>
      <c r="AK6" s="441"/>
      <c r="AL6" s="442"/>
      <c r="AM6" s="449" t="s">
        <v>102</v>
      </c>
      <c r="AN6" s="450"/>
      <c r="AO6" s="450"/>
      <c r="AP6" s="450"/>
      <c r="AQ6" s="450"/>
      <c r="AR6" s="450"/>
      <c r="AS6" s="450"/>
      <c r="AT6" s="451"/>
      <c r="AU6" s="452" t="s">
        <v>103</v>
      </c>
      <c r="AV6" s="453"/>
      <c r="AW6" s="453"/>
      <c r="AX6" s="453"/>
      <c r="AY6" s="454" t="s">
        <v>104</v>
      </c>
      <c r="AZ6" s="455"/>
      <c r="BA6" s="455"/>
      <c r="BB6" s="455"/>
      <c r="BC6" s="455"/>
      <c r="BD6" s="455"/>
      <c r="BE6" s="455"/>
      <c r="BF6" s="455"/>
      <c r="BG6" s="455"/>
      <c r="BH6" s="455"/>
      <c r="BI6" s="455"/>
      <c r="BJ6" s="455"/>
      <c r="BK6" s="455"/>
      <c r="BL6" s="455"/>
      <c r="BM6" s="456"/>
      <c r="BN6" s="420">
        <v>979500</v>
      </c>
      <c r="BO6" s="421"/>
      <c r="BP6" s="421"/>
      <c r="BQ6" s="421"/>
      <c r="BR6" s="421"/>
      <c r="BS6" s="421"/>
      <c r="BT6" s="421"/>
      <c r="BU6" s="422"/>
      <c r="BV6" s="420">
        <v>864784</v>
      </c>
      <c r="BW6" s="421"/>
      <c r="BX6" s="421"/>
      <c r="BY6" s="421"/>
      <c r="BZ6" s="421"/>
      <c r="CA6" s="421"/>
      <c r="CB6" s="421"/>
      <c r="CC6" s="422"/>
      <c r="CD6" s="423" t="s">
        <v>105</v>
      </c>
      <c r="CE6" s="424"/>
      <c r="CF6" s="424"/>
      <c r="CG6" s="424"/>
      <c r="CH6" s="424"/>
      <c r="CI6" s="424"/>
      <c r="CJ6" s="424"/>
      <c r="CK6" s="424"/>
      <c r="CL6" s="424"/>
      <c r="CM6" s="424"/>
      <c r="CN6" s="424"/>
      <c r="CO6" s="424"/>
      <c r="CP6" s="424"/>
      <c r="CQ6" s="424"/>
      <c r="CR6" s="424"/>
      <c r="CS6" s="425"/>
      <c r="CT6" s="457">
        <v>103.5</v>
      </c>
      <c r="CU6" s="458"/>
      <c r="CV6" s="458"/>
      <c r="CW6" s="458"/>
      <c r="CX6" s="458"/>
      <c r="CY6" s="458"/>
      <c r="CZ6" s="458"/>
      <c r="DA6" s="459"/>
      <c r="DB6" s="457">
        <v>102.4</v>
      </c>
      <c r="DC6" s="458"/>
      <c r="DD6" s="458"/>
      <c r="DE6" s="458"/>
      <c r="DF6" s="458"/>
      <c r="DG6" s="458"/>
      <c r="DH6" s="458"/>
      <c r="DI6" s="459"/>
    </row>
    <row r="7" spans="1:119" ht="18.75" customHeight="1" x14ac:dyDescent="0.15">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106</v>
      </c>
      <c r="AN7" s="450"/>
      <c r="AO7" s="450"/>
      <c r="AP7" s="450"/>
      <c r="AQ7" s="450"/>
      <c r="AR7" s="450"/>
      <c r="AS7" s="450"/>
      <c r="AT7" s="451"/>
      <c r="AU7" s="452" t="s">
        <v>103</v>
      </c>
      <c r="AV7" s="453"/>
      <c r="AW7" s="453"/>
      <c r="AX7" s="453"/>
      <c r="AY7" s="454" t="s">
        <v>107</v>
      </c>
      <c r="AZ7" s="455"/>
      <c r="BA7" s="455"/>
      <c r="BB7" s="455"/>
      <c r="BC7" s="455"/>
      <c r="BD7" s="455"/>
      <c r="BE7" s="455"/>
      <c r="BF7" s="455"/>
      <c r="BG7" s="455"/>
      <c r="BH7" s="455"/>
      <c r="BI7" s="455"/>
      <c r="BJ7" s="455"/>
      <c r="BK7" s="455"/>
      <c r="BL7" s="455"/>
      <c r="BM7" s="456"/>
      <c r="BN7" s="420">
        <v>190569</v>
      </c>
      <c r="BO7" s="421"/>
      <c r="BP7" s="421"/>
      <c r="BQ7" s="421"/>
      <c r="BR7" s="421"/>
      <c r="BS7" s="421"/>
      <c r="BT7" s="421"/>
      <c r="BU7" s="422"/>
      <c r="BV7" s="420">
        <v>270393</v>
      </c>
      <c r="BW7" s="421"/>
      <c r="BX7" s="421"/>
      <c r="BY7" s="421"/>
      <c r="BZ7" s="421"/>
      <c r="CA7" s="421"/>
      <c r="CB7" s="421"/>
      <c r="CC7" s="422"/>
      <c r="CD7" s="423" t="s">
        <v>108</v>
      </c>
      <c r="CE7" s="424"/>
      <c r="CF7" s="424"/>
      <c r="CG7" s="424"/>
      <c r="CH7" s="424"/>
      <c r="CI7" s="424"/>
      <c r="CJ7" s="424"/>
      <c r="CK7" s="424"/>
      <c r="CL7" s="424"/>
      <c r="CM7" s="424"/>
      <c r="CN7" s="424"/>
      <c r="CO7" s="424"/>
      <c r="CP7" s="424"/>
      <c r="CQ7" s="424"/>
      <c r="CR7" s="424"/>
      <c r="CS7" s="425"/>
      <c r="CT7" s="420">
        <v>12618215</v>
      </c>
      <c r="CU7" s="421"/>
      <c r="CV7" s="421"/>
      <c r="CW7" s="421"/>
      <c r="CX7" s="421"/>
      <c r="CY7" s="421"/>
      <c r="CZ7" s="421"/>
      <c r="DA7" s="422"/>
      <c r="DB7" s="420">
        <v>13059656</v>
      </c>
      <c r="DC7" s="421"/>
      <c r="DD7" s="421"/>
      <c r="DE7" s="421"/>
      <c r="DF7" s="421"/>
      <c r="DG7" s="421"/>
      <c r="DH7" s="421"/>
      <c r="DI7" s="422"/>
    </row>
    <row r="8" spans="1:119" ht="18.75" customHeight="1" thickBot="1" x14ac:dyDescent="0.2">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109</v>
      </c>
      <c r="AN8" s="450"/>
      <c r="AO8" s="450"/>
      <c r="AP8" s="450"/>
      <c r="AQ8" s="450"/>
      <c r="AR8" s="450"/>
      <c r="AS8" s="450"/>
      <c r="AT8" s="451"/>
      <c r="AU8" s="452" t="s">
        <v>103</v>
      </c>
      <c r="AV8" s="453"/>
      <c r="AW8" s="453"/>
      <c r="AX8" s="453"/>
      <c r="AY8" s="454" t="s">
        <v>110</v>
      </c>
      <c r="AZ8" s="455"/>
      <c r="BA8" s="455"/>
      <c r="BB8" s="455"/>
      <c r="BC8" s="455"/>
      <c r="BD8" s="455"/>
      <c r="BE8" s="455"/>
      <c r="BF8" s="455"/>
      <c r="BG8" s="455"/>
      <c r="BH8" s="455"/>
      <c r="BI8" s="455"/>
      <c r="BJ8" s="455"/>
      <c r="BK8" s="455"/>
      <c r="BL8" s="455"/>
      <c r="BM8" s="456"/>
      <c r="BN8" s="420">
        <v>788931</v>
      </c>
      <c r="BO8" s="421"/>
      <c r="BP8" s="421"/>
      <c r="BQ8" s="421"/>
      <c r="BR8" s="421"/>
      <c r="BS8" s="421"/>
      <c r="BT8" s="421"/>
      <c r="BU8" s="422"/>
      <c r="BV8" s="420">
        <v>594391</v>
      </c>
      <c r="BW8" s="421"/>
      <c r="BX8" s="421"/>
      <c r="BY8" s="421"/>
      <c r="BZ8" s="421"/>
      <c r="CA8" s="421"/>
      <c r="CB8" s="421"/>
      <c r="CC8" s="422"/>
      <c r="CD8" s="423" t="s">
        <v>111</v>
      </c>
      <c r="CE8" s="424"/>
      <c r="CF8" s="424"/>
      <c r="CG8" s="424"/>
      <c r="CH8" s="424"/>
      <c r="CI8" s="424"/>
      <c r="CJ8" s="424"/>
      <c r="CK8" s="424"/>
      <c r="CL8" s="424"/>
      <c r="CM8" s="424"/>
      <c r="CN8" s="424"/>
      <c r="CO8" s="424"/>
      <c r="CP8" s="424"/>
      <c r="CQ8" s="424"/>
      <c r="CR8" s="424"/>
      <c r="CS8" s="425"/>
      <c r="CT8" s="460">
        <v>0.28000000000000003</v>
      </c>
      <c r="CU8" s="461"/>
      <c r="CV8" s="461"/>
      <c r="CW8" s="461"/>
      <c r="CX8" s="461"/>
      <c r="CY8" s="461"/>
      <c r="CZ8" s="461"/>
      <c r="DA8" s="462"/>
      <c r="DB8" s="460">
        <v>0.28000000000000003</v>
      </c>
      <c r="DC8" s="461"/>
      <c r="DD8" s="461"/>
      <c r="DE8" s="461"/>
      <c r="DF8" s="461"/>
      <c r="DG8" s="461"/>
      <c r="DH8" s="461"/>
      <c r="DI8" s="462"/>
    </row>
    <row r="9" spans="1:119" ht="18.75" customHeight="1" thickBot="1" x14ac:dyDescent="0.2">
      <c r="A9" s="175"/>
      <c r="B9" s="414" t="s">
        <v>112</v>
      </c>
      <c r="C9" s="415"/>
      <c r="D9" s="415"/>
      <c r="E9" s="415"/>
      <c r="F9" s="415"/>
      <c r="G9" s="415"/>
      <c r="H9" s="415"/>
      <c r="I9" s="415"/>
      <c r="J9" s="415"/>
      <c r="K9" s="463"/>
      <c r="L9" s="464" t="s">
        <v>113</v>
      </c>
      <c r="M9" s="465"/>
      <c r="N9" s="465"/>
      <c r="O9" s="465"/>
      <c r="P9" s="465"/>
      <c r="Q9" s="466"/>
      <c r="R9" s="467">
        <v>35473</v>
      </c>
      <c r="S9" s="468"/>
      <c r="T9" s="468"/>
      <c r="U9" s="468"/>
      <c r="V9" s="469"/>
      <c r="W9" s="377" t="s">
        <v>114</v>
      </c>
      <c r="X9" s="378"/>
      <c r="Y9" s="378"/>
      <c r="Z9" s="378"/>
      <c r="AA9" s="378"/>
      <c r="AB9" s="378"/>
      <c r="AC9" s="378"/>
      <c r="AD9" s="378"/>
      <c r="AE9" s="378"/>
      <c r="AF9" s="378"/>
      <c r="AG9" s="378"/>
      <c r="AH9" s="378"/>
      <c r="AI9" s="378"/>
      <c r="AJ9" s="378"/>
      <c r="AK9" s="378"/>
      <c r="AL9" s="379"/>
      <c r="AM9" s="449" t="s">
        <v>115</v>
      </c>
      <c r="AN9" s="450"/>
      <c r="AO9" s="450"/>
      <c r="AP9" s="450"/>
      <c r="AQ9" s="450"/>
      <c r="AR9" s="450"/>
      <c r="AS9" s="450"/>
      <c r="AT9" s="451"/>
      <c r="AU9" s="452" t="s">
        <v>103</v>
      </c>
      <c r="AV9" s="453"/>
      <c r="AW9" s="453"/>
      <c r="AX9" s="453"/>
      <c r="AY9" s="454" t="s">
        <v>116</v>
      </c>
      <c r="AZ9" s="455"/>
      <c r="BA9" s="455"/>
      <c r="BB9" s="455"/>
      <c r="BC9" s="455"/>
      <c r="BD9" s="455"/>
      <c r="BE9" s="455"/>
      <c r="BF9" s="455"/>
      <c r="BG9" s="455"/>
      <c r="BH9" s="455"/>
      <c r="BI9" s="455"/>
      <c r="BJ9" s="455"/>
      <c r="BK9" s="455"/>
      <c r="BL9" s="455"/>
      <c r="BM9" s="456"/>
      <c r="BN9" s="420">
        <v>194540</v>
      </c>
      <c r="BO9" s="421"/>
      <c r="BP9" s="421"/>
      <c r="BQ9" s="421"/>
      <c r="BR9" s="421"/>
      <c r="BS9" s="421"/>
      <c r="BT9" s="421"/>
      <c r="BU9" s="422"/>
      <c r="BV9" s="420">
        <v>15456</v>
      </c>
      <c r="BW9" s="421"/>
      <c r="BX9" s="421"/>
      <c r="BY9" s="421"/>
      <c r="BZ9" s="421"/>
      <c r="CA9" s="421"/>
      <c r="CB9" s="421"/>
      <c r="CC9" s="422"/>
      <c r="CD9" s="423" t="s">
        <v>117</v>
      </c>
      <c r="CE9" s="424"/>
      <c r="CF9" s="424"/>
      <c r="CG9" s="424"/>
      <c r="CH9" s="424"/>
      <c r="CI9" s="424"/>
      <c r="CJ9" s="424"/>
      <c r="CK9" s="424"/>
      <c r="CL9" s="424"/>
      <c r="CM9" s="424"/>
      <c r="CN9" s="424"/>
      <c r="CO9" s="424"/>
      <c r="CP9" s="424"/>
      <c r="CQ9" s="424"/>
      <c r="CR9" s="424"/>
      <c r="CS9" s="425"/>
      <c r="CT9" s="417">
        <v>16.399999999999999</v>
      </c>
      <c r="CU9" s="418"/>
      <c r="CV9" s="418"/>
      <c r="CW9" s="418"/>
      <c r="CX9" s="418"/>
      <c r="CY9" s="418"/>
      <c r="CZ9" s="418"/>
      <c r="DA9" s="419"/>
      <c r="DB9" s="417">
        <v>16</v>
      </c>
      <c r="DC9" s="418"/>
      <c r="DD9" s="418"/>
      <c r="DE9" s="418"/>
      <c r="DF9" s="418"/>
      <c r="DG9" s="418"/>
      <c r="DH9" s="418"/>
      <c r="DI9" s="419"/>
    </row>
    <row r="10" spans="1:119" ht="18.75" customHeight="1" thickBot="1" x14ac:dyDescent="0.2">
      <c r="A10" s="175"/>
      <c r="B10" s="414"/>
      <c r="C10" s="415"/>
      <c r="D10" s="415"/>
      <c r="E10" s="415"/>
      <c r="F10" s="415"/>
      <c r="G10" s="415"/>
      <c r="H10" s="415"/>
      <c r="I10" s="415"/>
      <c r="J10" s="415"/>
      <c r="K10" s="463"/>
      <c r="L10" s="470" t="s">
        <v>118</v>
      </c>
      <c r="M10" s="450"/>
      <c r="N10" s="450"/>
      <c r="O10" s="450"/>
      <c r="P10" s="450"/>
      <c r="Q10" s="451"/>
      <c r="R10" s="471">
        <v>38743</v>
      </c>
      <c r="S10" s="472"/>
      <c r="T10" s="472"/>
      <c r="U10" s="472"/>
      <c r="V10" s="473"/>
      <c r="W10" s="408"/>
      <c r="X10" s="409"/>
      <c r="Y10" s="409"/>
      <c r="Z10" s="409"/>
      <c r="AA10" s="409"/>
      <c r="AB10" s="409"/>
      <c r="AC10" s="409"/>
      <c r="AD10" s="409"/>
      <c r="AE10" s="409"/>
      <c r="AF10" s="409"/>
      <c r="AG10" s="409"/>
      <c r="AH10" s="409"/>
      <c r="AI10" s="409"/>
      <c r="AJ10" s="409"/>
      <c r="AK10" s="409"/>
      <c r="AL10" s="412"/>
      <c r="AM10" s="449" t="s">
        <v>119</v>
      </c>
      <c r="AN10" s="450"/>
      <c r="AO10" s="450"/>
      <c r="AP10" s="450"/>
      <c r="AQ10" s="450"/>
      <c r="AR10" s="450"/>
      <c r="AS10" s="450"/>
      <c r="AT10" s="451"/>
      <c r="AU10" s="452" t="s">
        <v>120</v>
      </c>
      <c r="AV10" s="453"/>
      <c r="AW10" s="453"/>
      <c r="AX10" s="453"/>
      <c r="AY10" s="454" t="s">
        <v>121</v>
      </c>
      <c r="AZ10" s="455"/>
      <c r="BA10" s="455"/>
      <c r="BB10" s="455"/>
      <c r="BC10" s="455"/>
      <c r="BD10" s="455"/>
      <c r="BE10" s="455"/>
      <c r="BF10" s="455"/>
      <c r="BG10" s="455"/>
      <c r="BH10" s="455"/>
      <c r="BI10" s="455"/>
      <c r="BJ10" s="455"/>
      <c r="BK10" s="455"/>
      <c r="BL10" s="455"/>
      <c r="BM10" s="456"/>
      <c r="BN10" s="420">
        <v>5592</v>
      </c>
      <c r="BO10" s="421"/>
      <c r="BP10" s="421"/>
      <c r="BQ10" s="421"/>
      <c r="BR10" s="421"/>
      <c r="BS10" s="421"/>
      <c r="BT10" s="421"/>
      <c r="BU10" s="422"/>
      <c r="BV10" s="420">
        <v>5556</v>
      </c>
      <c r="BW10" s="421"/>
      <c r="BX10" s="421"/>
      <c r="BY10" s="421"/>
      <c r="BZ10" s="421"/>
      <c r="CA10" s="421"/>
      <c r="CB10" s="421"/>
      <c r="CC10" s="422"/>
      <c r="CD10" s="181" t="s">
        <v>122</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414"/>
      <c r="C11" s="415"/>
      <c r="D11" s="415"/>
      <c r="E11" s="415"/>
      <c r="F11" s="415"/>
      <c r="G11" s="415"/>
      <c r="H11" s="415"/>
      <c r="I11" s="415"/>
      <c r="J11" s="415"/>
      <c r="K11" s="463"/>
      <c r="L11" s="474" t="s">
        <v>123</v>
      </c>
      <c r="M11" s="475"/>
      <c r="N11" s="475"/>
      <c r="O11" s="475"/>
      <c r="P11" s="475"/>
      <c r="Q11" s="476"/>
      <c r="R11" s="477" t="s">
        <v>124</v>
      </c>
      <c r="S11" s="478"/>
      <c r="T11" s="478"/>
      <c r="U11" s="478"/>
      <c r="V11" s="479"/>
      <c r="W11" s="408"/>
      <c r="X11" s="409"/>
      <c r="Y11" s="409"/>
      <c r="Z11" s="409"/>
      <c r="AA11" s="409"/>
      <c r="AB11" s="409"/>
      <c r="AC11" s="409"/>
      <c r="AD11" s="409"/>
      <c r="AE11" s="409"/>
      <c r="AF11" s="409"/>
      <c r="AG11" s="409"/>
      <c r="AH11" s="409"/>
      <c r="AI11" s="409"/>
      <c r="AJ11" s="409"/>
      <c r="AK11" s="409"/>
      <c r="AL11" s="412"/>
      <c r="AM11" s="449" t="s">
        <v>125</v>
      </c>
      <c r="AN11" s="450"/>
      <c r="AO11" s="450"/>
      <c r="AP11" s="450"/>
      <c r="AQ11" s="450"/>
      <c r="AR11" s="450"/>
      <c r="AS11" s="450"/>
      <c r="AT11" s="451"/>
      <c r="AU11" s="452" t="s">
        <v>126</v>
      </c>
      <c r="AV11" s="453"/>
      <c r="AW11" s="453"/>
      <c r="AX11" s="453"/>
      <c r="AY11" s="454" t="s">
        <v>127</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128</v>
      </c>
      <c r="CE11" s="424"/>
      <c r="CF11" s="424"/>
      <c r="CG11" s="424"/>
      <c r="CH11" s="424"/>
      <c r="CI11" s="424"/>
      <c r="CJ11" s="424"/>
      <c r="CK11" s="424"/>
      <c r="CL11" s="424"/>
      <c r="CM11" s="424"/>
      <c r="CN11" s="424"/>
      <c r="CO11" s="424"/>
      <c r="CP11" s="424"/>
      <c r="CQ11" s="424"/>
      <c r="CR11" s="424"/>
      <c r="CS11" s="425"/>
      <c r="CT11" s="460" t="s">
        <v>129</v>
      </c>
      <c r="CU11" s="461"/>
      <c r="CV11" s="461"/>
      <c r="CW11" s="461"/>
      <c r="CX11" s="461"/>
      <c r="CY11" s="461"/>
      <c r="CZ11" s="461"/>
      <c r="DA11" s="462"/>
      <c r="DB11" s="460" t="s">
        <v>129</v>
      </c>
      <c r="DC11" s="461"/>
      <c r="DD11" s="461"/>
      <c r="DE11" s="461"/>
      <c r="DF11" s="461"/>
      <c r="DG11" s="461"/>
      <c r="DH11" s="461"/>
      <c r="DI11" s="462"/>
    </row>
    <row r="12" spans="1:119" ht="18.75" customHeight="1" x14ac:dyDescent="0.15">
      <c r="A12" s="175"/>
      <c r="B12" s="480" t="s">
        <v>130</v>
      </c>
      <c r="C12" s="481"/>
      <c r="D12" s="481"/>
      <c r="E12" s="481"/>
      <c r="F12" s="481"/>
      <c r="G12" s="481"/>
      <c r="H12" s="481"/>
      <c r="I12" s="481"/>
      <c r="J12" s="481"/>
      <c r="K12" s="482"/>
      <c r="L12" s="489" t="s">
        <v>131</v>
      </c>
      <c r="M12" s="490"/>
      <c r="N12" s="490"/>
      <c r="O12" s="490"/>
      <c r="P12" s="490"/>
      <c r="Q12" s="491"/>
      <c r="R12" s="492">
        <v>35532</v>
      </c>
      <c r="S12" s="493"/>
      <c r="T12" s="493"/>
      <c r="U12" s="493"/>
      <c r="V12" s="494"/>
      <c r="W12" s="495" t="s">
        <v>1</v>
      </c>
      <c r="X12" s="453"/>
      <c r="Y12" s="453"/>
      <c r="Z12" s="453"/>
      <c r="AA12" s="453"/>
      <c r="AB12" s="496"/>
      <c r="AC12" s="497" t="s">
        <v>132</v>
      </c>
      <c r="AD12" s="498"/>
      <c r="AE12" s="498"/>
      <c r="AF12" s="498"/>
      <c r="AG12" s="499"/>
      <c r="AH12" s="497" t="s">
        <v>133</v>
      </c>
      <c r="AI12" s="498"/>
      <c r="AJ12" s="498"/>
      <c r="AK12" s="498"/>
      <c r="AL12" s="500"/>
      <c r="AM12" s="449" t="s">
        <v>134</v>
      </c>
      <c r="AN12" s="450"/>
      <c r="AO12" s="450"/>
      <c r="AP12" s="450"/>
      <c r="AQ12" s="450"/>
      <c r="AR12" s="450"/>
      <c r="AS12" s="450"/>
      <c r="AT12" s="451"/>
      <c r="AU12" s="452" t="s">
        <v>135</v>
      </c>
      <c r="AV12" s="453"/>
      <c r="AW12" s="453"/>
      <c r="AX12" s="453"/>
      <c r="AY12" s="454" t="s">
        <v>136</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137</v>
      </c>
      <c r="CE12" s="424"/>
      <c r="CF12" s="424"/>
      <c r="CG12" s="424"/>
      <c r="CH12" s="424"/>
      <c r="CI12" s="424"/>
      <c r="CJ12" s="424"/>
      <c r="CK12" s="424"/>
      <c r="CL12" s="424"/>
      <c r="CM12" s="424"/>
      <c r="CN12" s="424"/>
      <c r="CO12" s="424"/>
      <c r="CP12" s="424"/>
      <c r="CQ12" s="424"/>
      <c r="CR12" s="424"/>
      <c r="CS12" s="425"/>
      <c r="CT12" s="460" t="s">
        <v>138</v>
      </c>
      <c r="CU12" s="461"/>
      <c r="CV12" s="461"/>
      <c r="CW12" s="461"/>
      <c r="CX12" s="461"/>
      <c r="CY12" s="461"/>
      <c r="CZ12" s="461"/>
      <c r="DA12" s="462"/>
      <c r="DB12" s="460" t="s">
        <v>138</v>
      </c>
      <c r="DC12" s="461"/>
      <c r="DD12" s="461"/>
      <c r="DE12" s="461"/>
      <c r="DF12" s="461"/>
      <c r="DG12" s="461"/>
      <c r="DH12" s="461"/>
      <c r="DI12" s="462"/>
    </row>
    <row r="13" spans="1:119" ht="18.75" customHeight="1" x14ac:dyDescent="0.15">
      <c r="A13" s="175"/>
      <c r="B13" s="483"/>
      <c r="C13" s="484"/>
      <c r="D13" s="484"/>
      <c r="E13" s="484"/>
      <c r="F13" s="484"/>
      <c r="G13" s="484"/>
      <c r="H13" s="484"/>
      <c r="I13" s="484"/>
      <c r="J13" s="484"/>
      <c r="K13" s="485"/>
      <c r="L13" s="190"/>
      <c r="M13" s="511" t="s">
        <v>139</v>
      </c>
      <c r="N13" s="512"/>
      <c r="O13" s="512"/>
      <c r="P13" s="512"/>
      <c r="Q13" s="513"/>
      <c r="R13" s="504">
        <v>35214</v>
      </c>
      <c r="S13" s="505"/>
      <c r="T13" s="505"/>
      <c r="U13" s="505"/>
      <c r="V13" s="506"/>
      <c r="W13" s="436" t="s">
        <v>140</v>
      </c>
      <c r="X13" s="437"/>
      <c r="Y13" s="437"/>
      <c r="Z13" s="437"/>
      <c r="AA13" s="437"/>
      <c r="AB13" s="427"/>
      <c r="AC13" s="471">
        <v>721</v>
      </c>
      <c r="AD13" s="472"/>
      <c r="AE13" s="472"/>
      <c r="AF13" s="472"/>
      <c r="AG13" s="514"/>
      <c r="AH13" s="471">
        <v>900</v>
      </c>
      <c r="AI13" s="472"/>
      <c r="AJ13" s="472"/>
      <c r="AK13" s="472"/>
      <c r="AL13" s="473"/>
      <c r="AM13" s="449" t="s">
        <v>141</v>
      </c>
      <c r="AN13" s="450"/>
      <c r="AO13" s="450"/>
      <c r="AP13" s="450"/>
      <c r="AQ13" s="450"/>
      <c r="AR13" s="450"/>
      <c r="AS13" s="450"/>
      <c r="AT13" s="451"/>
      <c r="AU13" s="452" t="s">
        <v>142</v>
      </c>
      <c r="AV13" s="453"/>
      <c r="AW13" s="453"/>
      <c r="AX13" s="453"/>
      <c r="AY13" s="454" t="s">
        <v>143</v>
      </c>
      <c r="AZ13" s="455"/>
      <c r="BA13" s="455"/>
      <c r="BB13" s="455"/>
      <c r="BC13" s="455"/>
      <c r="BD13" s="455"/>
      <c r="BE13" s="455"/>
      <c r="BF13" s="455"/>
      <c r="BG13" s="455"/>
      <c r="BH13" s="455"/>
      <c r="BI13" s="455"/>
      <c r="BJ13" s="455"/>
      <c r="BK13" s="455"/>
      <c r="BL13" s="455"/>
      <c r="BM13" s="456"/>
      <c r="BN13" s="420">
        <v>200132</v>
      </c>
      <c r="BO13" s="421"/>
      <c r="BP13" s="421"/>
      <c r="BQ13" s="421"/>
      <c r="BR13" s="421"/>
      <c r="BS13" s="421"/>
      <c r="BT13" s="421"/>
      <c r="BU13" s="422"/>
      <c r="BV13" s="420">
        <v>21012</v>
      </c>
      <c r="BW13" s="421"/>
      <c r="BX13" s="421"/>
      <c r="BY13" s="421"/>
      <c r="BZ13" s="421"/>
      <c r="CA13" s="421"/>
      <c r="CB13" s="421"/>
      <c r="CC13" s="422"/>
      <c r="CD13" s="423" t="s">
        <v>144</v>
      </c>
      <c r="CE13" s="424"/>
      <c r="CF13" s="424"/>
      <c r="CG13" s="424"/>
      <c r="CH13" s="424"/>
      <c r="CI13" s="424"/>
      <c r="CJ13" s="424"/>
      <c r="CK13" s="424"/>
      <c r="CL13" s="424"/>
      <c r="CM13" s="424"/>
      <c r="CN13" s="424"/>
      <c r="CO13" s="424"/>
      <c r="CP13" s="424"/>
      <c r="CQ13" s="424"/>
      <c r="CR13" s="424"/>
      <c r="CS13" s="425"/>
      <c r="CT13" s="417">
        <v>6.3</v>
      </c>
      <c r="CU13" s="418"/>
      <c r="CV13" s="418"/>
      <c r="CW13" s="418"/>
      <c r="CX13" s="418"/>
      <c r="CY13" s="418"/>
      <c r="CZ13" s="418"/>
      <c r="DA13" s="419"/>
      <c r="DB13" s="417">
        <v>5.5</v>
      </c>
      <c r="DC13" s="418"/>
      <c r="DD13" s="418"/>
      <c r="DE13" s="418"/>
      <c r="DF13" s="418"/>
      <c r="DG13" s="418"/>
      <c r="DH13" s="418"/>
      <c r="DI13" s="419"/>
    </row>
    <row r="14" spans="1:119" ht="18.75" customHeight="1" thickBot="1" x14ac:dyDescent="0.2">
      <c r="A14" s="175"/>
      <c r="B14" s="483"/>
      <c r="C14" s="484"/>
      <c r="D14" s="484"/>
      <c r="E14" s="484"/>
      <c r="F14" s="484"/>
      <c r="G14" s="484"/>
      <c r="H14" s="484"/>
      <c r="I14" s="484"/>
      <c r="J14" s="484"/>
      <c r="K14" s="485"/>
      <c r="L14" s="501" t="s">
        <v>145</v>
      </c>
      <c r="M14" s="502"/>
      <c r="N14" s="502"/>
      <c r="O14" s="502"/>
      <c r="P14" s="502"/>
      <c r="Q14" s="503"/>
      <c r="R14" s="504">
        <v>36271</v>
      </c>
      <c r="S14" s="505"/>
      <c r="T14" s="505"/>
      <c r="U14" s="505"/>
      <c r="V14" s="506"/>
      <c r="W14" s="410"/>
      <c r="X14" s="411"/>
      <c r="Y14" s="411"/>
      <c r="Z14" s="411"/>
      <c r="AA14" s="411"/>
      <c r="AB14" s="400"/>
      <c r="AC14" s="507">
        <v>5.0999999999999996</v>
      </c>
      <c r="AD14" s="508"/>
      <c r="AE14" s="508"/>
      <c r="AF14" s="508"/>
      <c r="AG14" s="509"/>
      <c r="AH14" s="507">
        <v>5.9</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146</v>
      </c>
      <c r="CE14" s="516"/>
      <c r="CF14" s="516"/>
      <c r="CG14" s="516"/>
      <c r="CH14" s="516"/>
      <c r="CI14" s="516"/>
      <c r="CJ14" s="516"/>
      <c r="CK14" s="516"/>
      <c r="CL14" s="516"/>
      <c r="CM14" s="516"/>
      <c r="CN14" s="516"/>
      <c r="CO14" s="516"/>
      <c r="CP14" s="516"/>
      <c r="CQ14" s="516"/>
      <c r="CR14" s="516"/>
      <c r="CS14" s="517"/>
      <c r="CT14" s="518">
        <v>7.1</v>
      </c>
      <c r="CU14" s="519"/>
      <c r="CV14" s="519"/>
      <c r="CW14" s="519"/>
      <c r="CX14" s="519"/>
      <c r="CY14" s="519"/>
      <c r="CZ14" s="519"/>
      <c r="DA14" s="520"/>
      <c r="DB14" s="518" t="s">
        <v>138</v>
      </c>
      <c r="DC14" s="519"/>
      <c r="DD14" s="519"/>
      <c r="DE14" s="519"/>
      <c r="DF14" s="519"/>
      <c r="DG14" s="519"/>
      <c r="DH14" s="519"/>
      <c r="DI14" s="520"/>
    </row>
    <row r="15" spans="1:119" ht="18.75" customHeight="1" x14ac:dyDescent="0.15">
      <c r="A15" s="175"/>
      <c r="B15" s="483"/>
      <c r="C15" s="484"/>
      <c r="D15" s="484"/>
      <c r="E15" s="484"/>
      <c r="F15" s="484"/>
      <c r="G15" s="484"/>
      <c r="H15" s="484"/>
      <c r="I15" s="484"/>
      <c r="J15" s="484"/>
      <c r="K15" s="485"/>
      <c r="L15" s="190"/>
      <c r="M15" s="511" t="s">
        <v>139</v>
      </c>
      <c r="N15" s="512"/>
      <c r="O15" s="512"/>
      <c r="P15" s="512"/>
      <c r="Q15" s="513"/>
      <c r="R15" s="504">
        <v>35970</v>
      </c>
      <c r="S15" s="505"/>
      <c r="T15" s="505"/>
      <c r="U15" s="505"/>
      <c r="V15" s="506"/>
      <c r="W15" s="436" t="s">
        <v>147</v>
      </c>
      <c r="X15" s="437"/>
      <c r="Y15" s="437"/>
      <c r="Z15" s="437"/>
      <c r="AA15" s="437"/>
      <c r="AB15" s="427"/>
      <c r="AC15" s="471">
        <v>3726</v>
      </c>
      <c r="AD15" s="472"/>
      <c r="AE15" s="472"/>
      <c r="AF15" s="472"/>
      <c r="AG15" s="514"/>
      <c r="AH15" s="471">
        <v>4043</v>
      </c>
      <c r="AI15" s="472"/>
      <c r="AJ15" s="472"/>
      <c r="AK15" s="472"/>
      <c r="AL15" s="473"/>
      <c r="AM15" s="449"/>
      <c r="AN15" s="450"/>
      <c r="AO15" s="450"/>
      <c r="AP15" s="450"/>
      <c r="AQ15" s="450"/>
      <c r="AR15" s="450"/>
      <c r="AS15" s="450"/>
      <c r="AT15" s="451"/>
      <c r="AU15" s="452"/>
      <c r="AV15" s="453"/>
      <c r="AW15" s="453"/>
      <c r="AX15" s="453"/>
      <c r="AY15" s="380" t="s">
        <v>148</v>
      </c>
      <c r="AZ15" s="381"/>
      <c r="BA15" s="381"/>
      <c r="BB15" s="381"/>
      <c r="BC15" s="381"/>
      <c r="BD15" s="381"/>
      <c r="BE15" s="381"/>
      <c r="BF15" s="381"/>
      <c r="BG15" s="381"/>
      <c r="BH15" s="381"/>
      <c r="BI15" s="381"/>
      <c r="BJ15" s="381"/>
      <c r="BK15" s="381"/>
      <c r="BL15" s="381"/>
      <c r="BM15" s="382"/>
      <c r="BN15" s="383">
        <v>3290974</v>
      </c>
      <c r="BO15" s="384"/>
      <c r="BP15" s="384"/>
      <c r="BQ15" s="384"/>
      <c r="BR15" s="384"/>
      <c r="BS15" s="384"/>
      <c r="BT15" s="384"/>
      <c r="BU15" s="385"/>
      <c r="BV15" s="383">
        <v>3253273</v>
      </c>
      <c r="BW15" s="384"/>
      <c r="BX15" s="384"/>
      <c r="BY15" s="384"/>
      <c r="BZ15" s="384"/>
      <c r="CA15" s="384"/>
      <c r="CB15" s="384"/>
      <c r="CC15" s="385"/>
      <c r="CD15" s="521" t="s">
        <v>149</v>
      </c>
      <c r="CE15" s="522"/>
      <c r="CF15" s="522"/>
      <c r="CG15" s="522"/>
      <c r="CH15" s="522"/>
      <c r="CI15" s="522"/>
      <c r="CJ15" s="522"/>
      <c r="CK15" s="522"/>
      <c r="CL15" s="522"/>
      <c r="CM15" s="522"/>
      <c r="CN15" s="522"/>
      <c r="CO15" s="522"/>
      <c r="CP15" s="522"/>
      <c r="CQ15" s="522"/>
      <c r="CR15" s="522"/>
      <c r="CS15" s="523"/>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83"/>
      <c r="C16" s="484"/>
      <c r="D16" s="484"/>
      <c r="E16" s="484"/>
      <c r="F16" s="484"/>
      <c r="G16" s="484"/>
      <c r="H16" s="484"/>
      <c r="I16" s="484"/>
      <c r="J16" s="484"/>
      <c r="K16" s="485"/>
      <c r="L16" s="501" t="s">
        <v>150</v>
      </c>
      <c r="M16" s="524"/>
      <c r="N16" s="524"/>
      <c r="O16" s="524"/>
      <c r="P16" s="524"/>
      <c r="Q16" s="525"/>
      <c r="R16" s="526" t="s">
        <v>151</v>
      </c>
      <c r="S16" s="527"/>
      <c r="T16" s="527"/>
      <c r="U16" s="527"/>
      <c r="V16" s="528"/>
      <c r="W16" s="410"/>
      <c r="X16" s="411"/>
      <c r="Y16" s="411"/>
      <c r="Z16" s="411"/>
      <c r="AA16" s="411"/>
      <c r="AB16" s="400"/>
      <c r="AC16" s="507">
        <v>26.4</v>
      </c>
      <c r="AD16" s="508"/>
      <c r="AE16" s="508"/>
      <c r="AF16" s="508"/>
      <c r="AG16" s="509"/>
      <c r="AH16" s="507">
        <v>26.7</v>
      </c>
      <c r="AI16" s="508"/>
      <c r="AJ16" s="508"/>
      <c r="AK16" s="508"/>
      <c r="AL16" s="510"/>
      <c r="AM16" s="449"/>
      <c r="AN16" s="450"/>
      <c r="AO16" s="450"/>
      <c r="AP16" s="450"/>
      <c r="AQ16" s="450"/>
      <c r="AR16" s="450"/>
      <c r="AS16" s="450"/>
      <c r="AT16" s="451"/>
      <c r="AU16" s="452"/>
      <c r="AV16" s="453"/>
      <c r="AW16" s="453"/>
      <c r="AX16" s="453"/>
      <c r="AY16" s="454" t="s">
        <v>152</v>
      </c>
      <c r="AZ16" s="455"/>
      <c r="BA16" s="455"/>
      <c r="BB16" s="455"/>
      <c r="BC16" s="455"/>
      <c r="BD16" s="455"/>
      <c r="BE16" s="455"/>
      <c r="BF16" s="455"/>
      <c r="BG16" s="455"/>
      <c r="BH16" s="455"/>
      <c r="BI16" s="455"/>
      <c r="BJ16" s="455"/>
      <c r="BK16" s="455"/>
      <c r="BL16" s="455"/>
      <c r="BM16" s="456"/>
      <c r="BN16" s="420">
        <v>11719142</v>
      </c>
      <c r="BO16" s="421"/>
      <c r="BP16" s="421"/>
      <c r="BQ16" s="421"/>
      <c r="BR16" s="421"/>
      <c r="BS16" s="421"/>
      <c r="BT16" s="421"/>
      <c r="BU16" s="422"/>
      <c r="BV16" s="420">
        <v>11827623</v>
      </c>
      <c r="BW16" s="421"/>
      <c r="BX16" s="421"/>
      <c r="BY16" s="421"/>
      <c r="BZ16" s="421"/>
      <c r="CA16" s="421"/>
      <c r="CB16" s="421"/>
      <c r="CC16" s="422"/>
      <c r="CD16" s="184"/>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75"/>
      <c r="B17" s="486"/>
      <c r="C17" s="487"/>
      <c r="D17" s="487"/>
      <c r="E17" s="487"/>
      <c r="F17" s="487"/>
      <c r="G17" s="487"/>
      <c r="H17" s="487"/>
      <c r="I17" s="487"/>
      <c r="J17" s="487"/>
      <c r="K17" s="488"/>
      <c r="L17" s="194"/>
      <c r="M17" s="531" t="s">
        <v>153</v>
      </c>
      <c r="N17" s="532"/>
      <c r="O17" s="532"/>
      <c r="P17" s="532"/>
      <c r="Q17" s="533"/>
      <c r="R17" s="526" t="s">
        <v>154</v>
      </c>
      <c r="S17" s="527"/>
      <c r="T17" s="527"/>
      <c r="U17" s="527"/>
      <c r="V17" s="528"/>
      <c r="W17" s="436" t="s">
        <v>155</v>
      </c>
      <c r="X17" s="437"/>
      <c r="Y17" s="437"/>
      <c r="Z17" s="437"/>
      <c r="AA17" s="437"/>
      <c r="AB17" s="427"/>
      <c r="AC17" s="471">
        <v>9669</v>
      </c>
      <c r="AD17" s="472"/>
      <c r="AE17" s="472"/>
      <c r="AF17" s="472"/>
      <c r="AG17" s="514"/>
      <c r="AH17" s="471">
        <v>10192</v>
      </c>
      <c r="AI17" s="472"/>
      <c r="AJ17" s="472"/>
      <c r="AK17" s="472"/>
      <c r="AL17" s="473"/>
      <c r="AM17" s="449"/>
      <c r="AN17" s="450"/>
      <c r="AO17" s="450"/>
      <c r="AP17" s="450"/>
      <c r="AQ17" s="450"/>
      <c r="AR17" s="450"/>
      <c r="AS17" s="450"/>
      <c r="AT17" s="451"/>
      <c r="AU17" s="452"/>
      <c r="AV17" s="453"/>
      <c r="AW17" s="453"/>
      <c r="AX17" s="453"/>
      <c r="AY17" s="454" t="s">
        <v>156</v>
      </c>
      <c r="AZ17" s="455"/>
      <c r="BA17" s="455"/>
      <c r="BB17" s="455"/>
      <c r="BC17" s="455"/>
      <c r="BD17" s="455"/>
      <c r="BE17" s="455"/>
      <c r="BF17" s="455"/>
      <c r="BG17" s="455"/>
      <c r="BH17" s="455"/>
      <c r="BI17" s="455"/>
      <c r="BJ17" s="455"/>
      <c r="BK17" s="455"/>
      <c r="BL17" s="455"/>
      <c r="BM17" s="456"/>
      <c r="BN17" s="420">
        <v>4066533</v>
      </c>
      <c r="BO17" s="421"/>
      <c r="BP17" s="421"/>
      <c r="BQ17" s="421"/>
      <c r="BR17" s="421"/>
      <c r="BS17" s="421"/>
      <c r="BT17" s="421"/>
      <c r="BU17" s="422"/>
      <c r="BV17" s="420">
        <v>4019892</v>
      </c>
      <c r="BW17" s="421"/>
      <c r="BX17" s="421"/>
      <c r="BY17" s="421"/>
      <c r="BZ17" s="421"/>
      <c r="CA17" s="421"/>
      <c r="CB17" s="421"/>
      <c r="CC17" s="422"/>
      <c r="CD17" s="184"/>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75"/>
      <c r="B18" s="542" t="s">
        <v>157</v>
      </c>
      <c r="C18" s="463"/>
      <c r="D18" s="463"/>
      <c r="E18" s="543"/>
      <c r="F18" s="543"/>
      <c r="G18" s="543"/>
      <c r="H18" s="543"/>
      <c r="I18" s="543"/>
      <c r="J18" s="543"/>
      <c r="K18" s="543"/>
      <c r="L18" s="544">
        <v>135.11000000000001</v>
      </c>
      <c r="M18" s="544"/>
      <c r="N18" s="544"/>
      <c r="O18" s="544"/>
      <c r="P18" s="544"/>
      <c r="Q18" s="544"/>
      <c r="R18" s="545"/>
      <c r="S18" s="545"/>
      <c r="T18" s="545"/>
      <c r="U18" s="545"/>
      <c r="V18" s="546"/>
      <c r="W18" s="438"/>
      <c r="X18" s="439"/>
      <c r="Y18" s="439"/>
      <c r="Z18" s="439"/>
      <c r="AA18" s="439"/>
      <c r="AB18" s="430"/>
      <c r="AC18" s="547">
        <v>68.5</v>
      </c>
      <c r="AD18" s="548"/>
      <c r="AE18" s="548"/>
      <c r="AF18" s="548"/>
      <c r="AG18" s="549"/>
      <c r="AH18" s="547">
        <v>67.3</v>
      </c>
      <c r="AI18" s="548"/>
      <c r="AJ18" s="548"/>
      <c r="AK18" s="548"/>
      <c r="AL18" s="550"/>
      <c r="AM18" s="449"/>
      <c r="AN18" s="450"/>
      <c r="AO18" s="450"/>
      <c r="AP18" s="450"/>
      <c r="AQ18" s="450"/>
      <c r="AR18" s="450"/>
      <c r="AS18" s="450"/>
      <c r="AT18" s="451"/>
      <c r="AU18" s="452"/>
      <c r="AV18" s="453"/>
      <c r="AW18" s="453"/>
      <c r="AX18" s="453"/>
      <c r="AY18" s="454" t="s">
        <v>158</v>
      </c>
      <c r="AZ18" s="455"/>
      <c r="BA18" s="455"/>
      <c r="BB18" s="455"/>
      <c r="BC18" s="455"/>
      <c r="BD18" s="455"/>
      <c r="BE18" s="455"/>
      <c r="BF18" s="455"/>
      <c r="BG18" s="455"/>
      <c r="BH18" s="455"/>
      <c r="BI18" s="455"/>
      <c r="BJ18" s="455"/>
      <c r="BK18" s="455"/>
      <c r="BL18" s="455"/>
      <c r="BM18" s="456"/>
      <c r="BN18" s="420">
        <v>13085633</v>
      </c>
      <c r="BO18" s="421"/>
      <c r="BP18" s="421"/>
      <c r="BQ18" s="421"/>
      <c r="BR18" s="421"/>
      <c r="BS18" s="421"/>
      <c r="BT18" s="421"/>
      <c r="BU18" s="422"/>
      <c r="BV18" s="420">
        <v>13123618</v>
      </c>
      <c r="BW18" s="421"/>
      <c r="BX18" s="421"/>
      <c r="BY18" s="421"/>
      <c r="BZ18" s="421"/>
      <c r="CA18" s="421"/>
      <c r="CB18" s="421"/>
      <c r="CC18" s="422"/>
      <c r="CD18" s="184"/>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75"/>
      <c r="B19" s="542" t="s">
        <v>159</v>
      </c>
      <c r="C19" s="463"/>
      <c r="D19" s="463"/>
      <c r="E19" s="543"/>
      <c r="F19" s="543"/>
      <c r="G19" s="543"/>
      <c r="H19" s="543"/>
      <c r="I19" s="543"/>
      <c r="J19" s="543"/>
      <c r="K19" s="543"/>
      <c r="L19" s="551">
        <v>263</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160</v>
      </c>
      <c r="AZ19" s="455"/>
      <c r="BA19" s="455"/>
      <c r="BB19" s="455"/>
      <c r="BC19" s="455"/>
      <c r="BD19" s="455"/>
      <c r="BE19" s="455"/>
      <c r="BF19" s="455"/>
      <c r="BG19" s="455"/>
      <c r="BH19" s="455"/>
      <c r="BI19" s="455"/>
      <c r="BJ19" s="455"/>
      <c r="BK19" s="455"/>
      <c r="BL19" s="455"/>
      <c r="BM19" s="456"/>
      <c r="BN19" s="420">
        <v>16664921</v>
      </c>
      <c r="BO19" s="421"/>
      <c r="BP19" s="421"/>
      <c r="BQ19" s="421"/>
      <c r="BR19" s="421"/>
      <c r="BS19" s="421"/>
      <c r="BT19" s="421"/>
      <c r="BU19" s="422"/>
      <c r="BV19" s="420">
        <v>17155398</v>
      </c>
      <c r="BW19" s="421"/>
      <c r="BX19" s="421"/>
      <c r="BY19" s="421"/>
      <c r="BZ19" s="421"/>
      <c r="CA19" s="421"/>
      <c r="CB19" s="421"/>
      <c r="CC19" s="422"/>
      <c r="CD19" s="184"/>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75"/>
      <c r="B20" s="542" t="s">
        <v>161</v>
      </c>
      <c r="C20" s="463"/>
      <c r="D20" s="463"/>
      <c r="E20" s="543"/>
      <c r="F20" s="543"/>
      <c r="G20" s="543"/>
      <c r="H20" s="543"/>
      <c r="I20" s="543"/>
      <c r="J20" s="543"/>
      <c r="K20" s="543"/>
      <c r="L20" s="551">
        <v>15030</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4"/>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75"/>
      <c r="B21" s="560" t="s">
        <v>162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4"/>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15">
      <c r="A22" s="175"/>
      <c r="B22" s="590" t="s">
        <v>163</v>
      </c>
      <c r="C22" s="564"/>
      <c r="D22" s="565"/>
      <c r="E22" s="432" t="s">
        <v>1</v>
      </c>
      <c r="F22" s="437"/>
      <c r="G22" s="437"/>
      <c r="H22" s="437"/>
      <c r="I22" s="437"/>
      <c r="J22" s="437"/>
      <c r="K22" s="427"/>
      <c r="L22" s="432" t="s">
        <v>164</v>
      </c>
      <c r="M22" s="437"/>
      <c r="N22" s="437"/>
      <c r="O22" s="437"/>
      <c r="P22" s="427"/>
      <c r="Q22" s="595" t="s">
        <v>165</v>
      </c>
      <c r="R22" s="596"/>
      <c r="S22" s="596"/>
      <c r="T22" s="596"/>
      <c r="U22" s="596"/>
      <c r="V22" s="597"/>
      <c r="W22" s="563" t="s">
        <v>166</v>
      </c>
      <c r="X22" s="564"/>
      <c r="Y22" s="565"/>
      <c r="Z22" s="432" t="s">
        <v>1</v>
      </c>
      <c r="AA22" s="437"/>
      <c r="AB22" s="437"/>
      <c r="AC22" s="437"/>
      <c r="AD22" s="437"/>
      <c r="AE22" s="437"/>
      <c r="AF22" s="437"/>
      <c r="AG22" s="427"/>
      <c r="AH22" s="601" t="s">
        <v>167</v>
      </c>
      <c r="AI22" s="437"/>
      <c r="AJ22" s="437"/>
      <c r="AK22" s="437"/>
      <c r="AL22" s="427"/>
      <c r="AM22" s="601" t="s">
        <v>168</v>
      </c>
      <c r="AN22" s="602"/>
      <c r="AO22" s="602"/>
      <c r="AP22" s="602"/>
      <c r="AQ22" s="602"/>
      <c r="AR22" s="603"/>
      <c r="AS22" s="595" t="s">
        <v>165</v>
      </c>
      <c r="AT22" s="596"/>
      <c r="AU22" s="596"/>
      <c r="AV22" s="596"/>
      <c r="AW22" s="596"/>
      <c r="AX22" s="607"/>
      <c r="AY22" s="380" t="s">
        <v>169</v>
      </c>
      <c r="AZ22" s="381"/>
      <c r="BA22" s="381"/>
      <c r="BB22" s="381"/>
      <c r="BC22" s="381"/>
      <c r="BD22" s="381"/>
      <c r="BE22" s="381"/>
      <c r="BF22" s="381"/>
      <c r="BG22" s="381"/>
      <c r="BH22" s="381"/>
      <c r="BI22" s="381"/>
      <c r="BJ22" s="381"/>
      <c r="BK22" s="381"/>
      <c r="BL22" s="381"/>
      <c r="BM22" s="382"/>
      <c r="BN22" s="383">
        <v>28374149</v>
      </c>
      <c r="BO22" s="384"/>
      <c r="BP22" s="384"/>
      <c r="BQ22" s="384"/>
      <c r="BR22" s="384"/>
      <c r="BS22" s="384"/>
      <c r="BT22" s="384"/>
      <c r="BU22" s="385"/>
      <c r="BV22" s="383">
        <v>24220014</v>
      </c>
      <c r="BW22" s="384"/>
      <c r="BX22" s="384"/>
      <c r="BY22" s="384"/>
      <c r="BZ22" s="384"/>
      <c r="CA22" s="384"/>
      <c r="CB22" s="384"/>
      <c r="CC22" s="385"/>
      <c r="CD22" s="184"/>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15">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170</v>
      </c>
      <c r="AZ23" s="455"/>
      <c r="BA23" s="455"/>
      <c r="BB23" s="455"/>
      <c r="BC23" s="455"/>
      <c r="BD23" s="455"/>
      <c r="BE23" s="455"/>
      <c r="BF23" s="455"/>
      <c r="BG23" s="455"/>
      <c r="BH23" s="455"/>
      <c r="BI23" s="455"/>
      <c r="BJ23" s="455"/>
      <c r="BK23" s="455"/>
      <c r="BL23" s="455"/>
      <c r="BM23" s="456"/>
      <c r="BN23" s="420">
        <v>23335125</v>
      </c>
      <c r="BO23" s="421"/>
      <c r="BP23" s="421"/>
      <c r="BQ23" s="421"/>
      <c r="BR23" s="421"/>
      <c r="BS23" s="421"/>
      <c r="BT23" s="421"/>
      <c r="BU23" s="422"/>
      <c r="BV23" s="420">
        <v>18662148</v>
      </c>
      <c r="BW23" s="421"/>
      <c r="BX23" s="421"/>
      <c r="BY23" s="421"/>
      <c r="BZ23" s="421"/>
      <c r="CA23" s="421"/>
      <c r="CB23" s="421"/>
      <c r="CC23" s="422"/>
      <c r="CD23" s="184"/>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75"/>
      <c r="B24" s="591"/>
      <c r="C24" s="567"/>
      <c r="D24" s="568"/>
      <c r="E24" s="470" t="s">
        <v>171</v>
      </c>
      <c r="F24" s="450"/>
      <c r="G24" s="450"/>
      <c r="H24" s="450"/>
      <c r="I24" s="450"/>
      <c r="J24" s="450"/>
      <c r="K24" s="451"/>
      <c r="L24" s="471">
        <v>1</v>
      </c>
      <c r="M24" s="472"/>
      <c r="N24" s="472"/>
      <c r="O24" s="472"/>
      <c r="P24" s="514"/>
      <c r="Q24" s="471">
        <v>7650</v>
      </c>
      <c r="R24" s="472"/>
      <c r="S24" s="472"/>
      <c r="T24" s="472"/>
      <c r="U24" s="472"/>
      <c r="V24" s="514"/>
      <c r="W24" s="566"/>
      <c r="X24" s="567"/>
      <c r="Y24" s="568"/>
      <c r="Z24" s="470" t="s">
        <v>172</v>
      </c>
      <c r="AA24" s="450"/>
      <c r="AB24" s="450"/>
      <c r="AC24" s="450"/>
      <c r="AD24" s="450"/>
      <c r="AE24" s="450"/>
      <c r="AF24" s="450"/>
      <c r="AG24" s="451"/>
      <c r="AH24" s="471">
        <v>356</v>
      </c>
      <c r="AI24" s="472"/>
      <c r="AJ24" s="472"/>
      <c r="AK24" s="472"/>
      <c r="AL24" s="514"/>
      <c r="AM24" s="471">
        <v>1186548</v>
      </c>
      <c r="AN24" s="472"/>
      <c r="AO24" s="472"/>
      <c r="AP24" s="472"/>
      <c r="AQ24" s="472"/>
      <c r="AR24" s="514"/>
      <c r="AS24" s="471">
        <v>3333</v>
      </c>
      <c r="AT24" s="472"/>
      <c r="AU24" s="472"/>
      <c r="AV24" s="472"/>
      <c r="AW24" s="472"/>
      <c r="AX24" s="473"/>
      <c r="AY24" s="536" t="s">
        <v>173</v>
      </c>
      <c r="AZ24" s="537"/>
      <c r="BA24" s="537"/>
      <c r="BB24" s="537"/>
      <c r="BC24" s="537"/>
      <c r="BD24" s="537"/>
      <c r="BE24" s="537"/>
      <c r="BF24" s="537"/>
      <c r="BG24" s="537"/>
      <c r="BH24" s="537"/>
      <c r="BI24" s="537"/>
      <c r="BJ24" s="537"/>
      <c r="BK24" s="537"/>
      <c r="BL24" s="537"/>
      <c r="BM24" s="538"/>
      <c r="BN24" s="420">
        <v>21539909</v>
      </c>
      <c r="BO24" s="421"/>
      <c r="BP24" s="421"/>
      <c r="BQ24" s="421"/>
      <c r="BR24" s="421"/>
      <c r="BS24" s="421"/>
      <c r="BT24" s="421"/>
      <c r="BU24" s="422"/>
      <c r="BV24" s="420">
        <v>16714055</v>
      </c>
      <c r="BW24" s="421"/>
      <c r="BX24" s="421"/>
      <c r="BY24" s="421"/>
      <c r="BZ24" s="421"/>
      <c r="CA24" s="421"/>
      <c r="CB24" s="421"/>
      <c r="CC24" s="422"/>
      <c r="CD24" s="184"/>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15">
      <c r="A25" s="175"/>
      <c r="B25" s="591"/>
      <c r="C25" s="567"/>
      <c r="D25" s="568"/>
      <c r="E25" s="470" t="s">
        <v>174</v>
      </c>
      <c r="F25" s="450"/>
      <c r="G25" s="450"/>
      <c r="H25" s="450"/>
      <c r="I25" s="450"/>
      <c r="J25" s="450"/>
      <c r="K25" s="451"/>
      <c r="L25" s="471">
        <v>1</v>
      </c>
      <c r="M25" s="472"/>
      <c r="N25" s="472"/>
      <c r="O25" s="472"/>
      <c r="P25" s="514"/>
      <c r="Q25" s="471">
        <v>6192</v>
      </c>
      <c r="R25" s="472"/>
      <c r="S25" s="472"/>
      <c r="T25" s="472"/>
      <c r="U25" s="472"/>
      <c r="V25" s="514"/>
      <c r="W25" s="566"/>
      <c r="X25" s="567"/>
      <c r="Y25" s="568"/>
      <c r="Z25" s="470" t="s">
        <v>175</v>
      </c>
      <c r="AA25" s="450"/>
      <c r="AB25" s="450"/>
      <c r="AC25" s="450"/>
      <c r="AD25" s="450"/>
      <c r="AE25" s="450"/>
      <c r="AF25" s="450"/>
      <c r="AG25" s="451"/>
      <c r="AH25" s="471" t="s">
        <v>138</v>
      </c>
      <c r="AI25" s="472"/>
      <c r="AJ25" s="472"/>
      <c r="AK25" s="472"/>
      <c r="AL25" s="514"/>
      <c r="AM25" s="471" t="s">
        <v>176</v>
      </c>
      <c r="AN25" s="472"/>
      <c r="AO25" s="472"/>
      <c r="AP25" s="472"/>
      <c r="AQ25" s="472"/>
      <c r="AR25" s="514"/>
      <c r="AS25" s="471" t="s">
        <v>176</v>
      </c>
      <c r="AT25" s="472"/>
      <c r="AU25" s="472"/>
      <c r="AV25" s="472"/>
      <c r="AW25" s="472"/>
      <c r="AX25" s="473"/>
      <c r="AY25" s="380" t="s">
        <v>177</v>
      </c>
      <c r="AZ25" s="381"/>
      <c r="BA25" s="381"/>
      <c r="BB25" s="381"/>
      <c r="BC25" s="381"/>
      <c r="BD25" s="381"/>
      <c r="BE25" s="381"/>
      <c r="BF25" s="381"/>
      <c r="BG25" s="381"/>
      <c r="BH25" s="381"/>
      <c r="BI25" s="381"/>
      <c r="BJ25" s="381"/>
      <c r="BK25" s="381"/>
      <c r="BL25" s="381"/>
      <c r="BM25" s="382"/>
      <c r="BN25" s="383">
        <v>3096699</v>
      </c>
      <c r="BO25" s="384"/>
      <c r="BP25" s="384"/>
      <c r="BQ25" s="384"/>
      <c r="BR25" s="384"/>
      <c r="BS25" s="384"/>
      <c r="BT25" s="384"/>
      <c r="BU25" s="385"/>
      <c r="BV25" s="383">
        <v>2725959</v>
      </c>
      <c r="BW25" s="384"/>
      <c r="BX25" s="384"/>
      <c r="BY25" s="384"/>
      <c r="BZ25" s="384"/>
      <c r="CA25" s="384"/>
      <c r="CB25" s="384"/>
      <c r="CC25" s="385"/>
      <c r="CD25" s="184"/>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15">
      <c r="A26" s="175"/>
      <c r="B26" s="591"/>
      <c r="C26" s="567"/>
      <c r="D26" s="568"/>
      <c r="E26" s="470" t="s">
        <v>178</v>
      </c>
      <c r="F26" s="450"/>
      <c r="G26" s="450"/>
      <c r="H26" s="450"/>
      <c r="I26" s="450"/>
      <c r="J26" s="450"/>
      <c r="K26" s="451"/>
      <c r="L26" s="471">
        <v>1</v>
      </c>
      <c r="M26" s="472"/>
      <c r="N26" s="472"/>
      <c r="O26" s="472"/>
      <c r="P26" s="514"/>
      <c r="Q26" s="471">
        <v>5766</v>
      </c>
      <c r="R26" s="472"/>
      <c r="S26" s="472"/>
      <c r="T26" s="472"/>
      <c r="U26" s="472"/>
      <c r="V26" s="514"/>
      <c r="W26" s="566"/>
      <c r="X26" s="567"/>
      <c r="Y26" s="568"/>
      <c r="Z26" s="470" t="s">
        <v>179</v>
      </c>
      <c r="AA26" s="572"/>
      <c r="AB26" s="572"/>
      <c r="AC26" s="572"/>
      <c r="AD26" s="572"/>
      <c r="AE26" s="572"/>
      <c r="AF26" s="572"/>
      <c r="AG26" s="573"/>
      <c r="AH26" s="471">
        <v>19</v>
      </c>
      <c r="AI26" s="472"/>
      <c r="AJ26" s="472"/>
      <c r="AK26" s="472"/>
      <c r="AL26" s="514"/>
      <c r="AM26" s="471">
        <v>66785</v>
      </c>
      <c r="AN26" s="472"/>
      <c r="AO26" s="472"/>
      <c r="AP26" s="472"/>
      <c r="AQ26" s="472"/>
      <c r="AR26" s="514"/>
      <c r="AS26" s="471">
        <v>3515</v>
      </c>
      <c r="AT26" s="472"/>
      <c r="AU26" s="472"/>
      <c r="AV26" s="472"/>
      <c r="AW26" s="472"/>
      <c r="AX26" s="473"/>
      <c r="AY26" s="423" t="s">
        <v>180</v>
      </c>
      <c r="AZ26" s="424"/>
      <c r="BA26" s="424"/>
      <c r="BB26" s="424"/>
      <c r="BC26" s="424"/>
      <c r="BD26" s="424"/>
      <c r="BE26" s="424"/>
      <c r="BF26" s="424"/>
      <c r="BG26" s="424"/>
      <c r="BH26" s="424"/>
      <c r="BI26" s="424"/>
      <c r="BJ26" s="424"/>
      <c r="BK26" s="424"/>
      <c r="BL26" s="424"/>
      <c r="BM26" s="425"/>
      <c r="BN26" s="420" t="s">
        <v>176</v>
      </c>
      <c r="BO26" s="421"/>
      <c r="BP26" s="421"/>
      <c r="BQ26" s="421"/>
      <c r="BR26" s="421"/>
      <c r="BS26" s="421"/>
      <c r="BT26" s="421"/>
      <c r="BU26" s="422"/>
      <c r="BV26" s="420" t="s">
        <v>176</v>
      </c>
      <c r="BW26" s="421"/>
      <c r="BX26" s="421"/>
      <c r="BY26" s="421"/>
      <c r="BZ26" s="421"/>
      <c r="CA26" s="421"/>
      <c r="CB26" s="421"/>
      <c r="CC26" s="422"/>
      <c r="CD26" s="184"/>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75"/>
      <c r="B27" s="591"/>
      <c r="C27" s="567"/>
      <c r="D27" s="568"/>
      <c r="E27" s="470" t="s">
        <v>181</v>
      </c>
      <c r="F27" s="450"/>
      <c r="G27" s="450"/>
      <c r="H27" s="450"/>
      <c r="I27" s="450"/>
      <c r="J27" s="450"/>
      <c r="K27" s="451"/>
      <c r="L27" s="471">
        <v>1</v>
      </c>
      <c r="M27" s="472"/>
      <c r="N27" s="472"/>
      <c r="O27" s="472"/>
      <c r="P27" s="514"/>
      <c r="Q27" s="471">
        <v>4320</v>
      </c>
      <c r="R27" s="472"/>
      <c r="S27" s="472"/>
      <c r="T27" s="472"/>
      <c r="U27" s="472"/>
      <c r="V27" s="514"/>
      <c r="W27" s="566"/>
      <c r="X27" s="567"/>
      <c r="Y27" s="568"/>
      <c r="Z27" s="470" t="s">
        <v>182</v>
      </c>
      <c r="AA27" s="450"/>
      <c r="AB27" s="450"/>
      <c r="AC27" s="450"/>
      <c r="AD27" s="450"/>
      <c r="AE27" s="450"/>
      <c r="AF27" s="450"/>
      <c r="AG27" s="451"/>
      <c r="AH27" s="471">
        <v>29</v>
      </c>
      <c r="AI27" s="472"/>
      <c r="AJ27" s="472"/>
      <c r="AK27" s="472"/>
      <c r="AL27" s="514"/>
      <c r="AM27" s="471">
        <v>80153</v>
      </c>
      <c r="AN27" s="472"/>
      <c r="AO27" s="472"/>
      <c r="AP27" s="472"/>
      <c r="AQ27" s="472"/>
      <c r="AR27" s="514"/>
      <c r="AS27" s="471">
        <v>2764</v>
      </c>
      <c r="AT27" s="472"/>
      <c r="AU27" s="472"/>
      <c r="AV27" s="472"/>
      <c r="AW27" s="472"/>
      <c r="AX27" s="473"/>
      <c r="AY27" s="515" t="s">
        <v>183</v>
      </c>
      <c r="AZ27" s="516"/>
      <c r="BA27" s="516"/>
      <c r="BB27" s="516"/>
      <c r="BC27" s="516"/>
      <c r="BD27" s="516"/>
      <c r="BE27" s="516"/>
      <c r="BF27" s="516"/>
      <c r="BG27" s="516"/>
      <c r="BH27" s="516"/>
      <c r="BI27" s="516"/>
      <c r="BJ27" s="516"/>
      <c r="BK27" s="516"/>
      <c r="BL27" s="516"/>
      <c r="BM27" s="517"/>
      <c r="BN27" s="539" t="s">
        <v>138</v>
      </c>
      <c r="BO27" s="540"/>
      <c r="BP27" s="540"/>
      <c r="BQ27" s="540"/>
      <c r="BR27" s="540"/>
      <c r="BS27" s="540"/>
      <c r="BT27" s="540"/>
      <c r="BU27" s="541"/>
      <c r="BV27" s="539" t="s">
        <v>176</v>
      </c>
      <c r="BW27" s="540"/>
      <c r="BX27" s="540"/>
      <c r="BY27" s="540"/>
      <c r="BZ27" s="540"/>
      <c r="CA27" s="540"/>
      <c r="CB27" s="540"/>
      <c r="CC27" s="541"/>
      <c r="CD27" s="178"/>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15">
      <c r="A28" s="175"/>
      <c r="B28" s="591"/>
      <c r="C28" s="567"/>
      <c r="D28" s="568"/>
      <c r="E28" s="470" t="s">
        <v>184</v>
      </c>
      <c r="F28" s="450"/>
      <c r="G28" s="450"/>
      <c r="H28" s="450"/>
      <c r="I28" s="450"/>
      <c r="J28" s="450"/>
      <c r="K28" s="451"/>
      <c r="L28" s="471">
        <v>1</v>
      </c>
      <c r="M28" s="472"/>
      <c r="N28" s="472"/>
      <c r="O28" s="472"/>
      <c r="P28" s="514"/>
      <c r="Q28" s="471">
        <v>3890</v>
      </c>
      <c r="R28" s="472"/>
      <c r="S28" s="472"/>
      <c r="T28" s="472"/>
      <c r="U28" s="472"/>
      <c r="V28" s="514"/>
      <c r="W28" s="566"/>
      <c r="X28" s="567"/>
      <c r="Y28" s="568"/>
      <c r="Z28" s="470" t="s">
        <v>185</v>
      </c>
      <c r="AA28" s="450"/>
      <c r="AB28" s="450"/>
      <c r="AC28" s="450"/>
      <c r="AD28" s="450"/>
      <c r="AE28" s="450"/>
      <c r="AF28" s="450"/>
      <c r="AG28" s="451"/>
      <c r="AH28" s="471" t="s">
        <v>176</v>
      </c>
      <c r="AI28" s="472"/>
      <c r="AJ28" s="472"/>
      <c r="AK28" s="472"/>
      <c r="AL28" s="514"/>
      <c r="AM28" s="471" t="s">
        <v>176</v>
      </c>
      <c r="AN28" s="472"/>
      <c r="AO28" s="472"/>
      <c r="AP28" s="472"/>
      <c r="AQ28" s="472"/>
      <c r="AR28" s="514"/>
      <c r="AS28" s="471" t="s">
        <v>138</v>
      </c>
      <c r="AT28" s="472"/>
      <c r="AU28" s="472"/>
      <c r="AV28" s="472"/>
      <c r="AW28" s="472"/>
      <c r="AX28" s="473"/>
      <c r="AY28" s="574" t="s">
        <v>186</v>
      </c>
      <c r="AZ28" s="575"/>
      <c r="BA28" s="575"/>
      <c r="BB28" s="576"/>
      <c r="BC28" s="380" t="s">
        <v>49</v>
      </c>
      <c r="BD28" s="381"/>
      <c r="BE28" s="381"/>
      <c r="BF28" s="381"/>
      <c r="BG28" s="381"/>
      <c r="BH28" s="381"/>
      <c r="BI28" s="381"/>
      <c r="BJ28" s="381"/>
      <c r="BK28" s="381"/>
      <c r="BL28" s="381"/>
      <c r="BM28" s="382"/>
      <c r="BN28" s="383">
        <v>3209680</v>
      </c>
      <c r="BO28" s="384"/>
      <c r="BP28" s="384"/>
      <c r="BQ28" s="384"/>
      <c r="BR28" s="384"/>
      <c r="BS28" s="384"/>
      <c r="BT28" s="384"/>
      <c r="BU28" s="385"/>
      <c r="BV28" s="383">
        <v>3204088</v>
      </c>
      <c r="BW28" s="384"/>
      <c r="BX28" s="384"/>
      <c r="BY28" s="384"/>
      <c r="BZ28" s="384"/>
      <c r="CA28" s="384"/>
      <c r="CB28" s="384"/>
      <c r="CC28" s="385"/>
      <c r="CD28" s="184"/>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15">
      <c r="A29" s="175"/>
      <c r="B29" s="591"/>
      <c r="C29" s="567"/>
      <c r="D29" s="568"/>
      <c r="E29" s="470" t="s">
        <v>187</v>
      </c>
      <c r="F29" s="450"/>
      <c r="G29" s="450"/>
      <c r="H29" s="450"/>
      <c r="I29" s="450"/>
      <c r="J29" s="450"/>
      <c r="K29" s="451"/>
      <c r="L29" s="471">
        <v>14</v>
      </c>
      <c r="M29" s="472"/>
      <c r="N29" s="472"/>
      <c r="O29" s="472"/>
      <c r="P29" s="514"/>
      <c r="Q29" s="471">
        <v>3700</v>
      </c>
      <c r="R29" s="472"/>
      <c r="S29" s="472"/>
      <c r="T29" s="472"/>
      <c r="U29" s="472"/>
      <c r="V29" s="514"/>
      <c r="W29" s="569"/>
      <c r="X29" s="570"/>
      <c r="Y29" s="571"/>
      <c r="Z29" s="470" t="s">
        <v>188</v>
      </c>
      <c r="AA29" s="450"/>
      <c r="AB29" s="450"/>
      <c r="AC29" s="450"/>
      <c r="AD29" s="450"/>
      <c r="AE29" s="450"/>
      <c r="AF29" s="450"/>
      <c r="AG29" s="451"/>
      <c r="AH29" s="471">
        <v>385</v>
      </c>
      <c r="AI29" s="472"/>
      <c r="AJ29" s="472"/>
      <c r="AK29" s="472"/>
      <c r="AL29" s="514"/>
      <c r="AM29" s="471">
        <v>1266701</v>
      </c>
      <c r="AN29" s="472"/>
      <c r="AO29" s="472"/>
      <c r="AP29" s="472"/>
      <c r="AQ29" s="472"/>
      <c r="AR29" s="514"/>
      <c r="AS29" s="471">
        <v>3290</v>
      </c>
      <c r="AT29" s="472"/>
      <c r="AU29" s="472"/>
      <c r="AV29" s="472"/>
      <c r="AW29" s="472"/>
      <c r="AX29" s="473"/>
      <c r="AY29" s="577"/>
      <c r="AZ29" s="578"/>
      <c r="BA29" s="578"/>
      <c r="BB29" s="579"/>
      <c r="BC29" s="454" t="s">
        <v>189</v>
      </c>
      <c r="BD29" s="455"/>
      <c r="BE29" s="455"/>
      <c r="BF29" s="455"/>
      <c r="BG29" s="455"/>
      <c r="BH29" s="455"/>
      <c r="BI29" s="455"/>
      <c r="BJ29" s="455"/>
      <c r="BK29" s="455"/>
      <c r="BL29" s="455"/>
      <c r="BM29" s="456"/>
      <c r="BN29" s="420">
        <v>1791285</v>
      </c>
      <c r="BO29" s="421"/>
      <c r="BP29" s="421"/>
      <c r="BQ29" s="421"/>
      <c r="BR29" s="421"/>
      <c r="BS29" s="421"/>
      <c r="BT29" s="421"/>
      <c r="BU29" s="422"/>
      <c r="BV29" s="420">
        <v>2143475</v>
      </c>
      <c r="BW29" s="421"/>
      <c r="BX29" s="421"/>
      <c r="BY29" s="421"/>
      <c r="BZ29" s="421"/>
      <c r="CA29" s="421"/>
      <c r="CB29" s="421"/>
      <c r="CC29" s="422"/>
      <c r="CD29" s="178"/>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190</v>
      </c>
      <c r="X30" s="588"/>
      <c r="Y30" s="588"/>
      <c r="Z30" s="588"/>
      <c r="AA30" s="588"/>
      <c r="AB30" s="588"/>
      <c r="AC30" s="588"/>
      <c r="AD30" s="588"/>
      <c r="AE30" s="588"/>
      <c r="AF30" s="588"/>
      <c r="AG30" s="589"/>
      <c r="AH30" s="547">
        <v>97.7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51</v>
      </c>
      <c r="BD30" s="537"/>
      <c r="BE30" s="537"/>
      <c r="BF30" s="537"/>
      <c r="BG30" s="537"/>
      <c r="BH30" s="537"/>
      <c r="BI30" s="537"/>
      <c r="BJ30" s="537"/>
      <c r="BK30" s="537"/>
      <c r="BL30" s="537"/>
      <c r="BM30" s="538"/>
      <c r="BN30" s="539">
        <v>7068876</v>
      </c>
      <c r="BO30" s="540"/>
      <c r="BP30" s="540"/>
      <c r="BQ30" s="540"/>
      <c r="BR30" s="540"/>
      <c r="BS30" s="540"/>
      <c r="BT30" s="540"/>
      <c r="BU30" s="541"/>
      <c r="BV30" s="539">
        <v>7319400</v>
      </c>
      <c r="BW30" s="540"/>
      <c r="BX30" s="540"/>
      <c r="BY30" s="540"/>
      <c r="BZ30" s="540"/>
      <c r="CA30" s="540"/>
      <c r="CB30" s="540"/>
      <c r="CC30" s="541"/>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83" t="s">
        <v>191</v>
      </c>
      <c r="D32" s="583"/>
      <c r="E32" s="583"/>
      <c r="F32" s="583"/>
      <c r="G32" s="583"/>
      <c r="H32" s="583"/>
      <c r="I32" s="583"/>
      <c r="J32" s="583"/>
      <c r="K32" s="583"/>
      <c r="L32" s="583"/>
      <c r="M32" s="583"/>
      <c r="N32" s="583"/>
      <c r="O32" s="583"/>
      <c r="P32" s="583"/>
      <c r="Q32" s="583"/>
      <c r="R32" s="583"/>
      <c r="S32" s="583"/>
      <c r="U32" s="424" t="s">
        <v>192</v>
      </c>
      <c r="V32" s="424"/>
      <c r="W32" s="424"/>
      <c r="X32" s="424"/>
      <c r="Y32" s="424"/>
      <c r="Z32" s="424"/>
      <c r="AA32" s="424"/>
      <c r="AB32" s="424"/>
      <c r="AC32" s="424"/>
      <c r="AD32" s="424"/>
      <c r="AE32" s="424"/>
      <c r="AF32" s="424"/>
      <c r="AG32" s="424"/>
      <c r="AH32" s="424"/>
      <c r="AI32" s="424"/>
      <c r="AJ32" s="424"/>
      <c r="AK32" s="424"/>
      <c r="AM32" s="424" t="s">
        <v>193</v>
      </c>
      <c r="AN32" s="424"/>
      <c r="AO32" s="424"/>
      <c r="AP32" s="424"/>
      <c r="AQ32" s="424"/>
      <c r="AR32" s="424"/>
      <c r="AS32" s="424"/>
      <c r="AT32" s="424"/>
      <c r="AU32" s="424"/>
      <c r="AV32" s="424"/>
      <c r="AW32" s="424"/>
      <c r="AX32" s="424"/>
      <c r="AY32" s="424"/>
      <c r="AZ32" s="424"/>
      <c r="BA32" s="424"/>
      <c r="BB32" s="424"/>
      <c r="BC32" s="424"/>
      <c r="BE32" s="424" t="s">
        <v>194</v>
      </c>
      <c r="BF32" s="424"/>
      <c r="BG32" s="424"/>
      <c r="BH32" s="424"/>
      <c r="BI32" s="424"/>
      <c r="BJ32" s="424"/>
      <c r="BK32" s="424"/>
      <c r="BL32" s="424"/>
      <c r="BM32" s="424"/>
      <c r="BN32" s="424"/>
      <c r="BO32" s="424"/>
      <c r="BP32" s="424"/>
      <c r="BQ32" s="424"/>
      <c r="BR32" s="424"/>
      <c r="BS32" s="424"/>
      <c r="BT32" s="424"/>
      <c r="BU32" s="424"/>
      <c r="BW32" s="424" t="s">
        <v>195</v>
      </c>
      <c r="BX32" s="424"/>
      <c r="BY32" s="424"/>
      <c r="BZ32" s="424"/>
      <c r="CA32" s="424"/>
      <c r="CB32" s="424"/>
      <c r="CC32" s="424"/>
      <c r="CD32" s="424"/>
      <c r="CE32" s="424"/>
      <c r="CF32" s="424"/>
      <c r="CG32" s="424"/>
      <c r="CH32" s="424"/>
      <c r="CI32" s="424"/>
      <c r="CJ32" s="424"/>
      <c r="CK32" s="424"/>
      <c r="CL32" s="424"/>
      <c r="CM32" s="424"/>
      <c r="CO32" s="424" t="s">
        <v>196</v>
      </c>
      <c r="CP32" s="424"/>
      <c r="CQ32" s="424"/>
      <c r="CR32" s="424"/>
      <c r="CS32" s="424"/>
      <c r="CT32" s="424"/>
      <c r="CU32" s="424"/>
      <c r="CV32" s="424"/>
      <c r="CW32" s="424"/>
      <c r="CX32" s="424"/>
      <c r="CY32" s="424"/>
      <c r="CZ32" s="424"/>
      <c r="DA32" s="424"/>
      <c r="DB32" s="424"/>
      <c r="DC32" s="424"/>
      <c r="DD32" s="424"/>
      <c r="DE32" s="424"/>
      <c r="DI32" s="201"/>
    </row>
    <row r="33" spans="1:113" ht="13.5" customHeight="1" x14ac:dyDescent="0.15">
      <c r="A33" s="175"/>
      <c r="B33" s="202"/>
      <c r="C33" s="444" t="s">
        <v>197</v>
      </c>
      <c r="D33" s="444"/>
      <c r="E33" s="409" t="s">
        <v>198</v>
      </c>
      <c r="F33" s="409"/>
      <c r="G33" s="409"/>
      <c r="H33" s="409"/>
      <c r="I33" s="409"/>
      <c r="J33" s="409"/>
      <c r="K33" s="409"/>
      <c r="L33" s="409"/>
      <c r="M33" s="409"/>
      <c r="N33" s="409"/>
      <c r="O33" s="409"/>
      <c r="P33" s="409"/>
      <c r="Q33" s="409"/>
      <c r="R33" s="409"/>
      <c r="S33" s="409"/>
      <c r="T33" s="179"/>
      <c r="U33" s="444" t="s">
        <v>199</v>
      </c>
      <c r="V33" s="444"/>
      <c r="W33" s="409" t="s">
        <v>200</v>
      </c>
      <c r="X33" s="409"/>
      <c r="Y33" s="409"/>
      <c r="Z33" s="409"/>
      <c r="AA33" s="409"/>
      <c r="AB33" s="409"/>
      <c r="AC33" s="409"/>
      <c r="AD33" s="409"/>
      <c r="AE33" s="409"/>
      <c r="AF33" s="409"/>
      <c r="AG33" s="409"/>
      <c r="AH33" s="409"/>
      <c r="AI33" s="409"/>
      <c r="AJ33" s="409"/>
      <c r="AK33" s="409"/>
      <c r="AL33" s="179"/>
      <c r="AM33" s="444" t="s">
        <v>197</v>
      </c>
      <c r="AN33" s="444"/>
      <c r="AO33" s="409" t="s">
        <v>200</v>
      </c>
      <c r="AP33" s="409"/>
      <c r="AQ33" s="409"/>
      <c r="AR33" s="409"/>
      <c r="AS33" s="409"/>
      <c r="AT33" s="409"/>
      <c r="AU33" s="409"/>
      <c r="AV33" s="409"/>
      <c r="AW33" s="409"/>
      <c r="AX33" s="409"/>
      <c r="AY33" s="409"/>
      <c r="AZ33" s="409"/>
      <c r="BA33" s="409"/>
      <c r="BB33" s="409"/>
      <c r="BC33" s="409"/>
      <c r="BD33" s="185"/>
      <c r="BE33" s="409" t="s">
        <v>201</v>
      </c>
      <c r="BF33" s="409"/>
      <c r="BG33" s="409" t="s">
        <v>202</v>
      </c>
      <c r="BH33" s="409"/>
      <c r="BI33" s="409"/>
      <c r="BJ33" s="409"/>
      <c r="BK33" s="409"/>
      <c r="BL33" s="409"/>
      <c r="BM33" s="409"/>
      <c r="BN33" s="409"/>
      <c r="BO33" s="409"/>
      <c r="BP33" s="409"/>
      <c r="BQ33" s="409"/>
      <c r="BR33" s="409"/>
      <c r="BS33" s="409"/>
      <c r="BT33" s="409"/>
      <c r="BU33" s="409"/>
      <c r="BV33" s="185"/>
      <c r="BW33" s="444" t="s">
        <v>201</v>
      </c>
      <c r="BX33" s="444"/>
      <c r="BY33" s="409" t="s">
        <v>203</v>
      </c>
      <c r="BZ33" s="409"/>
      <c r="CA33" s="409"/>
      <c r="CB33" s="409"/>
      <c r="CC33" s="409"/>
      <c r="CD33" s="409"/>
      <c r="CE33" s="409"/>
      <c r="CF33" s="409"/>
      <c r="CG33" s="409"/>
      <c r="CH33" s="409"/>
      <c r="CI33" s="409"/>
      <c r="CJ33" s="409"/>
      <c r="CK33" s="409"/>
      <c r="CL33" s="409"/>
      <c r="CM33" s="409"/>
      <c r="CN33" s="179"/>
      <c r="CO33" s="444" t="s">
        <v>197</v>
      </c>
      <c r="CP33" s="444"/>
      <c r="CQ33" s="409" t="s">
        <v>204</v>
      </c>
      <c r="CR33" s="409"/>
      <c r="CS33" s="409"/>
      <c r="CT33" s="409"/>
      <c r="CU33" s="409"/>
      <c r="CV33" s="409"/>
      <c r="CW33" s="409"/>
      <c r="CX33" s="409"/>
      <c r="CY33" s="409"/>
      <c r="CZ33" s="409"/>
      <c r="DA33" s="409"/>
      <c r="DB33" s="409"/>
      <c r="DC33" s="409"/>
      <c r="DD33" s="409"/>
      <c r="DE33" s="409"/>
      <c r="DF33" s="179"/>
      <c r="DG33" s="609" t="s">
        <v>205</v>
      </c>
      <c r="DH33" s="609"/>
      <c r="DI33" s="180"/>
    </row>
    <row r="34" spans="1:113" ht="32.25" customHeight="1" x14ac:dyDescent="0.15">
      <c r="A34" s="175"/>
      <c r="B34" s="202"/>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175"/>
      <c r="BE34" s="610" t="str">
        <f>IF(BG34="","",MAX(C34:D43,U34:V43,AM34:AN43)+1)</f>
        <v/>
      </c>
      <c r="BF34" s="610"/>
      <c r="BG34" s="611"/>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福岡県市町村職員退職手当組合（一般会計）</v>
      </c>
      <c r="BZ34" s="611"/>
      <c r="CA34" s="611"/>
      <c r="CB34" s="611"/>
      <c r="CC34" s="611"/>
      <c r="CD34" s="611"/>
      <c r="CE34" s="611"/>
      <c r="CF34" s="611"/>
      <c r="CG34" s="611"/>
      <c r="CH34" s="611"/>
      <c r="CI34" s="611"/>
      <c r="CJ34" s="611"/>
      <c r="CK34" s="611"/>
      <c r="CL34" s="611"/>
      <c r="CM34" s="611"/>
      <c r="CN34" s="175"/>
      <c r="CO34" s="610">
        <f>IF(CQ34="","",MAX(C34:D43,U34:V43,AM34:AN43,BE34:BF43,BW34:BX43)+1)</f>
        <v>16</v>
      </c>
      <c r="CP34" s="610"/>
      <c r="CQ34" s="611" t="str">
        <f>IF('各会計、関係団体の財政状況及び健全化判断比率'!BS7="","",'各会計、関係団体の財政状況及び健全化判断比率'!BS7)</f>
        <v>うすい</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180"/>
    </row>
    <row r="35" spans="1:113" ht="32.25" customHeight="1" x14ac:dyDescent="0.15">
      <c r="A35" s="175"/>
      <c r="B35" s="202"/>
      <c r="C35" s="610">
        <f>IF(E35="","",C34+1)</f>
        <v>2</v>
      </c>
      <c r="D35" s="610"/>
      <c r="E35" s="611" t="str">
        <f>IF('各会計、関係団体の財政状況及び健全化判断比率'!B8="","",'各会計、関係団体の財政状況及び健全化判断比率'!B8)</f>
        <v>住宅新築資金等貸付事業特別会計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t="str">
        <f t="shared" ref="BE35:BE43" si="1">IF(BG35="","",BE34+1)</f>
        <v/>
      </c>
      <c r="BF35" s="610"/>
      <c r="BG35" s="611"/>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福岡県市町村職員退職手当組合（基金特別会計）</v>
      </c>
      <c r="BZ35" s="611"/>
      <c r="CA35" s="611"/>
      <c r="CB35" s="611"/>
      <c r="CC35" s="611"/>
      <c r="CD35" s="611"/>
      <c r="CE35" s="611"/>
      <c r="CF35" s="611"/>
      <c r="CG35" s="611"/>
      <c r="CH35" s="611"/>
      <c r="CI35" s="611"/>
      <c r="CJ35" s="611"/>
      <c r="CK35" s="611"/>
      <c r="CL35" s="611"/>
      <c r="CM35" s="611"/>
      <c r="CN35" s="175"/>
      <c r="CO35" s="610">
        <f t="shared" ref="CO35:CO43" si="3">IF(CQ35="","",CO34+1)</f>
        <v>17</v>
      </c>
      <c r="CP35" s="610"/>
      <c r="CQ35" s="611" t="str">
        <f>IF('各会計、関係団体の財政状況及び健全化判断比率'!BS8="","",'各会計、関係団体の財政状況及び健全化判断比率'!BS8)</f>
        <v>嘉麻市文化スポーツ振興公社</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180"/>
    </row>
    <row r="36" spans="1:113" ht="32.25" customHeight="1" x14ac:dyDescent="0.15">
      <c r="A36" s="175"/>
      <c r="B36" s="202"/>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介護保険事業特別会計（保険事業勘定）</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飯塚地区消防組合（一般会計）</v>
      </c>
      <c r="BZ36" s="611"/>
      <c r="CA36" s="611"/>
      <c r="CB36" s="611"/>
      <c r="CC36" s="611"/>
      <c r="CD36" s="611"/>
      <c r="CE36" s="611"/>
      <c r="CF36" s="611"/>
      <c r="CG36" s="611"/>
      <c r="CH36" s="611"/>
      <c r="CI36" s="611"/>
      <c r="CJ36" s="611"/>
      <c r="CK36" s="611"/>
      <c r="CL36" s="611"/>
      <c r="CM36" s="611"/>
      <c r="CN36" s="175"/>
      <c r="CO36" s="610">
        <f t="shared" si="3"/>
        <v>18</v>
      </c>
      <c r="CP36" s="610"/>
      <c r="CQ36" s="611" t="str">
        <f>IF('各会計、関係団体の財政状況及び健全化判断比率'!BS9="","",'各会計、関係団体の財政状況及び健全化判断比率'!BS9)</f>
        <v>嘉麻スタイル</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180"/>
    </row>
    <row r="37" spans="1:113" ht="32.25" customHeight="1" x14ac:dyDescent="0.15">
      <c r="A37" s="175"/>
      <c r="B37" s="202"/>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f t="shared" si="4"/>
        <v>6</v>
      </c>
      <c r="V37" s="610"/>
      <c r="W37" s="611" t="str">
        <f>IF('各会計、関係団体の財政状況及び健全化判断比率'!B31="","",'各会計、関係団体の財政状況及び健全化判断比率'!B31)</f>
        <v>介護保険事業特別会計（サービス事業勘定）</v>
      </c>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福岡県自治振興組合（一般会計）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180"/>
    </row>
    <row r="38" spans="1:113" ht="32.25" customHeight="1" x14ac:dyDescent="0.15">
      <c r="A38" s="175"/>
      <c r="B38" s="202"/>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f t="shared" si="2"/>
        <v>12</v>
      </c>
      <c r="BX38" s="610"/>
      <c r="BY38" s="611" t="str">
        <f>IF('各会計、関係団体の財政状況及び健全化判断比率'!B72="","",'各会計、関係団体の財政状況及び健全化判断比率'!B72)</f>
        <v>福岡県自治振興組合（公文書館事業特別会計）</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180"/>
    </row>
    <row r="39" spans="1:113" ht="32.25" customHeight="1" x14ac:dyDescent="0.15">
      <c r="A39" s="175"/>
      <c r="B39" s="202"/>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f t="shared" si="2"/>
        <v>13</v>
      </c>
      <c r="BX39" s="610"/>
      <c r="BY39" s="611" t="str">
        <f>IF('各会計、関係団体の財政状況及び健全化判断比率'!B73="","",'各会計、関係団体の財政状況及び健全化判断比率'!B73)</f>
        <v>福岡県後期高齢者医療広域連合（一般会計）</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180"/>
    </row>
    <row r="40" spans="1:113" ht="32.25" customHeight="1" x14ac:dyDescent="0.15">
      <c r="A40" s="175"/>
      <c r="B40" s="202"/>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f t="shared" si="2"/>
        <v>14</v>
      </c>
      <c r="BX40" s="610"/>
      <c r="BY40" s="611" t="str">
        <f>IF('各会計、関係団体の財政状況及び健全化判断比率'!B74="","",'各会計、関係団体の財政状況及び健全化判断比率'!B74)</f>
        <v>福岡県後期高齢者医療広域連合（後期高齢者医療特別会計）</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180"/>
    </row>
    <row r="41" spans="1:113" ht="32.25" customHeight="1" x14ac:dyDescent="0.15">
      <c r="A41" s="175"/>
      <c r="B41" s="202"/>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f t="shared" si="2"/>
        <v>15</v>
      </c>
      <c r="BX41" s="610"/>
      <c r="BY41" s="611" t="str">
        <f>IF('各会計、関係団体の財政状況及び健全化判断比率'!B75="","",'各会計、関係団体の財政状況及び健全化判断比率'!B75)</f>
        <v>ふくおか県央環境広域施設組合（一般会計）</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180"/>
    </row>
    <row r="42" spans="1:113" ht="32.25" customHeight="1" x14ac:dyDescent="0.15">
      <c r="B42" s="202"/>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180"/>
    </row>
    <row r="43" spans="1:113" ht="32.25" customHeight="1" x14ac:dyDescent="0.15">
      <c r="B43" s="202"/>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206</v>
      </c>
      <c r="E46" s="613" t="s">
        <v>207</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15">
      <c r="E47" s="613" t="s">
        <v>208</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15">
      <c r="E48" s="613" t="s">
        <v>209</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15">
      <c r="E49" s="614" t="s">
        <v>210</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15">
      <c r="E50" s="613" t="s">
        <v>211</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15">
      <c r="E51" s="613" t="s">
        <v>212</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15">
      <c r="E52" s="613" t="s">
        <v>213</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15">
      <c r="E53" s="613" t="s">
        <v>214</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15"/>
    <row r="55" spans="5:113" x14ac:dyDescent="0.15"/>
    <row r="56" spans="5:113" x14ac:dyDescent="0.15"/>
  </sheetData>
  <sheetProtection algorithmName="SHA-512" hashValue="aMWgH867G+3waMogmLKyAguaulAw7e+gFjGXk7KOmgnJjEDyb2n697Dfr/o1gQSvVFnRv7LAJC1pBKgX4VjK2g==" saltValue="/66xQilbV+U2B7p+uNDQO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63" zoomScaleNormal="63"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162" t="s">
        <v>565</v>
      </c>
      <c r="D34" s="1162"/>
      <c r="E34" s="1163"/>
      <c r="F34" s="32" t="s">
        <v>566</v>
      </c>
      <c r="G34" s="33" t="s">
        <v>567</v>
      </c>
      <c r="H34" s="33" t="s">
        <v>568</v>
      </c>
      <c r="I34" s="33" t="s">
        <v>569</v>
      </c>
      <c r="J34" s="34" t="s">
        <v>570</v>
      </c>
      <c r="K34" s="22"/>
      <c r="L34" s="22"/>
      <c r="M34" s="22"/>
      <c r="N34" s="22"/>
      <c r="O34" s="22"/>
      <c r="P34" s="22"/>
    </row>
    <row r="35" spans="1:16" ht="39" customHeight="1" x14ac:dyDescent="0.15">
      <c r="A35" s="22"/>
      <c r="B35" s="35"/>
      <c r="C35" s="1158" t="s">
        <v>571</v>
      </c>
      <c r="D35" s="1158"/>
      <c r="E35" s="1159"/>
      <c r="F35" s="36">
        <v>12.53</v>
      </c>
      <c r="G35" s="37">
        <v>11.61</v>
      </c>
      <c r="H35" s="37">
        <v>10.86</v>
      </c>
      <c r="I35" s="37">
        <v>9.25</v>
      </c>
      <c r="J35" s="38">
        <v>8.15</v>
      </c>
      <c r="K35" s="22"/>
      <c r="L35" s="22"/>
      <c r="M35" s="22"/>
      <c r="N35" s="22"/>
      <c r="O35" s="22"/>
      <c r="P35" s="22"/>
    </row>
    <row r="36" spans="1:16" ht="39" customHeight="1" x14ac:dyDescent="0.15">
      <c r="A36" s="22"/>
      <c r="B36" s="35"/>
      <c r="C36" s="1158" t="s">
        <v>572</v>
      </c>
      <c r="D36" s="1158"/>
      <c r="E36" s="1159"/>
      <c r="F36" s="36">
        <v>3.16</v>
      </c>
      <c r="G36" s="37">
        <v>5.15</v>
      </c>
      <c r="H36" s="37">
        <v>4.55</v>
      </c>
      <c r="I36" s="37">
        <v>4.51</v>
      </c>
      <c r="J36" s="38">
        <v>6.21</v>
      </c>
      <c r="K36" s="22"/>
      <c r="L36" s="22"/>
      <c r="M36" s="22"/>
      <c r="N36" s="22"/>
      <c r="O36" s="22"/>
      <c r="P36" s="22"/>
    </row>
    <row r="37" spans="1:16" ht="39" customHeight="1" x14ac:dyDescent="0.15">
      <c r="A37" s="22"/>
      <c r="B37" s="35"/>
      <c r="C37" s="1158" t="s">
        <v>573</v>
      </c>
      <c r="D37" s="1158"/>
      <c r="E37" s="1159"/>
      <c r="F37" s="36">
        <v>0.64</v>
      </c>
      <c r="G37" s="37">
        <v>0.21</v>
      </c>
      <c r="H37" s="37">
        <v>0</v>
      </c>
      <c r="I37" s="37">
        <v>1.25</v>
      </c>
      <c r="J37" s="38">
        <v>2.37</v>
      </c>
      <c r="K37" s="22"/>
      <c r="L37" s="22"/>
      <c r="M37" s="22"/>
      <c r="N37" s="22"/>
      <c r="O37" s="22"/>
      <c r="P37" s="22"/>
    </row>
    <row r="38" spans="1:16" ht="39" customHeight="1" x14ac:dyDescent="0.15">
      <c r="A38" s="22"/>
      <c r="B38" s="35"/>
      <c r="C38" s="1158" t="s">
        <v>574</v>
      </c>
      <c r="D38" s="1158"/>
      <c r="E38" s="1159"/>
      <c r="F38" s="36">
        <v>0.06</v>
      </c>
      <c r="G38" s="37">
        <v>7.0000000000000007E-2</v>
      </c>
      <c r="H38" s="37">
        <v>7.0000000000000007E-2</v>
      </c>
      <c r="I38" s="37">
        <v>7.0000000000000007E-2</v>
      </c>
      <c r="J38" s="38">
        <v>0.08</v>
      </c>
      <c r="K38" s="22"/>
      <c r="L38" s="22"/>
      <c r="M38" s="22"/>
      <c r="N38" s="22"/>
      <c r="O38" s="22"/>
      <c r="P38" s="22"/>
    </row>
    <row r="39" spans="1:16" ht="39" customHeight="1" x14ac:dyDescent="0.15">
      <c r="A39" s="22"/>
      <c r="B39" s="35"/>
      <c r="C39" s="1158" t="s">
        <v>575</v>
      </c>
      <c r="D39" s="1158"/>
      <c r="E39" s="1159"/>
      <c r="F39" s="36">
        <v>0.05</v>
      </c>
      <c r="G39" s="37">
        <v>0.03</v>
      </c>
      <c r="H39" s="37">
        <v>0.01</v>
      </c>
      <c r="I39" s="37">
        <v>0.03</v>
      </c>
      <c r="J39" s="38">
        <v>0.03</v>
      </c>
      <c r="K39" s="22"/>
      <c r="L39" s="22"/>
      <c r="M39" s="22"/>
      <c r="N39" s="22"/>
      <c r="O39" s="22"/>
      <c r="P39" s="22"/>
    </row>
    <row r="40" spans="1:16" ht="39" customHeight="1" x14ac:dyDescent="0.15">
      <c r="A40" s="22"/>
      <c r="B40" s="35"/>
      <c r="C40" s="1158" t="s">
        <v>576</v>
      </c>
      <c r="D40" s="1158"/>
      <c r="E40" s="1159"/>
      <c r="F40" s="36">
        <v>0</v>
      </c>
      <c r="G40" s="37">
        <v>0</v>
      </c>
      <c r="H40" s="37">
        <v>0</v>
      </c>
      <c r="I40" s="37">
        <v>0</v>
      </c>
      <c r="J40" s="38">
        <v>0</v>
      </c>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577</v>
      </c>
      <c r="D42" s="1158"/>
      <c r="E42" s="1159"/>
      <c r="F42" s="36" t="s">
        <v>516</v>
      </c>
      <c r="G42" s="37" t="s">
        <v>516</v>
      </c>
      <c r="H42" s="37" t="s">
        <v>516</v>
      </c>
      <c r="I42" s="37" t="s">
        <v>516</v>
      </c>
      <c r="J42" s="38" t="s">
        <v>516</v>
      </c>
      <c r="K42" s="22"/>
      <c r="L42" s="22"/>
      <c r="M42" s="22"/>
      <c r="N42" s="22"/>
      <c r="O42" s="22"/>
      <c r="P42" s="22"/>
    </row>
    <row r="43" spans="1:16" ht="39" customHeight="1" thickBot="1" x14ac:dyDescent="0.2">
      <c r="A43" s="22"/>
      <c r="B43" s="40"/>
      <c r="C43" s="1160" t="s">
        <v>578</v>
      </c>
      <c r="D43" s="1160"/>
      <c r="E43" s="1161"/>
      <c r="F43" s="41" t="s">
        <v>516</v>
      </c>
      <c r="G43" s="42" t="s">
        <v>516</v>
      </c>
      <c r="H43" s="42" t="s">
        <v>516</v>
      </c>
      <c r="I43" s="42" t="s">
        <v>516</v>
      </c>
      <c r="J43" s="43" t="s">
        <v>516</v>
      </c>
      <c r="K43" s="22"/>
      <c r="L43" s="22"/>
      <c r="M43" s="22"/>
      <c r="N43" s="22"/>
      <c r="O43" s="22"/>
      <c r="P43" s="22"/>
    </row>
    <row r="44" spans="1:16" ht="39" customHeight="1" x14ac:dyDescent="0.15">
      <c r="A44" s="22"/>
      <c r="B44" s="44" t="s">
        <v>7</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ahl1va1Drep9bfn8ElNP5dhr6vcOSjlqWh3WNOxIxce7n3baDt+qhRgP3rx/SN8F7RqDmqbRhvQBx6x6oVrOQ==" saltValue="eWmyedHLGNFvoP74XzD2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6" zoomScaleNormal="76"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8</v>
      </c>
      <c r="P43" s="46"/>
      <c r="Q43" s="46"/>
      <c r="R43" s="46"/>
      <c r="S43" s="46"/>
      <c r="T43" s="46"/>
      <c r="U43" s="46"/>
    </row>
    <row r="44" spans="1:21" ht="30.75" customHeight="1" thickBot="1" x14ac:dyDescent="0.2">
      <c r="A44" s="46"/>
      <c r="B44" s="49" t="s">
        <v>9</v>
      </c>
      <c r="C44" s="50"/>
      <c r="D44" s="50"/>
      <c r="E44" s="51"/>
      <c r="F44" s="51"/>
      <c r="G44" s="51"/>
      <c r="H44" s="51"/>
      <c r="I44" s="51"/>
      <c r="J44" s="52" t="s">
        <v>2</v>
      </c>
      <c r="K44" s="53" t="s">
        <v>558</v>
      </c>
      <c r="L44" s="54" t="s">
        <v>559</v>
      </c>
      <c r="M44" s="54" t="s">
        <v>560</v>
      </c>
      <c r="N44" s="54" t="s">
        <v>561</v>
      </c>
      <c r="O44" s="55" t="s">
        <v>562</v>
      </c>
      <c r="P44" s="46"/>
      <c r="Q44" s="46"/>
      <c r="R44" s="46"/>
      <c r="S44" s="46"/>
      <c r="T44" s="46"/>
      <c r="U44" s="46"/>
    </row>
    <row r="45" spans="1:21" ht="30.75" customHeight="1" x14ac:dyDescent="0.15">
      <c r="A45" s="46"/>
      <c r="B45" s="1164" t="s">
        <v>10</v>
      </c>
      <c r="C45" s="1165"/>
      <c r="D45" s="56"/>
      <c r="E45" s="1170" t="s">
        <v>11</v>
      </c>
      <c r="F45" s="1170"/>
      <c r="G45" s="1170"/>
      <c r="H45" s="1170"/>
      <c r="I45" s="1170"/>
      <c r="J45" s="1171"/>
      <c r="K45" s="57">
        <v>2407</v>
      </c>
      <c r="L45" s="58">
        <v>2331</v>
      </c>
      <c r="M45" s="58">
        <v>2469</v>
      </c>
      <c r="N45" s="58">
        <v>2849</v>
      </c>
      <c r="O45" s="59">
        <v>2839</v>
      </c>
      <c r="P45" s="46"/>
      <c r="Q45" s="46"/>
      <c r="R45" s="46"/>
      <c r="S45" s="46"/>
      <c r="T45" s="46"/>
      <c r="U45" s="46"/>
    </row>
    <row r="46" spans="1:21" ht="30.75" customHeight="1" x14ac:dyDescent="0.15">
      <c r="A46" s="46"/>
      <c r="B46" s="1166"/>
      <c r="C46" s="1167"/>
      <c r="D46" s="60"/>
      <c r="E46" s="1172" t="s">
        <v>12</v>
      </c>
      <c r="F46" s="1172"/>
      <c r="G46" s="1172"/>
      <c r="H46" s="1172"/>
      <c r="I46" s="1172"/>
      <c r="J46" s="1173"/>
      <c r="K46" s="61" t="s">
        <v>516</v>
      </c>
      <c r="L46" s="62" t="s">
        <v>516</v>
      </c>
      <c r="M46" s="62" t="s">
        <v>516</v>
      </c>
      <c r="N46" s="62" t="s">
        <v>516</v>
      </c>
      <c r="O46" s="63" t="s">
        <v>516</v>
      </c>
      <c r="P46" s="46"/>
      <c r="Q46" s="46"/>
      <c r="R46" s="46"/>
      <c r="S46" s="46"/>
      <c r="T46" s="46"/>
      <c r="U46" s="46"/>
    </row>
    <row r="47" spans="1:21" ht="30.75" customHeight="1" x14ac:dyDescent="0.15">
      <c r="A47" s="46"/>
      <c r="B47" s="1166"/>
      <c r="C47" s="1167"/>
      <c r="D47" s="60"/>
      <c r="E47" s="1172" t="s">
        <v>13</v>
      </c>
      <c r="F47" s="1172"/>
      <c r="G47" s="1172"/>
      <c r="H47" s="1172"/>
      <c r="I47" s="1172"/>
      <c r="J47" s="1173"/>
      <c r="K47" s="61" t="s">
        <v>516</v>
      </c>
      <c r="L47" s="62" t="s">
        <v>516</v>
      </c>
      <c r="M47" s="62" t="s">
        <v>516</v>
      </c>
      <c r="N47" s="62" t="s">
        <v>516</v>
      </c>
      <c r="O47" s="63" t="s">
        <v>516</v>
      </c>
      <c r="P47" s="46"/>
      <c r="Q47" s="46"/>
      <c r="R47" s="46"/>
      <c r="S47" s="46"/>
      <c r="T47" s="46"/>
      <c r="U47" s="46"/>
    </row>
    <row r="48" spans="1:21" ht="30.75" customHeight="1" x14ac:dyDescent="0.15">
      <c r="A48" s="46"/>
      <c r="B48" s="1166"/>
      <c r="C48" s="1167"/>
      <c r="D48" s="60"/>
      <c r="E48" s="1172" t="s">
        <v>14</v>
      </c>
      <c r="F48" s="1172"/>
      <c r="G48" s="1172"/>
      <c r="H48" s="1172"/>
      <c r="I48" s="1172"/>
      <c r="J48" s="1173"/>
      <c r="K48" s="61">
        <v>97</v>
      </c>
      <c r="L48" s="62">
        <v>46</v>
      </c>
      <c r="M48" s="62">
        <v>47</v>
      </c>
      <c r="N48" s="62">
        <v>44</v>
      </c>
      <c r="O48" s="63">
        <v>47</v>
      </c>
      <c r="P48" s="46"/>
      <c r="Q48" s="46"/>
      <c r="R48" s="46"/>
      <c r="S48" s="46"/>
      <c r="T48" s="46"/>
      <c r="U48" s="46"/>
    </row>
    <row r="49" spans="1:21" ht="30.75" customHeight="1" x14ac:dyDescent="0.15">
      <c r="A49" s="46"/>
      <c r="B49" s="1166"/>
      <c r="C49" s="1167"/>
      <c r="D49" s="60"/>
      <c r="E49" s="1172" t="s">
        <v>15</v>
      </c>
      <c r="F49" s="1172"/>
      <c r="G49" s="1172"/>
      <c r="H49" s="1172"/>
      <c r="I49" s="1172"/>
      <c r="J49" s="1173"/>
      <c r="K49" s="61">
        <v>9</v>
      </c>
      <c r="L49" s="62">
        <v>12</v>
      </c>
      <c r="M49" s="62">
        <v>13</v>
      </c>
      <c r="N49" s="62">
        <v>43</v>
      </c>
      <c r="O49" s="63">
        <v>53</v>
      </c>
      <c r="P49" s="46"/>
      <c r="Q49" s="46"/>
      <c r="R49" s="46"/>
      <c r="S49" s="46"/>
      <c r="T49" s="46"/>
      <c r="U49" s="46"/>
    </row>
    <row r="50" spans="1:21" ht="30.75" customHeight="1" x14ac:dyDescent="0.15">
      <c r="A50" s="46"/>
      <c r="B50" s="1166"/>
      <c r="C50" s="1167"/>
      <c r="D50" s="60"/>
      <c r="E50" s="1172" t="s">
        <v>16</v>
      </c>
      <c r="F50" s="1172"/>
      <c r="G50" s="1172"/>
      <c r="H50" s="1172"/>
      <c r="I50" s="1172"/>
      <c r="J50" s="1173"/>
      <c r="K50" s="61">
        <v>62</v>
      </c>
      <c r="L50" s="62">
        <v>47</v>
      </c>
      <c r="M50" s="62">
        <v>27</v>
      </c>
      <c r="N50" s="62" t="s">
        <v>516</v>
      </c>
      <c r="O50" s="63" t="s">
        <v>516</v>
      </c>
      <c r="P50" s="46"/>
      <c r="Q50" s="46"/>
      <c r="R50" s="46"/>
      <c r="S50" s="46"/>
      <c r="T50" s="46"/>
      <c r="U50" s="46"/>
    </row>
    <row r="51" spans="1:21" ht="30.75" customHeight="1" x14ac:dyDescent="0.15">
      <c r="A51" s="46"/>
      <c r="B51" s="1168"/>
      <c r="C51" s="1169"/>
      <c r="D51" s="64"/>
      <c r="E51" s="1172" t="s">
        <v>17</v>
      </c>
      <c r="F51" s="1172"/>
      <c r="G51" s="1172"/>
      <c r="H51" s="1172"/>
      <c r="I51" s="1172"/>
      <c r="J51" s="1173"/>
      <c r="K51" s="61">
        <v>0</v>
      </c>
      <c r="L51" s="62">
        <v>0</v>
      </c>
      <c r="M51" s="62" t="s">
        <v>516</v>
      </c>
      <c r="N51" s="62" t="s">
        <v>516</v>
      </c>
      <c r="O51" s="63">
        <v>0</v>
      </c>
      <c r="P51" s="46"/>
      <c r="Q51" s="46"/>
      <c r="R51" s="46"/>
      <c r="S51" s="46"/>
      <c r="T51" s="46"/>
      <c r="U51" s="46"/>
    </row>
    <row r="52" spans="1:21" ht="30.75" customHeight="1" x14ac:dyDescent="0.15">
      <c r="A52" s="46"/>
      <c r="B52" s="1174" t="s">
        <v>18</v>
      </c>
      <c r="C52" s="1175"/>
      <c r="D52" s="64"/>
      <c r="E52" s="1172" t="s">
        <v>19</v>
      </c>
      <c r="F52" s="1172"/>
      <c r="G52" s="1172"/>
      <c r="H52" s="1172"/>
      <c r="I52" s="1172"/>
      <c r="J52" s="1173"/>
      <c r="K52" s="61">
        <v>2032</v>
      </c>
      <c r="L52" s="62">
        <v>1923</v>
      </c>
      <c r="M52" s="62">
        <v>2011</v>
      </c>
      <c r="N52" s="62">
        <v>2192</v>
      </c>
      <c r="O52" s="63">
        <v>2166</v>
      </c>
      <c r="P52" s="46"/>
      <c r="Q52" s="46"/>
      <c r="R52" s="46"/>
      <c r="S52" s="46"/>
      <c r="T52" s="46"/>
      <c r="U52" s="46"/>
    </row>
    <row r="53" spans="1:21" ht="30.75" customHeight="1" thickBot="1" x14ac:dyDescent="0.2">
      <c r="A53" s="46"/>
      <c r="B53" s="1176" t="s">
        <v>20</v>
      </c>
      <c r="C53" s="1177"/>
      <c r="D53" s="65"/>
      <c r="E53" s="1178" t="s">
        <v>21</v>
      </c>
      <c r="F53" s="1178"/>
      <c r="G53" s="1178"/>
      <c r="H53" s="1178"/>
      <c r="I53" s="1178"/>
      <c r="J53" s="1179"/>
      <c r="K53" s="66">
        <v>543</v>
      </c>
      <c r="L53" s="67">
        <v>513</v>
      </c>
      <c r="M53" s="67">
        <v>545</v>
      </c>
      <c r="N53" s="67">
        <v>744</v>
      </c>
      <c r="O53" s="68">
        <v>773</v>
      </c>
      <c r="P53" s="46"/>
      <c r="Q53" s="46"/>
      <c r="R53" s="46"/>
      <c r="S53" s="46"/>
      <c r="T53" s="46"/>
      <c r="U53" s="46"/>
    </row>
    <row r="54" spans="1:21" ht="24" customHeight="1" x14ac:dyDescent="0.15">
      <c r="A54" s="46"/>
      <c r="B54" s="69" t="s">
        <v>22</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23</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24</v>
      </c>
      <c r="C56" s="71"/>
      <c r="D56" s="71"/>
      <c r="E56" s="71"/>
      <c r="F56" s="71"/>
      <c r="G56" s="71"/>
      <c r="H56" s="71"/>
      <c r="I56" s="71"/>
      <c r="J56" s="71"/>
      <c r="K56" s="72"/>
      <c r="L56" s="72"/>
      <c r="M56" s="72"/>
      <c r="N56" s="72"/>
      <c r="O56" s="73" t="s">
        <v>579</v>
      </c>
      <c r="P56" s="46"/>
      <c r="Q56" s="46"/>
      <c r="R56" s="46"/>
      <c r="S56" s="46"/>
      <c r="T56" s="46"/>
      <c r="U56" s="46"/>
    </row>
    <row r="57" spans="1:21" ht="31.5" customHeight="1" thickBot="1" x14ac:dyDescent="0.2">
      <c r="A57" s="46"/>
      <c r="B57" s="74"/>
      <c r="C57" s="75"/>
      <c r="D57" s="75"/>
      <c r="E57" s="76"/>
      <c r="F57" s="76"/>
      <c r="G57" s="76"/>
      <c r="H57" s="76"/>
      <c r="I57" s="76"/>
      <c r="J57" s="77" t="s">
        <v>2</v>
      </c>
      <c r="K57" s="78" t="s">
        <v>580</v>
      </c>
      <c r="L57" s="79" t="s">
        <v>581</v>
      </c>
      <c r="M57" s="79" t="s">
        <v>582</v>
      </c>
      <c r="N57" s="79" t="s">
        <v>583</v>
      </c>
      <c r="O57" s="80" t="s">
        <v>584</v>
      </c>
      <c r="P57" s="46"/>
      <c r="Q57" s="46"/>
      <c r="R57" s="46"/>
      <c r="S57" s="46"/>
      <c r="T57" s="46"/>
      <c r="U57" s="46"/>
    </row>
    <row r="58" spans="1:21" ht="31.5" customHeight="1" x14ac:dyDescent="0.15">
      <c r="B58" s="1180" t="s">
        <v>25</v>
      </c>
      <c r="C58" s="1181"/>
      <c r="D58" s="1186" t="s">
        <v>26</v>
      </c>
      <c r="E58" s="1187"/>
      <c r="F58" s="1187"/>
      <c r="G58" s="1187"/>
      <c r="H58" s="1187"/>
      <c r="I58" s="1187"/>
      <c r="J58" s="1188"/>
      <c r="K58" s="81"/>
      <c r="L58" s="82"/>
      <c r="M58" s="82"/>
      <c r="N58" s="82"/>
      <c r="O58" s="83"/>
    </row>
    <row r="59" spans="1:21" ht="31.5" customHeight="1" x14ac:dyDescent="0.15">
      <c r="B59" s="1182"/>
      <c r="C59" s="1183"/>
      <c r="D59" s="1189" t="s">
        <v>27</v>
      </c>
      <c r="E59" s="1190"/>
      <c r="F59" s="1190"/>
      <c r="G59" s="1190"/>
      <c r="H59" s="1190"/>
      <c r="I59" s="1190"/>
      <c r="J59" s="1191"/>
      <c r="K59" s="84"/>
      <c r="L59" s="85"/>
      <c r="M59" s="85"/>
      <c r="N59" s="85"/>
      <c r="O59" s="86"/>
    </row>
    <row r="60" spans="1:21" ht="31.5" customHeight="1" thickBot="1" x14ac:dyDescent="0.2">
      <c r="B60" s="1184"/>
      <c r="C60" s="1185"/>
      <c r="D60" s="1192" t="s">
        <v>28</v>
      </c>
      <c r="E60" s="1193"/>
      <c r="F60" s="1193"/>
      <c r="G60" s="1193"/>
      <c r="H60" s="1193"/>
      <c r="I60" s="1193"/>
      <c r="J60" s="1194"/>
      <c r="K60" s="87"/>
      <c r="L60" s="88"/>
      <c r="M60" s="88"/>
      <c r="N60" s="88"/>
      <c r="O60" s="89"/>
    </row>
    <row r="61" spans="1:21" ht="24" customHeight="1" x14ac:dyDescent="0.15">
      <c r="B61" s="90"/>
      <c r="C61" s="90"/>
      <c r="D61" s="91" t="s">
        <v>29</v>
      </c>
      <c r="E61" s="92"/>
      <c r="F61" s="92"/>
      <c r="G61" s="92"/>
      <c r="H61" s="92"/>
      <c r="I61" s="92"/>
      <c r="J61" s="92"/>
      <c r="K61" s="92"/>
      <c r="L61" s="92"/>
      <c r="M61" s="92"/>
      <c r="N61" s="92"/>
      <c r="O61" s="92"/>
    </row>
    <row r="62" spans="1:21" ht="24" customHeight="1" x14ac:dyDescent="0.15">
      <c r="B62" s="93"/>
      <c r="C62" s="93"/>
      <c r="D62" s="91" t="s">
        <v>30</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k5FjfQbYlDqYhP68Ysx2oFL+IrZXw56FqFWBQ3lBLSbPMfGWLQFjaNc83bcc8F6/sPJ5GXM29RTD/5cU4XWVgQ==" saltValue="HKSxTpgPN+sBryd3mbfE9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3" zoomScaleNormal="63"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8</v>
      </c>
    </row>
    <row r="40" spans="2:13" ht="27.75" customHeight="1" thickBot="1" x14ac:dyDescent="0.2">
      <c r="B40" s="96" t="s">
        <v>9</v>
      </c>
      <c r="C40" s="97"/>
      <c r="D40" s="97"/>
      <c r="E40" s="98"/>
      <c r="F40" s="98"/>
      <c r="G40" s="98"/>
      <c r="H40" s="99" t="s">
        <v>2</v>
      </c>
      <c r="I40" s="100" t="s">
        <v>558</v>
      </c>
      <c r="J40" s="101" t="s">
        <v>559</v>
      </c>
      <c r="K40" s="101" t="s">
        <v>560</v>
      </c>
      <c r="L40" s="101" t="s">
        <v>561</v>
      </c>
      <c r="M40" s="102" t="s">
        <v>562</v>
      </c>
    </row>
    <row r="41" spans="2:13" ht="27.75" customHeight="1" x14ac:dyDescent="0.15">
      <c r="B41" s="1195" t="s">
        <v>31</v>
      </c>
      <c r="C41" s="1196"/>
      <c r="D41" s="103"/>
      <c r="E41" s="1201" t="s">
        <v>32</v>
      </c>
      <c r="F41" s="1201"/>
      <c r="G41" s="1201"/>
      <c r="H41" s="1202"/>
      <c r="I41" s="342">
        <v>22660</v>
      </c>
      <c r="J41" s="343">
        <v>25385</v>
      </c>
      <c r="K41" s="343">
        <v>25352</v>
      </c>
      <c r="L41" s="343">
        <v>24220</v>
      </c>
      <c r="M41" s="344">
        <v>28374</v>
      </c>
    </row>
    <row r="42" spans="2:13" ht="27.75" customHeight="1" x14ac:dyDescent="0.15">
      <c r="B42" s="1197"/>
      <c r="C42" s="1198"/>
      <c r="D42" s="104"/>
      <c r="E42" s="1203" t="s">
        <v>33</v>
      </c>
      <c r="F42" s="1203"/>
      <c r="G42" s="1203"/>
      <c r="H42" s="1204"/>
      <c r="I42" s="345" t="s">
        <v>516</v>
      </c>
      <c r="J42" s="346" t="s">
        <v>516</v>
      </c>
      <c r="K42" s="346" t="s">
        <v>516</v>
      </c>
      <c r="L42" s="346" t="s">
        <v>516</v>
      </c>
      <c r="M42" s="347" t="s">
        <v>516</v>
      </c>
    </row>
    <row r="43" spans="2:13" ht="27.75" customHeight="1" x14ac:dyDescent="0.15">
      <c r="B43" s="1197"/>
      <c r="C43" s="1198"/>
      <c r="D43" s="104"/>
      <c r="E43" s="1203" t="s">
        <v>34</v>
      </c>
      <c r="F43" s="1203"/>
      <c r="G43" s="1203"/>
      <c r="H43" s="1204"/>
      <c r="I43" s="345">
        <v>867</v>
      </c>
      <c r="J43" s="346">
        <v>630</v>
      </c>
      <c r="K43" s="346">
        <v>746</v>
      </c>
      <c r="L43" s="346">
        <v>569</v>
      </c>
      <c r="M43" s="347">
        <v>515</v>
      </c>
    </row>
    <row r="44" spans="2:13" ht="27.75" customHeight="1" x14ac:dyDescent="0.15">
      <c r="B44" s="1197"/>
      <c r="C44" s="1198"/>
      <c r="D44" s="104"/>
      <c r="E44" s="1203" t="s">
        <v>35</v>
      </c>
      <c r="F44" s="1203"/>
      <c r="G44" s="1203"/>
      <c r="H44" s="1204"/>
      <c r="I44" s="345">
        <v>73</v>
      </c>
      <c r="J44" s="346">
        <v>27</v>
      </c>
      <c r="K44" s="346" t="s">
        <v>516</v>
      </c>
      <c r="L44" s="346" t="s">
        <v>516</v>
      </c>
      <c r="M44" s="347">
        <v>28</v>
      </c>
    </row>
    <row r="45" spans="2:13" ht="27.75" customHeight="1" x14ac:dyDescent="0.15">
      <c r="B45" s="1197"/>
      <c r="C45" s="1198"/>
      <c r="D45" s="104"/>
      <c r="E45" s="1203" t="s">
        <v>36</v>
      </c>
      <c r="F45" s="1203"/>
      <c r="G45" s="1203"/>
      <c r="H45" s="1204"/>
      <c r="I45" s="345">
        <v>4652</v>
      </c>
      <c r="J45" s="346">
        <v>4618</v>
      </c>
      <c r="K45" s="346">
        <v>4502</v>
      </c>
      <c r="L45" s="346">
        <v>4441</v>
      </c>
      <c r="M45" s="347">
        <v>4436</v>
      </c>
    </row>
    <row r="46" spans="2:13" ht="27.75" customHeight="1" x14ac:dyDescent="0.15">
      <c r="B46" s="1197"/>
      <c r="C46" s="1198"/>
      <c r="D46" s="105"/>
      <c r="E46" s="1203" t="s">
        <v>37</v>
      </c>
      <c r="F46" s="1203"/>
      <c r="G46" s="1203"/>
      <c r="H46" s="1204"/>
      <c r="I46" s="345" t="s">
        <v>516</v>
      </c>
      <c r="J46" s="346" t="s">
        <v>516</v>
      </c>
      <c r="K46" s="346" t="s">
        <v>516</v>
      </c>
      <c r="L46" s="346" t="s">
        <v>516</v>
      </c>
      <c r="M46" s="347" t="s">
        <v>516</v>
      </c>
    </row>
    <row r="47" spans="2:13" ht="27.75" customHeight="1" x14ac:dyDescent="0.15">
      <c r="B47" s="1197"/>
      <c r="C47" s="1198"/>
      <c r="D47" s="106"/>
      <c r="E47" s="1205" t="s">
        <v>38</v>
      </c>
      <c r="F47" s="1206"/>
      <c r="G47" s="1206"/>
      <c r="H47" s="1207"/>
      <c r="I47" s="345" t="s">
        <v>516</v>
      </c>
      <c r="J47" s="346" t="s">
        <v>516</v>
      </c>
      <c r="K47" s="346" t="s">
        <v>516</v>
      </c>
      <c r="L47" s="346" t="s">
        <v>516</v>
      </c>
      <c r="M47" s="347" t="s">
        <v>516</v>
      </c>
    </row>
    <row r="48" spans="2:13" ht="27.75" customHeight="1" x14ac:dyDescent="0.15">
      <c r="B48" s="1197"/>
      <c r="C48" s="1198"/>
      <c r="D48" s="104"/>
      <c r="E48" s="1203" t="s">
        <v>39</v>
      </c>
      <c r="F48" s="1203"/>
      <c r="G48" s="1203"/>
      <c r="H48" s="1204"/>
      <c r="I48" s="345" t="s">
        <v>516</v>
      </c>
      <c r="J48" s="346" t="s">
        <v>516</v>
      </c>
      <c r="K48" s="346" t="s">
        <v>516</v>
      </c>
      <c r="L48" s="346" t="s">
        <v>516</v>
      </c>
      <c r="M48" s="347" t="s">
        <v>516</v>
      </c>
    </row>
    <row r="49" spans="2:13" ht="27.75" customHeight="1" x14ac:dyDescent="0.15">
      <c r="B49" s="1199"/>
      <c r="C49" s="1200"/>
      <c r="D49" s="104"/>
      <c r="E49" s="1203" t="s">
        <v>40</v>
      </c>
      <c r="F49" s="1203"/>
      <c r="G49" s="1203"/>
      <c r="H49" s="1204"/>
      <c r="I49" s="345" t="s">
        <v>516</v>
      </c>
      <c r="J49" s="346" t="s">
        <v>516</v>
      </c>
      <c r="K49" s="346" t="s">
        <v>516</v>
      </c>
      <c r="L49" s="346" t="s">
        <v>516</v>
      </c>
      <c r="M49" s="347" t="s">
        <v>516</v>
      </c>
    </row>
    <row r="50" spans="2:13" ht="27.75" customHeight="1" x14ac:dyDescent="0.15">
      <c r="B50" s="1208" t="s">
        <v>41</v>
      </c>
      <c r="C50" s="1209"/>
      <c r="D50" s="107"/>
      <c r="E50" s="1203" t="s">
        <v>42</v>
      </c>
      <c r="F50" s="1203"/>
      <c r="G50" s="1203"/>
      <c r="H50" s="1204"/>
      <c r="I50" s="345">
        <v>10559</v>
      </c>
      <c r="J50" s="346">
        <v>10290</v>
      </c>
      <c r="K50" s="346">
        <v>10398</v>
      </c>
      <c r="L50" s="346">
        <v>10735</v>
      </c>
      <c r="M50" s="347">
        <v>10335</v>
      </c>
    </row>
    <row r="51" spans="2:13" ht="27.75" customHeight="1" x14ac:dyDescent="0.15">
      <c r="B51" s="1197"/>
      <c r="C51" s="1198"/>
      <c r="D51" s="104"/>
      <c r="E51" s="1203" t="s">
        <v>43</v>
      </c>
      <c r="F51" s="1203"/>
      <c r="G51" s="1203"/>
      <c r="H51" s="1204"/>
      <c r="I51" s="345">
        <v>665</v>
      </c>
      <c r="J51" s="346">
        <v>610</v>
      </c>
      <c r="K51" s="346">
        <v>547</v>
      </c>
      <c r="L51" s="346">
        <v>474</v>
      </c>
      <c r="M51" s="347">
        <v>397</v>
      </c>
    </row>
    <row r="52" spans="2:13" ht="27.75" customHeight="1" x14ac:dyDescent="0.15">
      <c r="B52" s="1199"/>
      <c r="C52" s="1200"/>
      <c r="D52" s="104"/>
      <c r="E52" s="1203" t="s">
        <v>44</v>
      </c>
      <c r="F52" s="1203"/>
      <c r="G52" s="1203"/>
      <c r="H52" s="1204"/>
      <c r="I52" s="345">
        <v>18117</v>
      </c>
      <c r="J52" s="346">
        <v>19990</v>
      </c>
      <c r="K52" s="346">
        <v>19965</v>
      </c>
      <c r="L52" s="346">
        <v>19044</v>
      </c>
      <c r="M52" s="347">
        <v>21864</v>
      </c>
    </row>
    <row r="53" spans="2:13" ht="27.75" customHeight="1" thickBot="1" x14ac:dyDescent="0.2">
      <c r="B53" s="1210" t="s">
        <v>45</v>
      </c>
      <c r="C53" s="1211"/>
      <c r="D53" s="108"/>
      <c r="E53" s="1212" t="s">
        <v>46</v>
      </c>
      <c r="F53" s="1212"/>
      <c r="G53" s="1212"/>
      <c r="H53" s="1213"/>
      <c r="I53" s="348">
        <v>-1090</v>
      </c>
      <c r="J53" s="349">
        <v>-231</v>
      </c>
      <c r="K53" s="349">
        <v>-310</v>
      </c>
      <c r="L53" s="349">
        <v>-1023</v>
      </c>
      <c r="M53" s="350">
        <v>757</v>
      </c>
    </row>
    <row r="54" spans="2:13" ht="27.75" customHeight="1" x14ac:dyDescent="0.15">
      <c r="B54" s="109" t="s">
        <v>47</v>
      </c>
      <c r="C54" s="110"/>
      <c r="D54" s="110"/>
      <c r="E54" s="111"/>
      <c r="F54" s="111"/>
      <c r="G54" s="111"/>
      <c r="H54" s="111"/>
      <c r="I54" s="112"/>
      <c r="J54" s="112"/>
      <c r="K54" s="112"/>
      <c r="L54" s="112"/>
      <c r="M54" s="112"/>
    </row>
    <row r="55" spans="2:13" x14ac:dyDescent="0.15"/>
  </sheetData>
  <sheetProtection algorithmName="SHA-512" hashValue="NtBMDUhX7zjsttwIaguxGxSoslMDuEI2gXxJDweEsneF3XMXl1jbOlxenElV2e1VrMo6wPEvNLjSbjm3cMkXqg==" saltValue="PM2psjYJZEib3FjPVOah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48</v>
      </c>
    </row>
    <row r="54" spans="2:8" ht="29.25" customHeight="1" thickBot="1" x14ac:dyDescent="0.25">
      <c r="B54" s="114" t="s">
        <v>1</v>
      </c>
      <c r="C54" s="115"/>
      <c r="D54" s="115"/>
      <c r="E54" s="116" t="s">
        <v>2</v>
      </c>
      <c r="F54" s="117" t="s">
        <v>560</v>
      </c>
      <c r="G54" s="117" t="s">
        <v>561</v>
      </c>
      <c r="H54" s="118" t="s">
        <v>562</v>
      </c>
    </row>
    <row r="55" spans="2:8" ht="52.5" customHeight="1" x14ac:dyDescent="0.15">
      <c r="B55" s="119"/>
      <c r="C55" s="1222" t="s">
        <v>49</v>
      </c>
      <c r="D55" s="1222"/>
      <c r="E55" s="1223"/>
      <c r="F55" s="120">
        <v>3199</v>
      </c>
      <c r="G55" s="120">
        <v>3204</v>
      </c>
      <c r="H55" s="121">
        <v>3210</v>
      </c>
    </row>
    <row r="56" spans="2:8" ht="52.5" customHeight="1" x14ac:dyDescent="0.15">
      <c r="B56" s="122"/>
      <c r="C56" s="1224" t="s">
        <v>50</v>
      </c>
      <c r="D56" s="1224"/>
      <c r="E56" s="1225"/>
      <c r="F56" s="123">
        <v>1908</v>
      </c>
      <c r="G56" s="123">
        <v>2143</v>
      </c>
      <c r="H56" s="124">
        <v>1791</v>
      </c>
    </row>
    <row r="57" spans="2:8" ht="53.25" customHeight="1" x14ac:dyDescent="0.15">
      <c r="B57" s="122"/>
      <c r="C57" s="1226" t="s">
        <v>51</v>
      </c>
      <c r="D57" s="1226"/>
      <c r="E57" s="1227"/>
      <c r="F57" s="125">
        <v>7453</v>
      </c>
      <c r="G57" s="125">
        <v>7319</v>
      </c>
      <c r="H57" s="126">
        <v>7069</v>
      </c>
    </row>
    <row r="58" spans="2:8" ht="45.75" customHeight="1" x14ac:dyDescent="0.15">
      <c r="B58" s="127"/>
      <c r="C58" s="1214" t="s">
        <v>603</v>
      </c>
      <c r="D58" s="1215"/>
      <c r="E58" s="1216"/>
      <c r="F58" s="128">
        <v>4306</v>
      </c>
      <c r="G58" s="128">
        <v>4289</v>
      </c>
      <c r="H58" s="129">
        <v>4276</v>
      </c>
    </row>
    <row r="59" spans="2:8" ht="45.75" customHeight="1" x14ac:dyDescent="0.15">
      <c r="B59" s="127"/>
      <c r="C59" s="1214" t="s">
        <v>604</v>
      </c>
      <c r="D59" s="1215"/>
      <c r="E59" s="1216"/>
      <c r="F59" s="128">
        <v>2147</v>
      </c>
      <c r="G59" s="128">
        <v>1909</v>
      </c>
      <c r="H59" s="129">
        <v>1712</v>
      </c>
    </row>
    <row r="60" spans="2:8" ht="45.75" customHeight="1" x14ac:dyDescent="0.15">
      <c r="B60" s="127"/>
      <c r="C60" s="1214" t="s">
        <v>605</v>
      </c>
      <c r="D60" s="1215"/>
      <c r="E60" s="1216"/>
      <c r="F60" s="128">
        <v>399</v>
      </c>
      <c r="G60" s="128">
        <v>369</v>
      </c>
      <c r="H60" s="129">
        <v>341</v>
      </c>
    </row>
    <row r="61" spans="2:8" ht="45.75" customHeight="1" x14ac:dyDescent="0.15">
      <c r="B61" s="127"/>
      <c r="C61" s="1214" t="s">
        <v>606</v>
      </c>
      <c r="D61" s="1215"/>
      <c r="E61" s="1216"/>
      <c r="F61" s="128">
        <v>146</v>
      </c>
      <c r="G61" s="128">
        <v>146</v>
      </c>
      <c r="H61" s="129">
        <v>146</v>
      </c>
    </row>
    <row r="62" spans="2:8" ht="45.75" customHeight="1" thickBot="1" x14ac:dyDescent="0.2">
      <c r="B62" s="130"/>
      <c r="C62" s="1217" t="s">
        <v>607</v>
      </c>
      <c r="D62" s="1218"/>
      <c r="E62" s="1219"/>
      <c r="F62" s="131">
        <v>50</v>
      </c>
      <c r="G62" s="131">
        <v>100</v>
      </c>
      <c r="H62" s="132">
        <v>100</v>
      </c>
    </row>
    <row r="63" spans="2:8" ht="52.5" customHeight="1" thickBot="1" x14ac:dyDescent="0.2">
      <c r="B63" s="133"/>
      <c r="C63" s="1220" t="s">
        <v>52</v>
      </c>
      <c r="D63" s="1220"/>
      <c r="E63" s="1221"/>
      <c r="F63" s="134">
        <v>12560</v>
      </c>
      <c r="G63" s="134">
        <v>12667</v>
      </c>
      <c r="H63" s="135">
        <v>12070</v>
      </c>
    </row>
    <row r="64" spans="2:8" x14ac:dyDescent="0.15"/>
  </sheetData>
  <sheetProtection algorithmName="SHA-512" hashValue="xj4d1CLBjKFx9j3MAONItVGBet5WRPXczJBbjh/y5gJrfGaGIZXNDKL9jid1d5HhUiGTpBSgB1+C2KGS6IqQbw==" saltValue="N+S9H28O3uUklHkOUSDV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608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609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617</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610</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558</v>
      </c>
      <c r="BQ50" s="1234"/>
      <c r="BR50" s="1234"/>
      <c r="BS50" s="1234"/>
      <c r="BT50" s="1234"/>
      <c r="BU50" s="1234"/>
      <c r="BV50" s="1234"/>
      <c r="BW50" s="1234"/>
      <c r="BX50" s="1234" t="s">
        <v>559</v>
      </c>
      <c r="BY50" s="1234"/>
      <c r="BZ50" s="1234"/>
      <c r="CA50" s="1234"/>
      <c r="CB50" s="1234"/>
      <c r="CC50" s="1234"/>
      <c r="CD50" s="1234"/>
      <c r="CE50" s="1234"/>
      <c r="CF50" s="1234" t="s">
        <v>560</v>
      </c>
      <c r="CG50" s="1234"/>
      <c r="CH50" s="1234"/>
      <c r="CI50" s="1234"/>
      <c r="CJ50" s="1234"/>
      <c r="CK50" s="1234"/>
      <c r="CL50" s="1234"/>
      <c r="CM50" s="1234"/>
      <c r="CN50" s="1234" t="s">
        <v>561</v>
      </c>
      <c r="CO50" s="1234"/>
      <c r="CP50" s="1234"/>
      <c r="CQ50" s="1234"/>
      <c r="CR50" s="1234"/>
      <c r="CS50" s="1234"/>
      <c r="CT50" s="1234"/>
      <c r="CU50" s="1234"/>
      <c r="CV50" s="1234" t="s">
        <v>562</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611</v>
      </c>
      <c r="AO51" s="1233"/>
      <c r="AP51" s="1233"/>
      <c r="AQ51" s="1233"/>
      <c r="AR51" s="1233"/>
      <c r="AS51" s="1233"/>
      <c r="AT51" s="1233"/>
      <c r="AU51" s="1233"/>
      <c r="AV51" s="1233"/>
      <c r="AW51" s="1233"/>
      <c r="AX51" s="1233"/>
      <c r="AY51" s="1233"/>
      <c r="AZ51" s="1233"/>
      <c r="BA51" s="1233"/>
      <c r="BB51" s="1233" t="s">
        <v>612</v>
      </c>
      <c r="BC51" s="1233"/>
      <c r="BD51" s="1233"/>
      <c r="BE51" s="1233"/>
      <c r="BF51" s="1233"/>
      <c r="BG51" s="1233"/>
      <c r="BH51" s="1233"/>
      <c r="BI51" s="1233"/>
      <c r="BJ51" s="1233"/>
      <c r="BK51" s="1233"/>
      <c r="BL51" s="1233"/>
      <c r="BM51" s="1233"/>
      <c r="BN51" s="1233"/>
      <c r="BO51" s="1233"/>
      <c r="BP51" s="1230"/>
      <c r="BQ51" s="1230"/>
      <c r="BR51" s="1230"/>
      <c r="BS51" s="1230"/>
      <c r="BT51" s="1230"/>
      <c r="BU51" s="1230"/>
      <c r="BV51" s="1230"/>
      <c r="BW51" s="1230"/>
      <c r="BX51" s="1230"/>
      <c r="BY51" s="1230"/>
      <c r="BZ51" s="1230"/>
      <c r="CA51" s="1230"/>
      <c r="CB51" s="1230"/>
      <c r="CC51" s="1230"/>
      <c r="CD51" s="1230"/>
      <c r="CE51" s="1230"/>
      <c r="CF51" s="1230"/>
      <c r="CG51" s="1230"/>
      <c r="CH51" s="1230"/>
      <c r="CI51" s="1230"/>
      <c r="CJ51" s="1230"/>
      <c r="CK51" s="1230"/>
      <c r="CL51" s="1230"/>
      <c r="CM51" s="1230"/>
      <c r="CN51" s="1230"/>
      <c r="CO51" s="1230"/>
      <c r="CP51" s="1230"/>
      <c r="CQ51" s="1230"/>
      <c r="CR51" s="1230"/>
      <c r="CS51" s="1230"/>
      <c r="CT51" s="1230"/>
      <c r="CU51" s="1230"/>
      <c r="CV51" s="1230">
        <v>7.1</v>
      </c>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613</v>
      </c>
      <c r="BC53" s="1233"/>
      <c r="BD53" s="1233"/>
      <c r="BE53" s="1233"/>
      <c r="BF53" s="1233"/>
      <c r="BG53" s="1233"/>
      <c r="BH53" s="1233"/>
      <c r="BI53" s="1233"/>
      <c r="BJ53" s="1233"/>
      <c r="BK53" s="1233"/>
      <c r="BL53" s="1233"/>
      <c r="BM53" s="1233"/>
      <c r="BN53" s="1233"/>
      <c r="BO53" s="1233"/>
      <c r="BP53" s="1230">
        <v>63.9</v>
      </c>
      <c r="BQ53" s="1230"/>
      <c r="BR53" s="1230"/>
      <c r="BS53" s="1230"/>
      <c r="BT53" s="1230"/>
      <c r="BU53" s="1230"/>
      <c r="BV53" s="1230"/>
      <c r="BW53" s="1230"/>
      <c r="BX53" s="1230">
        <v>61.7</v>
      </c>
      <c r="BY53" s="1230"/>
      <c r="BZ53" s="1230"/>
      <c r="CA53" s="1230"/>
      <c r="CB53" s="1230"/>
      <c r="CC53" s="1230"/>
      <c r="CD53" s="1230"/>
      <c r="CE53" s="1230"/>
      <c r="CF53" s="1230">
        <v>62.5</v>
      </c>
      <c r="CG53" s="1230"/>
      <c r="CH53" s="1230"/>
      <c r="CI53" s="1230"/>
      <c r="CJ53" s="1230"/>
      <c r="CK53" s="1230"/>
      <c r="CL53" s="1230"/>
      <c r="CM53" s="1230"/>
      <c r="CN53" s="1230">
        <v>63.7</v>
      </c>
      <c r="CO53" s="1230"/>
      <c r="CP53" s="1230"/>
      <c r="CQ53" s="1230"/>
      <c r="CR53" s="1230"/>
      <c r="CS53" s="1230"/>
      <c r="CT53" s="1230"/>
      <c r="CU53" s="1230"/>
      <c r="CV53" s="1230">
        <v>59.2</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614</v>
      </c>
      <c r="AO55" s="1234"/>
      <c r="AP55" s="1234"/>
      <c r="AQ55" s="1234"/>
      <c r="AR55" s="1234"/>
      <c r="AS55" s="1234"/>
      <c r="AT55" s="1234"/>
      <c r="AU55" s="1234"/>
      <c r="AV55" s="1234"/>
      <c r="AW55" s="1234"/>
      <c r="AX55" s="1234"/>
      <c r="AY55" s="1234"/>
      <c r="AZ55" s="1234"/>
      <c r="BA55" s="1234"/>
      <c r="BB55" s="1233" t="s">
        <v>612</v>
      </c>
      <c r="BC55" s="1233"/>
      <c r="BD55" s="1233"/>
      <c r="BE55" s="1233"/>
      <c r="BF55" s="1233"/>
      <c r="BG55" s="1233"/>
      <c r="BH55" s="1233"/>
      <c r="BI55" s="1233"/>
      <c r="BJ55" s="1233"/>
      <c r="BK55" s="1233"/>
      <c r="BL55" s="1233"/>
      <c r="BM55" s="1233"/>
      <c r="BN55" s="1233"/>
      <c r="BO55" s="1233"/>
      <c r="BP55" s="1230">
        <v>37.9</v>
      </c>
      <c r="BQ55" s="1230"/>
      <c r="BR55" s="1230"/>
      <c r="BS55" s="1230"/>
      <c r="BT55" s="1230"/>
      <c r="BU55" s="1230"/>
      <c r="BV55" s="1230"/>
      <c r="BW55" s="1230"/>
      <c r="BX55" s="1230">
        <v>38.700000000000003</v>
      </c>
      <c r="BY55" s="1230"/>
      <c r="BZ55" s="1230"/>
      <c r="CA55" s="1230"/>
      <c r="CB55" s="1230"/>
      <c r="CC55" s="1230"/>
      <c r="CD55" s="1230"/>
      <c r="CE55" s="1230"/>
      <c r="CF55" s="1230">
        <v>32.5</v>
      </c>
      <c r="CG55" s="1230"/>
      <c r="CH55" s="1230"/>
      <c r="CI55" s="1230"/>
      <c r="CJ55" s="1230"/>
      <c r="CK55" s="1230"/>
      <c r="CL55" s="1230"/>
      <c r="CM55" s="1230"/>
      <c r="CN55" s="1230">
        <v>23</v>
      </c>
      <c r="CO55" s="1230"/>
      <c r="CP55" s="1230"/>
      <c r="CQ55" s="1230"/>
      <c r="CR55" s="1230"/>
      <c r="CS55" s="1230"/>
      <c r="CT55" s="1230"/>
      <c r="CU55" s="1230"/>
      <c r="CV55" s="1230">
        <v>15.5</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613</v>
      </c>
      <c r="BC57" s="1233"/>
      <c r="BD57" s="1233"/>
      <c r="BE57" s="1233"/>
      <c r="BF57" s="1233"/>
      <c r="BG57" s="1233"/>
      <c r="BH57" s="1233"/>
      <c r="BI57" s="1233"/>
      <c r="BJ57" s="1233"/>
      <c r="BK57" s="1233"/>
      <c r="BL57" s="1233"/>
      <c r="BM57" s="1233"/>
      <c r="BN57" s="1233"/>
      <c r="BO57" s="1233"/>
      <c r="BP57" s="1230">
        <v>60.7</v>
      </c>
      <c r="BQ57" s="1230"/>
      <c r="BR57" s="1230"/>
      <c r="BS57" s="1230"/>
      <c r="BT57" s="1230"/>
      <c r="BU57" s="1230"/>
      <c r="BV57" s="1230"/>
      <c r="BW57" s="1230"/>
      <c r="BX57" s="1230">
        <v>61.4</v>
      </c>
      <c r="BY57" s="1230"/>
      <c r="BZ57" s="1230"/>
      <c r="CA57" s="1230"/>
      <c r="CB57" s="1230"/>
      <c r="CC57" s="1230"/>
      <c r="CD57" s="1230"/>
      <c r="CE57" s="1230"/>
      <c r="CF57" s="1230">
        <v>62.6</v>
      </c>
      <c r="CG57" s="1230"/>
      <c r="CH57" s="1230"/>
      <c r="CI57" s="1230"/>
      <c r="CJ57" s="1230"/>
      <c r="CK57" s="1230"/>
      <c r="CL57" s="1230"/>
      <c r="CM57" s="1230"/>
      <c r="CN57" s="1230">
        <v>62.8</v>
      </c>
      <c r="CO57" s="1230"/>
      <c r="CP57" s="1230"/>
      <c r="CQ57" s="1230"/>
      <c r="CR57" s="1230"/>
      <c r="CS57" s="1230"/>
      <c r="CT57" s="1230"/>
      <c r="CU57" s="1230"/>
      <c r="CV57" s="1230">
        <v>63.9</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615</v>
      </c>
    </row>
    <row r="64" spans="1:109" x14ac:dyDescent="0.15">
      <c r="B64" s="259"/>
      <c r="G64" s="357"/>
      <c r="I64" s="369"/>
      <c r="J64" s="369"/>
      <c r="K64" s="369"/>
      <c r="L64" s="369"/>
      <c r="M64" s="369"/>
      <c r="N64" s="370"/>
      <c r="AM64" s="357"/>
      <c r="AN64" s="357" t="s">
        <v>609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618</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610</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558</v>
      </c>
      <c r="BQ72" s="1234"/>
      <c r="BR72" s="1234"/>
      <c r="BS72" s="1234"/>
      <c r="BT72" s="1234"/>
      <c r="BU72" s="1234"/>
      <c r="BV72" s="1234"/>
      <c r="BW72" s="1234"/>
      <c r="BX72" s="1234" t="s">
        <v>559</v>
      </c>
      <c r="BY72" s="1234"/>
      <c r="BZ72" s="1234"/>
      <c r="CA72" s="1234"/>
      <c r="CB72" s="1234"/>
      <c r="CC72" s="1234"/>
      <c r="CD72" s="1234"/>
      <c r="CE72" s="1234"/>
      <c r="CF72" s="1234" t="s">
        <v>560</v>
      </c>
      <c r="CG72" s="1234"/>
      <c r="CH72" s="1234"/>
      <c r="CI72" s="1234"/>
      <c r="CJ72" s="1234"/>
      <c r="CK72" s="1234"/>
      <c r="CL72" s="1234"/>
      <c r="CM72" s="1234"/>
      <c r="CN72" s="1234" t="s">
        <v>561</v>
      </c>
      <c r="CO72" s="1234"/>
      <c r="CP72" s="1234"/>
      <c r="CQ72" s="1234"/>
      <c r="CR72" s="1234"/>
      <c r="CS72" s="1234"/>
      <c r="CT72" s="1234"/>
      <c r="CU72" s="1234"/>
      <c r="CV72" s="1234" t="s">
        <v>562</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611</v>
      </c>
      <c r="AO73" s="1233"/>
      <c r="AP73" s="1233"/>
      <c r="AQ73" s="1233"/>
      <c r="AR73" s="1233"/>
      <c r="AS73" s="1233"/>
      <c r="AT73" s="1233"/>
      <c r="AU73" s="1233"/>
      <c r="AV73" s="1233"/>
      <c r="AW73" s="1233"/>
      <c r="AX73" s="1233"/>
      <c r="AY73" s="1233"/>
      <c r="AZ73" s="1233"/>
      <c r="BA73" s="1233"/>
      <c r="BB73" s="1233" t="s">
        <v>612</v>
      </c>
      <c r="BC73" s="1233"/>
      <c r="BD73" s="1233"/>
      <c r="BE73" s="1233"/>
      <c r="BF73" s="1233"/>
      <c r="BG73" s="1233"/>
      <c r="BH73" s="1233"/>
      <c r="BI73" s="1233"/>
      <c r="BJ73" s="1233"/>
      <c r="BK73" s="1233"/>
      <c r="BL73" s="1233"/>
      <c r="BM73" s="1233"/>
      <c r="BN73" s="1233"/>
      <c r="BO73" s="1233"/>
      <c r="BP73" s="1230"/>
      <c r="BQ73" s="1230"/>
      <c r="BR73" s="1230"/>
      <c r="BS73" s="1230"/>
      <c r="BT73" s="1230"/>
      <c r="BU73" s="1230"/>
      <c r="BV73" s="1230"/>
      <c r="BW73" s="1230"/>
      <c r="BX73" s="1230"/>
      <c r="BY73" s="1230"/>
      <c r="BZ73" s="1230"/>
      <c r="CA73" s="1230"/>
      <c r="CB73" s="1230"/>
      <c r="CC73" s="1230"/>
      <c r="CD73" s="1230"/>
      <c r="CE73" s="1230"/>
      <c r="CF73" s="1230"/>
      <c r="CG73" s="1230"/>
      <c r="CH73" s="1230"/>
      <c r="CI73" s="1230"/>
      <c r="CJ73" s="1230"/>
      <c r="CK73" s="1230"/>
      <c r="CL73" s="1230"/>
      <c r="CM73" s="1230"/>
      <c r="CN73" s="1230"/>
      <c r="CO73" s="1230"/>
      <c r="CP73" s="1230"/>
      <c r="CQ73" s="1230"/>
      <c r="CR73" s="1230"/>
      <c r="CS73" s="1230"/>
      <c r="CT73" s="1230"/>
      <c r="CU73" s="1230"/>
      <c r="CV73" s="1230">
        <v>7.1</v>
      </c>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616</v>
      </c>
      <c r="BC75" s="1233"/>
      <c r="BD75" s="1233"/>
      <c r="BE75" s="1233"/>
      <c r="BF75" s="1233"/>
      <c r="BG75" s="1233"/>
      <c r="BH75" s="1233"/>
      <c r="BI75" s="1233"/>
      <c r="BJ75" s="1233"/>
      <c r="BK75" s="1233"/>
      <c r="BL75" s="1233"/>
      <c r="BM75" s="1233"/>
      <c r="BN75" s="1233"/>
      <c r="BO75" s="1233"/>
      <c r="BP75" s="1230">
        <v>4.7</v>
      </c>
      <c r="BQ75" s="1230"/>
      <c r="BR75" s="1230"/>
      <c r="BS75" s="1230"/>
      <c r="BT75" s="1230"/>
      <c r="BU75" s="1230"/>
      <c r="BV75" s="1230"/>
      <c r="BW75" s="1230"/>
      <c r="BX75" s="1230">
        <v>4.7</v>
      </c>
      <c r="BY75" s="1230"/>
      <c r="BZ75" s="1230"/>
      <c r="CA75" s="1230"/>
      <c r="CB75" s="1230"/>
      <c r="CC75" s="1230"/>
      <c r="CD75" s="1230"/>
      <c r="CE75" s="1230"/>
      <c r="CF75" s="1230">
        <v>4.9000000000000004</v>
      </c>
      <c r="CG75" s="1230"/>
      <c r="CH75" s="1230"/>
      <c r="CI75" s="1230"/>
      <c r="CJ75" s="1230"/>
      <c r="CK75" s="1230"/>
      <c r="CL75" s="1230"/>
      <c r="CM75" s="1230"/>
      <c r="CN75" s="1230">
        <v>5.5</v>
      </c>
      <c r="CO75" s="1230"/>
      <c r="CP75" s="1230"/>
      <c r="CQ75" s="1230"/>
      <c r="CR75" s="1230"/>
      <c r="CS75" s="1230"/>
      <c r="CT75" s="1230"/>
      <c r="CU75" s="1230"/>
      <c r="CV75" s="1230">
        <v>6.3</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614</v>
      </c>
      <c r="AO77" s="1234"/>
      <c r="AP77" s="1234"/>
      <c r="AQ77" s="1234"/>
      <c r="AR77" s="1234"/>
      <c r="AS77" s="1234"/>
      <c r="AT77" s="1234"/>
      <c r="AU77" s="1234"/>
      <c r="AV77" s="1234"/>
      <c r="AW77" s="1234"/>
      <c r="AX77" s="1234"/>
      <c r="AY77" s="1234"/>
      <c r="AZ77" s="1234"/>
      <c r="BA77" s="1234"/>
      <c r="BB77" s="1233" t="s">
        <v>612</v>
      </c>
      <c r="BC77" s="1233"/>
      <c r="BD77" s="1233"/>
      <c r="BE77" s="1233"/>
      <c r="BF77" s="1233"/>
      <c r="BG77" s="1233"/>
      <c r="BH77" s="1233"/>
      <c r="BI77" s="1233"/>
      <c r="BJ77" s="1233"/>
      <c r="BK77" s="1233"/>
      <c r="BL77" s="1233"/>
      <c r="BM77" s="1233"/>
      <c r="BN77" s="1233"/>
      <c r="BO77" s="1233"/>
      <c r="BP77" s="1230">
        <v>37.9</v>
      </c>
      <c r="BQ77" s="1230"/>
      <c r="BR77" s="1230"/>
      <c r="BS77" s="1230"/>
      <c r="BT77" s="1230"/>
      <c r="BU77" s="1230"/>
      <c r="BV77" s="1230"/>
      <c r="BW77" s="1230"/>
      <c r="BX77" s="1230">
        <v>38.700000000000003</v>
      </c>
      <c r="BY77" s="1230"/>
      <c r="BZ77" s="1230"/>
      <c r="CA77" s="1230"/>
      <c r="CB77" s="1230"/>
      <c r="CC77" s="1230"/>
      <c r="CD77" s="1230"/>
      <c r="CE77" s="1230"/>
      <c r="CF77" s="1230">
        <v>32.5</v>
      </c>
      <c r="CG77" s="1230"/>
      <c r="CH77" s="1230"/>
      <c r="CI77" s="1230"/>
      <c r="CJ77" s="1230"/>
      <c r="CK77" s="1230"/>
      <c r="CL77" s="1230"/>
      <c r="CM77" s="1230"/>
      <c r="CN77" s="1230">
        <v>23</v>
      </c>
      <c r="CO77" s="1230"/>
      <c r="CP77" s="1230"/>
      <c r="CQ77" s="1230"/>
      <c r="CR77" s="1230"/>
      <c r="CS77" s="1230"/>
      <c r="CT77" s="1230"/>
      <c r="CU77" s="1230"/>
      <c r="CV77" s="1230">
        <v>15.5</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616</v>
      </c>
      <c r="BC79" s="1233"/>
      <c r="BD79" s="1233"/>
      <c r="BE79" s="1233"/>
      <c r="BF79" s="1233"/>
      <c r="BG79" s="1233"/>
      <c r="BH79" s="1233"/>
      <c r="BI79" s="1233"/>
      <c r="BJ79" s="1233"/>
      <c r="BK79" s="1233"/>
      <c r="BL79" s="1233"/>
      <c r="BM79" s="1233"/>
      <c r="BN79" s="1233"/>
      <c r="BO79" s="1233"/>
      <c r="BP79" s="1230">
        <v>8.6999999999999993</v>
      </c>
      <c r="BQ79" s="1230"/>
      <c r="BR79" s="1230"/>
      <c r="BS79" s="1230"/>
      <c r="BT79" s="1230"/>
      <c r="BU79" s="1230"/>
      <c r="BV79" s="1230"/>
      <c r="BW79" s="1230"/>
      <c r="BX79" s="1230">
        <v>8.8000000000000007</v>
      </c>
      <c r="BY79" s="1230"/>
      <c r="BZ79" s="1230"/>
      <c r="CA79" s="1230"/>
      <c r="CB79" s="1230"/>
      <c r="CC79" s="1230"/>
      <c r="CD79" s="1230"/>
      <c r="CE79" s="1230"/>
      <c r="CF79" s="1230">
        <v>8.6999999999999993</v>
      </c>
      <c r="CG79" s="1230"/>
      <c r="CH79" s="1230"/>
      <c r="CI79" s="1230"/>
      <c r="CJ79" s="1230"/>
      <c r="CK79" s="1230"/>
      <c r="CL79" s="1230"/>
      <c r="CM79" s="1230"/>
      <c r="CN79" s="1230">
        <v>8.1999999999999993</v>
      </c>
      <c r="CO79" s="1230"/>
      <c r="CP79" s="1230"/>
      <c r="CQ79" s="1230"/>
      <c r="CR79" s="1230"/>
      <c r="CS79" s="1230"/>
      <c r="CT79" s="1230"/>
      <c r="CU79" s="1230"/>
      <c r="CV79" s="1230">
        <v>8</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N1SAYM7eOYqOmQwgVwMz1pdx6OD/R61/ywKoW3o2MUAyTo/su0WTyRvaXdptgHz5dJIDNlV4RwYNVQdbXOr25Q==" saltValue="4Y2HbBzQB1wTsKDDOASC2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556</v>
      </c>
    </row>
  </sheetData>
  <sheetProtection algorithmName="SHA-512" hashValue="h21ICmzH/knE0WU+ZlUaLr2053d9b230ZI7bBAaDi8rVvgcGu8U9YHWCpvau+SaMgMBpPfzZQhgwKcwaRKMAMA==" saltValue="H/tQ532316EJg/HMt8NCN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556</v>
      </c>
    </row>
  </sheetData>
  <sheetProtection algorithmName="SHA-512" hashValue="LsKTo+iBkI1DghUn8d5NQYvVfEaTGf5vaRUksw5VdR/XUjgvQEmUGAsfKk2VgyGgUFgUP3jsAEKfXz+jHso2sQ==" saltValue="tWsVNflvyEMmDVZfag/P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53</v>
      </c>
      <c r="E2" s="147"/>
      <c r="F2" s="148" t="s">
        <v>555</v>
      </c>
      <c r="G2" s="149"/>
      <c r="H2" s="150"/>
    </row>
    <row r="3" spans="1:8" x14ac:dyDescent="0.15">
      <c r="A3" s="146" t="s">
        <v>548</v>
      </c>
      <c r="B3" s="151"/>
      <c r="C3" s="152"/>
      <c r="D3" s="153">
        <v>88980</v>
      </c>
      <c r="E3" s="154"/>
      <c r="F3" s="155">
        <v>65080</v>
      </c>
      <c r="G3" s="156"/>
      <c r="H3" s="157"/>
    </row>
    <row r="4" spans="1:8" x14ac:dyDescent="0.15">
      <c r="A4" s="158"/>
      <c r="B4" s="159"/>
      <c r="C4" s="160"/>
      <c r="D4" s="161">
        <v>74773</v>
      </c>
      <c r="E4" s="162"/>
      <c r="F4" s="163">
        <v>38201</v>
      </c>
      <c r="G4" s="164"/>
      <c r="H4" s="165"/>
    </row>
    <row r="5" spans="1:8" x14ac:dyDescent="0.15">
      <c r="A5" s="146" t="s">
        <v>550</v>
      </c>
      <c r="B5" s="151"/>
      <c r="C5" s="152"/>
      <c r="D5" s="153">
        <v>150676</v>
      </c>
      <c r="E5" s="154"/>
      <c r="F5" s="155">
        <v>79288</v>
      </c>
      <c r="G5" s="156"/>
      <c r="H5" s="157"/>
    </row>
    <row r="6" spans="1:8" x14ac:dyDescent="0.15">
      <c r="A6" s="158"/>
      <c r="B6" s="159"/>
      <c r="C6" s="160"/>
      <c r="D6" s="161">
        <v>112197</v>
      </c>
      <c r="E6" s="162"/>
      <c r="F6" s="163">
        <v>41870</v>
      </c>
      <c r="G6" s="164"/>
      <c r="H6" s="165"/>
    </row>
    <row r="7" spans="1:8" x14ac:dyDescent="0.15">
      <c r="A7" s="146" t="s">
        <v>551</v>
      </c>
      <c r="B7" s="151"/>
      <c r="C7" s="152"/>
      <c r="D7" s="153">
        <v>75362</v>
      </c>
      <c r="E7" s="154"/>
      <c r="F7" s="155">
        <v>84962</v>
      </c>
      <c r="G7" s="156"/>
      <c r="H7" s="157"/>
    </row>
    <row r="8" spans="1:8" x14ac:dyDescent="0.15">
      <c r="A8" s="158"/>
      <c r="B8" s="159"/>
      <c r="C8" s="160"/>
      <c r="D8" s="161">
        <v>40063</v>
      </c>
      <c r="E8" s="162"/>
      <c r="F8" s="163">
        <v>42793</v>
      </c>
      <c r="G8" s="164"/>
      <c r="H8" s="165"/>
    </row>
    <row r="9" spans="1:8" x14ac:dyDescent="0.15">
      <c r="A9" s="146" t="s">
        <v>552</v>
      </c>
      <c r="B9" s="151"/>
      <c r="C9" s="152"/>
      <c r="D9" s="153">
        <v>36701</v>
      </c>
      <c r="E9" s="154"/>
      <c r="F9" s="155">
        <v>71279</v>
      </c>
      <c r="G9" s="156"/>
      <c r="H9" s="157"/>
    </row>
    <row r="10" spans="1:8" x14ac:dyDescent="0.15">
      <c r="A10" s="158"/>
      <c r="B10" s="159"/>
      <c r="C10" s="160"/>
      <c r="D10" s="161">
        <v>25529</v>
      </c>
      <c r="E10" s="162"/>
      <c r="F10" s="163">
        <v>36731</v>
      </c>
      <c r="G10" s="164"/>
      <c r="H10" s="165"/>
    </row>
    <row r="11" spans="1:8" x14ac:dyDescent="0.15">
      <c r="A11" s="146" t="s">
        <v>553</v>
      </c>
      <c r="B11" s="151"/>
      <c r="C11" s="152"/>
      <c r="D11" s="153">
        <v>304252</v>
      </c>
      <c r="E11" s="154"/>
      <c r="F11" s="155">
        <v>74994</v>
      </c>
      <c r="G11" s="156"/>
      <c r="H11" s="157"/>
    </row>
    <row r="12" spans="1:8" x14ac:dyDescent="0.15">
      <c r="A12" s="158"/>
      <c r="B12" s="159"/>
      <c r="C12" s="166"/>
      <c r="D12" s="161">
        <v>118176</v>
      </c>
      <c r="E12" s="162"/>
      <c r="F12" s="163">
        <v>36188</v>
      </c>
      <c r="G12" s="164"/>
      <c r="H12" s="165"/>
    </row>
    <row r="13" spans="1:8" x14ac:dyDescent="0.15">
      <c r="A13" s="146"/>
      <c r="B13" s="151"/>
      <c r="C13" s="152"/>
      <c r="D13" s="153">
        <v>131194</v>
      </c>
      <c r="E13" s="154"/>
      <c r="F13" s="155">
        <v>75121</v>
      </c>
      <c r="G13" s="167"/>
      <c r="H13" s="157"/>
    </row>
    <row r="14" spans="1:8" x14ac:dyDescent="0.15">
      <c r="A14" s="158"/>
      <c r="B14" s="159"/>
      <c r="C14" s="160"/>
      <c r="D14" s="161">
        <v>74148</v>
      </c>
      <c r="E14" s="162"/>
      <c r="F14" s="163">
        <v>39157</v>
      </c>
      <c r="G14" s="164"/>
      <c r="H14" s="165"/>
    </row>
    <row r="17" spans="1:11" x14ac:dyDescent="0.15">
      <c r="A17" s="142" t="s">
        <v>54</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55</v>
      </c>
      <c r="B19" s="168">
        <f>ROUND(VALUE(SUBSTITUTE(実質収支比率等に係る経年分析!F$48,"▲","-")),2)</f>
        <v>3.22</v>
      </c>
      <c r="C19" s="168">
        <f>ROUND(VALUE(SUBSTITUTE(実質収支比率等に係る経年分析!G$48,"▲","-")),2)</f>
        <v>5.19</v>
      </c>
      <c r="D19" s="168">
        <f>ROUND(VALUE(SUBSTITUTE(実質収支比率等に係る経年分析!H$48,"▲","-")),2)</f>
        <v>4.57</v>
      </c>
      <c r="E19" s="168">
        <f>ROUND(VALUE(SUBSTITUTE(実質収支比率等に係る経年分析!I$48,"▲","-")),2)</f>
        <v>4.55</v>
      </c>
      <c r="F19" s="168">
        <f>ROUND(VALUE(SUBSTITUTE(実質収支比率等に係る経年分析!J$48,"▲","-")),2)</f>
        <v>6.25</v>
      </c>
    </row>
    <row r="20" spans="1:11" x14ac:dyDescent="0.15">
      <c r="A20" s="168" t="s">
        <v>56</v>
      </c>
      <c r="B20" s="168">
        <f>ROUND(VALUE(SUBSTITUTE(実質収支比率等に係る経年分析!F$47,"▲","-")),2)</f>
        <v>25.24</v>
      </c>
      <c r="C20" s="168">
        <f>ROUND(VALUE(SUBSTITUTE(実質収支比率等に係る経年分析!G$47,"▲","-")),2)</f>
        <v>25.67</v>
      </c>
      <c r="D20" s="168">
        <f>ROUND(VALUE(SUBSTITUTE(実質収支比率等に係る経年分析!H$47,"▲","-")),2)</f>
        <v>25.26</v>
      </c>
      <c r="E20" s="168">
        <f>ROUND(VALUE(SUBSTITUTE(実質収支比率等に係る経年分析!I$47,"▲","-")),2)</f>
        <v>24.53</v>
      </c>
      <c r="F20" s="168">
        <f>ROUND(VALUE(SUBSTITUTE(実質収支比率等に係る経年分析!J$47,"▲","-")),2)</f>
        <v>25.44</v>
      </c>
    </row>
    <row r="21" spans="1:11" x14ac:dyDescent="0.15">
      <c r="A21" s="168" t="s">
        <v>57</v>
      </c>
      <c r="B21" s="168">
        <f>IF(ISNUMBER(VALUE(SUBSTITUTE(実質収支比率等に係る経年分析!F$49,"▲","-"))),ROUND(VALUE(SUBSTITUTE(実質収支比率等に係る経年分析!F$49,"▲","-")),2),NA())</f>
        <v>-4.6100000000000003</v>
      </c>
      <c r="C21" s="168">
        <f>IF(ISNUMBER(VALUE(SUBSTITUTE(実質収支比率等に係る経年分析!G$49,"▲","-"))),ROUND(VALUE(SUBSTITUTE(実質収支比率等に係る経年分析!G$49,"▲","-")),2),NA())</f>
        <v>1.99</v>
      </c>
      <c r="D21" s="168">
        <f>IF(ISNUMBER(VALUE(SUBSTITUTE(実質収支比率等に係る経年分析!H$49,"▲","-"))),ROUND(VALUE(SUBSTITUTE(実質収支比率等に係る経年分析!H$49,"▲","-")),2),NA())</f>
        <v>-0.5</v>
      </c>
      <c r="E21" s="168">
        <f>IF(ISNUMBER(VALUE(SUBSTITUTE(実質収支比率等に係る経年分析!I$49,"▲","-"))),ROUND(VALUE(SUBSTITUTE(実質収支比率等に係る経年分析!I$49,"▲","-")),2),NA())</f>
        <v>0.16</v>
      </c>
      <c r="F21" s="168">
        <f>IF(ISNUMBER(VALUE(SUBSTITUTE(実質収支比率等に係る経年分析!J$49,"▲","-"))),ROUND(VALUE(SUBSTITUTE(実質収支比率等に係る経年分析!J$49,"▲","-")),2),NA())</f>
        <v>1.59</v>
      </c>
    </row>
    <row r="24" spans="1:11" x14ac:dyDescent="0.15">
      <c r="A24" s="142" t="s">
        <v>58</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59</v>
      </c>
      <c r="C26" s="169" t="s">
        <v>60</v>
      </c>
      <c r="D26" s="169" t="s">
        <v>59</v>
      </c>
      <c r="E26" s="169" t="s">
        <v>60</v>
      </c>
      <c r="F26" s="169" t="s">
        <v>59</v>
      </c>
      <c r="G26" s="169" t="s">
        <v>60</v>
      </c>
      <c r="H26" s="169" t="s">
        <v>59</v>
      </c>
      <c r="I26" s="169" t="s">
        <v>60</v>
      </c>
      <c r="J26" s="169" t="s">
        <v>59</v>
      </c>
      <c r="K26" s="169" t="s">
        <v>60</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介護保険事業特別会計（サービス事業勘定）</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住宅新築資金等貸付事業特別会計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0.03</v>
      </c>
    </row>
    <row r="32" spans="1:11" x14ac:dyDescent="0.15">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0.06</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7.0000000000000007E-2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7.0000000000000007E-2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7.0000000000000007E-2</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15">
      <c r="A33" s="169" t="str">
        <f>IF(連結実質赤字比率に係る赤字・黒字の構成分析!C$37="",NA(),連結実質赤字比率に係る赤字・黒字の構成分析!C$37)</f>
        <v>介護保険事業特別会計（保険事業勘定）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0.21</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1.25</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2.37</v>
      </c>
    </row>
    <row r="34" spans="1:16" x14ac:dyDescent="0.15">
      <c r="A34" s="169" t="str">
        <f>IF(連結実質赤字比率に係る赤字・黒字の構成分析!C$36="",NA(),連結実質赤字比率に係る赤字・黒字の構成分析!C$36)</f>
        <v>一般会計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3.16</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5.15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4.55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4.51</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6.21</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12.53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11.61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10.86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9.25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8.15</v>
      </c>
    </row>
    <row r="36" spans="1:16" x14ac:dyDescent="0.15">
      <c r="A36" s="169" t="str">
        <f>IF(連結実質赤字比率に係る赤字・黒字の構成分析!C$34="",NA(),連結実質赤字比率に係る赤字・黒字の構成分析!C$34)</f>
        <v>国民健康保険事業特別会計</v>
      </c>
      <c r="B36" s="169">
        <f>IF(ROUND(VALUE(SUBSTITUTE(連結実質赤字比率に係る赤字・黒字の構成分析!F$34,"▲", "-")), 2) &lt; 0, ABS(ROUND(VALUE(SUBSTITUTE(連結実質赤字比率に係る赤字・黒字の構成分析!F$34,"▲", "-")), 2)), NA())</f>
        <v>2.89</v>
      </c>
      <c r="C36" s="169" t="e">
        <f>IF(ROUND(VALUE(SUBSTITUTE(連結実質赤字比率に係る赤字・黒字の構成分析!F$34,"▲", "-")), 2) &gt;= 0, ABS(ROUND(VALUE(SUBSTITUTE(連結実質赤字比率に係る赤字・黒字の構成分析!F$34,"▲", "-")), 2)), NA())</f>
        <v>#N/A</v>
      </c>
      <c r="D36" s="169">
        <f>IF(ROUND(VALUE(SUBSTITUTE(連結実質赤字比率に係る赤字・黒字の構成分析!G$34,"▲", "-")), 2) &lt; 0, ABS(ROUND(VALUE(SUBSTITUTE(連結実質赤字比率に係る赤字・黒字の構成分析!G$34,"▲", "-")), 2)), NA())</f>
        <v>3.56</v>
      </c>
      <c r="E36" s="169" t="e">
        <f>IF(ROUND(VALUE(SUBSTITUTE(連結実質赤字比率に係る赤字・黒字の構成分析!G$34,"▲", "-")), 2) &gt;= 0, ABS(ROUND(VALUE(SUBSTITUTE(連結実質赤字比率に係る赤字・黒字の構成分析!G$34,"▲", "-")), 2)), NA())</f>
        <v>#N/A</v>
      </c>
      <c r="F36" s="169">
        <f>IF(ROUND(VALUE(SUBSTITUTE(連結実質赤字比率に係る赤字・黒字の構成分析!H$34,"▲", "-")), 2) &lt; 0, ABS(ROUND(VALUE(SUBSTITUTE(連結実質赤字比率に係る赤字・黒字の構成分析!H$34,"▲", "-")), 2)), NA())</f>
        <v>2.74</v>
      </c>
      <c r="G36" s="169" t="e">
        <f>IF(ROUND(VALUE(SUBSTITUTE(連結実質赤字比率に係る赤字・黒字の構成分析!H$34,"▲", "-")), 2) &gt;= 0, ABS(ROUND(VALUE(SUBSTITUTE(連結実質赤字比率に係る赤字・黒字の構成分析!H$34,"▲", "-")), 2)), NA())</f>
        <v>#N/A</v>
      </c>
      <c r="H36" s="169">
        <f>IF(ROUND(VALUE(SUBSTITUTE(連結実質赤字比率に係る赤字・黒字の構成分析!I$34,"▲", "-")), 2) &lt; 0, ABS(ROUND(VALUE(SUBSTITUTE(連結実質赤字比率に係る赤字・黒字の構成分析!I$34,"▲", "-")), 2)), NA())</f>
        <v>2.35</v>
      </c>
      <c r="I36" s="169" t="e">
        <f>IF(ROUND(VALUE(SUBSTITUTE(連結実質赤字比率に係る赤字・黒字の構成分析!I$34,"▲", "-")), 2) &gt;= 0, ABS(ROUND(VALUE(SUBSTITUTE(連結実質赤字比率に係る赤字・黒字の構成分析!I$34,"▲", "-")), 2)), NA())</f>
        <v>#N/A</v>
      </c>
      <c r="J36" s="169">
        <f>IF(ROUND(VALUE(SUBSTITUTE(連結実質赤字比率に係る赤字・黒字の構成分析!J$34,"▲", "-")), 2) &lt; 0, ABS(ROUND(VALUE(SUBSTITUTE(連結実質赤字比率に係る赤字・黒字の構成分析!J$34,"▲", "-")), 2)), NA())</f>
        <v>1.9</v>
      </c>
      <c r="K36" s="169" t="e">
        <f>IF(ROUND(VALUE(SUBSTITUTE(連結実質赤字比率に係る赤字・黒字の構成分析!J$34,"▲", "-")), 2) &gt;= 0, ABS(ROUND(VALUE(SUBSTITUTE(連結実質赤字比率に係る赤字・黒字の構成分析!J$34,"▲", "-")), 2)), NA())</f>
        <v>#N/A</v>
      </c>
    </row>
    <row r="39" spans="1:16" x14ac:dyDescent="0.15">
      <c r="A39" s="142" t="s">
        <v>61</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62</v>
      </c>
      <c r="C41" s="170"/>
      <c r="D41" s="170" t="s">
        <v>63</v>
      </c>
      <c r="E41" s="170" t="s">
        <v>62</v>
      </c>
      <c r="F41" s="170"/>
      <c r="G41" s="170" t="s">
        <v>63</v>
      </c>
      <c r="H41" s="170" t="s">
        <v>62</v>
      </c>
      <c r="I41" s="170"/>
      <c r="J41" s="170" t="s">
        <v>63</v>
      </c>
      <c r="K41" s="170" t="s">
        <v>62</v>
      </c>
      <c r="L41" s="170"/>
      <c r="M41" s="170" t="s">
        <v>63</v>
      </c>
      <c r="N41" s="170" t="s">
        <v>62</v>
      </c>
      <c r="O41" s="170"/>
      <c r="P41" s="170" t="s">
        <v>63</v>
      </c>
    </row>
    <row r="42" spans="1:16" x14ac:dyDescent="0.15">
      <c r="A42" s="170" t="s">
        <v>64</v>
      </c>
      <c r="B42" s="170"/>
      <c r="C42" s="170"/>
      <c r="D42" s="170">
        <f>'実質公債費比率（分子）の構造'!K$52</f>
        <v>2032</v>
      </c>
      <c r="E42" s="170"/>
      <c r="F42" s="170"/>
      <c r="G42" s="170">
        <f>'実質公債費比率（分子）の構造'!L$52</f>
        <v>1923</v>
      </c>
      <c r="H42" s="170"/>
      <c r="I42" s="170"/>
      <c r="J42" s="170">
        <f>'実質公債費比率（分子）の構造'!M$52</f>
        <v>2011</v>
      </c>
      <c r="K42" s="170"/>
      <c r="L42" s="170"/>
      <c r="M42" s="170">
        <f>'実質公債費比率（分子）の構造'!N$52</f>
        <v>2192</v>
      </c>
      <c r="N42" s="170"/>
      <c r="O42" s="170"/>
      <c r="P42" s="170">
        <f>'実質公債費比率（分子）の構造'!O$52</f>
        <v>2166</v>
      </c>
    </row>
    <row r="43" spans="1:16" x14ac:dyDescent="0.15">
      <c r="A43" s="170" t="s">
        <v>65</v>
      </c>
      <c r="B43" s="170">
        <f>'実質公債費比率（分子）の構造'!K$51</f>
        <v>0</v>
      </c>
      <c r="C43" s="170"/>
      <c r="D43" s="170"/>
      <c r="E43" s="170">
        <f>'実質公債費比率（分子）の構造'!L$51</f>
        <v>0</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15">
      <c r="A44" s="170" t="s">
        <v>66</v>
      </c>
      <c r="B44" s="170">
        <f>'実質公債費比率（分子）の構造'!K$50</f>
        <v>62</v>
      </c>
      <c r="C44" s="170"/>
      <c r="D44" s="170"/>
      <c r="E44" s="170">
        <f>'実質公債費比率（分子）の構造'!L$50</f>
        <v>47</v>
      </c>
      <c r="F44" s="170"/>
      <c r="G44" s="170"/>
      <c r="H44" s="170">
        <f>'実質公債費比率（分子）の構造'!M$50</f>
        <v>27</v>
      </c>
      <c r="I44" s="170"/>
      <c r="J44" s="170"/>
      <c r="K44" s="170" t="str">
        <f>'実質公債費比率（分子）の構造'!N$50</f>
        <v>-</v>
      </c>
      <c r="L44" s="170"/>
      <c r="M44" s="170"/>
      <c r="N44" s="170" t="str">
        <f>'実質公債費比率（分子）の構造'!O$50</f>
        <v>-</v>
      </c>
      <c r="O44" s="170"/>
      <c r="P44" s="170"/>
    </row>
    <row r="45" spans="1:16" x14ac:dyDescent="0.15">
      <c r="A45" s="170" t="s">
        <v>67</v>
      </c>
      <c r="B45" s="170">
        <f>'実質公債費比率（分子）の構造'!K$49</f>
        <v>9</v>
      </c>
      <c r="C45" s="170"/>
      <c r="D45" s="170"/>
      <c r="E45" s="170">
        <f>'実質公債費比率（分子）の構造'!L$49</f>
        <v>12</v>
      </c>
      <c r="F45" s="170"/>
      <c r="G45" s="170"/>
      <c r="H45" s="170">
        <f>'実質公債費比率（分子）の構造'!M$49</f>
        <v>13</v>
      </c>
      <c r="I45" s="170"/>
      <c r="J45" s="170"/>
      <c r="K45" s="170">
        <f>'実質公債費比率（分子）の構造'!N$49</f>
        <v>43</v>
      </c>
      <c r="L45" s="170"/>
      <c r="M45" s="170"/>
      <c r="N45" s="170">
        <f>'実質公債費比率（分子）の構造'!O$49</f>
        <v>53</v>
      </c>
      <c r="O45" s="170"/>
      <c r="P45" s="170"/>
    </row>
    <row r="46" spans="1:16" x14ac:dyDescent="0.15">
      <c r="A46" s="170" t="s">
        <v>68</v>
      </c>
      <c r="B46" s="170">
        <f>'実質公債費比率（分子）の構造'!K$48</f>
        <v>97</v>
      </c>
      <c r="C46" s="170"/>
      <c r="D46" s="170"/>
      <c r="E46" s="170">
        <f>'実質公債費比率（分子）の構造'!L$48</f>
        <v>46</v>
      </c>
      <c r="F46" s="170"/>
      <c r="G46" s="170"/>
      <c r="H46" s="170">
        <f>'実質公債費比率（分子）の構造'!M$48</f>
        <v>47</v>
      </c>
      <c r="I46" s="170"/>
      <c r="J46" s="170"/>
      <c r="K46" s="170">
        <f>'実質公債費比率（分子）の構造'!N$48</f>
        <v>44</v>
      </c>
      <c r="L46" s="170"/>
      <c r="M46" s="170"/>
      <c r="N46" s="170">
        <f>'実質公債費比率（分子）の構造'!O$48</f>
        <v>47</v>
      </c>
      <c r="O46" s="170"/>
      <c r="P46" s="170"/>
    </row>
    <row r="47" spans="1:16" x14ac:dyDescent="0.15">
      <c r="A47" s="170" t="s">
        <v>69</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70</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71</v>
      </c>
      <c r="B49" s="170">
        <f>'実質公債費比率（分子）の構造'!K$45</f>
        <v>2407</v>
      </c>
      <c r="C49" s="170"/>
      <c r="D49" s="170"/>
      <c r="E49" s="170">
        <f>'実質公債費比率（分子）の構造'!L$45</f>
        <v>2331</v>
      </c>
      <c r="F49" s="170"/>
      <c r="G49" s="170"/>
      <c r="H49" s="170">
        <f>'実質公債費比率（分子）の構造'!M$45</f>
        <v>2469</v>
      </c>
      <c r="I49" s="170"/>
      <c r="J49" s="170"/>
      <c r="K49" s="170">
        <f>'実質公債費比率（分子）の構造'!N$45</f>
        <v>2849</v>
      </c>
      <c r="L49" s="170"/>
      <c r="M49" s="170"/>
      <c r="N49" s="170">
        <f>'実質公債費比率（分子）の構造'!O$45</f>
        <v>2839</v>
      </c>
      <c r="O49" s="170"/>
      <c r="P49" s="170"/>
    </row>
    <row r="50" spans="1:16" x14ac:dyDescent="0.15">
      <c r="A50" s="170" t="s">
        <v>72</v>
      </c>
      <c r="B50" s="170" t="e">
        <f>NA()</f>
        <v>#N/A</v>
      </c>
      <c r="C50" s="170">
        <f>IF(ISNUMBER('実質公債費比率（分子）の構造'!K$53),'実質公債費比率（分子）の構造'!K$53,NA())</f>
        <v>543</v>
      </c>
      <c r="D50" s="170" t="e">
        <f>NA()</f>
        <v>#N/A</v>
      </c>
      <c r="E50" s="170" t="e">
        <f>NA()</f>
        <v>#N/A</v>
      </c>
      <c r="F50" s="170">
        <f>IF(ISNUMBER('実質公債費比率（分子）の構造'!L$53),'実質公債費比率（分子）の構造'!L$53,NA())</f>
        <v>513</v>
      </c>
      <c r="G50" s="170" t="e">
        <f>NA()</f>
        <v>#N/A</v>
      </c>
      <c r="H50" s="170" t="e">
        <f>NA()</f>
        <v>#N/A</v>
      </c>
      <c r="I50" s="170">
        <f>IF(ISNUMBER('実質公債費比率（分子）の構造'!M$53),'実質公債費比率（分子）の構造'!M$53,NA())</f>
        <v>545</v>
      </c>
      <c r="J50" s="170" t="e">
        <f>NA()</f>
        <v>#N/A</v>
      </c>
      <c r="K50" s="170" t="e">
        <f>NA()</f>
        <v>#N/A</v>
      </c>
      <c r="L50" s="170">
        <f>IF(ISNUMBER('実質公債費比率（分子）の構造'!N$53),'実質公債費比率（分子）の構造'!N$53,NA())</f>
        <v>744</v>
      </c>
      <c r="M50" s="170" t="e">
        <f>NA()</f>
        <v>#N/A</v>
      </c>
      <c r="N50" s="170" t="e">
        <f>NA()</f>
        <v>#N/A</v>
      </c>
      <c r="O50" s="170">
        <f>IF(ISNUMBER('実質公債費比率（分子）の構造'!O$53),'実質公債費比率（分子）の構造'!O$53,NA())</f>
        <v>773</v>
      </c>
      <c r="P50" s="170" t="e">
        <f>NA()</f>
        <v>#N/A</v>
      </c>
    </row>
    <row r="53" spans="1:16" x14ac:dyDescent="0.15">
      <c r="A53" s="142" t="s">
        <v>73</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74</v>
      </c>
      <c r="C55" s="169"/>
      <c r="D55" s="169" t="s">
        <v>75</v>
      </c>
      <c r="E55" s="169" t="s">
        <v>74</v>
      </c>
      <c r="F55" s="169"/>
      <c r="G55" s="169" t="s">
        <v>75</v>
      </c>
      <c r="H55" s="169" t="s">
        <v>74</v>
      </c>
      <c r="I55" s="169"/>
      <c r="J55" s="169" t="s">
        <v>75</v>
      </c>
      <c r="K55" s="169" t="s">
        <v>74</v>
      </c>
      <c r="L55" s="169"/>
      <c r="M55" s="169" t="s">
        <v>75</v>
      </c>
      <c r="N55" s="169" t="s">
        <v>74</v>
      </c>
      <c r="O55" s="169"/>
      <c r="P55" s="169" t="s">
        <v>75</v>
      </c>
    </row>
    <row r="56" spans="1:16" x14ac:dyDescent="0.15">
      <c r="A56" s="169" t="s">
        <v>44</v>
      </c>
      <c r="B56" s="169"/>
      <c r="C56" s="169"/>
      <c r="D56" s="169">
        <f>'将来負担比率（分子）の構造'!I$52</f>
        <v>18117</v>
      </c>
      <c r="E56" s="169"/>
      <c r="F56" s="169"/>
      <c r="G56" s="169">
        <f>'将来負担比率（分子）の構造'!J$52</f>
        <v>19990</v>
      </c>
      <c r="H56" s="169"/>
      <c r="I56" s="169"/>
      <c r="J56" s="169">
        <f>'将来負担比率（分子）の構造'!K$52</f>
        <v>19965</v>
      </c>
      <c r="K56" s="169"/>
      <c r="L56" s="169"/>
      <c r="M56" s="169">
        <f>'将来負担比率（分子）の構造'!L$52</f>
        <v>19044</v>
      </c>
      <c r="N56" s="169"/>
      <c r="O56" s="169"/>
      <c r="P56" s="169">
        <f>'将来負担比率（分子）の構造'!M$52</f>
        <v>21864</v>
      </c>
    </row>
    <row r="57" spans="1:16" x14ac:dyDescent="0.15">
      <c r="A57" s="169" t="s">
        <v>43</v>
      </c>
      <c r="B57" s="169"/>
      <c r="C57" s="169"/>
      <c r="D57" s="169">
        <f>'将来負担比率（分子）の構造'!I$51</f>
        <v>665</v>
      </c>
      <c r="E57" s="169"/>
      <c r="F57" s="169"/>
      <c r="G57" s="169">
        <f>'将来負担比率（分子）の構造'!J$51</f>
        <v>610</v>
      </c>
      <c r="H57" s="169"/>
      <c r="I57" s="169"/>
      <c r="J57" s="169">
        <f>'将来負担比率（分子）の構造'!K$51</f>
        <v>547</v>
      </c>
      <c r="K57" s="169"/>
      <c r="L57" s="169"/>
      <c r="M57" s="169">
        <f>'将来負担比率（分子）の構造'!L$51</f>
        <v>474</v>
      </c>
      <c r="N57" s="169"/>
      <c r="O57" s="169"/>
      <c r="P57" s="169">
        <f>'将来負担比率（分子）の構造'!M$51</f>
        <v>397</v>
      </c>
    </row>
    <row r="58" spans="1:16" x14ac:dyDescent="0.15">
      <c r="A58" s="169" t="s">
        <v>42</v>
      </c>
      <c r="B58" s="169"/>
      <c r="C58" s="169"/>
      <c r="D58" s="169">
        <f>'将来負担比率（分子）の構造'!I$50</f>
        <v>10559</v>
      </c>
      <c r="E58" s="169"/>
      <c r="F58" s="169"/>
      <c r="G58" s="169">
        <f>'将来負担比率（分子）の構造'!J$50</f>
        <v>10290</v>
      </c>
      <c r="H58" s="169"/>
      <c r="I58" s="169"/>
      <c r="J58" s="169">
        <f>'将来負担比率（分子）の構造'!K$50</f>
        <v>10398</v>
      </c>
      <c r="K58" s="169"/>
      <c r="L58" s="169"/>
      <c r="M58" s="169">
        <f>'将来負担比率（分子）の構造'!L$50</f>
        <v>10735</v>
      </c>
      <c r="N58" s="169"/>
      <c r="O58" s="169"/>
      <c r="P58" s="169">
        <f>'将来負担比率（分子）の構造'!M$50</f>
        <v>10335</v>
      </c>
    </row>
    <row r="59" spans="1:16" x14ac:dyDescent="0.15">
      <c r="A59" s="169" t="s">
        <v>40</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39</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37</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36</v>
      </c>
      <c r="B62" s="169">
        <f>'将来負担比率（分子）の構造'!I$45</f>
        <v>4652</v>
      </c>
      <c r="C62" s="169"/>
      <c r="D62" s="169"/>
      <c r="E62" s="169">
        <f>'将来負担比率（分子）の構造'!J$45</f>
        <v>4618</v>
      </c>
      <c r="F62" s="169"/>
      <c r="G62" s="169"/>
      <c r="H62" s="169">
        <f>'将来負担比率（分子）の構造'!K$45</f>
        <v>4502</v>
      </c>
      <c r="I62" s="169"/>
      <c r="J62" s="169"/>
      <c r="K62" s="169">
        <f>'将来負担比率（分子）の構造'!L$45</f>
        <v>4441</v>
      </c>
      <c r="L62" s="169"/>
      <c r="M62" s="169"/>
      <c r="N62" s="169">
        <f>'将来負担比率（分子）の構造'!M$45</f>
        <v>4436</v>
      </c>
      <c r="O62" s="169"/>
      <c r="P62" s="169"/>
    </row>
    <row r="63" spans="1:16" x14ac:dyDescent="0.15">
      <c r="A63" s="169" t="s">
        <v>35</v>
      </c>
      <c r="B63" s="169">
        <f>'将来負担比率（分子）の構造'!I$44</f>
        <v>73</v>
      </c>
      <c r="C63" s="169"/>
      <c r="D63" s="169"/>
      <c r="E63" s="169">
        <f>'将来負担比率（分子）の構造'!J$44</f>
        <v>27</v>
      </c>
      <c r="F63" s="169"/>
      <c r="G63" s="169"/>
      <c r="H63" s="169" t="str">
        <f>'将来負担比率（分子）の構造'!K$44</f>
        <v>-</v>
      </c>
      <c r="I63" s="169"/>
      <c r="J63" s="169"/>
      <c r="K63" s="169" t="str">
        <f>'将来負担比率（分子）の構造'!L$44</f>
        <v>-</v>
      </c>
      <c r="L63" s="169"/>
      <c r="M63" s="169"/>
      <c r="N63" s="169">
        <f>'将来負担比率（分子）の構造'!M$44</f>
        <v>28</v>
      </c>
      <c r="O63" s="169"/>
      <c r="P63" s="169"/>
    </row>
    <row r="64" spans="1:16" x14ac:dyDescent="0.15">
      <c r="A64" s="169" t="s">
        <v>34</v>
      </c>
      <c r="B64" s="169">
        <f>'将来負担比率（分子）の構造'!I$43</f>
        <v>867</v>
      </c>
      <c r="C64" s="169"/>
      <c r="D64" s="169"/>
      <c r="E64" s="169">
        <f>'将来負担比率（分子）の構造'!J$43</f>
        <v>630</v>
      </c>
      <c r="F64" s="169"/>
      <c r="G64" s="169"/>
      <c r="H64" s="169">
        <f>'将来負担比率（分子）の構造'!K$43</f>
        <v>746</v>
      </c>
      <c r="I64" s="169"/>
      <c r="J64" s="169"/>
      <c r="K64" s="169">
        <f>'将来負担比率（分子）の構造'!L$43</f>
        <v>569</v>
      </c>
      <c r="L64" s="169"/>
      <c r="M64" s="169"/>
      <c r="N64" s="169">
        <f>'将来負担比率（分子）の構造'!M$43</f>
        <v>515</v>
      </c>
      <c r="O64" s="169"/>
      <c r="P64" s="169"/>
    </row>
    <row r="65" spans="1:16" x14ac:dyDescent="0.15">
      <c r="A65" s="169" t="s">
        <v>33</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32</v>
      </c>
      <c r="B66" s="169">
        <f>'将来負担比率（分子）の構造'!I$41</f>
        <v>22660</v>
      </c>
      <c r="C66" s="169"/>
      <c r="D66" s="169"/>
      <c r="E66" s="169">
        <f>'将来負担比率（分子）の構造'!J$41</f>
        <v>25385</v>
      </c>
      <c r="F66" s="169"/>
      <c r="G66" s="169"/>
      <c r="H66" s="169">
        <f>'将来負担比率（分子）の構造'!K$41</f>
        <v>25352</v>
      </c>
      <c r="I66" s="169"/>
      <c r="J66" s="169"/>
      <c r="K66" s="169">
        <f>'将来負担比率（分子）の構造'!L$41</f>
        <v>24220</v>
      </c>
      <c r="L66" s="169"/>
      <c r="M66" s="169"/>
      <c r="N66" s="169">
        <f>'将来負担比率（分子）の構造'!M$41</f>
        <v>28374</v>
      </c>
      <c r="O66" s="169"/>
      <c r="P66" s="169"/>
    </row>
    <row r="67" spans="1:16" x14ac:dyDescent="0.15">
      <c r="A67" s="169" t="s">
        <v>76</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757</v>
      </c>
      <c r="P67" s="169" t="e">
        <f>NA()</f>
        <v>#N/A</v>
      </c>
    </row>
    <row r="70" spans="1:16" x14ac:dyDescent="0.15">
      <c r="A70" s="171" t="s">
        <v>77</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78</v>
      </c>
      <c r="B72" s="173">
        <f>基金残高に係る経年分析!F55</f>
        <v>3199</v>
      </c>
      <c r="C72" s="173">
        <f>基金残高に係る経年分析!G55</f>
        <v>3204</v>
      </c>
      <c r="D72" s="173">
        <f>基金残高に係る経年分析!H55</f>
        <v>3210</v>
      </c>
    </row>
    <row r="73" spans="1:16" x14ac:dyDescent="0.15">
      <c r="A73" s="172" t="s">
        <v>79</v>
      </c>
      <c r="B73" s="173">
        <f>基金残高に係る経年分析!F56</f>
        <v>1908</v>
      </c>
      <c r="C73" s="173">
        <f>基金残高に係る経年分析!G56</f>
        <v>2143</v>
      </c>
      <c r="D73" s="173">
        <f>基金残高に係る経年分析!H56</f>
        <v>1791</v>
      </c>
    </row>
    <row r="74" spans="1:16" x14ac:dyDescent="0.15">
      <c r="A74" s="172" t="s">
        <v>80</v>
      </c>
      <c r="B74" s="173">
        <f>基金残高に係る経年分析!F57</f>
        <v>7453</v>
      </c>
      <c r="C74" s="173">
        <f>基金残高に係る経年分析!G57</f>
        <v>7319</v>
      </c>
      <c r="D74" s="173">
        <f>基金残高に係る経年分析!H57</f>
        <v>7069</v>
      </c>
    </row>
  </sheetData>
  <sheetProtection algorithmName="SHA-512" hashValue="7pjrpm9Y6hxud513K1ymahU78j0FZNdQLNVRip3TrZW5Tg3SmhdvWixo7b7EzoXH1cu+LURtkZtkdVfV21mA5g==" saltValue="541V0S8xLGZ+moib+Gc8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215</v>
      </c>
      <c r="DI1" s="616"/>
      <c r="DJ1" s="616"/>
      <c r="DK1" s="616"/>
      <c r="DL1" s="616"/>
      <c r="DM1" s="616"/>
      <c r="DN1" s="617"/>
      <c r="DO1" s="208"/>
      <c r="DP1" s="615" t="s">
        <v>216</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15">
      <c r="B2" s="209" t="s">
        <v>217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18" t="s">
        <v>218</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219</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220</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15">
      <c r="B4" s="618" t="s">
        <v>1</v>
      </c>
      <c r="C4" s="619"/>
      <c r="D4" s="619"/>
      <c r="E4" s="619"/>
      <c r="F4" s="619"/>
      <c r="G4" s="619"/>
      <c r="H4" s="619"/>
      <c r="I4" s="619"/>
      <c r="J4" s="619"/>
      <c r="K4" s="619"/>
      <c r="L4" s="619"/>
      <c r="M4" s="619"/>
      <c r="N4" s="619"/>
      <c r="O4" s="619"/>
      <c r="P4" s="619"/>
      <c r="Q4" s="620"/>
      <c r="R4" s="618" t="s">
        <v>221</v>
      </c>
      <c r="S4" s="619"/>
      <c r="T4" s="619"/>
      <c r="U4" s="619"/>
      <c r="V4" s="619"/>
      <c r="W4" s="619"/>
      <c r="X4" s="619"/>
      <c r="Y4" s="620"/>
      <c r="Z4" s="618" t="s">
        <v>222</v>
      </c>
      <c r="AA4" s="619"/>
      <c r="AB4" s="619"/>
      <c r="AC4" s="620"/>
      <c r="AD4" s="618" t="s">
        <v>223</v>
      </c>
      <c r="AE4" s="619"/>
      <c r="AF4" s="619"/>
      <c r="AG4" s="619"/>
      <c r="AH4" s="619"/>
      <c r="AI4" s="619"/>
      <c r="AJ4" s="619"/>
      <c r="AK4" s="620"/>
      <c r="AL4" s="618" t="s">
        <v>222</v>
      </c>
      <c r="AM4" s="619"/>
      <c r="AN4" s="619"/>
      <c r="AO4" s="620"/>
      <c r="AP4" s="621" t="s">
        <v>224</v>
      </c>
      <c r="AQ4" s="621"/>
      <c r="AR4" s="621"/>
      <c r="AS4" s="621"/>
      <c r="AT4" s="621"/>
      <c r="AU4" s="621"/>
      <c r="AV4" s="621"/>
      <c r="AW4" s="621"/>
      <c r="AX4" s="621"/>
      <c r="AY4" s="621"/>
      <c r="AZ4" s="621"/>
      <c r="BA4" s="621"/>
      <c r="BB4" s="621"/>
      <c r="BC4" s="621"/>
      <c r="BD4" s="621"/>
      <c r="BE4" s="621"/>
      <c r="BF4" s="621"/>
      <c r="BG4" s="621" t="s">
        <v>225</v>
      </c>
      <c r="BH4" s="621"/>
      <c r="BI4" s="621"/>
      <c r="BJ4" s="621"/>
      <c r="BK4" s="621"/>
      <c r="BL4" s="621"/>
      <c r="BM4" s="621"/>
      <c r="BN4" s="621"/>
      <c r="BO4" s="621" t="s">
        <v>222</v>
      </c>
      <c r="BP4" s="621"/>
      <c r="BQ4" s="621"/>
      <c r="BR4" s="621"/>
      <c r="BS4" s="621" t="s">
        <v>226</v>
      </c>
      <c r="BT4" s="621"/>
      <c r="BU4" s="621"/>
      <c r="BV4" s="621"/>
      <c r="BW4" s="621"/>
      <c r="BX4" s="621"/>
      <c r="BY4" s="621"/>
      <c r="BZ4" s="621"/>
      <c r="CA4" s="621"/>
      <c r="CB4" s="621"/>
      <c r="CD4" s="618" t="s">
        <v>227</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15">
      <c r="B5" s="622" t="s">
        <v>228</v>
      </c>
      <c r="C5" s="623"/>
      <c r="D5" s="623"/>
      <c r="E5" s="623"/>
      <c r="F5" s="623"/>
      <c r="G5" s="623"/>
      <c r="H5" s="623"/>
      <c r="I5" s="623"/>
      <c r="J5" s="623"/>
      <c r="K5" s="623"/>
      <c r="L5" s="623"/>
      <c r="M5" s="623"/>
      <c r="N5" s="623"/>
      <c r="O5" s="623"/>
      <c r="P5" s="623"/>
      <c r="Q5" s="624"/>
      <c r="R5" s="625">
        <v>2989664</v>
      </c>
      <c r="S5" s="626"/>
      <c r="T5" s="626"/>
      <c r="U5" s="626"/>
      <c r="V5" s="626"/>
      <c r="W5" s="626"/>
      <c r="X5" s="626"/>
      <c r="Y5" s="627"/>
      <c r="Z5" s="628">
        <v>8.1999999999999993</v>
      </c>
      <c r="AA5" s="628"/>
      <c r="AB5" s="628"/>
      <c r="AC5" s="628"/>
      <c r="AD5" s="629">
        <v>2989664</v>
      </c>
      <c r="AE5" s="629"/>
      <c r="AF5" s="629"/>
      <c r="AG5" s="629"/>
      <c r="AH5" s="629"/>
      <c r="AI5" s="629"/>
      <c r="AJ5" s="629"/>
      <c r="AK5" s="629"/>
      <c r="AL5" s="630">
        <v>23.7</v>
      </c>
      <c r="AM5" s="631"/>
      <c r="AN5" s="631"/>
      <c r="AO5" s="632"/>
      <c r="AP5" s="622" t="s">
        <v>229</v>
      </c>
      <c r="AQ5" s="623"/>
      <c r="AR5" s="623"/>
      <c r="AS5" s="623"/>
      <c r="AT5" s="623"/>
      <c r="AU5" s="623"/>
      <c r="AV5" s="623"/>
      <c r="AW5" s="623"/>
      <c r="AX5" s="623"/>
      <c r="AY5" s="623"/>
      <c r="AZ5" s="623"/>
      <c r="BA5" s="623"/>
      <c r="BB5" s="623"/>
      <c r="BC5" s="623"/>
      <c r="BD5" s="623"/>
      <c r="BE5" s="623"/>
      <c r="BF5" s="624"/>
      <c r="BG5" s="636">
        <v>2989664</v>
      </c>
      <c r="BH5" s="637"/>
      <c r="BI5" s="637"/>
      <c r="BJ5" s="637"/>
      <c r="BK5" s="637"/>
      <c r="BL5" s="637"/>
      <c r="BM5" s="637"/>
      <c r="BN5" s="638"/>
      <c r="BO5" s="639">
        <v>100</v>
      </c>
      <c r="BP5" s="639"/>
      <c r="BQ5" s="639"/>
      <c r="BR5" s="639"/>
      <c r="BS5" s="640" t="s">
        <v>230</v>
      </c>
      <c r="BT5" s="640"/>
      <c r="BU5" s="640"/>
      <c r="BV5" s="640"/>
      <c r="BW5" s="640"/>
      <c r="BX5" s="640"/>
      <c r="BY5" s="640"/>
      <c r="BZ5" s="640"/>
      <c r="CA5" s="640"/>
      <c r="CB5" s="644"/>
      <c r="CD5" s="618" t="s">
        <v>224</v>
      </c>
      <c r="CE5" s="619"/>
      <c r="CF5" s="619"/>
      <c r="CG5" s="619"/>
      <c r="CH5" s="619"/>
      <c r="CI5" s="619"/>
      <c r="CJ5" s="619"/>
      <c r="CK5" s="619"/>
      <c r="CL5" s="619"/>
      <c r="CM5" s="619"/>
      <c r="CN5" s="619"/>
      <c r="CO5" s="619"/>
      <c r="CP5" s="619"/>
      <c r="CQ5" s="620"/>
      <c r="CR5" s="618" t="s">
        <v>231</v>
      </c>
      <c r="CS5" s="619"/>
      <c r="CT5" s="619"/>
      <c r="CU5" s="619"/>
      <c r="CV5" s="619"/>
      <c r="CW5" s="619"/>
      <c r="CX5" s="619"/>
      <c r="CY5" s="620"/>
      <c r="CZ5" s="618" t="s">
        <v>222</v>
      </c>
      <c r="DA5" s="619"/>
      <c r="DB5" s="619"/>
      <c r="DC5" s="620"/>
      <c r="DD5" s="618" t="s">
        <v>232</v>
      </c>
      <c r="DE5" s="619"/>
      <c r="DF5" s="619"/>
      <c r="DG5" s="619"/>
      <c r="DH5" s="619"/>
      <c r="DI5" s="619"/>
      <c r="DJ5" s="619"/>
      <c r="DK5" s="619"/>
      <c r="DL5" s="619"/>
      <c r="DM5" s="619"/>
      <c r="DN5" s="619"/>
      <c r="DO5" s="619"/>
      <c r="DP5" s="620"/>
      <c r="DQ5" s="618" t="s">
        <v>233</v>
      </c>
      <c r="DR5" s="619"/>
      <c r="DS5" s="619"/>
      <c r="DT5" s="619"/>
      <c r="DU5" s="619"/>
      <c r="DV5" s="619"/>
      <c r="DW5" s="619"/>
      <c r="DX5" s="619"/>
      <c r="DY5" s="619"/>
      <c r="DZ5" s="619"/>
      <c r="EA5" s="619"/>
      <c r="EB5" s="619"/>
      <c r="EC5" s="620"/>
    </row>
    <row r="6" spans="2:143" ht="11.25" customHeight="1" x14ac:dyDescent="0.15">
      <c r="B6" s="633" t="s">
        <v>234</v>
      </c>
      <c r="C6" s="634"/>
      <c r="D6" s="634"/>
      <c r="E6" s="634"/>
      <c r="F6" s="634"/>
      <c r="G6" s="634"/>
      <c r="H6" s="634"/>
      <c r="I6" s="634"/>
      <c r="J6" s="634"/>
      <c r="K6" s="634"/>
      <c r="L6" s="634"/>
      <c r="M6" s="634"/>
      <c r="N6" s="634"/>
      <c r="O6" s="634"/>
      <c r="P6" s="634"/>
      <c r="Q6" s="635"/>
      <c r="R6" s="636">
        <v>201555</v>
      </c>
      <c r="S6" s="637"/>
      <c r="T6" s="637"/>
      <c r="U6" s="637"/>
      <c r="V6" s="637"/>
      <c r="W6" s="637"/>
      <c r="X6" s="637"/>
      <c r="Y6" s="638"/>
      <c r="Z6" s="639">
        <v>0.6</v>
      </c>
      <c r="AA6" s="639"/>
      <c r="AB6" s="639"/>
      <c r="AC6" s="639"/>
      <c r="AD6" s="640">
        <v>201555</v>
      </c>
      <c r="AE6" s="640"/>
      <c r="AF6" s="640"/>
      <c r="AG6" s="640"/>
      <c r="AH6" s="640"/>
      <c r="AI6" s="640"/>
      <c r="AJ6" s="640"/>
      <c r="AK6" s="640"/>
      <c r="AL6" s="641">
        <v>1.6</v>
      </c>
      <c r="AM6" s="642"/>
      <c r="AN6" s="642"/>
      <c r="AO6" s="643"/>
      <c r="AP6" s="633" t="s">
        <v>235</v>
      </c>
      <c r="AQ6" s="634"/>
      <c r="AR6" s="634"/>
      <c r="AS6" s="634"/>
      <c r="AT6" s="634"/>
      <c r="AU6" s="634"/>
      <c r="AV6" s="634"/>
      <c r="AW6" s="634"/>
      <c r="AX6" s="634"/>
      <c r="AY6" s="634"/>
      <c r="AZ6" s="634"/>
      <c r="BA6" s="634"/>
      <c r="BB6" s="634"/>
      <c r="BC6" s="634"/>
      <c r="BD6" s="634"/>
      <c r="BE6" s="634"/>
      <c r="BF6" s="635"/>
      <c r="BG6" s="636">
        <v>2989664</v>
      </c>
      <c r="BH6" s="637"/>
      <c r="BI6" s="637"/>
      <c r="BJ6" s="637"/>
      <c r="BK6" s="637"/>
      <c r="BL6" s="637"/>
      <c r="BM6" s="637"/>
      <c r="BN6" s="638"/>
      <c r="BO6" s="639">
        <v>100</v>
      </c>
      <c r="BP6" s="639"/>
      <c r="BQ6" s="639"/>
      <c r="BR6" s="639"/>
      <c r="BS6" s="640" t="s">
        <v>176</v>
      </c>
      <c r="BT6" s="640"/>
      <c r="BU6" s="640"/>
      <c r="BV6" s="640"/>
      <c r="BW6" s="640"/>
      <c r="BX6" s="640"/>
      <c r="BY6" s="640"/>
      <c r="BZ6" s="640"/>
      <c r="CA6" s="640"/>
      <c r="CB6" s="644"/>
      <c r="CD6" s="622" t="s">
        <v>236</v>
      </c>
      <c r="CE6" s="623"/>
      <c r="CF6" s="623"/>
      <c r="CG6" s="623"/>
      <c r="CH6" s="623"/>
      <c r="CI6" s="623"/>
      <c r="CJ6" s="623"/>
      <c r="CK6" s="623"/>
      <c r="CL6" s="623"/>
      <c r="CM6" s="623"/>
      <c r="CN6" s="623"/>
      <c r="CO6" s="623"/>
      <c r="CP6" s="623"/>
      <c r="CQ6" s="624"/>
      <c r="CR6" s="636">
        <v>178382</v>
      </c>
      <c r="CS6" s="637"/>
      <c r="CT6" s="637"/>
      <c r="CU6" s="637"/>
      <c r="CV6" s="637"/>
      <c r="CW6" s="637"/>
      <c r="CX6" s="637"/>
      <c r="CY6" s="638"/>
      <c r="CZ6" s="630">
        <v>0.5</v>
      </c>
      <c r="DA6" s="631"/>
      <c r="DB6" s="631"/>
      <c r="DC6" s="647"/>
      <c r="DD6" s="645" t="s">
        <v>176</v>
      </c>
      <c r="DE6" s="637"/>
      <c r="DF6" s="637"/>
      <c r="DG6" s="637"/>
      <c r="DH6" s="637"/>
      <c r="DI6" s="637"/>
      <c r="DJ6" s="637"/>
      <c r="DK6" s="637"/>
      <c r="DL6" s="637"/>
      <c r="DM6" s="637"/>
      <c r="DN6" s="637"/>
      <c r="DO6" s="637"/>
      <c r="DP6" s="638"/>
      <c r="DQ6" s="645">
        <v>178382</v>
      </c>
      <c r="DR6" s="637"/>
      <c r="DS6" s="637"/>
      <c r="DT6" s="637"/>
      <c r="DU6" s="637"/>
      <c r="DV6" s="637"/>
      <c r="DW6" s="637"/>
      <c r="DX6" s="637"/>
      <c r="DY6" s="637"/>
      <c r="DZ6" s="637"/>
      <c r="EA6" s="637"/>
      <c r="EB6" s="637"/>
      <c r="EC6" s="646"/>
    </row>
    <row r="7" spans="2:143" ht="11.25" customHeight="1" x14ac:dyDescent="0.15">
      <c r="B7" s="633" t="s">
        <v>237</v>
      </c>
      <c r="C7" s="634"/>
      <c r="D7" s="634"/>
      <c r="E7" s="634"/>
      <c r="F7" s="634"/>
      <c r="G7" s="634"/>
      <c r="H7" s="634"/>
      <c r="I7" s="634"/>
      <c r="J7" s="634"/>
      <c r="K7" s="634"/>
      <c r="L7" s="634"/>
      <c r="M7" s="634"/>
      <c r="N7" s="634"/>
      <c r="O7" s="634"/>
      <c r="P7" s="634"/>
      <c r="Q7" s="635"/>
      <c r="R7" s="636">
        <v>779</v>
      </c>
      <c r="S7" s="637"/>
      <c r="T7" s="637"/>
      <c r="U7" s="637"/>
      <c r="V7" s="637"/>
      <c r="W7" s="637"/>
      <c r="X7" s="637"/>
      <c r="Y7" s="638"/>
      <c r="Z7" s="639">
        <v>0</v>
      </c>
      <c r="AA7" s="639"/>
      <c r="AB7" s="639"/>
      <c r="AC7" s="639"/>
      <c r="AD7" s="640">
        <v>779</v>
      </c>
      <c r="AE7" s="640"/>
      <c r="AF7" s="640"/>
      <c r="AG7" s="640"/>
      <c r="AH7" s="640"/>
      <c r="AI7" s="640"/>
      <c r="AJ7" s="640"/>
      <c r="AK7" s="640"/>
      <c r="AL7" s="641">
        <v>0</v>
      </c>
      <c r="AM7" s="642"/>
      <c r="AN7" s="642"/>
      <c r="AO7" s="643"/>
      <c r="AP7" s="633" t="s">
        <v>238</v>
      </c>
      <c r="AQ7" s="634"/>
      <c r="AR7" s="634"/>
      <c r="AS7" s="634"/>
      <c r="AT7" s="634"/>
      <c r="AU7" s="634"/>
      <c r="AV7" s="634"/>
      <c r="AW7" s="634"/>
      <c r="AX7" s="634"/>
      <c r="AY7" s="634"/>
      <c r="AZ7" s="634"/>
      <c r="BA7" s="634"/>
      <c r="BB7" s="634"/>
      <c r="BC7" s="634"/>
      <c r="BD7" s="634"/>
      <c r="BE7" s="634"/>
      <c r="BF7" s="635"/>
      <c r="BG7" s="636">
        <v>1173122</v>
      </c>
      <c r="BH7" s="637"/>
      <c r="BI7" s="637"/>
      <c r="BJ7" s="637"/>
      <c r="BK7" s="637"/>
      <c r="BL7" s="637"/>
      <c r="BM7" s="637"/>
      <c r="BN7" s="638"/>
      <c r="BO7" s="639">
        <v>39.200000000000003</v>
      </c>
      <c r="BP7" s="639"/>
      <c r="BQ7" s="639"/>
      <c r="BR7" s="639"/>
      <c r="BS7" s="640" t="s">
        <v>176</v>
      </c>
      <c r="BT7" s="640"/>
      <c r="BU7" s="640"/>
      <c r="BV7" s="640"/>
      <c r="BW7" s="640"/>
      <c r="BX7" s="640"/>
      <c r="BY7" s="640"/>
      <c r="BZ7" s="640"/>
      <c r="CA7" s="640"/>
      <c r="CB7" s="644"/>
      <c r="CD7" s="633" t="s">
        <v>239</v>
      </c>
      <c r="CE7" s="634"/>
      <c r="CF7" s="634"/>
      <c r="CG7" s="634"/>
      <c r="CH7" s="634"/>
      <c r="CI7" s="634"/>
      <c r="CJ7" s="634"/>
      <c r="CK7" s="634"/>
      <c r="CL7" s="634"/>
      <c r="CM7" s="634"/>
      <c r="CN7" s="634"/>
      <c r="CO7" s="634"/>
      <c r="CP7" s="634"/>
      <c r="CQ7" s="635"/>
      <c r="CR7" s="636">
        <v>2606400</v>
      </c>
      <c r="CS7" s="637"/>
      <c r="CT7" s="637"/>
      <c r="CU7" s="637"/>
      <c r="CV7" s="637"/>
      <c r="CW7" s="637"/>
      <c r="CX7" s="637"/>
      <c r="CY7" s="638"/>
      <c r="CZ7" s="639">
        <v>7.4</v>
      </c>
      <c r="DA7" s="639"/>
      <c r="DB7" s="639"/>
      <c r="DC7" s="639"/>
      <c r="DD7" s="645">
        <v>15933</v>
      </c>
      <c r="DE7" s="637"/>
      <c r="DF7" s="637"/>
      <c r="DG7" s="637"/>
      <c r="DH7" s="637"/>
      <c r="DI7" s="637"/>
      <c r="DJ7" s="637"/>
      <c r="DK7" s="637"/>
      <c r="DL7" s="637"/>
      <c r="DM7" s="637"/>
      <c r="DN7" s="637"/>
      <c r="DO7" s="637"/>
      <c r="DP7" s="638"/>
      <c r="DQ7" s="645">
        <v>2251165</v>
      </c>
      <c r="DR7" s="637"/>
      <c r="DS7" s="637"/>
      <c r="DT7" s="637"/>
      <c r="DU7" s="637"/>
      <c r="DV7" s="637"/>
      <c r="DW7" s="637"/>
      <c r="DX7" s="637"/>
      <c r="DY7" s="637"/>
      <c r="DZ7" s="637"/>
      <c r="EA7" s="637"/>
      <c r="EB7" s="637"/>
      <c r="EC7" s="646"/>
    </row>
    <row r="8" spans="2:143" ht="11.25" customHeight="1" x14ac:dyDescent="0.15">
      <c r="B8" s="633" t="s">
        <v>240</v>
      </c>
      <c r="C8" s="634"/>
      <c r="D8" s="634"/>
      <c r="E8" s="634"/>
      <c r="F8" s="634"/>
      <c r="G8" s="634"/>
      <c r="H8" s="634"/>
      <c r="I8" s="634"/>
      <c r="J8" s="634"/>
      <c r="K8" s="634"/>
      <c r="L8" s="634"/>
      <c r="M8" s="634"/>
      <c r="N8" s="634"/>
      <c r="O8" s="634"/>
      <c r="P8" s="634"/>
      <c r="Q8" s="635"/>
      <c r="R8" s="636">
        <v>12545</v>
      </c>
      <c r="S8" s="637"/>
      <c r="T8" s="637"/>
      <c r="U8" s="637"/>
      <c r="V8" s="637"/>
      <c r="W8" s="637"/>
      <c r="X8" s="637"/>
      <c r="Y8" s="638"/>
      <c r="Z8" s="639">
        <v>0</v>
      </c>
      <c r="AA8" s="639"/>
      <c r="AB8" s="639"/>
      <c r="AC8" s="639"/>
      <c r="AD8" s="640">
        <v>12545</v>
      </c>
      <c r="AE8" s="640"/>
      <c r="AF8" s="640"/>
      <c r="AG8" s="640"/>
      <c r="AH8" s="640"/>
      <c r="AI8" s="640"/>
      <c r="AJ8" s="640"/>
      <c r="AK8" s="640"/>
      <c r="AL8" s="641">
        <v>0.1</v>
      </c>
      <c r="AM8" s="642"/>
      <c r="AN8" s="642"/>
      <c r="AO8" s="643"/>
      <c r="AP8" s="633" t="s">
        <v>241</v>
      </c>
      <c r="AQ8" s="634"/>
      <c r="AR8" s="634"/>
      <c r="AS8" s="634"/>
      <c r="AT8" s="634"/>
      <c r="AU8" s="634"/>
      <c r="AV8" s="634"/>
      <c r="AW8" s="634"/>
      <c r="AX8" s="634"/>
      <c r="AY8" s="634"/>
      <c r="AZ8" s="634"/>
      <c r="BA8" s="634"/>
      <c r="BB8" s="634"/>
      <c r="BC8" s="634"/>
      <c r="BD8" s="634"/>
      <c r="BE8" s="634"/>
      <c r="BF8" s="635"/>
      <c r="BG8" s="636">
        <v>52635</v>
      </c>
      <c r="BH8" s="637"/>
      <c r="BI8" s="637"/>
      <c r="BJ8" s="637"/>
      <c r="BK8" s="637"/>
      <c r="BL8" s="637"/>
      <c r="BM8" s="637"/>
      <c r="BN8" s="638"/>
      <c r="BO8" s="639">
        <v>1.8</v>
      </c>
      <c r="BP8" s="639"/>
      <c r="BQ8" s="639"/>
      <c r="BR8" s="639"/>
      <c r="BS8" s="640" t="s">
        <v>230</v>
      </c>
      <c r="BT8" s="640"/>
      <c r="BU8" s="640"/>
      <c r="BV8" s="640"/>
      <c r="BW8" s="640"/>
      <c r="BX8" s="640"/>
      <c r="BY8" s="640"/>
      <c r="BZ8" s="640"/>
      <c r="CA8" s="640"/>
      <c r="CB8" s="644"/>
      <c r="CD8" s="633" t="s">
        <v>242</v>
      </c>
      <c r="CE8" s="634"/>
      <c r="CF8" s="634"/>
      <c r="CG8" s="634"/>
      <c r="CH8" s="634"/>
      <c r="CI8" s="634"/>
      <c r="CJ8" s="634"/>
      <c r="CK8" s="634"/>
      <c r="CL8" s="634"/>
      <c r="CM8" s="634"/>
      <c r="CN8" s="634"/>
      <c r="CO8" s="634"/>
      <c r="CP8" s="634"/>
      <c r="CQ8" s="635"/>
      <c r="CR8" s="636">
        <v>12206363</v>
      </c>
      <c r="CS8" s="637"/>
      <c r="CT8" s="637"/>
      <c r="CU8" s="637"/>
      <c r="CV8" s="637"/>
      <c r="CW8" s="637"/>
      <c r="CX8" s="637"/>
      <c r="CY8" s="638"/>
      <c r="CZ8" s="639">
        <v>34.5</v>
      </c>
      <c r="DA8" s="639"/>
      <c r="DB8" s="639"/>
      <c r="DC8" s="639"/>
      <c r="DD8" s="645">
        <v>267448</v>
      </c>
      <c r="DE8" s="637"/>
      <c r="DF8" s="637"/>
      <c r="DG8" s="637"/>
      <c r="DH8" s="637"/>
      <c r="DI8" s="637"/>
      <c r="DJ8" s="637"/>
      <c r="DK8" s="637"/>
      <c r="DL8" s="637"/>
      <c r="DM8" s="637"/>
      <c r="DN8" s="637"/>
      <c r="DO8" s="637"/>
      <c r="DP8" s="638"/>
      <c r="DQ8" s="645">
        <v>5027883</v>
      </c>
      <c r="DR8" s="637"/>
      <c r="DS8" s="637"/>
      <c r="DT8" s="637"/>
      <c r="DU8" s="637"/>
      <c r="DV8" s="637"/>
      <c r="DW8" s="637"/>
      <c r="DX8" s="637"/>
      <c r="DY8" s="637"/>
      <c r="DZ8" s="637"/>
      <c r="EA8" s="637"/>
      <c r="EB8" s="637"/>
      <c r="EC8" s="646"/>
    </row>
    <row r="9" spans="2:143" ht="11.25" customHeight="1" x14ac:dyDescent="0.15">
      <c r="B9" s="633" t="s">
        <v>243</v>
      </c>
      <c r="C9" s="634"/>
      <c r="D9" s="634"/>
      <c r="E9" s="634"/>
      <c r="F9" s="634"/>
      <c r="G9" s="634"/>
      <c r="H9" s="634"/>
      <c r="I9" s="634"/>
      <c r="J9" s="634"/>
      <c r="K9" s="634"/>
      <c r="L9" s="634"/>
      <c r="M9" s="634"/>
      <c r="N9" s="634"/>
      <c r="O9" s="634"/>
      <c r="P9" s="634"/>
      <c r="Q9" s="635"/>
      <c r="R9" s="636">
        <v>10396</v>
      </c>
      <c r="S9" s="637"/>
      <c r="T9" s="637"/>
      <c r="U9" s="637"/>
      <c r="V9" s="637"/>
      <c r="W9" s="637"/>
      <c r="X9" s="637"/>
      <c r="Y9" s="638"/>
      <c r="Z9" s="639">
        <v>0</v>
      </c>
      <c r="AA9" s="639"/>
      <c r="AB9" s="639"/>
      <c r="AC9" s="639"/>
      <c r="AD9" s="640">
        <v>10396</v>
      </c>
      <c r="AE9" s="640"/>
      <c r="AF9" s="640"/>
      <c r="AG9" s="640"/>
      <c r="AH9" s="640"/>
      <c r="AI9" s="640"/>
      <c r="AJ9" s="640"/>
      <c r="AK9" s="640"/>
      <c r="AL9" s="641">
        <v>0.1</v>
      </c>
      <c r="AM9" s="642"/>
      <c r="AN9" s="642"/>
      <c r="AO9" s="643"/>
      <c r="AP9" s="633" t="s">
        <v>244</v>
      </c>
      <c r="AQ9" s="634"/>
      <c r="AR9" s="634"/>
      <c r="AS9" s="634"/>
      <c r="AT9" s="634"/>
      <c r="AU9" s="634"/>
      <c r="AV9" s="634"/>
      <c r="AW9" s="634"/>
      <c r="AX9" s="634"/>
      <c r="AY9" s="634"/>
      <c r="AZ9" s="634"/>
      <c r="BA9" s="634"/>
      <c r="BB9" s="634"/>
      <c r="BC9" s="634"/>
      <c r="BD9" s="634"/>
      <c r="BE9" s="634"/>
      <c r="BF9" s="635"/>
      <c r="BG9" s="636">
        <v>1011828</v>
      </c>
      <c r="BH9" s="637"/>
      <c r="BI9" s="637"/>
      <c r="BJ9" s="637"/>
      <c r="BK9" s="637"/>
      <c r="BL9" s="637"/>
      <c r="BM9" s="637"/>
      <c r="BN9" s="638"/>
      <c r="BO9" s="639">
        <v>33.799999999999997</v>
      </c>
      <c r="BP9" s="639"/>
      <c r="BQ9" s="639"/>
      <c r="BR9" s="639"/>
      <c r="BS9" s="640" t="s">
        <v>230</v>
      </c>
      <c r="BT9" s="640"/>
      <c r="BU9" s="640"/>
      <c r="BV9" s="640"/>
      <c r="BW9" s="640"/>
      <c r="BX9" s="640"/>
      <c r="BY9" s="640"/>
      <c r="BZ9" s="640"/>
      <c r="CA9" s="640"/>
      <c r="CB9" s="644"/>
      <c r="CD9" s="633" t="s">
        <v>245</v>
      </c>
      <c r="CE9" s="634"/>
      <c r="CF9" s="634"/>
      <c r="CG9" s="634"/>
      <c r="CH9" s="634"/>
      <c r="CI9" s="634"/>
      <c r="CJ9" s="634"/>
      <c r="CK9" s="634"/>
      <c r="CL9" s="634"/>
      <c r="CM9" s="634"/>
      <c r="CN9" s="634"/>
      <c r="CO9" s="634"/>
      <c r="CP9" s="634"/>
      <c r="CQ9" s="635"/>
      <c r="CR9" s="636">
        <v>1753903</v>
      </c>
      <c r="CS9" s="637"/>
      <c r="CT9" s="637"/>
      <c r="CU9" s="637"/>
      <c r="CV9" s="637"/>
      <c r="CW9" s="637"/>
      <c r="CX9" s="637"/>
      <c r="CY9" s="638"/>
      <c r="CZ9" s="639">
        <v>5</v>
      </c>
      <c r="DA9" s="639"/>
      <c r="DB9" s="639"/>
      <c r="DC9" s="639"/>
      <c r="DD9" s="645">
        <v>47744</v>
      </c>
      <c r="DE9" s="637"/>
      <c r="DF9" s="637"/>
      <c r="DG9" s="637"/>
      <c r="DH9" s="637"/>
      <c r="DI9" s="637"/>
      <c r="DJ9" s="637"/>
      <c r="DK9" s="637"/>
      <c r="DL9" s="637"/>
      <c r="DM9" s="637"/>
      <c r="DN9" s="637"/>
      <c r="DO9" s="637"/>
      <c r="DP9" s="638"/>
      <c r="DQ9" s="645">
        <v>1367555</v>
      </c>
      <c r="DR9" s="637"/>
      <c r="DS9" s="637"/>
      <c r="DT9" s="637"/>
      <c r="DU9" s="637"/>
      <c r="DV9" s="637"/>
      <c r="DW9" s="637"/>
      <c r="DX9" s="637"/>
      <c r="DY9" s="637"/>
      <c r="DZ9" s="637"/>
      <c r="EA9" s="637"/>
      <c r="EB9" s="637"/>
      <c r="EC9" s="646"/>
    </row>
    <row r="10" spans="2:143" ht="11.25" customHeight="1" x14ac:dyDescent="0.15">
      <c r="B10" s="633" t="s">
        <v>246</v>
      </c>
      <c r="C10" s="634"/>
      <c r="D10" s="634"/>
      <c r="E10" s="634"/>
      <c r="F10" s="634"/>
      <c r="G10" s="634"/>
      <c r="H10" s="634"/>
      <c r="I10" s="634"/>
      <c r="J10" s="634"/>
      <c r="K10" s="634"/>
      <c r="L10" s="634"/>
      <c r="M10" s="634"/>
      <c r="N10" s="634"/>
      <c r="O10" s="634"/>
      <c r="P10" s="634"/>
      <c r="Q10" s="635"/>
      <c r="R10" s="636" t="s">
        <v>138</v>
      </c>
      <c r="S10" s="637"/>
      <c r="T10" s="637"/>
      <c r="U10" s="637"/>
      <c r="V10" s="637"/>
      <c r="W10" s="637"/>
      <c r="X10" s="637"/>
      <c r="Y10" s="638"/>
      <c r="Z10" s="639" t="s">
        <v>230</v>
      </c>
      <c r="AA10" s="639"/>
      <c r="AB10" s="639"/>
      <c r="AC10" s="639"/>
      <c r="AD10" s="640" t="s">
        <v>176</v>
      </c>
      <c r="AE10" s="640"/>
      <c r="AF10" s="640"/>
      <c r="AG10" s="640"/>
      <c r="AH10" s="640"/>
      <c r="AI10" s="640"/>
      <c r="AJ10" s="640"/>
      <c r="AK10" s="640"/>
      <c r="AL10" s="641" t="s">
        <v>138</v>
      </c>
      <c r="AM10" s="642"/>
      <c r="AN10" s="642"/>
      <c r="AO10" s="643"/>
      <c r="AP10" s="633" t="s">
        <v>247</v>
      </c>
      <c r="AQ10" s="634"/>
      <c r="AR10" s="634"/>
      <c r="AS10" s="634"/>
      <c r="AT10" s="634"/>
      <c r="AU10" s="634"/>
      <c r="AV10" s="634"/>
      <c r="AW10" s="634"/>
      <c r="AX10" s="634"/>
      <c r="AY10" s="634"/>
      <c r="AZ10" s="634"/>
      <c r="BA10" s="634"/>
      <c r="BB10" s="634"/>
      <c r="BC10" s="634"/>
      <c r="BD10" s="634"/>
      <c r="BE10" s="634"/>
      <c r="BF10" s="635"/>
      <c r="BG10" s="636">
        <v>60338</v>
      </c>
      <c r="BH10" s="637"/>
      <c r="BI10" s="637"/>
      <c r="BJ10" s="637"/>
      <c r="BK10" s="637"/>
      <c r="BL10" s="637"/>
      <c r="BM10" s="637"/>
      <c r="BN10" s="638"/>
      <c r="BO10" s="639">
        <v>2</v>
      </c>
      <c r="BP10" s="639"/>
      <c r="BQ10" s="639"/>
      <c r="BR10" s="639"/>
      <c r="BS10" s="640" t="s">
        <v>230</v>
      </c>
      <c r="BT10" s="640"/>
      <c r="BU10" s="640"/>
      <c r="BV10" s="640"/>
      <c r="BW10" s="640"/>
      <c r="BX10" s="640"/>
      <c r="BY10" s="640"/>
      <c r="BZ10" s="640"/>
      <c r="CA10" s="640"/>
      <c r="CB10" s="644"/>
      <c r="CD10" s="633" t="s">
        <v>248</v>
      </c>
      <c r="CE10" s="634"/>
      <c r="CF10" s="634"/>
      <c r="CG10" s="634"/>
      <c r="CH10" s="634"/>
      <c r="CI10" s="634"/>
      <c r="CJ10" s="634"/>
      <c r="CK10" s="634"/>
      <c r="CL10" s="634"/>
      <c r="CM10" s="634"/>
      <c r="CN10" s="634"/>
      <c r="CO10" s="634"/>
      <c r="CP10" s="634"/>
      <c r="CQ10" s="635"/>
      <c r="CR10" s="636">
        <v>46178</v>
      </c>
      <c r="CS10" s="637"/>
      <c r="CT10" s="637"/>
      <c r="CU10" s="637"/>
      <c r="CV10" s="637"/>
      <c r="CW10" s="637"/>
      <c r="CX10" s="637"/>
      <c r="CY10" s="638"/>
      <c r="CZ10" s="639">
        <v>0.1</v>
      </c>
      <c r="DA10" s="639"/>
      <c r="DB10" s="639"/>
      <c r="DC10" s="639"/>
      <c r="DD10" s="645" t="s">
        <v>230</v>
      </c>
      <c r="DE10" s="637"/>
      <c r="DF10" s="637"/>
      <c r="DG10" s="637"/>
      <c r="DH10" s="637"/>
      <c r="DI10" s="637"/>
      <c r="DJ10" s="637"/>
      <c r="DK10" s="637"/>
      <c r="DL10" s="637"/>
      <c r="DM10" s="637"/>
      <c r="DN10" s="637"/>
      <c r="DO10" s="637"/>
      <c r="DP10" s="638"/>
      <c r="DQ10" s="645">
        <v>9511</v>
      </c>
      <c r="DR10" s="637"/>
      <c r="DS10" s="637"/>
      <c r="DT10" s="637"/>
      <c r="DU10" s="637"/>
      <c r="DV10" s="637"/>
      <c r="DW10" s="637"/>
      <c r="DX10" s="637"/>
      <c r="DY10" s="637"/>
      <c r="DZ10" s="637"/>
      <c r="EA10" s="637"/>
      <c r="EB10" s="637"/>
      <c r="EC10" s="646"/>
    </row>
    <row r="11" spans="2:143" ht="11.25" customHeight="1" x14ac:dyDescent="0.15">
      <c r="B11" s="633" t="s">
        <v>249</v>
      </c>
      <c r="C11" s="634"/>
      <c r="D11" s="634"/>
      <c r="E11" s="634"/>
      <c r="F11" s="634"/>
      <c r="G11" s="634"/>
      <c r="H11" s="634"/>
      <c r="I11" s="634"/>
      <c r="J11" s="634"/>
      <c r="K11" s="634"/>
      <c r="L11" s="634"/>
      <c r="M11" s="634"/>
      <c r="N11" s="634"/>
      <c r="O11" s="634"/>
      <c r="P11" s="634"/>
      <c r="Q11" s="635"/>
      <c r="R11" s="636">
        <v>827672</v>
      </c>
      <c r="S11" s="637"/>
      <c r="T11" s="637"/>
      <c r="U11" s="637"/>
      <c r="V11" s="637"/>
      <c r="W11" s="637"/>
      <c r="X11" s="637"/>
      <c r="Y11" s="638"/>
      <c r="Z11" s="641">
        <v>2.2999999999999998</v>
      </c>
      <c r="AA11" s="642"/>
      <c r="AB11" s="642"/>
      <c r="AC11" s="648"/>
      <c r="AD11" s="645">
        <v>827672</v>
      </c>
      <c r="AE11" s="637"/>
      <c r="AF11" s="637"/>
      <c r="AG11" s="637"/>
      <c r="AH11" s="637"/>
      <c r="AI11" s="637"/>
      <c r="AJ11" s="637"/>
      <c r="AK11" s="638"/>
      <c r="AL11" s="641">
        <v>6.5</v>
      </c>
      <c r="AM11" s="642"/>
      <c r="AN11" s="642"/>
      <c r="AO11" s="643"/>
      <c r="AP11" s="633" t="s">
        <v>250</v>
      </c>
      <c r="AQ11" s="634"/>
      <c r="AR11" s="634"/>
      <c r="AS11" s="634"/>
      <c r="AT11" s="634"/>
      <c r="AU11" s="634"/>
      <c r="AV11" s="634"/>
      <c r="AW11" s="634"/>
      <c r="AX11" s="634"/>
      <c r="AY11" s="634"/>
      <c r="AZ11" s="634"/>
      <c r="BA11" s="634"/>
      <c r="BB11" s="634"/>
      <c r="BC11" s="634"/>
      <c r="BD11" s="634"/>
      <c r="BE11" s="634"/>
      <c r="BF11" s="635"/>
      <c r="BG11" s="636">
        <v>48321</v>
      </c>
      <c r="BH11" s="637"/>
      <c r="BI11" s="637"/>
      <c r="BJ11" s="637"/>
      <c r="BK11" s="637"/>
      <c r="BL11" s="637"/>
      <c r="BM11" s="637"/>
      <c r="BN11" s="638"/>
      <c r="BO11" s="639">
        <v>1.6</v>
      </c>
      <c r="BP11" s="639"/>
      <c r="BQ11" s="639"/>
      <c r="BR11" s="639"/>
      <c r="BS11" s="640" t="s">
        <v>176</v>
      </c>
      <c r="BT11" s="640"/>
      <c r="BU11" s="640"/>
      <c r="BV11" s="640"/>
      <c r="BW11" s="640"/>
      <c r="BX11" s="640"/>
      <c r="BY11" s="640"/>
      <c r="BZ11" s="640"/>
      <c r="CA11" s="640"/>
      <c r="CB11" s="644"/>
      <c r="CD11" s="633" t="s">
        <v>251</v>
      </c>
      <c r="CE11" s="634"/>
      <c r="CF11" s="634"/>
      <c r="CG11" s="634"/>
      <c r="CH11" s="634"/>
      <c r="CI11" s="634"/>
      <c r="CJ11" s="634"/>
      <c r="CK11" s="634"/>
      <c r="CL11" s="634"/>
      <c r="CM11" s="634"/>
      <c r="CN11" s="634"/>
      <c r="CO11" s="634"/>
      <c r="CP11" s="634"/>
      <c r="CQ11" s="635"/>
      <c r="CR11" s="636">
        <v>719352</v>
      </c>
      <c r="CS11" s="637"/>
      <c r="CT11" s="637"/>
      <c r="CU11" s="637"/>
      <c r="CV11" s="637"/>
      <c r="CW11" s="637"/>
      <c r="CX11" s="637"/>
      <c r="CY11" s="638"/>
      <c r="CZ11" s="639">
        <v>2</v>
      </c>
      <c r="DA11" s="639"/>
      <c r="DB11" s="639"/>
      <c r="DC11" s="639"/>
      <c r="DD11" s="645">
        <v>67283</v>
      </c>
      <c r="DE11" s="637"/>
      <c r="DF11" s="637"/>
      <c r="DG11" s="637"/>
      <c r="DH11" s="637"/>
      <c r="DI11" s="637"/>
      <c r="DJ11" s="637"/>
      <c r="DK11" s="637"/>
      <c r="DL11" s="637"/>
      <c r="DM11" s="637"/>
      <c r="DN11" s="637"/>
      <c r="DO11" s="637"/>
      <c r="DP11" s="638"/>
      <c r="DQ11" s="645">
        <v>334773</v>
      </c>
      <c r="DR11" s="637"/>
      <c r="DS11" s="637"/>
      <c r="DT11" s="637"/>
      <c r="DU11" s="637"/>
      <c r="DV11" s="637"/>
      <c r="DW11" s="637"/>
      <c r="DX11" s="637"/>
      <c r="DY11" s="637"/>
      <c r="DZ11" s="637"/>
      <c r="EA11" s="637"/>
      <c r="EB11" s="637"/>
      <c r="EC11" s="646"/>
    </row>
    <row r="12" spans="2:143" ht="11.25" customHeight="1" x14ac:dyDescent="0.15">
      <c r="B12" s="633" t="s">
        <v>252</v>
      </c>
      <c r="C12" s="634"/>
      <c r="D12" s="634"/>
      <c r="E12" s="634"/>
      <c r="F12" s="634"/>
      <c r="G12" s="634"/>
      <c r="H12" s="634"/>
      <c r="I12" s="634"/>
      <c r="J12" s="634"/>
      <c r="K12" s="634"/>
      <c r="L12" s="634"/>
      <c r="M12" s="634"/>
      <c r="N12" s="634"/>
      <c r="O12" s="634"/>
      <c r="P12" s="634"/>
      <c r="Q12" s="635"/>
      <c r="R12" s="636">
        <v>2500</v>
      </c>
      <c r="S12" s="637"/>
      <c r="T12" s="637"/>
      <c r="U12" s="637"/>
      <c r="V12" s="637"/>
      <c r="W12" s="637"/>
      <c r="X12" s="637"/>
      <c r="Y12" s="638"/>
      <c r="Z12" s="639">
        <v>0</v>
      </c>
      <c r="AA12" s="639"/>
      <c r="AB12" s="639"/>
      <c r="AC12" s="639"/>
      <c r="AD12" s="640">
        <v>2500</v>
      </c>
      <c r="AE12" s="640"/>
      <c r="AF12" s="640"/>
      <c r="AG12" s="640"/>
      <c r="AH12" s="640"/>
      <c r="AI12" s="640"/>
      <c r="AJ12" s="640"/>
      <c r="AK12" s="640"/>
      <c r="AL12" s="641">
        <v>0</v>
      </c>
      <c r="AM12" s="642"/>
      <c r="AN12" s="642"/>
      <c r="AO12" s="643"/>
      <c r="AP12" s="633" t="s">
        <v>253</v>
      </c>
      <c r="AQ12" s="634"/>
      <c r="AR12" s="634"/>
      <c r="AS12" s="634"/>
      <c r="AT12" s="634"/>
      <c r="AU12" s="634"/>
      <c r="AV12" s="634"/>
      <c r="AW12" s="634"/>
      <c r="AX12" s="634"/>
      <c r="AY12" s="634"/>
      <c r="AZ12" s="634"/>
      <c r="BA12" s="634"/>
      <c r="BB12" s="634"/>
      <c r="BC12" s="634"/>
      <c r="BD12" s="634"/>
      <c r="BE12" s="634"/>
      <c r="BF12" s="635"/>
      <c r="BG12" s="636">
        <v>1412360</v>
      </c>
      <c r="BH12" s="637"/>
      <c r="BI12" s="637"/>
      <c r="BJ12" s="637"/>
      <c r="BK12" s="637"/>
      <c r="BL12" s="637"/>
      <c r="BM12" s="637"/>
      <c r="BN12" s="638"/>
      <c r="BO12" s="639">
        <v>47.2</v>
      </c>
      <c r="BP12" s="639"/>
      <c r="BQ12" s="639"/>
      <c r="BR12" s="639"/>
      <c r="BS12" s="640" t="s">
        <v>176</v>
      </c>
      <c r="BT12" s="640"/>
      <c r="BU12" s="640"/>
      <c r="BV12" s="640"/>
      <c r="BW12" s="640"/>
      <c r="BX12" s="640"/>
      <c r="BY12" s="640"/>
      <c r="BZ12" s="640"/>
      <c r="CA12" s="640"/>
      <c r="CB12" s="644"/>
      <c r="CD12" s="633" t="s">
        <v>254</v>
      </c>
      <c r="CE12" s="634"/>
      <c r="CF12" s="634"/>
      <c r="CG12" s="634"/>
      <c r="CH12" s="634"/>
      <c r="CI12" s="634"/>
      <c r="CJ12" s="634"/>
      <c r="CK12" s="634"/>
      <c r="CL12" s="634"/>
      <c r="CM12" s="634"/>
      <c r="CN12" s="634"/>
      <c r="CO12" s="634"/>
      <c r="CP12" s="634"/>
      <c r="CQ12" s="635"/>
      <c r="CR12" s="636">
        <v>660249</v>
      </c>
      <c r="CS12" s="637"/>
      <c r="CT12" s="637"/>
      <c r="CU12" s="637"/>
      <c r="CV12" s="637"/>
      <c r="CW12" s="637"/>
      <c r="CX12" s="637"/>
      <c r="CY12" s="638"/>
      <c r="CZ12" s="639">
        <v>1.9</v>
      </c>
      <c r="DA12" s="639"/>
      <c r="DB12" s="639"/>
      <c r="DC12" s="639"/>
      <c r="DD12" s="645">
        <v>36587</v>
      </c>
      <c r="DE12" s="637"/>
      <c r="DF12" s="637"/>
      <c r="DG12" s="637"/>
      <c r="DH12" s="637"/>
      <c r="DI12" s="637"/>
      <c r="DJ12" s="637"/>
      <c r="DK12" s="637"/>
      <c r="DL12" s="637"/>
      <c r="DM12" s="637"/>
      <c r="DN12" s="637"/>
      <c r="DO12" s="637"/>
      <c r="DP12" s="638"/>
      <c r="DQ12" s="645">
        <v>562884</v>
      </c>
      <c r="DR12" s="637"/>
      <c r="DS12" s="637"/>
      <c r="DT12" s="637"/>
      <c r="DU12" s="637"/>
      <c r="DV12" s="637"/>
      <c r="DW12" s="637"/>
      <c r="DX12" s="637"/>
      <c r="DY12" s="637"/>
      <c r="DZ12" s="637"/>
      <c r="EA12" s="637"/>
      <c r="EB12" s="637"/>
      <c r="EC12" s="646"/>
    </row>
    <row r="13" spans="2:143" ht="11.25" customHeight="1" x14ac:dyDescent="0.15">
      <c r="B13" s="633" t="s">
        <v>255</v>
      </c>
      <c r="C13" s="634"/>
      <c r="D13" s="634"/>
      <c r="E13" s="634"/>
      <c r="F13" s="634"/>
      <c r="G13" s="634"/>
      <c r="H13" s="634"/>
      <c r="I13" s="634"/>
      <c r="J13" s="634"/>
      <c r="K13" s="634"/>
      <c r="L13" s="634"/>
      <c r="M13" s="634"/>
      <c r="N13" s="634"/>
      <c r="O13" s="634"/>
      <c r="P13" s="634"/>
      <c r="Q13" s="635"/>
      <c r="R13" s="636" t="s">
        <v>176</v>
      </c>
      <c r="S13" s="637"/>
      <c r="T13" s="637"/>
      <c r="U13" s="637"/>
      <c r="V13" s="637"/>
      <c r="W13" s="637"/>
      <c r="X13" s="637"/>
      <c r="Y13" s="638"/>
      <c r="Z13" s="639" t="s">
        <v>176</v>
      </c>
      <c r="AA13" s="639"/>
      <c r="AB13" s="639"/>
      <c r="AC13" s="639"/>
      <c r="AD13" s="640" t="s">
        <v>176</v>
      </c>
      <c r="AE13" s="640"/>
      <c r="AF13" s="640"/>
      <c r="AG13" s="640"/>
      <c r="AH13" s="640"/>
      <c r="AI13" s="640"/>
      <c r="AJ13" s="640"/>
      <c r="AK13" s="640"/>
      <c r="AL13" s="641" t="s">
        <v>230</v>
      </c>
      <c r="AM13" s="642"/>
      <c r="AN13" s="642"/>
      <c r="AO13" s="643"/>
      <c r="AP13" s="633" t="s">
        <v>256</v>
      </c>
      <c r="AQ13" s="634"/>
      <c r="AR13" s="634"/>
      <c r="AS13" s="634"/>
      <c r="AT13" s="634"/>
      <c r="AU13" s="634"/>
      <c r="AV13" s="634"/>
      <c r="AW13" s="634"/>
      <c r="AX13" s="634"/>
      <c r="AY13" s="634"/>
      <c r="AZ13" s="634"/>
      <c r="BA13" s="634"/>
      <c r="BB13" s="634"/>
      <c r="BC13" s="634"/>
      <c r="BD13" s="634"/>
      <c r="BE13" s="634"/>
      <c r="BF13" s="635"/>
      <c r="BG13" s="636">
        <v>1384853</v>
      </c>
      <c r="BH13" s="637"/>
      <c r="BI13" s="637"/>
      <c r="BJ13" s="637"/>
      <c r="BK13" s="637"/>
      <c r="BL13" s="637"/>
      <c r="BM13" s="637"/>
      <c r="BN13" s="638"/>
      <c r="BO13" s="639">
        <v>46.3</v>
      </c>
      <c r="BP13" s="639"/>
      <c r="BQ13" s="639"/>
      <c r="BR13" s="639"/>
      <c r="BS13" s="640" t="s">
        <v>176</v>
      </c>
      <c r="BT13" s="640"/>
      <c r="BU13" s="640"/>
      <c r="BV13" s="640"/>
      <c r="BW13" s="640"/>
      <c r="BX13" s="640"/>
      <c r="BY13" s="640"/>
      <c r="BZ13" s="640"/>
      <c r="CA13" s="640"/>
      <c r="CB13" s="644"/>
      <c r="CD13" s="633" t="s">
        <v>257</v>
      </c>
      <c r="CE13" s="634"/>
      <c r="CF13" s="634"/>
      <c r="CG13" s="634"/>
      <c r="CH13" s="634"/>
      <c r="CI13" s="634"/>
      <c r="CJ13" s="634"/>
      <c r="CK13" s="634"/>
      <c r="CL13" s="634"/>
      <c r="CM13" s="634"/>
      <c r="CN13" s="634"/>
      <c r="CO13" s="634"/>
      <c r="CP13" s="634"/>
      <c r="CQ13" s="635"/>
      <c r="CR13" s="636">
        <v>1104864</v>
      </c>
      <c r="CS13" s="637"/>
      <c r="CT13" s="637"/>
      <c r="CU13" s="637"/>
      <c r="CV13" s="637"/>
      <c r="CW13" s="637"/>
      <c r="CX13" s="637"/>
      <c r="CY13" s="638"/>
      <c r="CZ13" s="639">
        <v>3.1</v>
      </c>
      <c r="DA13" s="639"/>
      <c r="DB13" s="639"/>
      <c r="DC13" s="639"/>
      <c r="DD13" s="645">
        <v>418634</v>
      </c>
      <c r="DE13" s="637"/>
      <c r="DF13" s="637"/>
      <c r="DG13" s="637"/>
      <c r="DH13" s="637"/>
      <c r="DI13" s="637"/>
      <c r="DJ13" s="637"/>
      <c r="DK13" s="637"/>
      <c r="DL13" s="637"/>
      <c r="DM13" s="637"/>
      <c r="DN13" s="637"/>
      <c r="DO13" s="637"/>
      <c r="DP13" s="638"/>
      <c r="DQ13" s="645">
        <v>505342</v>
      </c>
      <c r="DR13" s="637"/>
      <c r="DS13" s="637"/>
      <c r="DT13" s="637"/>
      <c r="DU13" s="637"/>
      <c r="DV13" s="637"/>
      <c r="DW13" s="637"/>
      <c r="DX13" s="637"/>
      <c r="DY13" s="637"/>
      <c r="DZ13" s="637"/>
      <c r="EA13" s="637"/>
      <c r="EB13" s="637"/>
      <c r="EC13" s="646"/>
    </row>
    <row r="14" spans="2:143" ht="11.25" customHeight="1" x14ac:dyDescent="0.15">
      <c r="B14" s="633" t="s">
        <v>258</v>
      </c>
      <c r="C14" s="634"/>
      <c r="D14" s="634"/>
      <c r="E14" s="634"/>
      <c r="F14" s="634"/>
      <c r="G14" s="634"/>
      <c r="H14" s="634"/>
      <c r="I14" s="634"/>
      <c r="J14" s="634"/>
      <c r="K14" s="634"/>
      <c r="L14" s="634"/>
      <c r="M14" s="634"/>
      <c r="N14" s="634"/>
      <c r="O14" s="634"/>
      <c r="P14" s="634"/>
      <c r="Q14" s="635"/>
      <c r="R14" s="636" t="s">
        <v>176</v>
      </c>
      <c r="S14" s="637"/>
      <c r="T14" s="637"/>
      <c r="U14" s="637"/>
      <c r="V14" s="637"/>
      <c r="W14" s="637"/>
      <c r="X14" s="637"/>
      <c r="Y14" s="638"/>
      <c r="Z14" s="639" t="s">
        <v>138</v>
      </c>
      <c r="AA14" s="639"/>
      <c r="AB14" s="639"/>
      <c r="AC14" s="639"/>
      <c r="AD14" s="640" t="s">
        <v>176</v>
      </c>
      <c r="AE14" s="640"/>
      <c r="AF14" s="640"/>
      <c r="AG14" s="640"/>
      <c r="AH14" s="640"/>
      <c r="AI14" s="640"/>
      <c r="AJ14" s="640"/>
      <c r="AK14" s="640"/>
      <c r="AL14" s="641" t="s">
        <v>176</v>
      </c>
      <c r="AM14" s="642"/>
      <c r="AN14" s="642"/>
      <c r="AO14" s="643"/>
      <c r="AP14" s="633" t="s">
        <v>259</v>
      </c>
      <c r="AQ14" s="634"/>
      <c r="AR14" s="634"/>
      <c r="AS14" s="634"/>
      <c r="AT14" s="634"/>
      <c r="AU14" s="634"/>
      <c r="AV14" s="634"/>
      <c r="AW14" s="634"/>
      <c r="AX14" s="634"/>
      <c r="AY14" s="634"/>
      <c r="AZ14" s="634"/>
      <c r="BA14" s="634"/>
      <c r="BB14" s="634"/>
      <c r="BC14" s="634"/>
      <c r="BD14" s="634"/>
      <c r="BE14" s="634"/>
      <c r="BF14" s="635"/>
      <c r="BG14" s="636">
        <v>138028</v>
      </c>
      <c r="BH14" s="637"/>
      <c r="BI14" s="637"/>
      <c r="BJ14" s="637"/>
      <c r="BK14" s="637"/>
      <c r="BL14" s="637"/>
      <c r="BM14" s="637"/>
      <c r="BN14" s="638"/>
      <c r="BO14" s="639">
        <v>4.5999999999999996</v>
      </c>
      <c r="BP14" s="639"/>
      <c r="BQ14" s="639"/>
      <c r="BR14" s="639"/>
      <c r="BS14" s="640" t="s">
        <v>176</v>
      </c>
      <c r="BT14" s="640"/>
      <c r="BU14" s="640"/>
      <c r="BV14" s="640"/>
      <c r="BW14" s="640"/>
      <c r="BX14" s="640"/>
      <c r="BY14" s="640"/>
      <c r="BZ14" s="640"/>
      <c r="CA14" s="640"/>
      <c r="CB14" s="644"/>
      <c r="CD14" s="633" t="s">
        <v>260</v>
      </c>
      <c r="CE14" s="634"/>
      <c r="CF14" s="634"/>
      <c r="CG14" s="634"/>
      <c r="CH14" s="634"/>
      <c r="CI14" s="634"/>
      <c r="CJ14" s="634"/>
      <c r="CK14" s="634"/>
      <c r="CL14" s="634"/>
      <c r="CM14" s="634"/>
      <c r="CN14" s="634"/>
      <c r="CO14" s="634"/>
      <c r="CP14" s="634"/>
      <c r="CQ14" s="635"/>
      <c r="CR14" s="636">
        <v>1111917</v>
      </c>
      <c r="CS14" s="637"/>
      <c r="CT14" s="637"/>
      <c r="CU14" s="637"/>
      <c r="CV14" s="637"/>
      <c r="CW14" s="637"/>
      <c r="CX14" s="637"/>
      <c r="CY14" s="638"/>
      <c r="CZ14" s="639">
        <v>3.1</v>
      </c>
      <c r="DA14" s="639"/>
      <c r="DB14" s="639"/>
      <c r="DC14" s="639"/>
      <c r="DD14" s="645">
        <v>355253</v>
      </c>
      <c r="DE14" s="637"/>
      <c r="DF14" s="637"/>
      <c r="DG14" s="637"/>
      <c r="DH14" s="637"/>
      <c r="DI14" s="637"/>
      <c r="DJ14" s="637"/>
      <c r="DK14" s="637"/>
      <c r="DL14" s="637"/>
      <c r="DM14" s="637"/>
      <c r="DN14" s="637"/>
      <c r="DO14" s="637"/>
      <c r="DP14" s="638"/>
      <c r="DQ14" s="645">
        <v>756301</v>
      </c>
      <c r="DR14" s="637"/>
      <c r="DS14" s="637"/>
      <c r="DT14" s="637"/>
      <c r="DU14" s="637"/>
      <c r="DV14" s="637"/>
      <c r="DW14" s="637"/>
      <c r="DX14" s="637"/>
      <c r="DY14" s="637"/>
      <c r="DZ14" s="637"/>
      <c r="EA14" s="637"/>
      <c r="EB14" s="637"/>
      <c r="EC14" s="646"/>
    </row>
    <row r="15" spans="2:143" ht="11.25" customHeight="1" x14ac:dyDescent="0.15">
      <c r="B15" s="633" t="s">
        <v>261</v>
      </c>
      <c r="C15" s="634"/>
      <c r="D15" s="634"/>
      <c r="E15" s="634"/>
      <c r="F15" s="634"/>
      <c r="G15" s="634"/>
      <c r="H15" s="634"/>
      <c r="I15" s="634"/>
      <c r="J15" s="634"/>
      <c r="K15" s="634"/>
      <c r="L15" s="634"/>
      <c r="M15" s="634"/>
      <c r="N15" s="634"/>
      <c r="O15" s="634"/>
      <c r="P15" s="634"/>
      <c r="Q15" s="635"/>
      <c r="R15" s="636" t="s">
        <v>138</v>
      </c>
      <c r="S15" s="637"/>
      <c r="T15" s="637"/>
      <c r="U15" s="637"/>
      <c r="V15" s="637"/>
      <c r="W15" s="637"/>
      <c r="X15" s="637"/>
      <c r="Y15" s="638"/>
      <c r="Z15" s="639" t="s">
        <v>176</v>
      </c>
      <c r="AA15" s="639"/>
      <c r="AB15" s="639"/>
      <c r="AC15" s="639"/>
      <c r="AD15" s="640" t="s">
        <v>138</v>
      </c>
      <c r="AE15" s="640"/>
      <c r="AF15" s="640"/>
      <c r="AG15" s="640"/>
      <c r="AH15" s="640"/>
      <c r="AI15" s="640"/>
      <c r="AJ15" s="640"/>
      <c r="AK15" s="640"/>
      <c r="AL15" s="641" t="s">
        <v>176</v>
      </c>
      <c r="AM15" s="642"/>
      <c r="AN15" s="642"/>
      <c r="AO15" s="643"/>
      <c r="AP15" s="633" t="s">
        <v>262</v>
      </c>
      <c r="AQ15" s="634"/>
      <c r="AR15" s="634"/>
      <c r="AS15" s="634"/>
      <c r="AT15" s="634"/>
      <c r="AU15" s="634"/>
      <c r="AV15" s="634"/>
      <c r="AW15" s="634"/>
      <c r="AX15" s="634"/>
      <c r="AY15" s="634"/>
      <c r="AZ15" s="634"/>
      <c r="BA15" s="634"/>
      <c r="BB15" s="634"/>
      <c r="BC15" s="634"/>
      <c r="BD15" s="634"/>
      <c r="BE15" s="634"/>
      <c r="BF15" s="635"/>
      <c r="BG15" s="636">
        <v>266154</v>
      </c>
      <c r="BH15" s="637"/>
      <c r="BI15" s="637"/>
      <c r="BJ15" s="637"/>
      <c r="BK15" s="637"/>
      <c r="BL15" s="637"/>
      <c r="BM15" s="637"/>
      <c r="BN15" s="638"/>
      <c r="BO15" s="639">
        <v>8.9</v>
      </c>
      <c r="BP15" s="639"/>
      <c r="BQ15" s="639"/>
      <c r="BR15" s="639"/>
      <c r="BS15" s="640" t="s">
        <v>230</v>
      </c>
      <c r="BT15" s="640"/>
      <c r="BU15" s="640"/>
      <c r="BV15" s="640"/>
      <c r="BW15" s="640"/>
      <c r="BX15" s="640"/>
      <c r="BY15" s="640"/>
      <c r="BZ15" s="640"/>
      <c r="CA15" s="640"/>
      <c r="CB15" s="644"/>
      <c r="CD15" s="633" t="s">
        <v>263</v>
      </c>
      <c r="CE15" s="634"/>
      <c r="CF15" s="634"/>
      <c r="CG15" s="634"/>
      <c r="CH15" s="634"/>
      <c r="CI15" s="634"/>
      <c r="CJ15" s="634"/>
      <c r="CK15" s="634"/>
      <c r="CL15" s="634"/>
      <c r="CM15" s="634"/>
      <c r="CN15" s="634"/>
      <c r="CO15" s="634"/>
      <c r="CP15" s="634"/>
      <c r="CQ15" s="635"/>
      <c r="CR15" s="636">
        <v>11692956</v>
      </c>
      <c r="CS15" s="637"/>
      <c r="CT15" s="637"/>
      <c r="CU15" s="637"/>
      <c r="CV15" s="637"/>
      <c r="CW15" s="637"/>
      <c r="CX15" s="637"/>
      <c r="CY15" s="638"/>
      <c r="CZ15" s="639">
        <v>33.1</v>
      </c>
      <c r="DA15" s="639"/>
      <c r="DB15" s="639"/>
      <c r="DC15" s="639"/>
      <c r="DD15" s="645">
        <v>9601806</v>
      </c>
      <c r="DE15" s="637"/>
      <c r="DF15" s="637"/>
      <c r="DG15" s="637"/>
      <c r="DH15" s="637"/>
      <c r="DI15" s="637"/>
      <c r="DJ15" s="637"/>
      <c r="DK15" s="637"/>
      <c r="DL15" s="637"/>
      <c r="DM15" s="637"/>
      <c r="DN15" s="637"/>
      <c r="DO15" s="637"/>
      <c r="DP15" s="638"/>
      <c r="DQ15" s="645">
        <v>1882313</v>
      </c>
      <c r="DR15" s="637"/>
      <c r="DS15" s="637"/>
      <c r="DT15" s="637"/>
      <c r="DU15" s="637"/>
      <c r="DV15" s="637"/>
      <c r="DW15" s="637"/>
      <c r="DX15" s="637"/>
      <c r="DY15" s="637"/>
      <c r="DZ15" s="637"/>
      <c r="EA15" s="637"/>
      <c r="EB15" s="637"/>
      <c r="EC15" s="646"/>
    </row>
    <row r="16" spans="2:143" ht="11.25" customHeight="1" x14ac:dyDescent="0.15">
      <c r="B16" s="633" t="s">
        <v>264</v>
      </c>
      <c r="C16" s="634"/>
      <c r="D16" s="634"/>
      <c r="E16" s="634"/>
      <c r="F16" s="634"/>
      <c r="G16" s="634"/>
      <c r="H16" s="634"/>
      <c r="I16" s="634"/>
      <c r="J16" s="634"/>
      <c r="K16" s="634"/>
      <c r="L16" s="634"/>
      <c r="M16" s="634"/>
      <c r="N16" s="634"/>
      <c r="O16" s="634"/>
      <c r="P16" s="634"/>
      <c r="Q16" s="635"/>
      <c r="R16" s="636">
        <v>27169</v>
      </c>
      <c r="S16" s="637"/>
      <c r="T16" s="637"/>
      <c r="U16" s="637"/>
      <c r="V16" s="637"/>
      <c r="W16" s="637"/>
      <c r="X16" s="637"/>
      <c r="Y16" s="638"/>
      <c r="Z16" s="639">
        <v>0.1</v>
      </c>
      <c r="AA16" s="639"/>
      <c r="AB16" s="639"/>
      <c r="AC16" s="639"/>
      <c r="AD16" s="640">
        <v>27169</v>
      </c>
      <c r="AE16" s="640"/>
      <c r="AF16" s="640"/>
      <c r="AG16" s="640"/>
      <c r="AH16" s="640"/>
      <c r="AI16" s="640"/>
      <c r="AJ16" s="640"/>
      <c r="AK16" s="640"/>
      <c r="AL16" s="641">
        <v>0.2</v>
      </c>
      <c r="AM16" s="642"/>
      <c r="AN16" s="642"/>
      <c r="AO16" s="643"/>
      <c r="AP16" s="633" t="s">
        <v>265</v>
      </c>
      <c r="AQ16" s="634"/>
      <c r="AR16" s="634"/>
      <c r="AS16" s="634"/>
      <c r="AT16" s="634"/>
      <c r="AU16" s="634"/>
      <c r="AV16" s="634"/>
      <c r="AW16" s="634"/>
      <c r="AX16" s="634"/>
      <c r="AY16" s="634"/>
      <c r="AZ16" s="634"/>
      <c r="BA16" s="634"/>
      <c r="BB16" s="634"/>
      <c r="BC16" s="634"/>
      <c r="BD16" s="634"/>
      <c r="BE16" s="634"/>
      <c r="BF16" s="635"/>
      <c r="BG16" s="636" t="s">
        <v>230</v>
      </c>
      <c r="BH16" s="637"/>
      <c r="BI16" s="637"/>
      <c r="BJ16" s="637"/>
      <c r="BK16" s="637"/>
      <c r="BL16" s="637"/>
      <c r="BM16" s="637"/>
      <c r="BN16" s="638"/>
      <c r="BO16" s="639" t="s">
        <v>176</v>
      </c>
      <c r="BP16" s="639"/>
      <c r="BQ16" s="639"/>
      <c r="BR16" s="639"/>
      <c r="BS16" s="640" t="s">
        <v>230</v>
      </c>
      <c r="BT16" s="640"/>
      <c r="BU16" s="640"/>
      <c r="BV16" s="640"/>
      <c r="BW16" s="640"/>
      <c r="BX16" s="640"/>
      <c r="BY16" s="640"/>
      <c r="BZ16" s="640"/>
      <c r="CA16" s="640"/>
      <c r="CB16" s="644"/>
      <c r="CD16" s="633" t="s">
        <v>266</v>
      </c>
      <c r="CE16" s="634"/>
      <c r="CF16" s="634"/>
      <c r="CG16" s="634"/>
      <c r="CH16" s="634"/>
      <c r="CI16" s="634"/>
      <c r="CJ16" s="634"/>
      <c r="CK16" s="634"/>
      <c r="CL16" s="634"/>
      <c r="CM16" s="634"/>
      <c r="CN16" s="634"/>
      <c r="CO16" s="634"/>
      <c r="CP16" s="634"/>
      <c r="CQ16" s="635"/>
      <c r="CR16" s="636">
        <v>453666</v>
      </c>
      <c r="CS16" s="637"/>
      <c r="CT16" s="637"/>
      <c r="CU16" s="637"/>
      <c r="CV16" s="637"/>
      <c r="CW16" s="637"/>
      <c r="CX16" s="637"/>
      <c r="CY16" s="638"/>
      <c r="CZ16" s="639">
        <v>1.3</v>
      </c>
      <c r="DA16" s="639"/>
      <c r="DB16" s="639"/>
      <c r="DC16" s="639"/>
      <c r="DD16" s="645" t="s">
        <v>230</v>
      </c>
      <c r="DE16" s="637"/>
      <c r="DF16" s="637"/>
      <c r="DG16" s="637"/>
      <c r="DH16" s="637"/>
      <c r="DI16" s="637"/>
      <c r="DJ16" s="637"/>
      <c r="DK16" s="637"/>
      <c r="DL16" s="637"/>
      <c r="DM16" s="637"/>
      <c r="DN16" s="637"/>
      <c r="DO16" s="637"/>
      <c r="DP16" s="638"/>
      <c r="DQ16" s="645">
        <v>85791</v>
      </c>
      <c r="DR16" s="637"/>
      <c r="DS16" s="637"/>
      <c r="DT16" s="637"/>
      <c r="DU16" s="637"/>
      <c r="DV16" s="637"/>
      <c r="DW16" s="637"/>
      <c r="DX16" s="637"/>
      <c r="DY16" s="637"/>
      <c r="DZ16" s="637"/>
      <c r="EA16" s="637"/>
      <c r="EB16" s="637"/>
      <c r="EC16" s="646"/>
    </row>
    <row r="17" spans="2:133" ht="11.25" customHeight="1" x14ac:dyDescent="0.15">
      <c r="B17" s="633" t="s">
        <v>267</v>
      </c>
      <c r="C17" s="634"/>
      <c r="D17" s="634"/>
      <c r="E17" s="634"/>
      <c r="F17" s="634"/>
      <c r="G17" s="634"/>
      <c r="H17" s="634"/>
      <c r="I17" s="634"/>
      <c r="J17" s="634"/>
      <c r="K17" s="634"/>
      <c r="L17" s="634"/>
      <c r="M17" s="634"/>
      <c r="N17" s="634"/>
      <c r="O17" s="634"/>
      <c r="P17" s="634"/>
      <c r="Q17" s="635"/>
      <c r="R17" s="636">
        <v>53372</v>
      </c>
      <c r="S17" s="637"/>
      <c r="T17" s="637"/>
      <c r="U17" s="637"/>
      <c r="V17" s="637"/>
      <c r="W17" s="637"/>
      <c r="X17" s="637"/>
      <c r="Y17" s="638"/>
      <c r="Z17" s="639">
        <v>0.1</v>
      </c>
      <c r="AA17" s="639"/>
      <c r="AB17" s="639"/>
      <c r="AC17" s="639"/>
      <c r="AD17" s="640">
        <v>53372</v>
      </c>
      <c r="AE17" s="640"/>
      <c r="AF17" s="640"/>
      <c r="AG17" s="640"/>
      <c r="AH17" s="640"/>
      <c r="AI17" s="640"/>
      <c r="AJ17" s="640"/>
      <c r="AK17" s="640"/>
      <c r="AL17" s="641">
        <v>0.4</v>
      </c>
      <c r="AM17" s="642"/>
      <c r="AN17" s="642"/>
      <c r="AO17" s="643"/>
      <c r="AP17" s="633" t="s">
        <v>268</v>
      </c>
      <c r="AQ17" s="634"/>
      <c r="AR17" s="634"/>
      <c r="AS17" s="634"/>
      <c r="AT17" s="634"/>
      <c r="AU17" s="634"/>
      <c r="AV17" s="634"/>
      <c r="AW17" s="634"/>
      <c r="AX17" s="634"/>
      <c r="AY17" s="634"/>
      <c r="AZ17" s="634"/>
      <c r="BA17" s="634"/>
      <c r="BB17" s="634"/>
      <c r="BC17" s="634"/>
      <c r="BD17" s="634"/>
      <c r="BE17" s="634"/>
      <c r="BF17" s="635"/>
      <c r="BG17" s="636" t="s">
        <v>176</v>
      </c>
      <c r="BH17" s="637"/>
      <c r="BI17" s="637"/>
      <c r="BJ17" s="637"/>
      <c r="BK17" s="637"/>
      <c r="BL17" s="637"/>
      <c r="BM17" s="637"/>
      <c r="BN17" s="638"/>
      <c r="BO17" s="639" t="s">
        <v>176</v>
      </c>
      <c r="BP17" s="639"/>
      <c r="BQ17" s="639"/>
      <c r="BR17" s="639"/>
      <c r="BS17" s="640" t="s">
        <v>138</v>
      </c>
      <c r="BT17" s="640"/>
      <c r="BU17" s="640"/>
      <c r="BV17" s="640"/>
      <c r="BW17" s="640"/>
      <c r="BX17" s="640"/>
      <c r="BY17" s="640"/>
      <c r="BZ17" s="640"/>
      <c r="CA17" s="640"/>
      <c r="CB17" s="644"/>
      <c r="CD17" s="633" t="s">
        <v>269</v>
      </c>
      <c r="CE17" s="634"/>
      <c r="CF17" s="634"/>
      <c r="CG17" s="634"/>
      <c r="CH17" s="634"/>
      <c r="CI17" s="634"/>
      <c r="CJ17" s="634"/>
      <c r="CK17" s="634"/>
      <c r="CL17" s="634"/>
      <c r="CM17" s="634"/>
      <c r="CN17" s="634"/>
      <c r="CO17" s="634"/>
      <c r="CP17" s="634"/>
      <c r="CQ17" s="635"/>
      <c r="CR17" s="636">
        <v>2838794</v>
      </c>
      <c r="CS17" s="637"/>
      <c r="CT17" s="637"/>
      <c r="CU17" s="637"/>
      <c r="CV17" s="637"/>
      <c r="CW17" s="637"/>
      <c r="CX17" s="637"/>
      <c r="CY17" s="638"/>
      <c r="CZ17" s="639">
        <v>8</v>
      </c>
      <c r="DA17" s="639"/>
      <c r="DB17" s="639"/>
      <c r="DC17" s="639"/>
      <c r="DD17" s="645" t="s">
        <v>230</v>
      </c>
      <c r="DE17" s="637"/>
      <c r="DF17" s="637"/>
      <c r="DG17" s="637"/>
      <c r="DH17" s="637"/>
      <c r="DI17" s="637"/>
      <c r="DJ17" s="637"/>
      <c r="DK17" s="637"/>
      <c r="DL17" s="637"/>
      <c r="DM17" s="637"/>
      <c r="DN17" s="637"/>
      <c r="DO17" s="637"/>
      <c r="DP17" s="638"/>
      <c r="DQ17" s="645">
        <v>2737692</v>
      </c>
      <c r="DR17" s="637"/>
      <c r="DS17" s="637"/>
      <c r="DT17" s="637"/>
      <c r="DU17" s="637"/>
      <c r="DV17" s="637"/>
      <c r="DW17" s="637"/>
      <c r="DX17" s="637"/>
      <c r="DY17" s="637"/>
      <c r="DZ17" s="637"/>
      <c r="EA17" s="637"/>
      <c r="EB17" s="637"/>
      <c r="EC17" s="646"/>
    </row>
    <row r="18" spans="2:133" ht="11.25" customHeight="1" x14ac:dyDescent="0.15">
      <c r="B18" s="633" t="s">
        <v>270</v>
      </c>
      <c r="C18" s="634"/>
      <c r="D18" s="634"/>
      <c r="E18" s="634"/>
      <c r="F18" s="634"/>
      <c r="G18" s="634"/>
      <c r="H18" s="634"/>
      <c r="I18" s="634"/>
      <c r="J18" s="634"/>
      <c r="K18" s="634"/>
      <c r="L18" s="634"/>
      <c r="M18" s="634"/>
      <c r="N18" s="634"/>
      <c r="O18" s="634"/>
      <c r="P18" s="634"/>
      <c r="Q18" s="635"/>
      <c r="R18" s="636">
        <v>22600</v>
      </c>
      <c r="S18" s="637"/>
      <c r="T18" s="637"/>
      <c r="U18" s="637"/>
      <c r="V18" s="637"/>
      <c r="W18" s="637"/>
      <c r="X18" s="637"/>
      <c r="Y18" s="638"/>
      <c r="Z18" s="639">
        <v>0.1</v>
      </c>
      <c r="AA18" s="639"/>
      <c r="AB18" s="639"/>
      <c r="AC18" s="639"/>
      <c r="AD18" s="640">
        <v>22600</v>
      </c>
      <c r="AE18" s="640"/>
      <c r="AF18" s="640"/>
      <c r="AG18" s="640"/>
      <c r="AH18" s="640"/>
      <c r="AI18" s="640"/>
      <c r="AJ18" s="640"/>
      <c r="AK18" s="640"/>
      <c r="AL18" s="641">
        <v>0.2</v>
      </c>
      <c r="AM18" s="642"/>
      <c r="AN18" s="642"/>
      <c r="AO18" s="643"/>
      <c r="AP18" s="633" t="s">
        <v>271</v>
      </c>
      <c r="AQ18" s="634"/>
      <c r="AR18" s="634"/>
      <c r="AS18" s="634"/>
      <c r="AT18" s="634"/>
      <c r="AU18" s="634"/>
      <c r="AV18" s="634"/>
      <c r="AW18" s="634"/>
      <c r="AX18" s="634"/>
      <c r="AY18" s="634"/>
      <c r="AZ18" s="634"/>
      <c r="BA18" s="634"/>
      <c r="BB18" s="634"/>
      <c r="BC18" s="634"/>
      <c r="BD18" s="634"/>
      <c r="BE18" s="634"/>
      <c r="BF18" s="635"/>
      <c r="BG18" s="636" t="s">
        <v>176</v>
      </c>
      <c r="BH18" s="637"/>
      <c r="BI18" s="637"/>
      <c r="BJ18" s="637"/>
      <c r="BK18" s="637"/>
      <c r="BL18" s="637"/>
      <c r="BM18" s="637"/>
      <c r="BN18" s="638"/>
      <c r="BO18" s="639" t="s">
        <v>176</v>
      </c>
      <c r="BP18" s="639"/>
      <c r="BQ18" s="639"/>
      <c r="BR18" s="639"/>
      <c r="BS18" s="640" t="s">
        <v>138</v>
      </c>
      <c r="BT18" s="640"/>
      <c r="BU18" s="640"/>
      <c r="BV18" s="640"/>
      <c r="BW18" s="640"/>
      <c r="BX18" s="640"/>
      <c r="BY18" s="640"/>
      <c r="BZ18" s="640"/>
      <c r="CA18" s="640"/>
      <c r="CB18" s="644"/>
      <c r="CD18" s="633" t="s">
        <v>272</v>
      </c>
      <c r="CE18" s="634"/>
      <c r="CF18" s="634"/>
      <c r="CG18" s="634"/>
      <c r="CH18" s="634"/>
      <c r="CI18" s="634"/>
      <c r="CJ18" s="634"/>
      <c r="CK18" s="634"/>
      <c r="CL18" s="634"/>
      <c r="CM18" s="634"/>
      <c r="CN18" s="634"/>
      <c r="CO18" s="634"/>
      <c r="CP18" s="634"/>
      <c r="CQ18" s="635"/>
      <c r="CR18" s="636" t="s">
        <v>230</v>
      </c>
      <c r="CS18" s="637"/>
      <c r="CT18" s="637"/>
      <c r="CU18" s="637"/>
      <c r="CV18" s="637"/>
      <c r="CW18" s="637"/>
      <c r="CX18" s="637"/>
      <c r="CY18" s="638"/>
      <c r="CZ18" s="639" t="s">
        <v>230</v>
      </c>
      <c r="DA18" s="639"/>
      <c r="DB18" s="639"/>
      <c r="DC18" s="639"/>
      <c r="DD18" s="645" t="s">
        <v>138</v>
      </c>
      <c r="DE18" s="637"/>
      <c r="DF18" s="637"/>
      <c r="DG18" s="637"/>
      <c r="DH18" s="637"/>
      <c r="DI18" s="637"/>
      <c r="DJ18" s="637"/>
      <c r="DK18" s="637"/>
      <c r="DL18" s="637"/>
      <c r="DM18" s="637"/>
      <c r="DN18" s="637"/>
      <c r="DO18" s="637"/>
      <c r="DP18" s="638"/>
      <c r="DQ18" s="645" t="s">
        <v>138</v>
      </c>
      <c r="DR18" s="637"/>
      <c r="DS18" s="637"/>
      <c r="DT18" s="637"/>
      <c r="DU18" s="637"/>
      <c r="DV18" s="637"/>
      <c r="DW18" s="637"/>
      <c r="DX18" s="637"/>
      <c r="DY18" s="637"/>
      <c r="DZ18" s="637"/>
      <c r="EA18" s="637"/>
      <c r="EB18" s="637"/>
      <c r="EC18" s="646"/>
    </row>
    <row r="19" spans="2:133" ht="11.25" customHeight="1" x14ac:dyDescent="0.15">
      <c r="B19" s="633" t="s">
        <v>273</v>
      </c>
      <c r="C19" s="634"/>
      <c r="D19" s="634"/>
      <c r="E19" s="634"/>
      <c r="F19" s="634"/>
      <c r="G19" s="634"/>
      <c r="H19" s="634"/>
      <c r="I19" s="634"/>
      <c r="J19" s="634"/>
      <c r="K19" s="634"/>
      <c r="L19" s="634"/>
      <c r="M19" s="634"/>
      <c r="N19" s="634"/>
      <c r="O19" s="634"/>
      <c r="P19" s="634"/>
      <c r="Q19" s="635"/>
      <c r="R19" s="636">
        <v>22467</v>
      </c>
      <c r="S19" s="637"/>
      <c r="T19" s="637"/>
      <c r="U19" s="637"/>
      <c r="V19" s="637"/>
      <c r="W19" s="637"/>
      <c r="X19" s="637"/>
      <c r="Y19" s="638"/>
      <c r="Z19" s="639">
        <v>0.1</v>
      </c>
      <c r="AA19" s="639"/>
      <c r="AB19" s="639"/>
      <c r="AC19" s="639"/>
      <c r="AD19" s="640">
        <v>22467</v>
      </c>
      <c r="AE19" s="640"/>
      <c r="AF19" s="640"/>
      <c r="AG19" s="640"/>
      <c r="AH19" s="640"/>
      <c r="AI19" s="640"/>
      <c r="AJ19" s="640"/>
      <c r="AK19" s="640"/>
      <c r="AL19" s="641">
        <v>0.2</v>
      </c>
      <c r="AM19" s="642"/>
      <c r="AN19" s="642"/>
      <c r="AO19" s="643"/>
      <c r="AP19" s="633" t="s">
        <v>274</v>
      </c>
      <c r="AQ19" s="634"/>
      <c r="AR19" s="634"/>
      <c r="AS19" s="634"/>
      <c r="AT19" s="634"/>
      <c r="AU19" s="634"/>
      <c r="AV19" s="634"/>
      <c r="AW19" s="634"/>
      <c r="AX19" s="634"/>
      <c r="AY19" s="634"/>
      <c r="AZ19" s="634"/>
      <c r="BA19" s="634"/>
      <c r="BB19" s="634"/>
      <c r="BC19" s="634"/>
      <c r="BD19" s="634"/>
      <c r="BE19" s="634"/>
      <c r="BF19" s="635"/>
      <c r="BG19" s="636" t="s">
        <v>230</v>
      </c>
      <c r="BH19" s="637"/>
      <c r="BI19" s="637"/>
      <c r="BJ19" s="637"/>
      <c r="BK19" s="637"/>
      <c r="BL19" s="637"/>
      <c r="BM19" s="637"/>
      <c r="BN19" s="638"/>
      <c r="BO19" s="639" t="s">
        <v>176</v>
      </c>
      <c r="BP19" s="639"/>
      <c r="BQ19" s="639"/>
      <c r="BR19" s="639"/>
      <c r="BS19" s="640" t="s">
        <v>176</v>
      </c>
      <c r="BT19" s="640"/>
      <c r="BU19" s="640"/>
      <c r="BV19" s="640"/>
      <c r="BW19" s="640"/>
      <c r="BX19" s="640"/>
      <c r="BY19" s="640"/>
      <c r="BZ19" s="640"/>
      <c r="CA19" s="640"/>
      <c r="CB19" s="644"/>
      <c r="CD19" s="633" t="s">
        <v>275</v>
      </c>
      <c r="CE19" s="634"/>
      <c r="CF19" s="634"/>
      <c r="CG19" s="634"/>
      <c r="CH19" s="634"/>
      <c r="CI19" s="634"/>
      <c r="CJ19" s="634"/>
      <c r="CK19" s="634"/>
      <c r="CL19" s="634"/>
      <c r="CM19" s="634"/>
      <c r="CN19" s="634"/>
      <c r="CO19" s="634"/>
      <c r="CP19" s="634"/>
      <c r="CQ19" s="635"/>
      <c r="CR19" s="636" t="s">
        <v>230</v>
      </c>
      <c r="CS19" s="637"/>
      <c r="CT19" s="637"/>
      <c r="CU19" s="637"/>
      <c r="CV19" s="637"/>
      <c r="CW19" s="637"/>
      <c r="CX19" s="637"/>
      <c r="CY19" s="638"/>
      <c r="CZ19" s="639" t="s">
        <v>230</v>
      </c>
      <c r="DA19" s="639"/>
      <c r="DB19" s="639"/>
      <c r="DC19" s="639"/>
      <c r="DD19" s="645" t="s">
        <v>138</v>
      </c>
      <c r="DE19" s="637"/>
      <c r="DF19" s="637"/>
      <c r="DG19" s="637"/>
      <c r="DH19" s="637"/>
      <c r="DI19" s="637"/>
      <c r="DJ19" s="637"/>
      <c r="DK19" s="637"/>
      <c r="DL19" s="637"/>
      <c r="DM19" s="637"/>
      <c r="DN19" s="637"/>
      <c r="DO19" s="637"/>
      <c r="DP19" s="638"/>
      <c r="DQ19" s="645" t="s">
        <v>230</v>
      </c>
      <c r="DR19" s="637"/>
      <c r="DS19" s="637"/>
      <c r="DT19" s="637"/>
      <c r="DU19" s="637"/>
      <c r="DV19" s="637"/>
      <c r="DW19" s="637"/>
      <c r="DX19" s="637"/>
      <c r="DY19" s="637"/>
      <c r="DZ19" s="637"/>
      <c r="EA19" s="637"/>
      <c r="EB19" s="637"/>
      <c r="EC19" s="646"/>
    </row>
    <row r="20" spans="2:133" ht="11.25" customHeight="1" x14ac:dyDescent="0.15">
      <c r="B20" s="649" t="s">
        <v>276</v>
      </c>
      <c r="C20" s="650"/>
      <c r="D20" s="650"/>
      <c r="E20" s="650"/>
      <c r="F20" s="650"/>
      <c r="G20" s="650"/>
      <c r="H20" s="650"/>
      <c r="I20" s="650"/>
      <c r="J20" s="650"/>
      <c r="K20" s="650"/>
      <c r="L20" s="650"/>
      <c r="M20" s="650"/>
      <c r="N20" s="650"/>
      <c r="O20" s="650"/>
      <c r="P20" s="650"/>
      <c r="Q20" s="651"/>
      <c r="R20" s="636">
        <v>133</v>
      </c>
      <c r="S20" s="637"/>
      <c r="T20" s="637"/>
      <c r="U20" s="637"/>
      <c r="V20" s="637"/>
      <c r="W20" s="637"/>
      <c r="X20" s="637"/>
      <c r="Y20" s="638"/>
      <c r="Z20" s="639">
        <v>0</v>
      </c>
      <c r="AA20" s="639"/>
      <c r="AB20" s="639"/>
      <c r="AC20" s="639"/>
      <c r="AD20" s="640">
        <v>133</v>
      </c>
      <c r="AE20" s="640"/>
      <c r="AF20" s="640"/>
      <c r="AG20" s="640"/>
      <c r="AH20" s="640"/>
      <c r="AI20" s="640"/>
      <c r="AJ20" s="640"/>
      <c r="AK20" s="640"/>
      <c r="AL20" s="641">
        <v>0</v>
      </c>
      <c r="AM20" s="642"/>
      <c r="AN20" s="642"/>
      <c r="AO20" s="643"/>
      <c r="AP20" s="633" t="s">
        <v>277</v>
      </c>
      <c r="AQ20" s="634"/>
      <c r="AR20" s="634"/>
      <c r="AS20" s="634"/>
      <c r="AT20" s="634"/>
      <c r="AU20" s="634"/>
      <c r="AV20" s="634"/>
      <c r="AW20" s="634"/>
      <c r="AX20" s="634"/>
      <c r="AY20" s="634"/>
      <c r="AZ20" s="634"/>
      <c r="BA20" s="634"/>
      <c r="BB20" s="634"/>
      <c r="BC20" s="634"/>
      <c r="BD20" s="634"/>
      <c r="BE20" s="634"/>
      <c r="BF20" s="635"/>
      <c r="BG20" s="636" t="s">
        <v>138</v>
      </c>
      <c r="BH20" s="637"/>
      <c r="BI20" s="637"/>
      <c r="BJ20" s="637"/>
      <c r="BK20" s="637"/>
      <c r="BL20" s="637"/>
      <c r="BM20" s="637"/>
      <c r="BN20" s="638"/>
      <c r="BO20" s="639" t="s">
        <v>230</v>
      </c>
      <c r="BP20" s="639"/>
      <c r="BQ20" s="639"/>
      <c r="BR20" s="639"/>
      <c r="BS20" s="640" t="s">
        <v>138</v>
      </c>
      <c r="BT20" s="640"/>
      <c r="BU20" s="640"/>
      <c r="BV20" s="640"/>
      <c r="BW20" s="640"/>
      <c r="BX20" s="640"/>
      <c r="BY20" s="640"/>
      <c r="BZ20" s="640"/>
      <c r="CA20" s="640"/>
      <c r="CB20" s="644"/>
      <c r="CD20" s="633" t="s">
        <v>278</v>
      </c>
      <c r="CE20" s="634"/>
      <c r="CF20" s="634"/>
      <c r="CG20" s="634"/>
      <c r="CH20" s="634"/>
      <c r="CI20" s="634"/>
      <c r="CJ20" s="634"/>
      <c r="CK20" s="634"/>
      <c r="CL20" s="634"/>
      <c r="CM20" s="634"/>
      <c r="CN20" s="634"/>
      <c r="CO20" s="634"/>
      <c r="CP20" s="634"/>
      <c r="CQ20" s="635"/>
      <c r="CR20" s="636">
        <v>35373024</v>
      </c>
      <c r="CS20" s="637"/>
      <c r="CT20" s="637"/>
      <c r="CU20" s="637"/>
      <c r="CV20" s="637"/>
      <c r="CW20" s="637"/>
      <c r="CX20" s="637"/>
      <c r="CY20" s="638"/>
      <c r="CZ20" s="639">
        <v>100</v>
      </c>
      <c r="DA20" s="639"/>
      <c r="DB20" s="639"/>
      <c r="DC20" s="639"/>
      <c r="DD20" s="645">
        <v>10810688</v>
      </c>
      <c r="DE20" s="637"/>
      <c r="DF20" s="637"/>
      <c r="DG20" s="637"/>
      <c r="DH20" s="637"/>
      <c r="DI20" s="637"/>
      <c r="DJ20" s="637"/>
      <c r="DK20" s="637"/>
      <c r="DL20" s="637"/>
      <c r="DM20" s="637"/>
      <c r="DN20" s="637"/>
      <c r="DO20" s="637"/>
      <c r="DP20" s="638"/>
      <c r="DQ20" s="645">
        <v>15699592</v>
      </c>
      <c r="DR20" s="637"/>
      <c r="DS20" s="637"/>
      <c r="DT20" s="637"/>
      <c r="DU20" s="637"/>
      <c r="DV20" s="637"/>
      <c r="DW20" s="637"/>
      <c r="DX20" s="637"/>
      <c r="DY20" s="637"/>
      <c r="DZ20" s="637"/>
      <c r="EA20" s="637"/>
      <c r="EB20" s="637"/>
      <c r="EC20" s="646"/>
    </row>
    <row r="21" spans="2:133" ht="11.25" customHeight="1" x14ac:dyDescent="0.15">
      <c r="B21" s="633" t="s">
        <v>279</v>
      </c>
      <c r="C21" s="634"/>
      <c r="D21" s="634"/>
      <c r="E21" s="634"/>
      <c r="F21" s="634"/>
      <c r="G21" s="634"/>
      <c r="H21" s="634"/>
      <c r="I21" s="634"/>
      <c r="J21" s="634"/>
      <c r="K21" s="634"/>
      <c r="L21" s="634"/>
      <c r="M21" s="634"/>
      <c r="N21" s="634"/>
      <c r="O21" s="634"/>
      <c r="P21" s="634"/>
      <c r="Q21" s="635"/>
      <c r="R21" s="636">
        <v>10211747</v>
      </c>
      <c r="S21" s="637"/>
      <c r="T21" s="637"/>
      <c r="U21" s="637"/>
      <c r="V21" s="637"/>
      <c r="W21" s="637"/>
      <c r="X21" s="637"/>
      <c r="Y21" s="638"/>
      <c r="Z21" s="639">
        <v>28.1</v>
      </c>
      <c r="AA21" s="639"/>
      <c r="AB21" s="639"/>
      <c r="AC21" s="639"/>
      <c r="AD21" s="640">
        <v>8428168</v>
      </c>
      <c r="AE21" s="640"/>
      <c r="AF21" s="640"/>
      <c r="AG21" s="640"/>
      <c r="AH21" s="640"/>
      <c r="AI21" s="640"/>
      <c r="AJ21" s="640"/>
      <c r="AK21" s="640"/>
      <c r="AL21" s="641">
        <v>66.7</v>
      </c>
      <c r="AM21" s="642"/>
      <c r="AN21" s="642"/>
      <c r="AO21" s="643"/>
      <c r="AP21" s="633" t="s">
        <v>280</v>
      </c>
      <c r="AQ21" s="652"/>
      <c r="AR21" s="652"/>
      <c r="AS21" s="652"/>
      <c r="AT21" s="652"/>
      <c r="AU21" s="652"/>
      <c r="AV21" s="652"/>
      <c r="AW21" s="652"/>
      <c r="AX21" s="652"/>
      <c r="AY21" s="652"/>
      <c r="AZ21" s="652"/>
      <c r="BA21" s="652"/>
      <c r="BB21" s="652"/>
      <c r="BC21" s="652"/>
      <c r="BD21" s="652"/>
      <c r="BE21" s="652"/>
      <c r="BF21" s="653"/>
      <c r="BG21" s="636" t="s">
        <v>230</v>
      </c>
      <c r="BH21" s="637"/>
      <c r="BI21" s="637"/>
      <c r="BJ21" s="637"/>
      <c r="BK21" s="637"/>
      <c r="BL21" s="637"/>
      <c r="BM21" s="637"/>
      <c r="BN21" s="638"/>
      <c r="BO21" s="639" t="s">
        <v>230</v>
      </c>
      <c r="BP21" s="639"/>
      <c r="BQ21" s="639"/>
      <c r="BR21" s="639"/>
      <c r="BS21" s="640" t="s">
        <v>176</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15">
      <c r="B22" s="633" t="s">
        <v>281</v>
      </c>
      <c r="C22" s="634"/>
      <c r="D22" s="634"/>
      <c r="E22" s="634"/>
      <c r="F22" s="634"/>
      <c r="G22" s="634"/>
      <c r="H22" s="634"/>
      <c r="I22" s="634"/>
      <c r="J22" s="634"/>
      <c r="K22" s="634"/>
      <c r="L22" s="634"/>
      <c r="M22" s="634"/>
      <c r="N22" s="634"/>
      <c r="O22" s="634"/>
      <c r="P22" s="634"/>
      <c r="Q22" s="635"/>
      <c r="R22" s="636">
        <v>8428168</v>
      </c>
      <c r="S22" s="637"/>
      <c r="T22" s="637"/>
      <c r="U22" s="637"/>
      <c r="V22" s="637"/>
      <c r="W22" s="637"/>
      <c r="X22" s="637"/>
      <c r="Y22" s="638"/>
      <c r="Z22" s="639">
        <v>23.2</v>
      </c>
      <c r="AA22" s="639"/>
      <c r="AB22" s="639"/>
      <c r="AC22" s="639"/>
      <c r="AD22" s="640">
        <v>8428168</v>
      </c>
      <c r="AE22" s="640"/>
      <c r="AF22" s="640"/>
      <c r="AG22" s="640"/>
      <c r="AH22" s="640"/>
      <c r="AI22" s="640"/>
      <c r="AJ22" s="640"/>
      <c r="AK22" s="640"/>
      <c r="AL22" s="641">
        <v>66.7</v>
      </c>
      <c r="AM22" s="642"/>
      <c r="AN22" s="642"/>
      <c r="AO22" s="643"/>
      <c r="AP22" s="633" t="s">
        <v>282</v>
      </c>
      <c r="AQ22" s="652"/>
      <c r="AR22" s="652"/>
      <c r="AS22" s="652"/>
      <c r="AT22" s="652"/>
      <c r="AU22" s="652"/>
      <c r="AV22" s="652"/>
      <c r="AW22" s="652"/>
      <c r="AX22" s="652"/>
      <c r="AY22" s="652"/>
      <c r="AZ22" s="652"/>
      <c r="BA22" s="652"/>
      <c r="BB22" s="652"/>
      <c r="BC22" s="652"/>
      <c r="BD22" s="652"/>
      <c r="BE22" s="652"/>
      <c r="BF22" s="653"/>
      <c r="BG22" s="636" t="s">
        <v>230</v>
      </c>
      <c r="BH22" s="637"/>
      <c r="BI22" s="637"/>
      <c r="BJ22" s="637"/>
      <c r="BK22" s="637"/>
      <c r="BL22" s="637"/>
      <c r="BM22" s="637"/>
      <c r="BN22" s="638"/>
      <c r="BO22" s="639" t="s">
        <v>230</v>
      </c>
      <c r="BP22" s="639"/>
      <c r="BQ22" s="639"/>
      <c r="BR22" s="639"/>
      <c r="BS22" s="640" t="s">
        <v>138</v>
      </c>
      <c r="BT22" s="640"/>
      <c r="BU22" s="640"/>
      <c r="BV22" s="640"/>
      <c r="BW22" s="640"/>
      <c r="BX22" s="640"/>
      <c r="BY22" s="640"/>
      <c r="BZ22" s="640"/>
      <c r="CA22" s="640"/>
      <c r="CB22" s="644"/>
      <c r="CD22" s="618" t="s">
        <v>283</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15">
      <c r="B23" s="633" t="s">
        <v>284</v>
      </c>
      <c r="C23" s="634"/>
      <c r="D23" s="634"/>
      <c r="E23" s="634"/>
      <c r="F23" s="634"/>
      <c r="G23" s="634"/>
      <c r="H23" s="634"/>
      <c r="I23" s="634"/>
      <c r="J23" s="634"/>
      <c r="K23" s="634"/>
      <c r="L23" s="634"/>
      <c r="M23" s="634"/>
      <c r="N23" s="634"/>
      <c r="O23" s="634"/>
      <c r="P23" s="634"/>
      <c r="Q23" s="635"/>
      <c r="R23" s="636">
        <v>1783579</v>
      </c>
      <c r="S23" s="637"/>
      <c r="T23" s="637"/>
      <c r="U23" s="637"/>
      <c r="V23" s="637"/>
      <c r="W23" s="637"/>
      <c r="X23" s="637"/>
      <c r="Y23" s="638"/>
      <c r="Z23" s="639">
        <v>4.9000000000000004</v>
      </c>
      <c r="AA23" s="639"/>
      <c r="AB23" s="639"/>
      <c r="AC23" s="639"/>
      <c r="AD23" s="640" t="s">
        <v>138</v>
      </c>
      <c r="AE23" s="640"/>
      <c r="AF23" s="640"/>
      <c r="AG23" s="640"/>
      <c r="AH23" s="640"/>
      <c r="AI23" s="640"/>
      <c r="AJ23" s="640"/>
      <c r="AK23" s="640"/>
      <c r="AL23" s="641" t="s">
        <v>176</v>
      </c>
      <c r="AM23" s="642"/>
      <c r="AN23" s="642"/>
      <c r="AO23" s="643"/>
      <c r="AP23" s="633" t="s">
        <v>285</v>
      </c>
      <c r="AQ23" s="652"/>
      <c r="AR23" s="652"/>
      <c r="AS23" s="652"/>
      <c r="AT23" s="652"/>
      <c r="AU23" s="652"/>
      <c r="AV23" s="652"/>
      <c r="AW23" s="652"/>
      <c r="AX23" s="652"/>
      <c r="AY23" s="652"/>
      <c r="AZ23" s="652"/>
      <c r="BA23" s="652"/>
      <c r="BB23" s="652"/>
      <c r="BC23" s="652"/>
      <c r="BD23" s="652"/>
      <c r="BE23" s="652"/>
      <c r="BF23" s="653"/>
      <c r="BG23" s="636" t="s">
        <v>138</v>
      </c>
      <c r="BH23" s="637"/>
      <c r="BI23" s="637"/>
      <c r="BJ23" s="637"/>
      <c r="BK23" s="637"/>
      <c r="BL23" s="637"/>
      <c r="BM23" s="637"/>
      <c r="BN23" s="638"/>
      <c r="BO23" s="639" t="s">
        <v>230</v>
      </c>
      <c r="BP23" s="639"/>
      <c r="BQ23" s="639"/>
      <c r="BR23" s="639"/>
      <c r="BS23" s="640" t="s">
        <v>138</v>
      </c>
      <c r="BT23" s="640"/>
      <c r="BU23" s="640"/>
      <c r="BV23" s="640"/>
      <c r="BW23" s="640"/>
      <c r="BX23" s="640"/>
      <c r="BY23" s="640"/>
      <c r="BZ23" s="640"/>
      <c r="CA23" s="640"/>
      <c r="CB23" s="644"/>
      <c r="CD23" s="618" t="s">
        <v>224</v>
      </c>
      <c r="CE23" s="619"/>
      <c r="CF23" s="619"/>
      <c r="CG23" s="619"/>
      <c r="CH23" s="619"/>
      <c r="CI23" s="619"/>
      <c r="CJ23" s="619"/>
      <c r="CK23" s="619"/>
      <c r="CL23" s="619"/>
      <c r="CM23" s="619"/>
      <c r="CN23" s="619"/>
      <c r="CO23" s="619"/>
      <c r="CP23" s="619"/>
      <c r="CQ23" s="620"/>
      <c r="CR23" s="618" t="s">
        <v>286</v>
      </c>
      <c r="CS23" s="619"/>
      <c r="CT23" s="619"/>
      <c r="CU23" s="619"/>
      <c r="CV23" s="619"/>
      <c r="CW23" s="619"/>
      <c r="CX23" s="619"/>
      <c r="CY23" s="620"/>
      <c r="CZ23" s="618" t="s">
        <v>287</v>
      </c>
      <c r="DA23" s="619"/>
      <c r="DB23" s="619"/>
      <c r="DC23" s="620"/>
      <c r="DD23" s="618" t="s">
        <v>288</v>
      </c>
      <c r="DE23" s="619"/>
      <c r="DF23" s="619"/>
      <c r="DG23" s="619"/>
      <c r="DH23" s="619"/>
      <c r="DI23" s="619"/>
      <c r="DJ23" s="619"/>
      <c r="DK23" s="620"/>
      <c r="DL23" s="663" t="s">
        <v>289</v>
      </c>
      <c r="DM23" s="664"/>
      <c r="DN23" s="664"/>
      <c r="DO23" s="664"/>
      <c r="DP23" s="664"/>
      <c r="DQ23" s="664"/>
      <c r="DR23" s="664"/>
      <c r="DS23" s="664"/>
      <c r="DT23" s="664"/>
      <c r="DU23" s="664"/>
      <c r="DV23" s="665"/>
      <c r="DW23" s="618" t="s">
        <v>290</v>
      </c>
      <c r="DX23" s="619"/>
      <c r="DY23" s="619"/>
      <c r="DZ23" s="619"/>
      <c r="EA23" s="619"/>
      <c r="EB23" s="619"/>
      <c r="EC23" s="620"/>
    </row>
    <row r="24" spans="2:133" ht="11.25" customHeight="1" x14ac:dyDescent="0.15">
      <c r="B24" s="633" t="s">
        <v>291</v>
      </c>
      <c r="C24" s="634"/>
      <c r="D24" s="634"/>
      <c r="E24" s="634"/>
      <c r="F24" s="634"/>
      <c r="G24" s="634"/>
      <c r="H24" s="634"/>
      <c r="I24" s="634"/>
      <c r="J24" s="634"/>
      <c r="K24" s="634"/>
      <c r="L24" s="634"/>
      <c r="M24" s="634"/>
      <c r="N24" s="634"/>
      <c r="O24" s="634"/>
      <c r="P24" s="634"/>
      <c r="Q24" s="635"/>
      <c r="R24" s="636" t="s">
        <v>176</v>
      </c>
      <c r="S24" s="637"/>
      <c r="T24" s="637"/>
      <c r="U24" s="637"/>
      <c r="V24" s="637"/>
      <c r="W24" s="637"/>
      <c r="X24" s="637"/>
      <c r="Y24" s="638"/>
      <c r="Z24" s="639" t="s">
        <v>138</v>
      </c>
      <c r="AA24" s="639"/>
      <c r="AB24" s="639"/>
      <c r="AC24" s="639"/>
      <c r="AD24" s="640" t="s">
        <v>230</v>
      </c>
      <c r="AE24" s="640"/>
      <c r="AF24" s="640"/>
      <c r="AG24" s="640"/>
      <c r="AH24" s="640"/>
      <c r="AI24" s="640"/>
      <c r="AJ24" s="640"/>
      <c r="AK24" s="640"/>
      <c r="AL24" s="641" t="s">
        <v>176</v>
      </c>
      <c r="AM24" s="642"/>
      <c r="AN24" s="642"/>
      <c r="AO24" s="643"/>
      <c r="AP24" s="633" t="s">
        <v>292</v>
      </c>
      <c r="AQ24" s="652"/>
      <c r="AR24" s="652"/>
      <c r="AS24" s="652"/>
      <c r="AT24" s="652"/>
      <c r="AU24" s="652"/>
      <c r="AV24" s="652"/>
      <c r="AW24" s="652"/>
      <c r="AX24" s="652"/>
      <c r="AY24" s="652"/>
      <c r="AZ24" s="652"/>
      <c r="BA24" s="652"/>
      <c r="BB24" s="652"/>
      <c r="BC24" s="652"/>
      <c r="BD24" s="652"/>
      <c r="BE24" s="652"/>
      <c r="BF24" s="653"/>
      <c r="BG24" s="636" t="s">
        <v>176</v>
      </c>
      <c r="BH24" s="637"/>
      <c r="BI24" s="637"/>
      <c r="BJ24" s="637"/>
      <c r="BK24" s="637"/>
      <c r="BL24" s="637"/>
      <c r="BM24" s="637"/>
      <c r="BN24" s="638"/>
      <c r="BO24" s="639" t="s">
        <v>230</v>
      </c>
      <c r="BP24" s="639"/>
      <c r="BQ24" s="639"/>
      <c r="BR24" s="639"/>
      <c r="BS24" s="640" t="s">
        <v>176</v>
      </c>
      <c r="BT24" s="640"/>
      <c r="BU24" s="640"/>
      <c r="BV24" s="640"/>
      <c r="BW24" s="640"/>
      <c r="BX24" s="640"/>
      <c r="BY24" s="640"/>
      <c r="BZ24" s="640"/>
      <c r="CA24" s="640"/>
      <c r="CB24" s="644"/>
      <c r="CD24" s="622" t="s">
        <v>293</v>
      </c>
      <c r="CE24" s="623"/>
      <c r="CF24" s="623"/>
      <c r="CG24" s="623"/>
      <c r="CH24" s="623"/>
      <c r="CI24" s="623"/>
      <c r="CJ24" s="623"/>
      <c r="CK24" s="623"/>
      <c r="CL24" s="623"/>
      <c r="CM24" s="623"/>
      <c r="CN24" s="623"/>
      <c r="CO24" s="623"/>
      <c r="CP24" s="623"/>
      <c r="CQ24" s="624"/>
      <c r="CR24" s="625">
        <v>14908009</v>
      </c>
      <c r="CS24" s="626"/>
      <c r="CT24" s="626"/>
      <c r="CU24" s="626"/>
      <c r="CV24" s="626"/>
      <c r="CW24" s="626"/>
      <c r="CX24" s="626"/>
      <c r="CY24" s="627"/>
      <c r="CZ24" s="630">
        <v>42.1</v>
      </c>
      <c r="DA24" s="631"/>
      <c r="DB24" s="631"/>
      <c r="DC24" s="647"/>
      <c r="DD24" s="671">
        <v>8065116</v>
      </c>
      <c r="DE24" s="626"/>
      <c r="DF24" s="626"/>
      <c r="DG24" s="626"/>
      <c r="DH24" s="626"/>
      <c r="DI24" s="626"/>
      <c r="DJ24" s="626"/>
      <c r="DK24" s="627"/>
      <c r="DL24" s="671">
        <v>7866056</v>
      </c>
      <c r="DM24" s="626"/>
      <c r="DN24" s="626"/>
      <c r="DO24" s="626"/>
      <c r="DP24" s="626"/>
      <c r="DQ24" s="626"/>
      <c r="DR24" s="626"/>
      <c r="DS24" s="626"/>
      <c r="DT24" s="626"/>
      <c r="DU24" s="626"/>
      <c r="DV24" s="627"/>
      <c r="DW24" s="630">
        <v>61.6</v>
      </c>
      <c r="DX24" s="631"/>
      <c r="DY24" s="631"/>
      <c r="DZ24" s="631"/>
      <c r="EA24" s="631"/>
      <c r="EB24" s="631"/>
      <c r="EC24" s="632"/>
    </row>
    <row r="25" spans="2:133" ht="11.25" customHeight="1" x14ac:dyDescent="0.15">
      <c r="B25" s="633" t="s">
        <v>294</v>
      </c>
      <c r="C25" s="634"/>
      <c r="D25" s="634"/>
      <c r="E25" s="634"/>
      <c r="F25" s="634"/>
      <c r="G25" s="634"/>
      <c r="H25" s="634"/>
      <c r="I25" s="634"/>
      <c r="J25" s="634"/>
      <c r="K25" s="634"/>
      <c r="L25" s="634"/>
      <c r="M25" s="634"/>
      <c r="N25" s="634"/>
      <c r="O25" s="634"/>
      <c r="P25" s="634"/>
      <c r="Q25" s="635"/>
      <c r="R25" s="636">
        <v>14359999</v>
      </c>
      <c r="S25" s="637"/>
      <c r="T25" s="637"/>
      <c r="U25" s="637"/>
      <c r="V25" s="637"/>
      <c r="W25" s="637"/>
      <c r="X25" s="637"/>
      <c r="Y25" s="638"/>
      <c r="Z25" s="639">
        <v>39.5</v>
      </c>
      <c r="AA25" s="639"/>
      <c r="AB25" s="639"/>
      <c r="AC25" s="639"/>
      <c r="AD25" s="640">
        <v>12576420</v>
      </c>
      <c r="AE25" s="640"/>
      <c r="AF25" s="640"/>
      <c r="AG25" s="640"/>
      <c r="AH25" s="640"/>
      <c r="AI25" s="640"/>
      <c r="AJ25" s="640"/>
      <c r="AK25" s="640"/>
      <c r="AL25" s="641">
        <v>99.5</v>
      </c>
      <c r="AM25" s="642"/>
      <c r="AN25" s="642"/>
      <c r="AO25" s="643"/>
      <c r="AP25" s="633" t="s">
        <v>295</v>
      </c>
      <c r="AQ25" s="652"/>
      <c r="AR25" s="652"/>
      <c r="AS25" s="652"/>
      <c r="AT25" s="652"/>
      <c r="AU25" s="652"/>
      <c r="AV25" s="652"/>
      <c r="AW25" s="652"/>
      <c r="AX25" s="652"/>
      <c r="AY25" s="652"/>
      <c r="AZ25" s="652"/>
      <c r="BA25" s="652"/>
      <c r="BB25" s="652"/>
      <c r="BC25" s="652"/>
      <c r="BD25" s="652"/>
      <c r="BE25" s="652"/>
      <c r="BF25" s="653"/>
      <c r="BG25" s="636" t="s">
        <v>230</v>
      </c>
      <c r="BH25" s="637"/>
      <c r="BI25" s="637"/>
      <c r="BJ25" s="637"/>
      <c r="BK25" s="637"/>
      <c r="BL25" s="637"/>
      <c r="BM25" s="637"/>
      <c r="BN25" s="638"/>
      <c r="BO25" s="639" t="s">
        <v>176</v>
      </c>
      <c r="BP25" s="639"/>
      <c r="BQ25" s="639"/>
      <c r="BR25" s="639"/>
      <c r="BS25" s="640" t="s">
        <v>138</v>
      </c>
      <c r="BT25" s="640"/>
      <c r="BU25" s="640"/>
      <c r="BV25" s="640"/>
      <c r="BW25" s="640"/>
      <c r="BX25" s="640"/>
      <c r="BY25" s="640"/>
      <c r="BZ25" s="640"/>
      <c r="CA25" s="640"/>
      <c r="CB25" s="644"/>
      <c r="CD25" s="633" t="s">
        <v>296</v>
      </c>
      <c r="CE25" s="634"/>
      <c r="CF25" s="634"/>
      <c r="CG25" s="634"/>
      <c r="CH25" s="634"/>
      <c r="CI25" s="634"/>
      <c r="CJ25" s="634"/>
      <c r="CK25" s="634"/>
      <c r="CL25" s="634"/>
      <c r="CM25" s="634"/>
      <c r="CN25" s="634"/>
      <c r="CO25" s="634"/>
      <c r="CP25" s="634"/>
      <c r="CQ25" s="635"/>
      <c r="CR25" s="636">
        <v>4033331</v>
      </c>
      <c r="CS25" s="668"/>
      <c r="CT25" s="668"/>
      <c r="CU25" s="668"/>
      <c r="CV25" s="668"/>
      <c r="CW25" s="668"/>
      <c r="CX25" s="668"/>
      <c r="CY25" s="669"/>
      <c r="CZ25" s="641">
        <v>11.4</v>
      </c>
      <c r="DA25" s="666"/>
      <c r="DB25" s="666"/>
      <c r="DC25" s="670"/>
      <c r="DD25" s="645">
        <v>3374748</v>
      </c>
      <c r="DE25" s="668"/>
      <c r="DF25" s="668"/>
      <c r="DG25" s="668"/>
      <c r="DH25" s="668"/>
      <c r="DI25" s="668"/>
      <c r="DJ25" s="668"/>
      <c r="DK25" s="669"/>
      <c r="DL25" s="645">
        <v>3177471</v>
      </c>
      <c r="DM25" s="668"/>
      <c r="DN25" s="668"/>
      <c r="DO25" s="668"/>
      <c r="DP25" s="668"/>
      <c r="DQ25" s="668"/>
      <c r="DR25" s="668"/>
      <c r="DS25" s="668"/>
      <c r="DT25" s="668"/>
      <c r="DU25" s="668"/>
      <c r="DV25" s="669"/>
      <c r="DW25" s="641">
        <v>24.9</v>
      </c>
      <c r="DX25" s="666"/>
      <c r="DY25" s="666"/>
      <c r="DZ25" s="666"/>
      <c r="EA25" s="666"/>
      <c r="EB25" s="666"/>
      <c r="EC25" s="667"/>
    </row>
    <row r="26" spans="2:133" ht="11.25" customHeight="1" x14ac:dyDescent="0.15">
      <c r="B26" s="633" t="s">
        <v>297</v>
      </c>
      <c r="C26" s="634"/>
      <c r="D26" s="634"/>
      <c r="E26" s="634"/>
      <c r="F26" s="634"/>
      <c r="G26" s="634"/>
      <c r="H26" s="634"/>
      <c r="I26" s="634"/>
      <c r="J26" s="634"/>
      <c r="K26" s="634"/>
      <c r="L26" s="634"/>
      <c r="M26" s="634"/>
      <c r="N26" s="634"/>
      <c r="O26" s="634"/>
      <c r="P26" s="634"/>
      <c r="Q26" s="635"/>
      <c r="R26" s="636">
        <v>4569</v>
      </c>
      <c r="S26" s="637"/>
      <c r="T26" s="637"/>
      <c r="U26" s="637"/>
      <c r="V26" s="637"/>
      <c r="W26" s="637"/>
      <c r="X26" s="637"/>
      <c r="Y26" s="638"/>
      <c r="Z26" s="639">
        <v>0</v>
      </c>
      <c r="AA26" s="639"/>
      <c r="AB26" s="639"/>
      <c r="AC26" s="639"/>
      <c r="AD26" s="640">
        <v>4569</v>
      </c>
      <c r="AE26" s="640"/>
      <c r="AF26" s="640"/>
      <c r="AG26" s="640"/>
      <c r="AH26" s="640"/>
      <c r="AI26" s="640"/>
      <c r="AJ26" s="640"/>
      <c r="AK26" s="640"/>
      <c r="AL26" s="641">
        <v>0</v>
      </c>
      <c r="AM26" s="642"/>
      <c r="AN26" s="642"/>
      <c r="AO26" s="643"/>
      <c r="AP26" s="633" t="s">
        <v>298</v>
      </c>
      <c r="AQ26" s="652"/>
      <c r="AR26" s="652"/>
      <c r="AS26" s="652"/>
      <c r="AT26" s="652"/>
      <c r="AU26" s="652"/>
      <c r="AV26" s="652"/>
      <c r="AW26" s="652"/>
      <c r="AX26" s="652"/>
      <c r="AY26" s="652"/>
      <c r="AZ26" s="652"/>
      <c r="BA26" s="652"/>
      <c r="BB26" s="652"/>
      <c r="BC26" s="652"/>
      <c r="BD26" s="652"/>
      <c r="BE26" s="652"/>
      <c r="BF26" s="653"/>
      <c r="BG26" s="636" t="s">
        <v>138</v>
      </c>
      <c r="BH26" s="637"/>
      <c r="BI26" s="637"/>
      <c r="BJ26" s="637"/>
      <c r="BK26" s="637"/>
      <c r="BL26" s="637"/>
      <c r="BM26" s="637"/>
      <c r="BN26" s="638"/>
      <c r="BO26" s="639" t="s">
        <v>230</v>
      </c>
      <c r="BP26" s="639"/>
      <c r="BQ26" s="639"/>
      <c r="BR26" s="639"/>
      <c r="BS26" s="640" t="s">
        <v>230</v>
      </c>
      <c r="BT26" s="640"/>
      <c r="BU26" s="640"/>
      <c r="BV26" s="640"/>
      <c r="BW26" s="640"/>
      <c r="BX26" s="640"/>
      <c r="BY26" s="640"/>
      <c r="BZ26" s="640"/>
      <c r="CA26" s="640"/>
      <c r="CB26" s="644"/>
      <c r="CD26" s="633" t="s">
        <v>299</v>
      </c>
      <c r="CE26" s="634"/>
      <c r="CF26" s="634"/>
      <c r="CG26" s="634"/>
      <c r="CH26" s="634"/>
      <c r="CI26" s="634"/>
      <c r="CJ26" s="634"/>
      <c r="CK26" s="634"/>
      <c r="CL26" s="634"/>
      <c r="CM26" s="634"/>
      <c r="CN26" s="634"/>
      <c r="CO26" s="634"/>
      <c r="CP26" s="634"/>
      <c r="CQ26" s="635"/>
      <c r="CR26" s="636">
        <v>2323736</v>
      </c>
      <c r="CS26" s="637"/>
      <c r="CT26" s="637"/>
      <c r="CU26" s="637"/>
      <c r="CV26" s="637"/>
      <c r="CW26" s="637"/>
      <c r="CX26" s="637"/>
      <c r="CY26" s="638"/>
      <c r="CZ26" s="641">
        <v>6.6</v>
      </c>
      <c r="DA26" s="666"/>
      <c r="DB26" s="666"/>
      <c r="DC26" s="670"/>
      <c r="DD26" s="645">
        <v>1986913</v>
      </c>
      <c r="DE26" s="637"/>
      <c r="DF26" s="637"/>
      <c r="DG26" s="637"/>
      <c r="DH26" s="637"/>
      <c r="DI26" s="637"/>
      <c r="DJ26" s="637"/>
      <c r="DK26" s="638"/>
      <c r="DL26" s="645" t="s">
        <v>230</v>
      </c>
      <c r="DM26" s="637"/>
      <c r="DN26" s="637"/>
      <c r="DO26" s="637"/>
      <c r="DP26" s="637"/>
      <c r="DQ26" s="637"/>
      <c r="DR26" s="637"/>
      <c r="DS26" s="637"/>
      <c r="DT26" s="637"/>
      <c r="DU26" s="637"/>
      <c r="DV26" s="638"/>
      <c r="DW26" s="641" t="s">
        <v>176</v>
      </c>
      <c r="DX26" s="666"/>
      <c r="DY26" s="666"/>
      <c r="DZ26" s="666"/>
      <c r="EA26" s="666"/>
      <c r="EB26" s="666"/>
      <c r="EC26" s="667"/>
    </row>
    <row r="27" spans="2:133" ht="11.25" customHeight="1" x14ac:dyDescent="0.15">
      <c r="B27" s="633" t="s">
        <v>300</v>
      </c>
      <c r="C27" s="634"/>
      <c r="D27" s="634"/>
      <c r="E27" s="634"/>
      <c r="F27" s="634"/>
      <c r="G27" s="634"/>
      <c r="H27" s="634"/>
      <c r="I27" s="634"/>
      <c r="J27" s="634"/>
      <c r="K27" s="634"/>
      <c r="L27" s="634"/>
      <c r="M27" s="634"/>
      <c r="N27" s="634"/>
      <c r="O27" s="634"/>
      <c r="P27" s="634"/>
      <c r="Q27" s="635"/>
      <c r="R27" s="636">
        <v>76185</v>
      </c>
      <c r="S27" s="637"/>
      <c r="T27" s="637"/>
      <c r="U27" s="637"/>
      <c r="V27" s="637"/>
      <c r="W27" s="637"/>
      <c r="X27" s="637"/>
      <c r="Y27" s="638"/>
      <c r="Z27" s="639">
        <v>0.2</v>
      </c>
      <c r="AA27" s="639"/>
      <c r="AB27" s="639"/>
      <c r="AC27" s="639"/>
      <c r="AD27" s="640" t="s">
        <v>230</v>
      </c>
      <c r="AE27" s="640"/>
      <c r="AF27" s="640"/>
      <c r="AG27" s="640"/>
      <c r="AH27" s="640"/>
      <c r="AI27" s="640"/>
      <c r="AJ27" s="640"/>
      <c r="AK27" s="640"/>
      <c r="AL27" s="641" t="s">
        <v>230</v>
      </c>
      <c r="AM27" s="642"/>
      <c r="AN27" s="642"/>
      <c r="AO27" s="643"/>
      <c r="AP27" s="633" t="s">
        <v>301</v>
      </c>
      <c r="AQ27" s="634"/>
      <c r="AR27" s="634"/>
      <c r="AS27" s="634"/>
      <c r="AT27" s="634"/>
      <c r="AU27" s="634"/>
      <c r="AV27" s="634"/>
      <c r="AW27" s="634"/>
      <c r="AX27" s="634"/>
      <c r="AY27" s="634"/>
      <c r="AZ27" s="634"/>
      <c r="BA27" s="634"/>
      <c r="BB27" s="634"/>
      <c r="BC27" s="634"/>
      <c r="BD27" s="634"/>
      <c r="BE27" s="634"/>
      <c r="BF27" s="635"/>
      <c r="BG27" s="636">
        <v>2989664</v>
      </c>
      <c r="BH27" s="637"/>
      <c r="BI27" s="637"/>
      <c r="BJ27" s="637"/>
      <c r="BK27" s="637"/>
      <c r="BL27" s="637"/>
      <c r="BM27" s="637"/>
      <c r="BN27" s="638"/>
      <c r="BO27" s="639">
        <v>100</v>
      </c>
      <c r="BP27" s="639"/>
      <c r="BQ27" s="639"/>
      <c r="BR27" s="639"/>
      <c r="BS27" s="640" t="s">
        <v>176</v>
      </c>
      <c r="BT27" s="640"/>
      <c r="BU27" s="640"/>
      <c r="BV27" s="640"/>
      <c r="BW27" s="640"/>
      <c r="BX27" s="640"/>
      <c r="BY27" s="640"/>
      <c r="BZ27" s="640"/>
      <c r="CA27" s="640"/>
      <c r="CB27" s="644"/>
      <c r="CD27" s="633" t="s">
        <v>302</v>
      </c>
      <c r="CE27" s="634"/>
      <c r="CF27" s="634"/>
      <c r="CG27" s="634"/>
      <c r="CH27" s="634"/>
      <c r="CI27" s="634"/>
      <c r="CJ27" s="634"/>
      <c r="CK27" s="634"/>
      <c r="CL27" s="634"/>
      <c r="CM27" s="634"/>
      <c r="CN27" s="634"/>
      <c r="CO27" s="634"/>
      <c r="CP27" s="634"/>
      <c r="CQ27" s="635"/>
      <c r="CR27" s="636">
        <v>8035884</v>
      </c>
      <c r="CS27" s="668"/>
      <c r="CT27" s="668"/>
      <c r="CU27" s="668"/>
      <c r="CV27" s="668"/>
      <c r="CW27" s="668"/>
      <c r="CX27" s="668"/>
      <c r="CY27" s="669"/>
      <c r="CZ27" s="641">
        <v>22.7</v>
      </c>
      <c r="DA27" s="666"/>
      <c r="DB27" s="666"/>
      <c r="DC27" s="670"/>
      <c r="DD27" s="645">
        <v>1952676</v>
      </c>
      <c r="DE27" s="668"/>
      <c r="DF27" s="668"/>
      <c r="DG27" s="668"/>
      <c r="DH27" s="668"/>
      <c r="DI27" s="668"/>
      <c r="DJ27" s="668"/>
      <c r="DK27" s="669"/>
      <c r="DL27" s="645">
        <v>1950893</v>
      </c>
      <c r="DM27" s="668"/>
      <c r="DN27" s="668"/>
      <c r="DO27" s="668"/>
      <c r="DP27" s="668"/>
      <c r="DQ27" s="668"/>
      <c r="DR27" s="668"/>
      <c r="DS27" s="668"/>
      <c r="DT27" s="668"/>
      <c r="DU27" s="668"/>
      <c r="DV27" s="669"/>
      <c r="DW27" s="641">
        <v>15.3</v>
      </c>
      <c r="DX27" s="666"/>
      <c r="DY27" s="666"/>
      <c r="DZ27" s="666"/>
      <c r="EA27" s="666"/>
      <c r="EB27" s="666"/>
      <c r="EC27" s="667"/>
    </row>
    <row r="28" spans="2:133" ht="11.25" customHeight="1" x14ac:dyDescent="0.15">
      <c r="B28" s="633" t="s">
        <v>303</v>
      </c>
      <c r="C28" s="634"/>
      <c r="D28" s="634"/>
      <c r="E28" s="634"/>
      <c r="F28" s="634"/>
      <c r="G28" s="634"/>
      <c r="H28" s="634"/>
      <c r="I28" s="634"/>
      <c r="J28" s="634"/>
      <c r="K28" s="634"/>
      <c r="L28" s="634"/>
      <c r="M28" s="634"/>
      <c r="N28" s="634"/>
      <c r="O28" s="634"/>
      <c r="P28" s="634"/>
      <c r="Q28" s="635"/>
      <c r="R28" s="636">
        <v>415469</v>
      </c>
      <c r="S28" s="637"/>
      <c r="T28" s="637"/>
      <c r="U28" s="637"/>
      <c r="V28" s="637"/>
      <c r="W28" s="637"/>
      <c r="X28" s="637"/>
      <c r="Y28" s="638"/>
      <c r="Z28" s="639">
        <v>1.1000000000000001</v>
      </c>
      <c r="AA28" s="639"/>
      <c r="AB28" s="639"/>
      <c r="AC28" s="639"/>
      <c r="AD28" s="640">
        <v>15298</v>
      </c>
      <c r="AE28" s="640"/>
      <c r="AF28" s="640"/>
      <c r="AG28" s="640"/>
      <c r="AH28" s="640"/>
      <c r="AI28" s="640"/>
      <c r="AJ28" s="640"/>
      <c r="AK28" s="640"/>
      <c r="AL28" s="641">
        <v>0.1</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304</v>
      </c>
      <c r="CE28" s="634"/>
      <c r="CF28" s="634"/>
      <c r="CG28" s="634"/>
      <c r="CH28" s="634"/>
      <c r="CI28" s="634"/>
      <c r="CJ28" s="634"/>
      <c r="CK28" s="634"/>
      <c r="CL28" s="634"/>
      <c r="CM28" s="634"/>
      <c r="CN28" s="634"/>
      <c r="CO28" s="634"/>
      <c r="CP28" s="634"/>
      <c r="CQ28" s="635"/>
      <c r="CR28" s="636">
        <v>2838794</v>
      </c>
      <c r="CS28" s="637"/>
      <c r="CT28" s="637"/>
      <c r="CU28" s="637"/>
      <c r="CV28" s="637"/>
      <c r="CW28" s="637"/>
      <c r="CX28" s="637"/>
      <c r="CY28" s="638"/>
      <c r="CZ28" s="641">
        <v>8</v>
      </c>
      <c r="DA28" s="666"/>
      <c r="DB28" s="666"/>
      <c r="DC28" s="670"/>
      <c r="DD28" s="645">
        <v>2737692</v>
      </c>
      <c r="DE28" s="637"/>
      <c r="DF28" s="637"/>
      <c r="DG28" s="637"/>
      <c r="DH28" s="637"/>
      <c r="DI28" s="637"/>
      <c r="DJ28" s="637"/>
      <c r="DK28" s="638"/>
      <c r="DL28" s="645">
        <v>2737692</v>
      </c>
      <c r="DM28" s="637"/>
      <c r="DN28" s="637"/>
      <c r="DO28" s="637"/>
      <c r="DP28" s="637"/>
      <c r="DQ28" s="637"/>
      <c r="DR28" s="637"/>
      <c r="DS28" s="637"/>
      <c r="DT28" s="637"/>
      <c r="DU28" s="637"/>
      <c r="DV28" s="638"/>
      <c r="DW28" s="641">
        <v>21.4</v>
      </c>
      <c r="DX28" s="666"/>
      <c r="DY28" s="666"/>
      <c r="DZ28" s="666"/>
      <c r="EA28" s="666"/>
      <c r="EB28" s="666"/>
      <c r="EC28" s="667"/>
    </row>
    <row r="29" spans="2:133" ht="11.25" customHeight="1" x14ac:dyDescent="0.15">
      <c r="B29" s="633" t="s">
        <v>305</v>
      </c>
      <c r="C29" s="634"/>
      <c r="D29" s="634"/>
      <c r="E29" s="634"/>
      <c r="F29" s="634"/>
      <c r="G29" s="634"/>
      <c r="H29" s="634"/>
      <c r="I29" s="634"/>
      <c r="J29" s="634"/>
      <c r="K29" s="634"/>
      <c r="L29" s="634"/>
      <c r="M29" s="634"/>
      <c r="N29" s="634"/>
      <c r="O29" s="634"/>
      <c r="P29" s="634"/>
      <c r="Q29" s="635"/>
      <c r="R29" s="636">
        <v>126266</v>
      </c>
      <c r="S29" s="637"/>
      <c r="T29" s="637"/>
      <c r="U29" s="637"/>
      <c r="V29" s="637"/>
      <c r="W29" s="637"/>
      <c r="X29" s="637"/>
      <c r="Y29" s="638"/>
      <c r="Z29" s="639">
        <v>0.3</v>
      </c>
      <c r="AA29" s="639"/>
      <c r="AB29" s="639"/>
      <c r="AC29" s="639"/>
      <c r="AD29" s="640" t="s">
        <v>176</v>
      </c>
      <c r="AE29" s="640"/>
      <c r="AF29" s="640"/>
      <c r="AG29" s="640"/>
      <c r="AH29" s="640"/>
      <c r="AI29" s="640"/>
      <c r="AJ29" s="640"/>
      <c r="AK29" s="640"/>
      <c r="AL29" s="641" t="s">
        <v>230</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306</v>
      </c>
      <c r="CE29" s="673"/>
      <c r="CF29" s="633" t="s">
        <v>307</v>
      </c>
      <c r="CG29" s="634"/>
      <c r="CH29" s="634"/>
      <c r="CI29" s="634"/>
      <c r="CJ29" s="634"/>
      <c r="CK29" s="634"/>
      <c r="CL29" s="634"/>
      <c r="CM29" s="634"/>
      <c r="CN29" s="634"/>
      <c r="CO29" s="634"/>
      <c r="CP29" s="634"/>
      <c r="CQ29" s="635"/>
      <c r="CR29" s="636">
        <v>2838732</v>
      </c>
      <c r="CS29" s="668"/>
      <c r="CT29" s="668"/>
      <c r="CU29" s="668"/>
      <c r="CV29" s="668"/>
      <c r="CW29" s="668"/>
      <c r="CX29" s="668"/>
      <c r="CY29" s="669"/>
      <c r="CZ29" s="641">
        <v>8</v>
      </c>
      <c r="DA29" s="666"/>
      <c r="DB29" s="666"/>
      <c r="DC29" s="670"/>
      <c r="DD29" s="645">
        <v>2737630</v>
      </c>
      <c r="DE29" s="668"/>
      <c r="DF29" s="668"/>
      <c r="DG29" s="668"/>
      <c r="DH29" s="668"/>
      <c r="DI29" s="668"/>
      <c r="DJ29" s="668"/>
      <c r="DK29" s="669"/>
      <c r="DL29" s="645">
        <v>2737630</v>
      </c>
      <c r="DM29" s="668"/>
      <c r="DN29" s="668"/>
      <c r="DO29" s="668"/>
      <c r="DP29" s="668"/>
      <c r="DQ29" s="668"/>
      <c r="DR29" s="668"/>
      <c r="DS29" s="668"/>
      <c r="DT29" s="668"/>
      <c r="DU29" s="668"/>
      <c r="DV29" s="669"/>
      <c r="DW29" s="641">
        <v>21.4</v>
      </c>
      <c r="DX29" s="666"/>
      <c r="DY29" s="666"/>
      <c r="DZ29" s="666"/>
      <c r="EA29" s="666"/>
      <c r="EB29" s="666"/>
      <c r="EC29" s="667"/>
    </row>
    <row r="30" spans="2:133" ht="11.25" customHeight="1" x14ac:dyDescent="0.15">
      <c r="B30" s="633" t="s">
        <v>308</v>
      </c>
      <c r="C30" s="634"/>
      <c r="D30" s="634"/>
      <c r="E30" s="634"/>
      <c r="F30" s="634"/>
      <c r="G30" s="634"/>
      <c r="H30" s="634"/>
      <c r="I30" s="634"/>
      <c r="J30" s="634"/>
      <c r="K30" s="634"/>
      <c r="L30" s="634"/>
      <c r="M30" s="634"/>
      <c r="N30" s="634"/>
      <c r="O30" s="634"/>
      <c r="P30" s="634"/>
      <c r="Q30" s="635"/>
      <c r="R30" s="636">
        <v>9526305</v>
      </c>
      <c r="S30" s="637"/>
      <c r="T30" s="637"/>
      <c r="U30" s="637"/>
      <c r="V30" s="637"/>
      <c r="W30" s="637"/>
      <c r="X30" s="637"/>
      <c r="Y30" s="638"/>
      <c r="Z30" s="639">
        <v>26.2</v>
      </c>
      <c r="AA30" s="639"/>
      <c r="AB30" s="639"/>
      <c r="AC30" s="639"/>
      <c r="AD30" s="640" t="s">
        <v>230</v>
      </c>
      <c r="AE30" s="640"/>
      <c r="AF30" s="640"/>
      <c r="AG30" s="640"/>
      <c r="AH30" s="640"/>
      <c r="AI30" s="640"/>
      <c r="AJ30" s="640"/>
      <c r="AK30" s="640"/>
      <c r="AL30" s="641" t="s">
        <v>230</v>
      </c>
      <c r="AM30" s="642"/>
      <c r="AN30" s="642"/>
      <c r="AO30" s="643"/>
      <c r="AP30" s="618" t="s">
        <v>224</v>
      </c>
      <c r="AQ30" s="619"/>
      <c r="AR30" s="619"/>
      <c r="AS30" s="619"/>
      <c r="AT30" s="619"/>
      <c r="AU30" s="619"/>
      <c r="AV30" s="619"/>
      <c r="AW30" s="619"/>
      <c r="AX30" s="619"/>
      <c r="AY30" s="619"/>
      <c r="AZ30" s="619"/>
      <c r="BA30" s="619"/>
      <c r="BB30" s="619"/>
      <c r="BC30" s="619"/>
      <c r="BD30" s="619"/>
      <c r="BE30" s="619"/>
      <c r="BF30" s="620"/>
      <c r="BG30" s="618" t="s">
        <v>309</v>
      </c>
      <c r="BH30" s="678"/>
      <c r="BI30" s="678"/>
      <c r="BJ30" s="678"/>
      <c r="BK30" s="678"/>
      <c r="BL30" s="678"/>
      <c r="BM30" s="678"/>
      <c r="BN30" s="678"/>
      <c r="BO30" s="678"/>
      <c r="BP30" s="678"/>
      <c r="BQ30" s="679"/>
      <c r="BR30" s="618" t="s">
        <v>310</v>
      </c>
      <c r="BS30" s="678"/>
      <c r="BT30" s="678"/>
      <c r="BU30" s="678"/>
      <c r="BV30" s="678"/>
      <c r="BW30" s="678"/>
      <c r="BX30" s="678"/>
      <c r="BY30" s="678"/>
      <c r="BZ30" s="678"/>
      <c r="CA30" s="678"/>
      <c r="CB30" s="679"/>
      <c r="CD30" s="674"/>
      <c r="CE30" s="675"/>
      <c r="CF30" s="633" t="s">
        <v>311</v>
      </c>
      <c r="CG30" s="634"/>
      <c r="CH30" s="634"/>
      <c r="CI30" s="634"/>
      <c r="CJ30" s="634"/>
      <c r="CK30" s="634"/>
      <c r="CL30" s="634"/>
      <c r="CM30" s="634"/>
      <c r="CN30" s="634"/>
      <c r="CO30" s="634"/>
      <c r="CP30" s="634"/>
      <c r="CQ30" s="635"/>
      <c r="CR30" s="636">
        <v>2765867</v>
      </c>
      <c r="CS30" s="637"/>
      <c r="CT30" s="637"/>
      <c r="CU30" s="637"/>
      <c r="CV30" s="637"/>
      <c r="CW30" s="637"/>
      <c r="CX30" s="637"/>
      <c r="CY30" s="638"/>
      <c r="CZ30" s="641">
        <v>7.8</v>
      </c>
      <c r="DA30" s="666"/>
      <c r="DB30" s="666"/>
      <c r="DC30" s="670"/>
      <c r="DD30" s="645">
        <v>2668974</v>
      </c>
      <c r="DE30" s="637"/>
      <c r="DF30" s="637"/>
      <c r="DG30" s="637"/>
      <c r="DH30" s="637"/>
      <c r="DI30" s="637"/>
      <c r="DJ30" s="637"/>
      <c r="DK30" s="638"/>
      <c r="DL30" s="645">
        <v>2668974</v>
      </c>
      <c r="DM30" s="637"/>
      <c r="DN30" s="637"/>
      <c r="DO30" s="637"/>
      <c r="DP30" s="637"/>
      <c r="DQ30" s="637"/>
      <c r="DR30" s="637"/>
      <c r="DS30" s="637"/>
      <c r="DT30" s="637"/>
      <c r="DU30" s="637"/>
      <c r="DV30" s="638"/>
      <c r="DW30" s="641">
        <v>20.9</v>
      </c>
      <c r="DX30" s="666"/>
      <c r="DY30" s="666"/>
      <c r="DZ30" s="666"/>
      <c r="EA30" s="666"/>
      <c r="EB30" s="666"/>
      <c r="EC30" s="667"/>
    </row>
    <row r="31" spans="2:133" ht="11.25" customHeight="1" x14ac:dyDescent="0.15">
      <c r="B31" s="649" t="s">
        <v>312</v>
      </c>
      <c r="C31" s="650"/>
      <c r="D31" s="650"/>
      <c r="E31" s="650"/>
      <c r="F31" s="650"/>
      <c r="G31" s="650"/>
      <c r="H31" s="650"/>
      <c r="I31" s="650"/>
      <c r="J31" s="650"/>
      <c r="K31" s="650"/>
      <c r="L31" s="650"/>
      <c r="M31" s="650"/>
      <c r="N31" s="650"/>
      <c r="O31" s="650"/>
      <c r="P31" s="650"/>
      <c r="Q31" s="651"/>
      <c r="R31" s="636" t="s">
        <v>230</v>
      </c>
      <c r="S31" s="637"/>
      <c r="T31" s="637"/>
      <c r="U31" s="637"/>
      <c r="V31" s="637"/>
      <c r="W31" s="637"/>
      <c r="X31" s="637"/>
      <c r="Y31" s="638"/>
      <c r="Z31" s="639" t="s">
        <v>230</v>
      </c>
      <c r="AA31" s="639"/>
      <c r="AB31" s="639"/>
      <c r="AC31" s="639"/>
      <c r="AD31" s="640" t="s">
        <v>138</v>
      </c>
      <c r="AE31" s="640"/>
      <c r="AF31" s="640"/>
      <c r="AG31" s="640"/>
      <c r="AH31" s="640"/>
      <c r="AI31" s="640"/>
      <c r="AJ31" s="640"/>
      <c r="AK31" s="640"/>
      <c r="AL31" s="641" t="s">
        <v>230</v>
      </c>
      <c r="AM31" s="642"/>
      <c r="AN31" s="642"/>
      <c r="AO31" s="643"/>
      <c r="AP31" s="682" t="s">
        <v>313</v>
      </c>
      <c r="AQ31" s="683"/>
      <c r="AR31" s="683"/>
      <c r="AS31" s="683"/>
      <c r="AT31" s="688" t="s">
        <v>314</v>
      </c>
      <c r="AU31" s="212"/>
      <c r="AV31" s="212"/>
      <c r="AW31" s="212"/>
      <c r="AX31" s="622" t="s">
        <v>188</v>
      </c>
      <c r="AY31" s="623"/>
      <c r="AZ31" s="623"/>
      <c r="BA31" s="623"/>
      <c r="BB31" s="623"/>
      <c r="BC31" s="623"/>
      <c r="BD31" s="623"/>
      <c r="BE31" s="623"/>
      <c r="BF31" s="624"/>
      <c r="BG31" s="692">
        <v>98.5</v>
      </c>
      <c r="BH31" s="680"/>
      <c r="BI31" s="680"/>
      <c r="BJ31" s="680"/>
      <c r="BK31" s="680"/>
      <c r="BL31" s="680"/>
      <c r="BM31" s="631">
        <v>93.5</v>
      </c>
      <c r="BN31" s="680"/>
      <c r="BO31" s="680"/>
      <c r="BP31" s="680"/>
      <c r="BQ31" s="681"/>
      <c r="BR31" s="692">
        <v>98.5</v>
      </c>
      <c r="BS31" s="680"/>
      <c r="BT31" s="680"/>
      <c r="BU31" s="680"/>
      <c r="BV31" s="680"/>
      <c r="BW31" s="680"/>
      <c r="BX31" s="631">
        <v>93</v>
      </c>
      <c r="BY31" s="680"/>
      <c r="BZ31" s="680"/>
      <c r="CA31" s="680"/>
      <c r="CB31" s="681"/>
      <c r="CD31" s="674"/>
      <c r="CE31" s="675"/>
      <c r="CF31" s="633" t="s">
        <v>315</v>
      </c>
      <c r="CG31" s="634"/>
      <c r="CH31" s="634"/>
      <c r="CI31" s="634"/>
      <c r="CJ31" s="634"/>
      <c r="CK31" s="634"/>
      <c r="CL31" s="634"/>
      <c r="CM31" s="634"/>
      <c r="CN31" s="634"/>
      <c r="CO31" s="634"/>
      <c r="CP31" s="634"/>
      <c r="CQ31" s="635"/>
      <c r="CR31" s="636">
        <v>72865</v>
      </c>
      <c r="CS31" s="668"/>
      <c r="CT31" s="668"/>
      <c r="CU31" s="668"/>
      <c r="CV31" s="668"/>
      <c r="CW31" s="668"/>
      <c r="CX31" s="668"/>
      <c r="CY31" s="669"/>
      <c r="CZ31" s="641">
        <v>0.2</v>
      </c>
      <c r="DA31" s="666"/>
      <c r="DB31" s="666"/>
      <c r="DC31" s="670"/>
      <c r="DD31" s="645">
        <v>68656</v>
      </c>
      <c r="DE31" s="668"/>
      <c r="DF31" s="668"/>
      <c r="DG31" s="668"/>
      <c r="DH31" s="668"/>
      <c r="DI31" s="668"/>
      <c r="DJ31" s="668"/>
      <c r="DK31" s="669"/>
      <c r="DL31" s="645">
        <v>68656</v>
      </c>
      <c r="DM31" s="668"/>
      <c r="DN31" s="668"/>
      <c r="DO31" s="668"/>
      <c r="DP31" s="668"/>
      <c r="DQ31" s="668"/>
      <c r="DR31" s="668"/>
      <c r="DS31" s="668"/>
      <c r="DT31" s="668"/>
      <c r="DU31" s="668"/>
      <c r="DV31" s="669"/>
      <c r="DW31" s="641">
        <v>0.5</v>
      </c>
      <c r="DX31" s="666"/>
      <c r="DY31" s="666"/>
      <c r="DZ31" s="666"/>
      <c r="EA31" s="666"/>
      <c r="EB31" s="666"/>
      <c r="EC31" s="667"/>
    </row>
    <row r="32" spans="2:133" ht="11.25" customHeight="1" x14ac:dyDescent="0.15">
      <c r="B32" s="633" t="s">
        <v>316</v>
      </c>
      <c r="C32" s="634"/>
      <c r="D32" s="634"/>
      <c r="E32" s="634"/>
      <c r="F32" s="634"/>
      <c r="G32" s="634"/>
      <c r="H32" s="634"/>
      <c r="I32" s="634"/>
      <c r="J32" s="634"/>
      <c r="K32" s="634"/>
      <c r="L32" s="634"/>
      <c r="M32" s="634"/>
      <c r="N32" s="634"/>
      <c r="O32" s="634"/>
      <c r="P32" s="634"/>
      <c r="Q32" s="635"/>
      <c r="R32" s="636">
        <v>2425174</v>
      </c>
      <c r="S32" s="637"/>
      <c r="T32" s="637"/>
      <c r="U32" s="637"/>
      <c r="V32" s="637"/>
      <c r="W32" s="637"/>
      <c r="X32" s="637"/>
      <c r="Y32" s="638"/>
      <c r="Z32" s="639">
        <v>6.7</v>
      </c>
      <c r="AA32" s="639"/>
      <c r="AB32" s="639"/>
      <c r="AC32" s="639"/>
      <c r="AD32" s="640" t="s">
        <v>230</v>
      </c>
      <c r="AE32" s="640"/>
      <c r="AF32" s="640"/>
      <c r="AG32" s="640"/>
      <c r="AH32" s="640"/>
      <c r="AI32" s="640"/>
      <c r="AJ32" s="640"/>
      <c r="AK32" s="640"/>
      <c r="AL32" s="641" t="s">
        <v>230</v>
      </c>
      <c r="AM32" s="642"/>
      <c r="AN32" s="642"/>
      <c r="AO32" s="643"/>
      <c r="AP32" s="684"/>
      <c r="AQ32" s="685"/>
      <c r="AR32" s="685"/>
      <c r="AS32" s="685"/>
      <c r="AT32" s="689"/>
      <c r="AU32" s="208" t="s">
        <v>317</v>
      </c>
      <c r="AX32" s="633" t="s">
        <v>318</v>
      </c>
      <c r="AY32" s="634"/>
      <c r="AZ32" s="634"/>
      <c r="BA32" s="634"/>
      <c r="BB32" s="634"/>
      <c r="BC32" s="634"/>
      <c r="BD32" s="634"/>
      <c r="BE32" s="634"/>
      <c r="BF32" s="635"/>
      <c r="BG32" s="693">
        <v>98.4</v>
      </c>
      <c r="BH32" s="668"/>
      <c r="BI32" s="668"/>
      <c r="BJ32" s="668"/>
      <c r="BK32" s="668"/>
      <c r="BL32" s="668"/>
      <c r="BM32" s="642">
        <v>94.9</v>
      </c>
      <c r="BN32" s="668"/>
      <c r="BO32" s="668"/>
      <c r="BP32" s="668"/>
      <c r="BQ32" s="691"/>
      <c r="BR32" s="693">
        <v>98.6</v>
      </c>
      <c r="BS32" s="668"/>
      <c r="BT32" s="668"/>
      <c r="BU32" s="668"/>
      <c r="BV32" s="668"/>
      <c r="BW32" s="668"/>
      <c r="BX32" s="642">
        <v>94.8</v>
      </c>
      <c r="BY32" s="668"/>
      <c r="BZ32" s="668"/>
      <c r="CA32" s="668"/>
      <c r="CB32" s="691"/>
      <c r="CD32" s="676"/>
      <c r="CE32" s="677"/>
      <c r="CF32" s="633" t="s">
        <v>319</v>
      </c>
      <c r="CG32" s="634"/>
      <c r="CH32" s="634"/>
      <c r="CI32" s="634"/>
      <c r="CJ32" s="634"/>
      <c r="CK32" s="634"/>
      <c r="CL32" s="634"/>
      <c r="CM32" s="634"/>
      <c r="CN32" s="634"/>
      <c r="CO32" s="634"/>
      <c r="CP32" s="634"/>
      <c r="CQ32" s="635"/>
      <c r="CR32" s="636">
        <v>62</v>
      </c>
      <c r="CS32" s="637"/>
      <c r="CT32" s="637"/>
      <c r="CU32" s="637"/>
      <c r="CV32" s="637"/>
      <c r="CW32" s="637"/>
      <c r="CX32" s="637"/>
      <c r="CY32" s="638"/>
      <c r="CZ32" s="641">
        <v>0</v>
      </c>
      <c r="DA32" s="666"/>
      <c r="DB32" s="666"/>
      <c r="DC32" s="670"/>
      <c r="DD32" s="645">
        <v>62</v>
      </c>
      <c r="DE32" s="637"/>
      <c r="DF32" s="637"/>
      <c r="DG32" s="637"/>
      <c r="DH32" s="637"/>
      <c r="DI32" s="637"/>
      <c r="DJ32" s="637"/>
      <c r="DK32" s="638"/>
      <c r="DL32" s="645">
        <v>62</v>
      </c>
      <c r="DM32" s="637"/>
      <c r="DN32" s="637"/>
      <c r="DO32" s="637"/>
      <c r="DP32" s="637"/>
      <c r="DQ32" s="637"/>
      <c r="DR32" s="637"/>
      <c r="DS32" s="637"/>
      <c r="DT32" s="637"/>
      <c r="DU32" s="637"/>
      <c r="DV32" s="638"/>
      <c r="DW32" s="641">
        <v>0</v>
      </c>
      <c r="DX32" s="666"/>
      <c r="DY32" s="666"/>
      <c r="DZ32" s="666"/>
      <c r="EA32" s="666"/>
      <c r="EB32" s="666"/>
      <c r="EC32" s="667"/>
    </row>
    <row r="33" spans="2:133" ht="11.25" customHeight="1" x14ac:dyDescent="0.15">
      <c r="B33" s="633" t="s">
        <v>320</v>
      </c>
      <c r="C33" s="634"/>
      <c r="D33" s="634"/>
      <c r="E33" s="634"/>
      <c r="F33" s="634"/>
      <c r="G33" s="634"/>
      <c r="H33" s="634"/>
      <c r="I33" s="634"/>
      <c r="J33" s="634"/>
      <c r="K33" s="634"/>
      <c r="L33" s="634"/>
      <c r="M33" s="634"/>
      <c r="N33" s="634"/>
      <c r="O33" s="634"/>
      <c r="P33" s="634"/>
      <c r="Q33" s="635"/>
      <c r="R33" s="636">
        <v>101323</v>
      </c>
      <c r="S33" s="637"/>
      <c r="T33" s="637"/>
      <c r="U33" s="637"/>
      <c r="V33" s="637"/>
      <c r="W33" s="637"/>
      <c r="X33" s="637"/>
      <c r="Y33" s="638"/>
      <c r="Z33" s="639">
        <v>0.3</v>
      </c>
      <c r="AA33" s="639"/>
      <c r="AB33" s="639"/>
      <c r="AC33" s="639"/>
      <c r="AD33" s="640">
        <v>43136</v>
      </c>
      <c r="AE33" s="640"/>
      <c r="AF33" s="640"/>
      <c r="AG33" s="640"/>
      <c r="AH33" s="640"/>
      <c r="AI33" s="640"/>
      <c r="AJ33" s="640"/>
      <c r="AK33" s="640"/>
      <c r="AL33" s="641">
        <v>0.3</v>
      </c>
      <c r="AM33" s="642"/>
      <c r="AN33" s="642"/>
      <c r="AO33" s="643"/>
      <c r="AP33" s="686"/>
      <c r="AQ33" s="687"/>
      <c r="AR33" s="687"/>
      <c r="AS33" s="687"/>
      <c r="AT33" s="690"/>
      <c r="AU33" s="213"/>
      <c r="AV33" s="213"/>
      <c r="AW33" s="213"/>
      <c r="AX33" s="657" t="s">
        <v>321</v>
      </c>
      <c r="AY33" s="658"/>
      <c r="AZ33" s="658"/>
      <c r="BA33" s="658"/>
      <c r="BB33" s="658"/>
      <c r="BC33" s="658"/>
      <c r="BD33" s="658"/>
      <c r="BE33" s="658"/>
      <c r="BF33" s="659"/>
      <c r="BG33" s="694">
        <v>98.5</v>
      </c>
      <c r="BH33" s="695"/>
      <c r="BI33" s="695"/>
      <c r="BJ33" s="695"/>
      <c r="BK33" s="695"/>
      <c r="BL33" s="695"/>
      <c r="BM33" s="696">
        <v>91.5</v>
      </c>
      <c r="BN33" s="695"/>
      <c r="BO33" s="695"/>
      <c r="BP33" s="695"/>
      <c r="BQ33" s="697"/>
      <c r="BR33" s="694">
        <v>98.4</v>
      </c>
      <c r="BS33" s="695"/>
      <c r="BT33" s="695"/>
      <c r="BU33" s="695"/>
      <c r="BV33" s="695"/>
      <c r="BW33" s="695"/>
      <c r="BX33" s="696">
        <v>90.7</v>
      </c>
      <c r="BY33" s="695"/>
      <c r="BZ33" s="695"/>
      <c r="CA33" s="695"/>
      <c r="CB33" s="697"/>
      <c r="CD33" s="633" t="s">
        <v>322</v>
      </c>
      <c r="CE33" s="634"/>
      <c r="CF33" s="634"/>
      <c r="CG33" s="634"/>
      <c r="CH33" s="634"/>
      <c r="CI33" s="634"/>
      <c r="CJ33" s="634"/>
      <c r="CK33" s="634"/>
      <c r="CL33" s="634"/>
      <c r="CM33" s="634"/>
      <c r="CN33" s="634"/>
      <c r="CO33" s="634"/>
      <c r="CP33" s="634"/>
      <c r="CQ33" s="635"/>
      <c r="CR33" s="636">
        <v>9200661</v>
      </c>
      <c r="CS33" s="668"/>
      <c r="CT33" s="668"/>
      <c r="CU33" s="668"/>
      <c r="CV33" s="668"/>
      <c r="CW33" s="668"/>
      <c r="CX33" s="668"/>
      <c r="CY33" s="669"/>
      <c r="CZ33" s="641">
        <v>26</v>
      </c>
      <c r="DA33" s="666"/>
      <c r="DB33" s="666"/>
      <c r="DC33" s="670"/>
      <c r="DD33" s="645">
        <v>6922297</v>
      </c>
      <c r="DE33" s="668"/>
      <c r="DF33" s="668"/>
      <c r="DG33" s="668"/>
      <c r="DH33" s="668"/>
      <c r="DI33" s="668"/>
      <c r="DJ33" s="668"/>
      <c r="DK33" s="669"/>
      <c r="DL33" s="645">
        <v>5219577</v>
      </c>
      <c r="DM33" s="668"/>
      <c r="DN33" s="668"/>
      <c r="DO33" s="668"/>
      <c r="DP33" s="668"/>
      <c r="DQ33" s="668"/>
      <c r="DR33" s="668"/>
      <c r="DS33" s="668"/>
      <c r="DT33" s="668"/>
      <c r="DU33" s="668"/>
      <c r="DV33" s="669"/>
      <c r="DW33" s="641">
        <v>40.9</v>
      </c>
      <c r="DX33" s="666"/>
      <c r="DY33" s="666"/>
      <c r="DZ33" s="666"/>
      <c r="EA33" s="666"/>
      <c r="EB33" s="666"/>
      <c r="EC33" s="667"/>
    </row>
    <row r="34" spans="2:133" ht="11.25" customHeight="1" x14ac:dyDescent="0.15">
      <c r="B34" s="633" t="s">
        <v>323</v>
      </c>
      <c r="C34" s="634"/>
      <c r="D34" s="634"/>
      <c r="E34" s="634"/>
      <c r="F34" s="634"/>
      <c r="G34" s="634"/>
      <c r="H34" s="634"/>
      <c r="I34" s="634"/>
      <c r="J34" s="634"/>
      <c r="K34" s="634"/>
      <c r="L34" s="634"/>
      <c r="M34" s="634"/>
      <c r="N34" s="634"/>
      <c r="O34" s="634"/>
      <c r="P34" s="634"/>
      <c r="Q34" s="635"/>
      <c r="R34" s="636">
        <v>414187</v>
      </c>
      <c r="S34" s="637"/>
      <c r="T34" s="637"/>
      <c r="U34" s="637"/>
      <c r="V34" s="637"/>
      <c r="W34" s="637"/>
      <c r="X34" s="637"/>
      <c r="Y34" s="638"/>
      <c r="Z34" s="639">
        <v>1.1000000000000001</v>
      </c>
      <c r="AA34" s="639"/>
      <c r="AB34" s="639"/>
      <c r="AC34" s="639"/>
      <c r="AD34" s="640" t="s">
        <v>176</v>
      </c>
      <c r="AE34" s="640"/>
      <c r="AF34" s="640"/>
      <c r="AG34" s="640"/>
      <c r="AH34" s="640"/>
      <c r="AI34" s="640"/>
      <c r="AJ34" s="640"/>
      <c r="AK34" s="640"/>
      <c r="AL34" s="641" t="s">
        <v>176</v>
      </c>
      <c r="AM34" s="642"/>
      <c r="AN34" s="642"/>
      <c r="AO34" s="643"/>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3" t="s">
        <v>324</v>
      </c>
      <c r="CE34" s="634"/>
      <c r="CF34" s="634"/>
      <c r="CG34" s="634"/>
      <c r="CH34" s="634"/>
      <c r="CI34" s="634"/>
      <c r="CJ34" s="634"/>
      <c r="CK34" s="634"/>
      <c r="CL34" s="634"/>
      <c r="CM34" s="634"/>
      <c r="CN34" s="634"/>
      <c r="CO34" s="634"/>
      <c r="CP34" s="634"/>
      <c r="CQ34" s="635"/>
      <c r="CR34" s="636">
        <v>3574908</v>
      </c>
      <c r="CS34" s="637"/>
      <c r="CT34" s="637"/>
      <c r="CU34" s="637"/>
      <c r="CV34" s="637"/>
      <c r="CW34" s="637"/>
      <c r="CX34" s="637"/>
      <c r="CY34" s="638"/>
      <c r="CZ34" s="641">
        <v>10.1</v>
      </c>
      <c r="DA34" s="666"/>
      <c r="DB34" s="666"/>
      <c r="DC34" s="670"/>
      <c r="DD34" s="645">
        <v>2423651</v>
      </c>
      <c r="DE34" s="637"/>
      <c r="DF34" s="637"/>
      <c r="DG34" s="637"/>
      <c r="DH34" s="637"/>
      <c r="DI34" s="637"/>
      <c r="DJ34" s="637"/>
      <c r="DK34" s="638"/>
      <c r="DL34" s="645">
        <v>1952467</v>
      </c>
      <c r="DM34" s="637"/>
      <c r="DN34" s="637"/>
      <c r="DO34" s="637"/>
      <c r="DP34" s="637"/>
      <c r="DQ34" s="637"/>
      <c r="DR34" s="637"/>
      <c r="DS34" s="637"/>
      <c r="DT34" s="637"/>
      <c r="DU34" s="637"/>
      <c r="DV34" s="638"/>
      <c r="DW34" s="641">
        <v>15.3</v>
      </c>
      <c r="DX34" s="666"/>
      <c r="DY34" s="666"/>
      <c r="DZ34" s="666"/>
      <c r="EA34" s="666"/>
      <c r="EB34" s="666"/>
      <c r="EC34" s="667"/>
    </row>
    <row r="35" spans="2:133" ht="11.25" customHeight="1" x14ac:dyDescent="0.15">
      <c r="B35" s="633" t="s">
        <v>325</v>
      </c>
      <c r="C35" s="634"/>
      <c r="D35" s="634"/>
      <c r="E35" s="634"/>
      <c r="F35" s="634"/>
      <c r="G35" s="634"/>
      <c r="H35" s="634"/>
      <c r="I35" s="634"/>
      <c r="J35" s="634"/>
      <c r="K35" s="634"/>
      <c r="L35" s="634"/>
      <c r="M35" s="634"/>
      <c r="N35" s="634"/>
      <c r="O35" s="634"/>
      <c r="P35" s="634"/>
      <c r="Q35" s="635"/>
      <c r="R35" s="636">
        <v>646530</v>
      </c>
      <c r="S35" s="637"/>
      <c r="T35" s="637"/>
      <c r="U35" s="637"/>
      <c r="V35" s="637"/>
      <c r="W35" s="637"/>
      <c r="X35" s="637"/>
      <c r="Y35" s="638"/>
      <c r="Z35" s="639">
        <v>1.8</v>
      </c>
      <c r="AA35" s="639"/>
      <c r="AB35" s="639"/>
      <c r="AC35" s="639"/>
      <c r="AD35" s="640" t="s">
        <v>176</v>
      </c>
      <c r="AE35" s="640"/>
      <c r="AF35" s="640"/>
      <c r="AG35" s="640"/>
      <c r="AH35" s="640"/>
      <c r="AI35" s="640"/>
      <c r="AJ35" s="640"/>
      <c r="AK35" s="640"/>
      <c r="AL35" s="641" t="s">
        <v>230</v>
      </c>
      <c r="AM35" s="642"/>
      <c r="AN35" s="642"/>
      <c r="AO35" s="643"/>
      <c r="AP35" s="218"/>
      <c r="AQ35" s="618" t="s">
        <v>326</v>
      </c>
      <c r="AR35" s="619"/>
      <c r="AS35" s="619"/>
      <c r="AT35" s="619"/>
      <c r="AU35" s="619"/>
      <c r="AV35" s="619"/>
      <c r="AW35" s="619"/>
      <c r="AX35" s="619"/>
      <c r="AY35" s="619"/>
      <c r="AZ35" s="619"/>
      <c r="BA35" s="619"/>
      <c r="BB35" s="619"/>
      <c r="BC35" s="619"/>
      <c r="BD35" s="619"/>
      <c r="BE35" s="619"/>
      <c r="BF35" s="620"/>
      <c r="BG35" s="618" t="s">
        <v>327</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328</v>
      </c>
      <c r="CE35" s="634"/>
      <c r="CF35" s="634"/>
      <c r="CG35" s="634"/>
      <c r="CH35" s="634"/>
      <c r="CI35" s="634"/>
      <c r="CJ35" s="634"/>
      <c r="CK35" s="634"/>
      <c r="CL35" s="634"/>
      <c r="CM35" s="634"/>
      <c r="CN35" s="634"/>
      <c r="CO35" s="634"/>
      <c r="CP35" s="634"/>
      <c r="CQ35" s="635"/>
      <c r="CR35" s="636">
        <v>200600</v>
      </c>
      <c r="CS35" s="668"/>
      <c r="CT35" s="668"/>
      <c r="CU35" s="668"/>
      <c r="CV35" s="668"/>
      <c r="CW35" s="668"/>
      <c r="CX35" s="668"/>
      <c r="CY35" s="669"/>
      <c r="CZ35" s="641">
        <v>0.6</v>
      </c>
      <c r="DA35" s="666"/>
      <c r="DB35" s="666"/>
      <c r="DC35" s="670"/>
      <c r="DD35" s="645">
        <v>125527</v>
      </c>
      <c r="DE35" s="668"/>
      <c r="DF35" s="668"/>
      <c r="DG35" s="668"/>
      <c r="DH35" s="668"/>
      <c r="DI35" s="668"/>
      <c r="DJ35" s="668"/>
      <c r="DK35" s="669"/>
      <c r="DL35" s="645">
        <v>125527</v>
      </c>
      <c r="DM35" s="668"/>
      <c r="DN35" s="668"/>
      <c r="DO35" s="668"/>
      <c r="DP35" s="668"/>
      <c r="DQ35" s="668"/>
      <c r="DR35" s="668"/>
      <c r="DS35" s="668"/>
      <c r="DT35" s="668"/>
      <c r="DU35" s="668"/>
      <c r="DV35" s="669"/>
      <c r="DW35" s="641">
        <v>1</v>
      </c>
      <c r="DX35" s="666"/>
      <c r="DY35" s="666"/>
      <c r="DZ35" s="666"/>
      <c r="EA35" s="666"/>
      <c r="EB35" s="666"/>
      <c r="EC35" s="667"/>
    </row>
    <row r="36" spans="2:133" ht="11.25" customHeight="1" x14ac:dyDescent="0.15">
      <c r="B36" s="633" t="s">
        <v>329</v>
      </c>
      <c r="C36" s="634"/>
      <c r="D36" s="634"/>
      <c r="E36" s="634"/>
      <c r="F36" s="634"/>
      <c r="G36" s="634"/>
      <c r="H36" s="634"/>
      <c r="I36" s="634"/>
      <c r="J36" s="634"/>
      <c r="K36" s="634"/>
      <c r="L36" s="634"/>
      <c r="M36" s="634"/>
      <c r="N36" s="634"/>
      <c r="O36" s="634"/>
      <c r="P36" s="634"/>
      <c r="Q36" s="635"/>
      <c r="R36" s="636">
        <v>864784</v>
      </c>
      <c r="S36" s="637"/>
      <c r="T36" s="637"/>
      <c r="U36" s="637"/>
      <c r="V36" s="637"/>
      <c r="W36" s="637"/>
      <c r="X36" s="637"/>
      <c r="Y36" s="638"/>
      <c r="Z36" s="639">
        <v>2.4</v>
      </c>
      <c r="AA36" s="639"/>
      <c r="AB36" s="639"/>
      <c r="AC36" s="639"/>
      <c r="AD36" s="640" t="s">
        <v>176</v>
      </c>
      <c r="AE36" s="640"/>
      <c r="AF36" s="640"/>
      <c r="AG36" s="640"/>
      <c r="AH36" s="640"/>
      <c r="AI36" s="640"/>
      <c r="AJ36" s="640"/>
      <c r="AK36" s="640"/>
      <c r="AL36" s="641" t="s">
        <v>138</v>
      </c>
      <c r="AM36" s="642"/>
      <c r="AN36" s="642"/>
      <c r="AO36" s="643"/>
      <c r="AP36" s="218"/>
      <c r="AQ36" s="702" t="s">
        <v>330</v>
      </c>
      <c r="AR36" s="703"/>
      <c r="AS36" s="703"/>
      <c r="AT36" s="703"/>
      <c r="AU36" s="703"/>
      <c r="AV36" s="703"/>
      <c r="AW36" s="703"/>
      <c r="AX36" s="703"/>
      <c r="AY36" s="704"/>
      <c r="AZ36" s="625">
        <v>2337698</v>
      </c>
      <c r="BA36" s="626"/>
      <c r="BB36" s="626"/>
      <c r="BC36" s="626"/>
      <c r="BD36" s="626"/>
      <c r="BE36" s="626"/>
      <c r="BF36" s="698"/>
      <c r="BG36" s="622" t="s">
        <v>331</v>
      </c>
      <c r="BH36" s="623"/>
      <c r="BI36" s="623"/>
      <c r="BJ36" s="623"/>
      <c r="BK36" s="623"/>
      <c r="BL36" s="623"/>
      <c r="BM36" s="623"/>
      <c r="BN36" s="623"/>
      <c r="BO36" s="623"/>
      <c r="BP36" s="623"/>
      <c r="BQ36" s="623"/>
      <c r="BR36" s="623"/>
      <c r="BS36" s="623"/>
      <c r="BT36" s="623"/>
      <c r="BU36" s="624"/>
      <c r="BV36" s="625">
        <v>-240209</v>
      </c>
      <c r="BW36" s="626"/>
      <c r="BX36" s="626"/>
      <c r="BY36" s="626"/>
      <c r="BZ36" s="626"/>
      <c r="CA36" s="626"/>
      <c r="CB36" s="698"/>
      <c r="CD36" s="633" t="s">
        <v>332</v>
      </c>
      <c r="CE36" s="634"/>
      <c r="CF36" s="634"/>
      <c r="CG36" s="634"/>
      <c r="CH36" s="634"/>
      <c r="CI36" s="634"/>
      <c r="CJ36" s="634"/>
      <c r="CK36" s="634"/>
      <c r="CL36" s="634"/>
      <c r="CM36" s="634"/>
      <c r="CN36" s="634"/>
      <c r="CO36" s="634"/>
      <c r="CP36" s="634"/>
      <c r="CQ36" s="635"/>
      <c r="CR36" s="636">
        <v>3082652</v>
      </c>
      <c r="CS36" s="637"/>
      <c r="CT36" s="637"/>
      <c r="CU36" s="637"/>
      <c r="CV36" s="637"/>
      <c r="CW36" s="637"/>
      <c r="CX36" s="637"/>
      <c r="CY36" s="638"/>
      <c r="CZ36" s="641">
        <v>8.6999999999999993</v>
      </c>
      <c r="DA36" s="666"/>
      <c r="DB36" s="666"/>
      <c r="DC36" s="670"/>
      <c r="DD36" s="645">
        <v>2544297</v>
      </c>
      <c r="DE36" s="637"/>
      <c r="DF36" s="637"/>
      <c r="DG36" s="637"/>
      <c r="DH36" s="637"/>
      <c r="DI36" s="637"/>
      <c r="DJ36" s="637"/>
      <c r="DK36" s="638"/>
      <c r="DL36" s="645">
        <v>1478180</v>
      </c>
      <c r="DM36" s="637"/>
      <c r="DN36" s="637"/>
      <c r="DO36" s="637"/>
      <c r="DP36" s="637"/>
      <c r="DQ36" s="637"/>
      <c r="DR36" s="637"/>
      <c r="DS36" s="637"/>
      <c r="DT36" s="637"/>
      <c r="DU36" s="637"/>
      <c r="DV36" s="638"/>
      <c r="DW36" s="641">
        <v>11.6</v>
      </c>
      <c r="DX36" s="666"/>
      <c r="DY36" s="666"/>
      <c r="DZ36" s="666"/>
      <c r="EA36" s="666"/>
      <c r="EB36" s="666"/>
      <c r="EC36" s="667"/>
    </row>
    <row r="37" spans="2:133" ht="11.25" customHeight="1" x14ac:dyDescent="0.15">
      <c r="B37" s="633" t="s">
        <v>333</v>
      </c>
      <c r="C37" s="634"/>
      <c r="D37" s="634"/>
      <c r="E37" s="634"/>
      <c r="F37" s="634"/>
      <c r="G37" s="634"/>
      <c r="H37" s="634"/>
      <c r="I37" s="634"/>
      <c r="J37" s="634"/>
      <c r="K37" s="634"/>
      <c r="L37" s="634"/>
      <c r="M37" s="634"/>
      <c r="N37" s="634"/>
      <c r="O37" s="634"/>
      <c r="P37" s="634"/>
      <c r="Q37" s="635"/>
      <c r="R37" s="636">
        <v>471731</v>
      </c>
      <c r="S37" s="637"/>
      <c r="T37" s="637"/>
      <c r="U37" s="637"/>
      <c r="V37" s="637"/>
      <c r="W37" s="637"/>
      <c r="X37" s="637"/>
      <c r="Y37" s="638"/>
      <c r="Z37" s="639">
        <v>1.3</v>
      </c>
      <c r="AA37" s="639"/>
      <c r="AB37" s="639"/>
      <c r="AC37" s="639"/>
      <c r="AD37" s="640">
        <v>1446</v>
      </c>
      <c r="AE37" s="640"/>
      <c r="AF37" s="640"/>
      <c r="AG37" s="640"/>
      <c r="AH37" s="640"/>
      <c r="AI37" s="640"/>
      <c r="AJ37" s="640"/>
      <c r="AK37" s="640"/>
      <c r="AL37" s="641">
        <v>0</v>
      </c>
      <c r="AM37" s="642"/>
      <c r="AN37" s="642"/>
      <c r="AO37" s="643"/>
      <c r="AQ37" s="699" t="s">
        <v>334</v>
      </c>
      <c r="AR37" s="700"/>
      <c r="AS37" s="700"/>
      <c r="AT37" s="700"/>
      <c r="AU37" s="700"/>
      <c r="AV37" s="700"/>
      <c r="AW37" s="700"/>
      <c r="AX37" s="700"/>
      <c r="AY37" s="701"/>
      <c r="AZ37" s="636">
        <v>55116</v>
      </c>
      <c r="BA37" s="637"/>
      <c r="BB37" s="637"/>
      <c r="BC37" s="637"/>
      <c r="BD37" s="668"/>
      <c r="BE37" s="668"/>
      <c r="BF37" s="691"/>
      <c r="BG37" s="633" t="s">
        <v>335</v>
      </c>
      <c r="BH37" s="634"/>
      <c r="BI37" s="634"/>
      <c r="BJ37" s="634"/>
      <c r="BK37" s="634"/>
      <c r="BL37" s="634"/>
      <c r="BM37" s="634"/>
      <c r="BN37" s="634"/>
      <c r="BO37" s="634"/>
      <c r="BP37" s="634"/>
      <c r="BQ37" s="634"/>
      <c r="BR37" s="634"/>
      <c r="BS37" s="634"/>
      <c r="BT37" s="634"/>
      <c r="BU37" s="635"/>
      <c r="BV37" s="636">
        <v>-351149</v>
      </c>
      <c r="BW37" s="637"/>
      <c r="BX37" s="637"/>
      <c r="BY37" s="637"/>
      <c r="BZ37" s="637"/>
      <c r="CA37" s="637"/>
      <c r="CB37" s="646"/>
      <c r="CD37" s="633" t="s">
        <v>336</v>
      </c>
      <c r="CE37" s="634"/>
      <c r="CF37" s="634"/>
      <c r="CG37" s="634"/>
      <c r="CH37" s="634"/>
      <c r="CI37" s="634"/>
      <c r="CJ37" s="634"/>
      <c r="CK37" s="634"/>
      <c r="CL37" s="634"/>
      <c r="CM37" s="634"/>
      <c r="CN37" s="634"/>
      <c r="CO37" s="634"/>
      <c r="CP37" s="634"/>
      <c r="CQ37" s="635"/>
      <c r="CR37" s="636">
        <v>1397411</v>
      </c>
      <c r="CS37" s="668"/>
      <c r="CT37" s="668"/>
      <c r="CU37" s="668"/>
      <c r="CV37" s="668"/>
      <c r="CW37" s="668"/>
      <c r="CX37" s="668"/>
      <c r="CY37" s="669"/>
      <c r="CZ37" s="641">
        <v>4</v>
      </c>
      <c r="DA37" s="666"/>
      <c r="DB37" s="666"/>
      <c r="DC37" s="670"/>
      <c r="DD37" s="645">
        <v>1397411</v>
      </c>
      <c r="DE37" s="668"/>
      <c r="DF37" s="668"/>
      <c r="DG37" s="668"/>
      <c r="DH37" s="668"/>
      <c r="DI37" s="668"/>
      <c r="DJ37" s="668"/>
      <c r="DK37" s="669"/>
      <c r="DL37" s="645">
        <v>1116650</v>
      </c>
      <c r="DM37" s="668"/>
      <c r="DN37" s="668"/>
      <c r="DO37" s="668"/>
      <c r="DP37" s="668"/>
      <c r="DQ37" s="668"/>
      <c r="DR37" s="668"/>
      <c r="DS37" s="668"/>
      <c r="DT37" s="668"/>
      <c r="DU37" s="668"/>
      <c r="DV37" s="669"/>
      <c r="DW37" s="641">
        <v>8.6999999999999993</v>
      </c>
      <c r="DX37" s="666"/>
      <c r="DY37" s="666"/>
      <c r="DZ37" s="666"/>
      <c r="EA37" s="666"/>
      <c r="EB37" s="666"/>
      <c r="EC37" s="667"/>
    </row>
    <row r="38" spans="2:133" ht="11.25" customHeight="1" x14ac:dyDescent="0.15">
      <c r="B38" s="633" t="s">
        <v>337</v>
      </c>
      <c r="C38" s="634"/>
      <c r="D38" s="634"/>
      <c r="E38" s="634"/>
      <c r="F38" s="634"/>
      <c r="G38" s="634"/>
      <c r="H38" s="634"/>
      <c r="I38" s="634"/>
      <c r="J38" s="634"/>
      <c r="K38" s="634"/>
      <c r="L38" s="634"/>
      <c r="M38" s="634"/>
      <c r="N38" s="634"/>
      <c r="O38" s="634"/>
      <c r="P38" s="634"/>
      <c r="Q38" s="635"/>
      <c r="R38" s="636">
        <v>6920002</v>
      </c>
      <c r="S38" s="637"/>
      <c r="T38" s="637"/>
      <c r="U38" s="637"/>
      <c r="V38" s="637"/>
      <c r="W38" s="637"/>
      <c r="X38" s="637"/>
      <c r="Y38" s="638"/>
      <c r="Z38" s="639">
        <v>19</v>
      </c>
      <c r="AA38" s="639"/>
      <c r="AB38" s="639"/>
      <c r="AC38" s="639"/>
      <c r="AD38" s="640" t="s">
        <v>230</v>
      </c>
      <c r="AE38" s="640"/>
      <c r="AF38" s="640"/>
      <c r="AG38" s="640"/>
      <c r="AH38" s="640"/>
      <c r="AI38" s="640"/>
      <c r="AJ38" s="640"/>
      <c r="AK38" s="640"/>
      <c r="AL38" s="641" t="s">
        <v>138</v>
      </c>
      <c r="AM38" s="642"/>
      <c r="AN38" s="642"/>
      <c r="AO38" s="643"/>
      <c r="AQ38" s="699" t="s">
        <v>338</v>
      </c>
      <c r="AR38" s="700"/>
      <c r="AS38" s="700"/>
      <c r="AT38" s="700"/>
      <c r="AU38" s="700"/>
      <c r="AV38" s="700"/>
      <c r="AW38" s="700"/>
      <c r="AX38" s="700"/>
      <c r="AY38" s="701"/>
      <c r="AZ38" s="636" t="s">
        <v>138</v>
      </c>
      <c r="BA38" s="637"/>
      <c r="BB38" s="637"/>
      <c r="BC38" s="637"/>
      <c r="BD38" s="668"/>
      <c r="BE38" s="668"/>
      <c r="BF38" s="691"/>
      <c r="BG38" s="633" t="s">
        <v>339</v>
      </c>
      <c r="BH38" s="634"/>
      <c r="BI38" s="634"/>
      <c r="BJ38" s="634"/>
      <c r="BK38" s="634"/>
      <c r="BL38" s="634"/>
      <c r="BM38" s="634"/>
      <c r="BN38" s="634"/>
      <c r="BO38" s="634"/>
      <c r="BP38" s="634"/>
      <c r="BQ38" s="634"/>
      <c r="BR38" s="634"/>
      <c r="BS38" s="634"/>
      <c r="BT38" s="634"/>
      <c r="BU38" s="635"/>
      <c r="BV38" s="636">
        <v>5715</v>
      </c>
      <c r="BW38" s="637"/>
      <c r="BX38" s="637"/>
      <c r="BY38" s="637"/>
      <c r="BZ38" s="637"/>
      <c r="CA38" s="637"/>
      <c r="CB38" s="646"/>
      <c r="CD38" s="633" t="s">
        <v>340</v>
      </c>
      <c r="CE38" s="634"/>
      <c r="CF38" s="634"/>
      <c r="CG38" s="634"/>
      <c r="CH38" s="634"/>
      <c r="CI38" s="634"/>
      <c r="CJ38" s="634"/>
      <c r="CK38" s="634"/>
      <c r="CL38" s="634"/>
      <c r="CM38" s="634"/>
      <c r="CN38" s="634"/>
      <c r="CO38" s="634"/>
      <c r="CP38" s="634"/>
      <c r="CQ38" s="635"/>
      <c r="CR38" s="636">
        <v>2282582</v>
      </c>
      <c r="CS38" s="637"/>
      <c r="CT38" s="637"/>
      <c r="CU38" s="637"/>
      <c r="CV38" s="637"/>
      <c r="CW38" s="637"/>
      <c r="CX38" s="637"/>
      <c r="CY38" s="638"/>
      <c r="CZ38" s="641">
        <v>6.5</v>
      </c>
      <c r="DA38" s="666"/>
      <c r="DB38" s="666"/>
      <c r="DC38" s="670"/>
      <c r="DD38" s="645">
        <v>1802408</v>
      </c>
      <c r="DE38" s="637"/>
      <c r="DF38" s="637"/>
      <c r="DG38" s="637"/>
      <c r="DH38" s="637"/>
      <c r="DI38" s="637"/>
      <c r="DJ38" s="637"/>
      <c r="DK38" s="638"/>
      <c r="DL38" s="645">
        <v>1663403</v>
      </c>
      <c r="DM38" s="637"/>
      <c r="DN38" s="637"/>
      <c r="DO38" s="637"/>
      <c r="DP38" s="637"/>
      <c r="DQ38" s="637"/>
      <c r="DR38" s="637"/>
      <c r="DS38" s="637"/>
      <c r="DT38" s="637"/>
      <c r="DU38" s="637"/>
      <c r="DV38" s="638"/>
      <c r="DW38" s="641">
        <v>13</v>
      </c>
      <c r="DX38" s="666"/>
      <c r="DY38" s="666"/>
      <c r="DZ38" s="666"/>
      <c r="EA38" s="666"/>
      <c r="EB38" s="666"/>
      <c r="EC38" s="667"/>
    </row>
    <row r="39" spans="2:133" ht="11.25" customHeight="1" x14ac:dyDescent="0.15">
      <c r="B39" s="633" t="s">
        <v>341</v>
      </c>
      <c r="C39" s="634"/>
      <c r="D39" s="634"/>
      <c r="E39" s="634"/>
      <c r="F39" s="634"/>
      <c r="G39" s="634"/>
      <c r="H39" s="634"/>
      <c r="I39" s="634"/>
      <c r="J39" s="634"/>
      <c r="K39" s="634"/>
      <c r="L39" s="634"/>
      <c r="M39" s="634"/>
      <c r="N39" s="634"/>
      <c r="O39" s="634"/>
      <c r="P39" s="634"/>
      <c r="Q39" s="635"/>
      <c r="R39" s="636" t="s">
        <v>138</v>
      </c>
      <c r="S39" s="637"/>
      <c r="T39" s="637"/>
      <c r="U39" s="637"/>
      <c r="V39" s="637"/>
      <c r="W39" s="637"/>
      <c r="X39" s="637"/>
      <c r="Y39" s="638"/>
      <c r="Z39" s="639" t="s">
        <v>230</v>
      </c>
      <c r="AA39" s="639"/>
      <c r="AB39" s="639"/>
      <c r="AC39" s="639"/>
      <c r="AD39" s="640" t="s">
        <v>230</v>
      </c>
      <c r="AE39" s="640"/>
      <c r="AF39" s="640"/>
      <c r="AG39" s="640"/>
      <c r="AH39" s="640"/>
      <c r="AI39" s="640"/>
      <c r="AJ39" s="640"/>
      <c r="AK39" s="640"/>
      <c r="AL39" s="641" t="s">
        <v>176</v>
      </c>
      <c r="AM39" s="642"/>
      <c r="AN39" s="642"/>
      <c r="AO39" s="643"/>
      <c r="AQ39" s="699" t="s">
        <v>342</v>
      </c>
      <c r="AR39" s="700"/>
      <c r="AS39" s="700"/>
      <c r="AT39" s="700"/>
      <c r="AU39" s="700"/>
      <c r="AV39" s="700"/>
      <c r="AW39" s="700"/>
      <c r="AX39" s="700"/>
      <c r="AY39" s="701"/>
      <c r="AZ39" s="636" t="s">
        <v>138</v>
      </c>
      <c r="BA39" s="637"/>
      <c r="BB39" s="637"/>
      <c r="BC39" s="637"/>
      <c r="BD39" s="668"/>
      <c r="BE39" s="668"/>
      <c r="BF39" s="691"/>
      <c r="BG39" s="633" t="s">
        <v>343</v>
      </c>
      <c r="BH39" s="634"/>
      <c r="BI39" s="634"/>
      <c r="BJ39" s="634"/>
      <c r="BK39" s="634"/>
      <c r="BL39" s="634"/>
      <c r="BM39" s="634"/>
      <c r="BN39" s="634"/>
      <c r="BO39" s="634"/>
      <c r="BP39" s="634"/>
      <c r="BQ39" s="634"/>
      <c r="BR39" s="634"/>
      <c r="BS39" s="634"/>
      <c r="BT39" s="634"/>
      <c r="BU39" s="635"/>
      <c r="BV39" s="636">
        <v>8587</v>
      </c>
      <c r="BW39" s="637"/>
      <c r="BX39" s="637"/>
      <c r="BY39" s="637"/>
      <c r="BZ39" s="637"/>
      <c r="CA39" s="637"/>
      <c r="CB39" s="646"/>
      <c r="CD39" s="633" t="s">
        <v>344</v>
      </c>
      <c r="CE39" s="634"/>
      <c r="CF39" s="634"/>
      <c r="CG39" s="634"/>
      <c r="CH39" s="634"/>
      <c r="CI39" s="634"/>
      <c r="CJ39" s="634"/>
      <c r="CK39" s="634"/>
      <c r="CL39" s="634"/>
      <c r="CM39" s="634"/>
      <c r="CN39" s="634"/>
      <c r="CO39" s="634"/>
      <c r="CP39" s="634"/>
      <c r="CQ39" s="635"/>
      <c r="CR39" s="636">
        <v>49408</v>
      </c>
      <c r="CS39" s="668"/>
      <c r="CT39" s="668"/>
      <c r="CU39" s="668"/>
      <c r="CV39" s="668"/>
      <c r="CW39" s="668"/>
      <c r="CX39" s="668"/>
      <c r="CY39" s="669"/>
      <c r="CZ39" s="641">
        <v>0.1</v>
      </c>
      <c r="DA39" s="666"/>
      <c r="DB39" s="666"/>
      <c r="DC39" s="670"/>
      <c r="DD39" s="645">
        <v>26414</v>
      </c>
      <c r="DE39" s="668"/>
      <c r="DF39" s="668"/>
      <c r="DG39" s="668"/>
      <c r="DH39" s="668"/>
      <c r="DI39" s="668"/>
      <c r="DJ39" s="668"/>
      <c r="DK39" s="669"/>
      <c r="DL39" s="645" t="s">
        <v>138</v>
      </c>
      <c r="DM39" s="668"/>
      <c r="DN39" s="668"/>
      <c r="DO39" s="668"/>
      <c r="DP39" s="668"/>
      <c r="DQ39" s="668"/>
      <c r="DR39" s="668"/>
      <c r="DS39" s="668"/>
      <c r="DT39" s="668"/>
      <c r="DU39" s="668"/>
      <c r="DV39" s="669"/>
      <c r="DW39" s="641" t="s">
        <v>230</v>
      </c>
      <c r="DX39" s="666"/>
      <c r="DY39" s="666"/>
      <c r="DZ39" s="666"/>
      <c r="EA39" s="666"/>
      <c r="EB39" s="666"/>
      <c r="EC39" s="667"/>
    </row>
    <row r="40" spans="2:133" ht="11.25" customHeight="1" x14ac:dyDescent="0.15">
      <c r="B40" s="633" t="s">
        <v>345</v>
      </c>
      <c r="C40" s="634"/>
      <c r="D40" s="634"/>
      <c r="E40" s="634"/>
      <c r="F40" s="634"/>
      <c r="G40" s="634"/>
      <c r="H40" s="634"/>
      <c r="I40" s="634"/>
      <c r="J40" s="634"/>
      <c r="K40" s="634"/>
      <c r="L40" s="634"/>
      <c r="M40" s="634"/>
      <c r="N40" s="634"/>
      <c r="O40" s="634"/>
      <c r="P40" s="634"/>
      <c r="Q40" s="635"/>
      <c r="R40" s="636">
        <v>123514</v>
      </c>
      <c r="S40" s="637"/>
      <c r="T40" s="637"/>
      <c r="U40" s="637"/>
      <c r="V40" s="637"/>
      <c r="W40" s="637"/>
      <c r="X40" s="637"/>
      <c r="Y40" s="638"/>
      <c r="Z40" s="639">
        <v>0.3</v>
      </c>
      <c r="AA40" s="639"/>
      <c r="AB40" s="639"/>
      <c r="AC40" s="639"/>
      <c r="AD40" s="640" t="s">
        <v>138</v>
      </c>
      <c r="AE40" s="640"/>
      <c r="AF40" s="640"/>
      <c r="AG40" s="640"/>
      <c r="AH40" s="640"/>
      <c r="AI40" s="640"/>
      <c r="AJ40" s="640"/>
      <c r="AK40" s="640"/>
      <c r="AL40" s="641" t="s">
        <v>138</v>
      </c>
      <c r="AM40" s="642"/>
      <c r="AN40" s="642"/>
      <c r="AO40" s="643"/>
      <c r="AQ40" s="699" t="s">
        <v>346</v>
      </c>
      <c r="AR40" s="700"/>
      <c r="AS40" s="700"/>
      <c r="AT40" s="700"/>
      <c r="AU40" s="700"/>
      <c r="AV40" s="700"/>
      <c r="AW40" s="700"/>
      <c r="AX40" s="700"/>
      <c r="AY40" s="701"/>
      <c r="AZ40" s="636" t="s">
        <v>176</v>
      </c>
      <c r="BA40" s="637"/>
      <c r="BB40" s="637"/>
      <c r="BC40" s="637"/>
      <c r="BD40" s="668"/>
      <c r="BE40" s="668"/>
      <c r="BF40" s="691"/>
      <c r="BG40" s="684" t="s">
        <v>347</v>
      </c>
      <c r="BH40" s="685"/>
      <c r="BI40" s="685"/>
      <c r="BJ40" s="685"/>
      <c r="BK40" s="685"/>
      <c r="BL40" s="214"/>
      <c r="BM40" s="634" t="s">
        <v>348</v>
      </c>
      <c r="BN40" s="634"/>
      <c r="BO40" s="634"/>
      <c r="BP40" s="634"/>
      <c r="BQ40" s="634"/>
      <c r="BR40" s="634"/>
      <c r="BS40" s="634"/>
      <c r="BT40" s="634"/>
      <c r="BU40" s="635"/>
      <c r="BV40" s="636">
        <v>82</v>
      </c>
      <c r="BW40" s="637"/>
      <c r="BX40" s="637"/>
      <c r="BY40" s="637"/>
      <c r="BZ40" s="637"/>
      <c r="CA40" s="637"/>
      <c r="CB40" s="646"/>
      <c r="CD40" s="633" t="s">
        <v>349</v>
      </c>
      <c r="CE40" s="634"/>
      <c r="CF40" s="634"/>
      <c r="CG40" s="634"/>
      <c r="CH40" s="634"/>
      <c r="CI40" s="634"/>
      <c r="CJ40" s="634"/>
      <c r="CK40" s="634"/>
      <c r="CL40" s="634"/>
      <c r="CM40" s="634"/>
      <c r="CN40" s="634"/>
      <c r="CO40" s="634"/>
      <c r="CP40" s="634"/>
      <c r="CQ40" s="635"/>
      <c r="CR40" s="636">
        <v>10511</v>
      </c>
      <c r="CS40" s="637"/>
      <c r="CT40" s="637"/>
      <c r="CU40" s="637"/>
      <c r="CV40" s="637"/>
      <c r="CW40" s="637"/>
      <c r="CX40" s="637"/>
      <c r="CY40" s="638"/>
      <c r="CZ40" s="641">
        <v>0</v>
      </c>
      <c r="DA40" s="666"/>
      <c r="DB40" s="666"/>
      <c r="DC40" s="670"/>
      <c r="DD40" s="645" t="s">
        <v>176</v>
      </c>
      <c r="DE40" s="637"/>
      <c r="DF40" s="637"/>
      <c r="DG40" s="637"/>
      <c r="DH40" s="637"/>
      <c r="DI40" s="637"/>
      <c r="DJ40" s="637"/>
      <c r="DK40" s="638"/>
      <c r="DL40" s="645" t="s">
        <v>230</v>
      </c>
      <c r="DM40" s="637"/>
      <c r="DN40" s="637"/>
      <c r="DO40" s="637"/>
      <c r="DP40" s="637"/>
      <c r="DQ40" s="637"/>
      <c r="DR40" s="637"/>
      <c r="DS40" s="637"/>
      <c r="DT40" s="637"/>
      <c r="DU40" s="637"/>
      <c r="DV40" s="638"/>
      <c r="DW40" s="641" t="s">
        <v>176</v>
      </c>
      <c r="DX40" s="666"/>
      <c r="DY40" s="666"/>
      <c r="DZ40" s="666"/>
      <c r="EA40" s="666"/>
      <c r="EB40" s="666"/>
      <c r="EC40" s="667"/>
    </row>
    <row r="41" spans="2:133" ht="11.25" customHeight="1" x14ac:dyDescent="0.15">
      <c r="B41" s="657" t="s">
        <v>350</v>
      </c>
      <c r="C41" s="658"/>
      <c r="D41" s="658"/>
      <c r="E41" s="658"/>
      <c r="F41" s="658"/>
      <c r="G41" s="658"/>
      <c r="H41" s="658"/>
      <c r="I41" s="658"/>
      <c r="J41" s="658"/>
      <c r="K41" s="658"/>
      <c r="L41" s="658"/>
      <c r="M41" s="658"/>
      <c r="N41" s="658"/>
      <c r="O41" s="658"/>
      <c r="P41" s="658"/>
      <c r="Q41" s="659"/>
      <c r="R41" s="708">
        <v>36352524</v>
      </c>
      <c r="S41" s="709"/>
      <c r="T41" s="709"/>
      <c r="U41" s="709"/>
      <c r="V41" s="709"/>
      <c r="W41" s="709"/>
      <c r="X41" s="709"/>
      <c r="Y41" s="713"/>
      <c r="Z41" s="714">
        <v>100</v>
      </c>
      <c r="AA41" s="714"/>
      <c r="AB41" s="714"/>
      <c r="AC41" s="714"/>
      <c r="AD41" s="715">
        <v>12640869</v>
      </c>
      <c r="AE41" s="715"/>
      <c r="AF41" s="715"/>
      <c r="AG41" s="715"/>
      <c r="AH41" s="715"/>
      <c r="AI41" s="715"/>
      <c r="AJ41" s="715"/>
      <c r="AK41" s="715"/>
      <c r="AL41" s="716">
        <v>100</v>
      </c>
      <c r="AM41" s="696"/>
      <c r="AN41" s="696"/>
      <c r="AO41" s="717"/>
      <c r="AQ41" s="699" t="s">
        <v>351</v>
      </c>
      <c r="AR41" s="700"/>
      <c r="AS41" s="700"/>
      <c r="AT41" s="700"/>
      <c r="AU41" s="700"/>
      <c r="AV41" s="700"/>
      <c r="AW41" s="700"/>
      <c r="AX41" s="700"/>
      <c r="AY41" s="701"/>
      <c r="AZ41" s="636">
        <v>450844</v>
      </c>
      <c r="BA41" s="637"/>
      <c r="BB41" s="637"/>
      <c r="BC41" s="637"/>
      <c r="BD41" s="668"/>
      <c r="BE41" s="668"/>
      <c r="BF41" s="691"/>
      <c r="BG41" s="684"/>
      <c r="BH41" s="685"/>
      <c r="BI41" s="685"/>
      <c r="BJ41" s="685"/>
      <c r="BK41" s="685"/>
      <c r="BL41" s="214"/>
      <c r="BM41" s="634" t="s">
        <v>352</v>
      </c>
      <c r="BN41" s="634"/>
      <c r="BO41" s="634"/>
      <c r="BP41" s="634"/>
      <c r="BQ41" s="634"/>
      <c r="BR41" s="634"/>
      <c r="BS41" s="634"/>
      <c r="BT41" s="634"/>
      <c r="BU41" s="635"/>
      <c r="BV41" s="636" t="s">
        <v>230</v>
      </c>
      <c r="BW41" s="637"/>
      <c r="BX41" s="637"/>
      <c r="BY41" s="637"/>
      <c r="BZ41" s="637"/>
      <c r="CA41" s="637"/>
      <c r="CB41" s="646"/>
      <c r="CD41" s="633" t="s">
        <v>353</v>
      </c>
      <c r="CE41" s="634"/>
      <c r="CF41" s="634"/>
      <c r="CG41" s="634"/>
      <c r="CH41" s="634"/>
      <c r="CI41" s="634"/>
      <c r="CJ41" s="634"/>
      <c r="CK41" s="634"/>
      <c r="CL41" s="634"/>
      <c r="CM41" s="634"/>
      <c r="CN41" s="634"/>
      <c r="CO41" s="634"/>
      <c r="CP41" s="634"/>
      <c r="CQ41" s="635"/>
      <c r="CR41" s="636" t="s">
        <v>176</v>
      </c>
      <c r="CS41" s="668"/>
      <c r="CT41" s="668"/>
      <c r="CU41" s="668"/>
      <c r="CV41" s="668"/>
      <c r="CW41" s="668"/>
      <c r="CX41" s="668"/>
      <c r="CY41" s="669"/>
      <c r="CZ41" s="641" t="s">
        <v>230</v>
      </c>
      <c r="DA41" s="666"/>
      <c r="DB41" s="666"/>
      <c r="DC41" s="670"/>
      <c r="DD41" s="645" t="s">
        <v>230</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15">
      <c r="AQ42" s="705" t="s">
        <v>354</v>
      </c>
      <c r="AR42" s="706"/>
      <c r="AS42" s="706"/>
      <c r="AT42" s="706"/>
      <c r="AU42" s="706"/>
      <c r="AV42" s="706"/>
      <c r="AW42" s="706"/>
      <c r="AX42" s="706"/>
      <c r="AY42" s="707"/>
      <c r="AZ42" s="708">
        <v>1831738</v>
      </c>
      <c r="BA42" s="709"/>
      <c r="BB42" s="709"/>
      <c r="BC42" s="709"/>
      <c r="BD42" s="695"/>
      <c r="BE42" s="695"/>
      <c r="BF42" s="697"/>
      <c r="BG42" s="686"/>
      <c r="BH42" s="687"/>
      <c r="BI42" s="687"/>
      <c r="BJ42" s="687"/>
      <c r="BK42" s="687"/>
      <c r="BL42" s="215"/>
      <c r="BM42" s="658" t="s">
        <v>355</v>
      </c>
      <c r="BN42" s="658"/>
      <c r="BO42" s="658"/>
      <c r="BP42" s="658"/>
      <c r="BQ42" s="658"/>
      <c r="BR42" s="658"/>
      <c r="BS42" s="658"/>
      <c r="BT42" s="658"/>
      <c r="BU42" s="659"/>
      <c r="BV42" s="708">
        <v>397</v>
      </c>
      <c r="BW42" s="709"/>
      <c r="BX42" s="709"/>
      <c r="BY42" s="709"/>
      <c r="BZ42" s="709"/>
      <c r="CA42" s="709"/>
      <c r="CB42" s="718"/>
      <c r="CD42" s="633" t="s">
        <v>356</v>
      </c>
      <c r="CE42" s="634"/>
      <c r="CF42" s="634"/>
      <c r="CG42" s="634"/>
      <c r="CH42" s="634"/>
      <c r="CI42" s="634"/>
      <c r="CJ42" s="634"/>
      <c r="CK42" s="634"/>
      <c r="CL42" s="634"/>
      <c r="CM42" s="634"/>
      <c r="CN42" s="634"/>
      <c r="CO42" s="634"/>
      <c r="CP42" s="634"/>
      <c r="CQ42" s="635"/>
      <c r="CR42" s="636">
        <v>11264354</v>
      </c>
      <c r="CS42" s="668"/>
      <c r="CT42" s="668"/>
      <c r="CU42" s="668"/>
      <c r="CV42" s="668"/>
      <c r="CW42" s="668"/>
      <c r="CX42" s="668"/>
      <c r="CY42" s="669"/>
      <c r="CZ42" s="641">
        <v>31.8</v>
      </c>
      <c r="DA42" s="666"/>
      <c r="DB42" s="666"/>
      <c r="DC42" s="670"/>
      <c r="DD42" s="645">
        <v>712179</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15">
      <c r="B43" s="208" t="s">
        <v>357</v>
      </c>
      <c r="CD43" s="633" t="s">
        <v>358</v>
      </c>
      <c r="CE43" s="634"/>
      <c r="CF43" s="634"/>
      <c r="CG43" s="634"/>
      <c r="CH43" s="634"/>
      <c r="CI43" s="634"/>
      <c r="CJ43" s="634"/>
      <c r="CK43" s="634"/>
      <c r="CL43" s="634"/>
      <c r="CM43" s="634"/>
      <c r="CN43" s="634"/>
      <c r="CO43" s="634"/>
      <c r="CP43" s="634"/>
      <c r="CQ43" s="635"/>
      <c r="CR43" s="636">
        <v>147431</v>
      </c>
      <c r="CS43" s="668"/>
      <c r="CT43" s="668"/>
      <c r="CU43" s="668"/>
      <c r="CV43" s="668"/>
      <c r="CW43" s="668"/>
      <c r="CX43" s="668"/>
      <c r="CY43" s="669"/>
      <c r="CZ43" s="641">
        <v>0.4</v>
      </c>
      <c r="DA43" s="666"/>
      <c r="DB43" s="666"/>
      <c r="DC43" s="670"/>
      <c r="DD43" s="645">
        <v>61131</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15">
      <c r="B44" s="722" t="s">
        <v>359</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306</v>
      </c>
      <c r="CE44" s="673"/>
      <c r="CF44" s="633" t="s">
        <v>360</v>
      </c>
      <c r="CG44" s="634"/>
      <c r="CH44" s="634"/>
      <c r="CI44" s="634"/>
      <c r="CJ44" s="634"/>
      <c r="CK44" s="634"/>
      <c r="CL44" s="634"/>
      <c r="CM44" s="634"/>
      <c r="CN44" s="634"/>
      <c r="CO44" s="634"/>
      <c r="CP44" s="634"/>
      <c r="CQ44" s="635"/>
      <c r="CR44" s="636">
        <v>10810688</v>
      </c>
      <c r="CS44" s="637"/>
      <c r="CT44" s="637"/>
      <c r="CU44" s="637"/>
      <c r="CV44" s="637"/>
      <c r="CW44" s="637"/>
      <c r="CX44" s="637"/>
      <c r="CY44" s="638"/>
      <c r="CZ44" s="641">
        <v>30.6</v>
      </c>
      <c r="DA44" s="642"/>
      <c r="DB44" s="642"/>
      <c r="DC44" s="648"/>
      <c r="DD44" s="645">
        <v>626388</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15">
      <c r="B45" s="722" t="s">
        <v>361</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362</v>
      </c>
      <c r="CG45" s="634"/>
      <c r="CH45" s="634"/>
      <c r="CI45" s="634"/>
      <c r="CJ45" s="634"/>
      <c r="CK45" s="634"/>
      <c r="CL45" s="634"/>
      <c r="CM45" s="634"/>
      <c r="CN45" s="634"/>
      <c r="CO45" s="634"/>
      <c r="CP45" s="634"/>
      <c r="CQ45" s="635"/>
      <c r="CR45" s="636">
        <v>6611666</v>
      </c>
      <c r="CS45" s="668"/>
      <c r="CT45" s="668"/>
      <c r="CU45" s="668"/>
      <c r="CV45" s="668"/>
      <c r="CW45" s="668"/>
      <c r="CX45" s="668"/>
      <c r="CY45" s="669"/>
      <c r="CZ45" s="641">
        <v>18.7</v>
      </c>
      <c r="DA45" s="666"/>
      <c r="DB45" s="666"/>
      <c r="DC45" s="670"/>
      <c r="DD45" s="645">
        <v>76542</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15">
      <c r="B46" s="219"/>
      <c r="CD46" s="674"/>
      <c r="CE46" s="675"/>
      <c r="CF46" s="633" t="s">
        <v>363</v>
      </c>
      <c r="CG46" s="634"/>
      <c r="CH46" s="634"/>
      <c r="CI46" s="634"/>
      <c r="CJ46" s="634"/>
      <c r="CK46" s="634"/>
      <c r="CL46" s="634"/>
      <c r="CM46" s="634"/>
      <c r="CN46" s="634"/>
      <c r="CO46" s="634"/>
      <c r="CP46" s="634"/>
      <c r="CQ46" s="635"/>
      <c r="CR46" s="636">
        <v>4199022</v>
      </c>
      <c r="CS46" s="637"/>
      <c r="CT46" s="637"/>
      <c r="CU46" s="637"/>
      <c r="CV46" s="637"/>
      <c r="CW46" s="637"/>
      <c r="CX46" s="637"/>
      <c r="CY46" s="638"/>
      <c r="CZ46" s="641">
        <v>11.9</v>
      </c>
      <c r="DA46" s="642"/>
      <c r="DB46" s="642"/>
      <c r="DC46" s="648"/>
      <c r="DD46" s="645">
        <v>549846</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15">
      <c r="B47" s="219"/>
      <c r="CD47" s="674"/>
      <c r="CE47" s="675"/>
      <c r="CF47" s="633" t="s">
        <v>364</v>
      </c>
      <c r="CG47" s="634"/>
      <c r="CH47" s="634"/>
      <c r="CI47" s="634"/>
      <c r="CJ47" s="634"/>
      <c r="CK47" s="634"/>
      <c r="CL47" s="634"/>
      <c r="CM47" s="634"/>
      <c r="CN47" s="634"/>
      <c r="CO47" s="634"/>
      <c r="CP47" s="634"/>
      <c r="CQ47" s="635"/>
      <c r="CR47" s="636">
        <v>453666</v>
      </c>
      <c r="CS47" s="668"/>
      <c r="CT47" s="668"/>
      <c r="CU47" s="668"/>
      <c r="CV47" s="668"/>
      <c r="CW47" s="668"/>
      <c r="CX47" s="668"/>
      <c r="CY47" s="669"/>
      <c r="CZ47" s="641">
        <v>1.3</v>
      </c>
      <c r="DA47" s="666"/>
      <c r="DB47" s="666"/>
      <c r="DC47" s="670"/>
      <c r="DD47" s="645">
        <v>85791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x14ac:dyDescent="0.15">
      <c r="B48" s="219"/>
      <c r="CD48" s="676"/>
      <c r="CE48" s="677"/>
      <c r="CF48" s="633" t="s">
        <v>365</v>
      </c>
      <c r="CG48" s="634"/>
      <c r="CH48" s="634"/>
      <c r="CI48" s="634"/>
      <c r="CJ48" s="634"/>
      <c r="CK48" s="634"/>
      <c r="CL48" s="634"/>
      <c r="CM48" s="634"/>
      <c r="CN48" s="634"/>
      <c r="CO48" s="634"/>
      <c r="CP48" s="634"/>
      <c r="CQ48" s="635"/>
      <c r="CR48" s="636" t="s">
        <v>176</v>
      </c>
      <c r="CS48" s="637"/>
      <c r="CT48" s="637"/>
      <c r="CU48" s="637"/>
      <c r="CV48" s="637"/>
      <c r="CW48" s="637"/>
      <c r="CX48" s="637"/>
      <c r="CY48" s="638"/>
      <c r="CZ48" s="641" t="s">
        <v>230</v>
      </c>
      <c r="DA48" s="642"/>
      <c r="DB48" s="642"/>
      <c r="DC48" s="648"/>
      <c r="DD48" s="645" t="s">
        <v>230</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15">
      <c r="B49" s="219"/>
      <c r="CD49" s="657" t="s">
        <v>366</v>
      </c>
      <c r="CE49" s="658"/>
      <c r="CF49" s="658"/>
      <c r="CG49" s="658"/>
      <c r="CH49" s="658"/>
      <c r="CI49" s="658"/>
      <c r="CJ49" s="658"/>
      <c r="CK49" s="658"/>
      <c r="CL49" s="658"/>
      <c r="CM49" s="658"/>
      <c r="CN49" s="658"/>
      <c r="CO49" s="658"/>
      <c r="CP49" s="658"/>
      <c r="CQ49" s="659"/>
      <c r="CR49" s="708">
        <v>35373024</v>
      </c>
      <c r="CS49" s="695"/>
      <c r="CT49" s="695"/>
      <c r="CU49" s="695"/>
      <c r="CV49" s="695"/>
      <c r="CW49" s="695"/>
      <c r="CX49" s="695"/>
      <c r="CY49" s="724"/>
      <c r="CZ49" s="716">
        <v>100</v>
      </c>
      <c r="DA49" s="725"/>
      <c r="DB49" s="725"/>
      <c r="DC49" s="726"/>
      <c r="DD49" s="727">
        <v>15699592</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QkbdoLCeKwzExIOpw2Pp2TjjL2gxFmCkdxwTi4IW4WBcqPvFgXCaOxCysZgyVnP0yDX5zZduYPgs4AHsrCC5jg==" saltValue="kmNSsmRhHrV1aZ8cubmjP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34" t="s">
        <v>367</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368</v>
      </c>
      <c r="DK2" s="736"/>
      <c r="DL2" s="736"/>
      <c r="DM2" s="736"/>
      <c r="DN2" s="736"/>
      <c r="DO2" s="737"/>
      <c r="DP2" s="222"/>
      <c r="DQ2" s="735" t="s">
        <v>369</v>
      </c>
      <c r="DR2" s="736"/>
      <c r="DS2" s="736"/>
      <c r="DT2" s="736"/>
      <c r="DU2" s="736"/>
      <c r="DV2" s="736"/>
      <c r="DW2" s="736"/>
      <c r="DX2" s="736"/>
      <c r="DY2" s="736"/>
      <c r="DZ2" s="737"/>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38" t="s">
        <v>370</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371</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9"/>
    </row>
    <row r="5" spans="1:131" s="230" customFormat="1" ht="26.25" customHeight="1" x14ac:dyDescent="0.15">
      <c r="A5" s="740" t="s">
        <v>372</v>
      </c>
      <c r="B5" s="741"/>
      <c r="C5" s="741"/>
      <c r="D5" s="741"/>
      <c r="E5" s="741"/>
      <c r="F5" s="741"/>
      <c r="G5" s="741"/>
      <c r="H5" s="741"/>
      <c r="I5" s="741"/>
      <c r="J5" s="741"/>
      <c r="K5" s="741"/>
      <c r="L5" s="741"/>
      <c r="M5" s="741"/>
      <c r="N5" s="741"/>
      <c r="O5" s="741"/>
      <c r="P5" s="742"/>
      <c r="Q5" s="746" t="s">
        <v>373</v>
      </c>
      <c r="R5" s="747"/>
      <c r="S5" s="747"/>
      <c r="T5" s="747"/>
      <c r="U5" s="748"/>
      <c r="V5" s="746" t="s">
        <v>374</v>
      </c>
      <c r="W5" s="747"/>
      <c r="X5" s="747"/>
      <c r="Y5" s="747"/>
      <c r="Z5" s="748"/>
      <c r="AA5" s="746" t="s">
        <v>375</v>
      </c>
      <c r="AB5" s="747"/>
      <c r="AC5" s="747"/>
      <c r="AD5" s="747"/>
      <c r="AE5" s="747"/>
      <c r="AF5" s="752" t="s">
        <v>376</v>
      </c>
      <c r="AG5" s="747"/>
      <c r="AH5" s="747"/>
      <c r="AI5" s="747"/>
      <c r="AJ5" s="753"/>
      <c r="AK5" s="747" t="s">
        <v>377</v>
      </c>
      <c r="AL5" s="747"/>
      <c r="AM5" s="747"/>
      <c r="AN5" s="747"/>
      <c r="AO5" s="748"/>
      <c r="AP5" s="746" t="s">
        <v>378</v>
      </c>
      <c r="AQ5" s="747"/>
      <c r="AR5" s="747"/>
      <c r="AS5" s="747"/>
      <c r="AT5" s="748"/>
      <c r="AU5" s="746" t="s">
        <v>379</v>
      </c>
      <c r="AV5" s="747"/>
      <c r="AW5" s="747"/>
      <c r="AX5" s="747"/>
      <c r="AY5" s="753"/>
      <c r="AZ5" s="226"/>
      <c r="BA5" s="226"/>
      <c r="BB5" s="226"/>
      <c r="BC5" s="226"/>
      <c r="BD5" s="226"/>
      <c r="BE5" s="227"/>
      <c r="BF5" s="227"/>
      <c r="BG5" s="227"/>
      <c r="BH5" s="227"/>
      <c r="BI5" s="227"/>
      <c r="BJ5" s="227"/>
      <c r="BK5" s="227"/>
      <c r="BL5" s="227"/>
      <c r="BM5" s="227"/>
      <c r="BN5" s="227"/>
      <c r="BO5" s="227"/>
      <c r="BP5" s="227"/>
      <c r="BQ5" s="740" t="s">
        <v>380</v>
      </c>
      <c r="BR5" s="741"/>
      <c r="BS5" s="741"/>
      <c r="BT5" s="741"/>
      <c r="BU5" s="741"/>
      <c r="BV5" s="741"/>
      <c r="BW5" s="741"/>
      <c r="BX5" s="741"/>
      <c r="BY5" s="741"/>
      <c r="BZ5" s="741"/>
      <c r="CA5" s="741"/>
      <c r="CB5" s="741"/>
      <c r="CC5" s="741"/>
      <c r="CD5" s="741"/>
      <c r="CE5" s="741"/>
      <c r="CF5" s="741"/>
      <c r="CG5" s="742"/>
      <c r="CH5" s="746" t="s">
        <v>381</v>
      </c>
      <c r="CI5" s="747"/>
      <c r="CJ5" s="747"/>
      <c r="CK5" s="747"/>
      <c r="CL5" s="748"/>
      <c r="CM5" s="746" t="s">
        <v>382</v>
      </c>
      <c r="CN5" s="747"/>
      <c r="CO5" s="747"/>
      <c r="CP5" s="747"/>
      <c r="CQ5" s="748"/>
      <c r="CR5" s="746" t="s">
        <v>383</v>
      </c>
      <c r="CS5" s="747"/>
      <c r="CT5" s="747"/>
      <c r="CU5" s="747"/>
      <c r="CV5" s="748"/>
      <c r="CW5" s="746" t="s">
        <v>384</v>
      </c>
      <c r="CX5" s="747"/>
      <c r="CY5" s="747"/>
      <c r="CZ5" s="747"/>
      <c r="DA5" s="748"/>
      <c r="DB5" s="746" t="s">
        <v>385</v>
      </c>
      <c r="DC5" s="747"/>
      <c r="DD5" s="747"/>
      <c r="DE5" s="747"/>
      <c r="DF5" s="748"/>
      <c r="DG5" s="776" t="s">
        <v>386</v>
      </c>
      <c r="DH5" s="777"/>
      <c r="DI5" s="777"/>
      <c r="DJ5" s="777"/>
      <c r="DK5" s="778"/>
      <c r="DL5" s="776" t="s">
        <v>387</v>
      </c>
      <c r="DM5" s="777"/>
      <c r="DN5" s="777"/>
      <c r="DO5" s="777"/>
      <c r="DP5" s="778"/>
      <c r="DQ5" s="746" t="s">
        <v>388</v>
      </c>
      <c r="DR5" s="747"/>
      <c r="DS5" s="747"/>
      <c r="DT5" s="747"/>
      <c r="DU5" s="748"/>
      <c r="DV5" s="746" t="s">
        <v>379</v>
      </c>
      <c r="DW5" s="747"/>
      <c r="DX5" s="747"/>
      <c r="DY5" s="747"/>
      <c r="DZ5" s="753"/>
      <c r="EA5" s="229"/>
    </row>
    <row r="6" spans="1:131" s="230" customFormat="1" ht="26.25" customHeight="1" thickBot="1" x14ac:dyDescent="0.2">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9"/>
    </row>
    <row r="7" spans="1:131" s="230" customFormat="1" ht="26.25" customHeight="1" thickTop="1" x14ac:dyDescent="0.15">
      <c r="A7" s="231">
        <v>1</v>
      </c>
      <c r="B7" s="762" t="s">
        <v>389</v>
      </c>
      <c r="C7" s="763"/>
      <c r="D7" s="763"/>
      <c r="E7" s="763"/>
      <c r="F7" s="763"/>
      <c r="G7" s="763"/>
      <c r="H7" s="763"/>
      <c r="I7" s="763"/>
      <c r="J7" s="763"/>
      <c r="K7" s="763"/>
      <c r="L7" s="763"/>
      <c r="M7" s="763"/>
      <c r="N7" s="763"/>
      <c r="O7" s="763"/>
      <c r="P7" s="764"/>
      <c r="Q7" s="765">
        <v>36313</v>
      </c>
      <c r="R7" s="766"/>
      <c r="S7" s="766"/>
      <c r="T7" s="766"/>
      <c r="U7" s="766"/>
      <c r="V7" s="766">
        <v>35338</v>
      </c>
      <c r="W7" s="766"/>
      <c r="X7" s="766"/>
      <c r="Y7" s="766"/>
      <c r="Z7" s="766"/>
      <c r="AA7" s="766">
        <v>975</v>
      </c>
      <c r="AB7" s="766"/>
      <c r="AC7" s="766"/>
      <c r="AD7" s="766"/>
      <c r="AE7" s="767"/>
      <c r="AF7" s="768">
        <v>784</v>
      </c>
      <c r="AG7" s="769"/>
      <c r="AH7" s="769"/>
      <c r="AI7" s="769"/>
      <c r="AJ7" s="770"/>
      <c r="AK7" s="771">
        <v>647</v>
      </c>
      <c r="AL7" s="772"/>
      <c r="AM7" s="772"/>
      <c r="AN7" s="772"/>
      <c r="AO7" s="772"/>
      <c r="AP7" s="772">
        <v>28374</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1">
        <v>1</v>
      </c>
      <c r="BR7" s="232"/>
      <c r="BS7" s="759" t="s">
        <v>593</v>
      </c>
      <c r="BT7" s="760"/>
      <c r="BU7" s="760"/>
      <c r="BV7" s="760"/>
      <c r="BW7" s="760"/>
      <c r="BX7" s="760"/>
      <c r="BY7" s="760"/>
      <c r="BZ7" s="760"/>
      <c r="CA7" s="760"/>
      <c r="CB7" s="760"/>
      <c r="CC7" s="760"/>
      <c r="CD7" s="760"/>
      <c r="CE7" s="760"/>
      <c r="CF7" s="760"/>
      <c r="CG7" s="775"/>
      <c r="CH7" s="756">
        <v>20</v>
      </c>
      <c r="CI7" s="757"/>
      <c r="CJ7" s="757"/>
      <c r="CK7" s="757"/>
      <c r="CL7" s="758"/>
      <c r="CM7" s="756">
        <v>56</v>
      </c>
      <c r="CN7" s="757"/>
      <c r="CO7" s="757"/>
      <c r="CP7" s="757"/>
      <c r="CQ7" s="758"/>
      <c r="CR7" s="756">
        <v>20</v>
      </c>
      <c r="CS7" s="757"/>
      <c r="CT7" s="757"/>
      <c r="CU7" s="757"/>
      <c r="CV7" s="758"/>
      <c r="CW7" s="756" t="s">
        <v>596</v>
      </c>
      <c r="CX7" s="757"/>
      <c r="CY7" s="757"/>
      <c r="CZ7" s="757"/>
      <c r="DA7" s="758"/>
      <c r="DB7" s="756" t="s">
        <v>596</v>
      </c>
      <c r="DC7" s="757"/>
      <c r="DD7" s="757"/>
      <c r="DE7" s="757"/>
      <c r="DF7" s="758"/>
      <c r="DG7" s="756" t="s">
        <v>596</v>
      </c>
      <c r="DH7" s="757"/>
      <c r="DI7" s="757"/>
      <c r="DJ7" s="757"/>
      <c r="DK7" s="758"/>
      <c r="DL7" s="756" t="s">
        <v>596</v>
      </c>
      <c r="DM7" s="757"/>
      <c r="DN7" s="757"/>
      <c r="DO7" s="757"/>
      <c r="DP7" s="758"/>
      <c r="DQ7" s="756" t="s">
        <v>596</v>
      </c>
      <c r="DR7" s="757"/>
      <c r="DS7" s="757"/>
      <c r="DT7" s="757"/>
      <c r="DU7" s="758"/>
      <c r="DV7" s="759"/>
      <c r="DW7" s="760"/>
      <c r="DX7" s="760"/>
      <c r="DY7" s="760"/>
      <c r="DZ7" s="761"/>
      <c r="EA7" s="229"/>
    </row>
    <row r="8" spans="1:131" s="230" customFormat="1" ht="26.25" customHeight="1" x14ac:dyDescent="0.15">
      <c r="A8" s="233">
        <v>2</v>
      </c>
      <c r="B8" s="793" t="s">
        <v>390</v>
      </c>
      <c r="C8" s="794"/>
      <c r="D8" s="794"/>
      <c r="E8" s="794"/>
      <c r="F8" s="794"/>
      <c r="G8" s="794"/>
      <c r="H8" s="794"/>
      <c r="I8" s="794"/>
      <c r="J8" s="794"/>
      <c r="K8" s="794"/>
      <c r="L8" s="794"/>
      <c r="M8" s="794"/>
      <c r="N8" s="794"/>
      <c r="O8" s="794"/>
      <c r="P8" s="795"/>
      <c r="Q8" s="796">
        <v>40</v>
      </c>
      <c r="R8" s="797"/>
      <c r="S8" s="797"/>
      <c r="T8" s="797"/>
      <c r="U8" s="797"/>
      <c r="V8" s="797">
        <v>35</v>
      </c>
      <c r="W8" s="797"/>
      <c r="X8" s="797"/>
      <c r="Y8" s="797"/>
      <c r="Z8" s="797"/>
      <c r="AA8" s="797">
        <v>5</v>
      </c>
      <c r="AB8" s="797"/>
      <c r="AC8" s="797"/>
      <c r="AD8" s="797"/>
      <c r="AE8" s="798"/>
      <c r="AF8" s="799">
        <v>5</v>
      </c>
      <c r="AG8" s="800"/>
      <c r="AH8" s="800"/>
      <c r="AI8" s="800"/>
      <c r="AJ8" s="801"/>
      <c r="AK8" s="782" t="s">
        <v>596</v>
      </c>
      <c r="AL8" s="783"/>
      <c r="AM8" s="783"/>
      <c r="AN8" s="783"/>
      <c r="AO8" s="783"/>
      <c r="AP8" s="783" t="s">
        <v>596</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3">
        <v>2</v>
      </c>
      <c r="BR8" s="234"/>
      <c r="BS8" s="786" t="s">
        <v>594</v>
      </c>
      <c r="BT8" s="787"/>
      <c r="BU8" s="787"/>
      <c r="BV8" s="787"/>
      <c r="BW8" s="787"/>
      <c r="BX8" s="787"/>
      <c r="BY8" s="787"/>
      <c r="BZ8" s="787"/>
      <c r="CA8" s="787"/>
      <c r="CB8" s="787"/>
      <c r="CC8" s="787"/>
      <c r="CD8" s="787"/>
      <c r="CE8" s="787"/>
      <c r="CF8" s="787"/>
      <c r="CG8" s="788"/>
      <c r="CH8" s="789">
        <v>-1</v>
      </c>
      <c r="CI8" s="790"/>
      <c r="CJ8" s="790"/>
      <c r="CK8" s="790"/>
      <c r="CL8" s="791"/>
      <c r="CM8" s="789">
        <v>103</v>
      </c>
      <c r="CN8" s="790"/>
      <c r="CO8" s="790"/>
      <c r="CP8" s="790"/>
      <c r="CQ8" s="791"/>
      <c r="CR8" s="789">
        <v>100</v>
      </c>
      <c r="CS8" s="790"/>
      <c r="CT8" s="790"/>
      <c r="CU8" s="790"/>
      <c r="CV8" s="791"/>
      <c r="CW8" s="789" t="s">
        <v>596</v>
      </c>
      <c r="CX8" s="790"/>
      <c r="CY8" s="790"/>
      <c r="CZ8" s="790"/>
      <c r="DA8" s="791"/>
      <c r="DB8" s="789" t="s">
        <v>596</v>
      </c>
      <c r="DC8" s="790"/>
      <c r="DD8" s="790"/>
      <c r="DE8" s="790"/>
      <c r="DF8" s="791"/>
      <c r="DG8" s="789" t="s">
        <v>596</v>
      </c>
      <c r="DH8" s="790"/>
      <c r="DI8" s="790"/>
      <c r="DJ8" s="790"/>
      <c r="DK8" s="791"/>
      <c r="DL8" s="789" t="s">
        <v>596</v>
      </c>
      <c r="DM8" s="790"/>
      <c r="DN8" s="790"/>
      <c r="DO8" s="790"/>
      <c r="DP8" s="791"/>
      <c r="DQ8" s="789" t="s">
        <v>596</v>
      </c>
      <c r="DR8" s="790"/>
      <c r="DS8" s="790"/>
      <c r="DT8" s="790"/>
      <c r="DU8" s="791"/>
      <c r="DV8" s="786"/>
      <c r="DW8" s="787"/>
      <c r="DX8" s="787"/>
      <c r="DY8" s="787"/>
      <c r="DZ8" s="792"/>
      <c r="EA8" s="229"/>
    </row>
    <row r="9" spans="1:131" s="230" customFormat="1" ht="26.25" customHeight="1" x14ac:dyDescent="0.15">
      <c r="A9" s="233">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3">
        <v>3</v>
      </c>
      <c r="BR9" s="234"/>
      <c r="BS9" s="786" t="s">
        <v>595</v>
      </c>
      <c r="BT9" s="787"/>
      <c r="BU9" s="787"/>
      <c r="BV9" s="787"/>
      <c r="BW9" s="787"/>
      <c r="BX9" s="787"/>
      <c r="BY9" s="787"/>
      <c r="BZ9" s="787"/>
      <c r="CA9" s="787"/>
      <c r="CB9" s="787"/>
      <c r="CC9" s="787"/>
      <c r="CD9" s="787"/>
      <c r="CE9" s="787"/>
      <c r="CF9" s="787"/>
      <c r="CG9" s="788"/>
      <c r="CH9" s="789">
        <v>9</v>
      </c>
      <c r="CI9" s="790"/>
      <c r="CJ9" s="790"/>
      <c r="CK9" s="790"/>
      <c r="CL9" s="791"/>
      <c r="CM9" s="789">
        <v>61</v>
      </c>
      <c r="CN9" s="790"/>
      <c r="CO9" s="790"/>
      <c r="CP9" s="790"/>
      <c r="CQ9" s="791"/>
      <c r="CR9" s="789">
        <v>30</v>
      </c>
      <c r="CS9" s="790"/>
      <c r="CT9" s="790"/>
      <c r="CU9" s="790"/>
      <c r="CV9" s="791"/>
      <c r="CW9" s="789" t="s">
        <v>596</v>
      </c>
      <c r="CX9" s="790"/>
      <c r="CY9" s="790"/>
      <c r="CZ9" s="790"/>
      <c r="DA9" s="791"/>
      <c r="DB9" s="789" t="s">
        <v>596</v>
      </c>
      <c r="DC9" s="790"/>
      <c r="DD9" s="790"/>
      <c r="DE9" s="790"/>
      <c r="DF9" s="791"/>
      <c r="DG9" s="789" t="s">
        <v>596</v>
      </c>
      <c r="DH9" s="790"/>
      <c r="DI9" s="790"/>
      <c r="DJ9" s="790"/>
      <c r="DK9" s="791"/>
      <c r="DL9" s="789" t="s">
        <v>596</v>
      </c>
      <c r="DM9" s="790"/>
      <c r="DN9" s="790"/>
      <c r="DO9" s="790"/>
      <c r="DP9" s="791"/>
      <c r="DQ9" s="789" t="s">
        <v>596</v>
      </c>
      <c r="DR9" s="790"/>
      <c r="DS9" s="790"/>
      <c r="DT9" s="790"/>
      <c r="DU9" s="791"/>
      <c r="DV9" s="786"/>
      <c r="DW9" s="787"/>
      <c r="DX9" s="787"/>
      <c r="DY9" s="787"/>
      <c r="DZ9" s="792"/>
      <c r="EA9" s="229"/>
    </row>
    <row r="10" spans="1:131" s="230" customFormat="1" ht="26.25" customHeight="1" x14ac:dyDescent="0.15">
      <c r="A10" s="233">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3">
        <v>4</v>
      </c>
      <c r="BR10" s="234"/>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9"/>
    </row>
    <row r="11" spans="1:131" s="230" customFormat="1" ht="26.25" customHeight="1" x14ac:dyDescent="0.15">
      <c r="A11" s="233">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3">
        <v>5</v>
      </c>
      <c r="BR11" s="234"/>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9"/>
    </row>
    <row r="12" spans="1:131" s="230" customFormat="1" ht="26.25" customHeight="1" x14ac:dyDescent="0.15">
      <c r="A12" s="233">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3">
        <v>6</v>
      </c>
      <c r="BR12" s="234"/>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9"/>
    </row>
    <row r="13" spans="1:131" s="230" customFormat="1" ht="26.25" customHeight="1" x14ac:dyDescent="0.15">
      <c r="A13" s="233">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3">
        <v>7</v>
      </c>
      <c r="BR13" s="234"/>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9"/>
    </row>
    <row r="14" spans="1:131" s="230" customFormat="1" ht="26.25" customHeight="1" x14ac:dyDescent="0.15">
      <c r="A14" s="233">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3">
        <v>8</v>
      </c>
      <c r="BR14" s="234"/>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9"/>
    </row>
    <row r="15" spans="1:131" s="230" customFormat="1" ht="26.25" customHeight="1" x14ac:dyDescent="0.15">
      <c r="A15" s="233">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3">
        <v>9</v>
      </c>
      <c r="BR15" s="234"/>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9"/>
    </row>
    <row r="16" spans="1:131" s="230" customFormat="1" ht="26.25" customHeight="1" x14ac:dyDescent="0.15">
      <c r="A16" s="233">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3">
        <v>10</v>
      </c>
      <c r="BR16" s="234"/>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9"/>
    </row>
    <row r="17" spans="1:131" s="230" customFormat="1" ht="26.25" customHeight="1" x14ac:dyDescent="0.15">
      <c r="A17" s="233">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3">
        <v>11</v>
      </c>
      <c r="BR17" s="234"/>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9"/>
    </row>
    <row r="18" spans="1:131" s="230" customFormat="1" ht="26.25" customHeight="1" x14ac:dyDescent="0.15">
      <c r="A18" s="233">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3">
        <v>12</v>
      </c>
      <c r="BR18" s="234"/>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9"/>
    </row>
    <row r="19" spans="1:131" s="230" customFormat="1" ht="26.25" customHeight="1" x14ac:dyDescent="0.15">
      <c r="A19" s="233">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3">
        <v>13</v>
      </c>
      <c r="BR19" s="234"/>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9"/>
    </row>
    <row r="20" spans="1:131" s="230" customFormat="1" ht="26.25" customHeight="1" x14ac:dyDescent="0.15">
      <c r="A20" s="233">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3">
        <v>14</v>
      </c>
      <c r="BR20" s="234"/>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9"/>
    </row>
    <row r="21" spans="1:131" s="230" customFormat="1" ht="26.25" customHeight="1" thickBot="1" x14ac:dyDescent="0.2">
      <c r="A21" s="233">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3">
        <v>15</v>
      </c>
      <c r="BR21" s="234"/>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9"/>
    </row>
    <row r="22" spans="1:131" s="230" customFormat="1" ht="26.25" customHeight="1" x14ac:dyDescent="0.15">
      <c r="A22" s="233">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391</v>
      </c>
      <c r="BA22" s="819"/>
      <c r="BB22" s="819"/>
      <c r="BC22" s="819"/>
      <c r="BD22" s="820"/>
      <c r="BE22" s="227"/>
      <c r="BF22" s="227"/>
      <c r="BG22" s="227"/>
      <c r="BH22" s="227"/>
      <c r="BI22" s="227"/>
      <c r="BJ22" s="227"/>
      <c r="BK22" s="227"/>
      <c r="BL22" s="227"/>
      <c r="BM22" s="227"/>
      <c r="BN22" s="227"/>
      <c r="BO22" s="227"/>
      <c r="BP22" s="227"/>
      <c r="BQ22" s="233">
        <v>16</v>
      </c>
      <c r="BR22" s="234"/>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9"/>
    </row>
    <row r="23" spans="1:131" s="230" customFormat="1" ht="26.25" customHeight="1" thickBot="1" x14ac:dyDescent="0.2">
      <c r="A23" s="235" t="s">
        <v>392</v>
      </c>
      <c r="B23" s="802" t="s">
        <v>393</v>
      </c>
      <c r="C23" s="803"/>
      <c r="D23" s="803"/>
      <c r="E23" s="803"/>
      <c r="F23" s="803"/>
      <c r="G23" s="803"/>
      <c r="H23" s="803"/>
      <c r="I23" s="803"/>
      <c r="J23" s="803"/>
      <c r="K23" s="803"/>
      <c r="L23" s="803"/>
      <c r="M23" s="803"/>
      <c r="N23" s="803"/>
      <c r="O23" s="803"/>
      <c r="P23" s="804"/>
      <c r="Q23" s="805">
        <v>36353</v>
      </c>
      <c r="R23" s="806"/>
      <c r="S23" s="806"/>
      <c r="T23" s="806"/>
      <c r="U23" s="806"/>
      <c r="V23" s="806">
        <v>35373</v>
      </c>
      <c r="W23" s="806"/>
      <c r="X23" s="806"/>
      <c r="Y23" s="806"/>
      <c r="Z23" s="806"/>
      <c r="AA23" s="806">
        <v>980</v>
      </c>
      <c r="AB23" s="806"/>
      <c r="AC23" s="806"/>
      <c r="AD23" s="806"/>
      <c r="AE23" s="807"/>
      <c r="AF23" s="808">
        <v>789</v>
      </c>
      <c r="AG23" s="806"/>
      <c r="AH23" s="806"/>
      <c r="AI23" s="806"/>
      <c r="AJ23" s="809"/>
      <c r="AK23" s="810"/>
      <c r="AL23" s="811"/>
      <c r="AM23" s="811"/>
      <c r="AN23" s="811"/>
      <c r="AO23" s="811"/>
      <c r="AP23" s="806">
        <v>28374</v>
      </c>
      <c r="AQ23" s="806"/>
      <c r="AR23" s="806"/>
      <c r="AS23" s="806"/>
      <c r="AT23" s="806"/>
      <c r="AU23" s="822"/>
      <c r="AV23" s="822"/>
      <c r="AW23" s="822"/>
      <c r="AX23" s="822"/>
      <c r="AY23" s="823"/>
      <c r="AZ23" s="824" t="s">
        <v>394</v>
      </c>
      <c r="BA23" s="825"/>
      <c r="BB23" s="825"/>
      <c r="BC23" s="825"/>
      <c r="BD23" s="826"/>
      <c r="BE23" s="227"/>
      <c r="BF23" s="227"/>
      <c r="BG23" s="227"/>
      <c r="BH23" s="227"/>
      <c r="BI23" s="227"/>
      <c r="BJ23" s="227"/>
      <c r="BK23" s="227"/>
      <c r="BL23" s="227"/>
      <c r="BM23" s="227"/>
      <c r="BN23" s="227"/>
      <c r="BO23" s="227"/>
      <c r="BP23" s="227"/>
      <c r="BQ23" s="233">
        <v>17</v>
      </c>
      <c r="BR23" s="234"/>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9"/>
    </row>
    <row r="24" spans="1:131" s="230" customFormat="1" ht="26.25" customHeight="1" x14ac:dyDescent="0.15">
      <c r="A24" s="821" t="s">
        <v>395</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3">
        <v>18</v>
      </c>
      <c r="BR24" s="234"/>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9"/>
    </row>
    <row r="25" spans="1:131" ht="26.25" customHeight="1" thickBot="1" x14ac:dyDescent="0.2">
      <c r="A25" s="738" t="s">
        <v>396</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6"/>
      <c r="BP25" s="236"/>
      <c r="BQ25" s="233">
        <v>19</v>
      </c>
      <c r="BR25" s="234"/>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15">
      <c r="A26" s="740" t="s">
        <v>372</v>
      </c>
      <c r="B26" s="741"/>
      <c r="C26" s="741"/>
      <c r="D26" s="741"/>
      <c r="E26" s="741"/>
      <c r="F26" s="741"/>
      <c r="G26" s="741"/>
      <c r="H26" s="741"/>
      <c r="I26" s="741"/>
      <c r="J26" s="741"/>
      <c r="K26" s="741"/>
      <c r="L26" s="741"/>
      <c r="M26" s="741"/>
      <c r="N26" s="741"/>
      <c r="O26" s="741"/>
      <c r="P26" s="742"/>
      <c r="Q26" s="746" t="s">
        <v>397</v>
      </c>
      <c r="R26" s="747"/>
      <c r="S26" s="747"/>
      <c r="T26" s="747"/>
      <c r="U26" s="748"/>
      <c r="V26" s="746" t="s">
        <v>398</v>
      </c>
      <c r="W26" s="747"/>
      <c r="X26" s="747"/>
      <c r="Y26" s="747"/>
      <c r="Z26" s="748"/>
      <c r="AA26" s="746" t="s">
        <v>399</v>
      </c>
      <c r="AB26" s="747"/>
      <c r="AC26" s="747"/>
      <c r="AD26" s="747"/>
      <c r="AE26" s="747"/>
      <c r="AF26" s="827" t="s">
        <v>400</v>
      </c>
      <c r="AG26" s="828"/>
      <c r="AH26" s="828"/>
      <c r="AI26" s="828"/>
      <c r="AJ26" s="829"/>
      <c r="AK26" s="747" t="s">
        <v>401</v>
      </c>
      <c r="AL26" s="747"/>
      <c r="AM26" s="747"/>
      <c r="AN26" s="747"/>
      <c r="AO26" s="748"/>
      <c r="AP26" s="746" t="s">
        <v>402</v>
      </c>
      <c r="AQ26" s="747"/>
      <c r="AR26" s="747"/>
      <c r="AS26" s="747"/>
      <c r="AT26" s="748"/>
      <c r="AU26" s="746" t="s">
        <v>403</v>
      </c>
      <c r="AV26" s="747"/>
      <c r="AW26" s="747"/>
      <c r="AX26" s="747"/>
      <c r="AY26" s="748"/>
      <c r="AZ26" s="746" t="s">
        <v>404</v>
      </c>
      <c r="BA26" s="747"/>
      <c r="BB26" s="747"/>
      <c r="BC26" s="747"/>
      <c r="BD26" s="748"/>
      <c r="BE26" s="746" t="s">
        <v>379</v>
      </c>
      <c r="BF26" s="747"/>
      <c r="BG26" s="747"/>
      <c r="BH26" s="747"/>
      <c r="BI26" s="753"/>
      <c r="BJ26" s="226"/>
      <c r="BK26" s="226"/>
      <c r="BL26" s="226"/>
      <c r="BM26" s="226"/>
      <c r="BN26" s="226"/>
      <c r="BO26" s="236"/>
      <c r="BP26" s="236"/>
      <c r="BQ26" s="233">
        <v>20</v>
      </c>
      <c r="BR26" s="234"/>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6"/>
      <c r="BP27" s="236"/>
      <c r="BQ27" s="233">
        <v>21</v>
      </c>
      <c r="BR27" s="234"/>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15">
      <c r="A28" s="237">
        <v>1</v>
      </c>
      <c r="B28" s="762" t="s">
        <v>405</v>
      </c>
      <c r="C28" s="763"/>
      <c r="D28" s="763"/>
      <c r="E28" s="763"/>
      <c r="F28" s="763"/>
      <c r="G28" s="763"/>
      <c r="H28" s="763"/>
      <c r="I28" s="763"/>
      <c r="J28" s="763"/>
      <c r="K28" s="763"/>
      <c r="L28" s="763"/>
      <c r="M28" s="763"/>
      <c r="N28" s="763"/>
      <c r="O28" s="763"/>
      <c r="P28" s="764"/>
      <c r="Q28" s="835">
        <v>4724</v>
      </c>
      <c r="R28" s="836"/>
      <c r="S28" s="836"/>
      <c r="T28" s="836"/>
      <c r="U28" s="836"/>
      <c r="V28" s="836">
        <v>4964</v>
      </c>
      <c r="W28" s="836"/>
      <c r="X28" s="836"/>
      <c r="Y28" s="836"/>
      <c r="Z28" s="836"/>
      <c r="AA28" s="836">
        <v>-240</v>
      </c>
      <c r="AB28" s="836"/>
      <c r="AC28" s="836"/>
      <c r="AD28" s="836"/>
      <c r="AE28" s="837"/>
      <c r="AF28" s="838">
        <v>-240</v>
      </c>
      <c r="AG28" s="836"/>
      <c r="AH28" s="836"/>
      <c r="AI28" s="836"/>
      <c r="AJ28" s="839"/>
      <c r="AK28" s="840">
        <v>451</v>
      </c>
      <c r="AL28" s="841"/>
      <c r="AM28" s="841"/>
      <c r="AN28" s="841"/>
      <c r="AO28" s="841"/>
      <c r="AP28" s="841" t="s">
        <v>596</v>
      </c>
      <c r="AQ28" s="841"/>
      <c r="AR28" s="841"/>
      <c r="AS28" s="841"/>
      <c r="AT28" s="841"/>
      <c r="AU28" s="841" t="s">
        <v>596</v>
      </c>
      <c r="AV28" s="841"/>
      <c r="AW28" s="841"/>
      <c r="AX28" s="841"/>
      <c r="AY28" s="841"/>
      <c r="AZ28" s="842" t="s">
        <v>596</v>
      </c>
      <c r="BA28" s="842"/>
      <c r="BB28" s="842"/>
      <c r="BC28" s="842"/>
      <c r="BD28" s="842"/>
      <c r="BE28" s="833"/>
      <c r="BF28" s="833"/>
      <c r="BG28" s="833"/>
      <c r="BH28" s="833"/>
      <c r="BI28" s="834"/>
      <c r="BJ28" s="226"/>
      <c r="BK28" s="226"/>
      <c r="BL28" s="226"/>
      <c r="BM28" s="226"/>
      <c r="BN28" s="226"/>
      <c r="BO28" s="236"/>
      <c r="BP28" s="236"/>
      <c r="BQ28" s="233">
        <v>22</v>
      </c>
      <c r="BR28" s="234"/>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15">
      <c r="A29" s="237">
        <v>2</v>
      </c>
      <c r="B29" s="793" t="s">
        <v>406</v>
      </c>
      <c r="C29" s="794"/>
      <c r="D29" s="794"/>
      <c r="E29" s="794"/>
      <c r="F29" s="794"/>
      <c r="G29" s="794"/>
      <c r="H29" s="794"/>
      <c r="I29" s="794"/>
      <c r="J29" s="794"/>
      <c r="K29" s="794"/>
      <c r="L29" s="794"/>
      <c r="M29" s="794"/>
      <c r="N29" s="794"/>
      <c r="O29" s="794"/>
      <c r="P29" s="795"/>
      <c r="Q29" s="796">
        <v>648</v>
      </c>
      <c r="R29" s="797"/>
      <c r="S29" s="797"/>
      <c r="T29" s="797"/>
      <c r="U29" s="797"/>
      <c r="V29" s="797">
        <v>637</v>
      </c>
      <c r="W29" s="797"/>
      <c r="X29" s="797"/>
      <c r="Y29" s="797"/>
      <c r="Z29" s="797"/>
      <c r="AA29" s="797">
        <v>11</v>
      </c>
      <c r="AB29" s="797"/>
      <c r="AC29" s="797"/>
      <c r="AD29" s="797"/>
      <c r="AE29" s="798"/>
      <c r="AF29" s="799">
        <v>11</v>
      </c>
      <c r="AG29" s="800"/>
      <c r="AH29" s="800"/>
      <c r="AI29" s="800"/>
      <c r="AJ29" s="801"/>
      <c r="AK29" s="847">
        <v>222</v>
      </c>
      <c r="AL29" s="843"/>
      <c r="AM29" s="843"/>
      <c r="AN29" s="843"/>
      <c r="AO29" s="843"/>
      <c r="AP29" s="843" t="s">
        <v>596</v>
      </c>
      <c r="AQ29" s="843"/>
      <c r="AR29" s="843"/>
      <c r="AS29" s="843"/>
      <c r="AT29" s="843"/>
      <c r="AU29" s="843" t="s">
        <v>596</v>
      </c>
      <c r="AV29" s="843"/>
      <c r="AW29" s="843"/>
      <c r="AX29" s="843"/>
      <c r="AY29" s="843"/>
      <c r="AZ29" s="844" t="s">
        <v>596</v>
      </c>
      <c r="BA29" s="844"/>
      <c r="BB29" s="844"/>
      <c r="BC29" s="844"/>
      <c r="BD29" s="844"/>
      <c r="BE29" s="845"/>
      <c r="BF29" s="845"/>
      <c r="BG29" s="845"/>
      <c r="BH29" s="845"/>
      <c r="BI29" s="846"/>
      <c r="BJ29" s="226"/>
      <c r="BK29" s="226"/>
      <c r="BL29" s="226"/>
      <c r="BM29" s="226"/>
      <c r="BN29" s="226"/>
      <c r="BO29" s="236"/>
      <c r="BP29" s="236"/>
      <c r="BQ29" s="233">
        <v>23</v>
      </c>
      <c r="BR29" s="234"/>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15">
      <c r="A30" s="237">
        <v>3</v>
      </c>
      <c r="B30" s="793" t="s">
        <v>407</v>
      </c>
      <c r="C30" s="794"/>
      <c r="D30" s="794"/>
      <c r="E30" s="794"/>
      <c r="F30" s="794"/>
      <c r="G30" s="794"/>
      <c r="H30" s="794"/>
      <c r="I30" s="794"/>
      <c r="J30" s="794"/>
      <c r="K30" s="794"/>
      <c r="L30" s="794"/>
      <c r="M30" s="794"/>
      <c r="N30" s="794"/>
      <c r="O30" s="794"/>
      <c r="P30" s="795"/>
      <c r="Q30" s="796">
        <v>5523</v>
      </c>
      <c r="R30" s="797"/>
      <c r="S30" s="797"/>
      <c r="T30" s="797"/>
      <c r="U30" s="797"/>
      <c r="V30" s="797">
        <v>5224</v>
      </c>
      <c r="W30" s="797"/>
      <c r="X30" s="797"/>
      <c r="Y30" s="797"/>
      <c r="Z30" s="797"/>
      <c r="AA30" s="797">
        <v>299</v>
      </c>
      <c r="AB30" s="797"/>
      <c r="AC30" s="797"/>
      <c r="AD30" s="797"/>
      <c r="AE30" s="798"/>
      <c r="AF30" s="799">
        <v>299</v>
      </c>
      <c r="AG30" s="800"/>
      <c r="AH30" s="800"/>
      <c r="AI30" s="800"/>
      <c r="AJ30" s="801"/>
      <c r="AK30" s="847">
        <v>871</v>
      </c>
      <c r="AL30" s="843"/>
      <c r="AM30" s="843"/>
      <c r="AN30" s="843"/>
      <c r="AO30" s="843"/>
      <c r="AP30" s="843" t="s">
        <v>596</v>
      </c>
      <c r="AQ30" s="843"/>
      <c r="AR30" s="843"/>
      <c r="AS30" s="843"/>
      <c r="AT30" s="843"/>
      <c r="AU30" s="843" t="s">
        <v>596</v>
      </c>
      <c r="AV30" s="843"/>
      <c r="AW30" s="843"/>
      <c r="AX30" s="843"/>
      <c r="AY30" s="843"/>
      <c r="AZ30" s="844" t="s">
        <v>596</v>
      </c>
      <c r="BA30" s="844"/>
      <c r="BB30" s="844"/>
      <c r="BC30" s="844"/>
      <c r="BD30" s="844"/>
      <c r="BE30" s="845"/>
      <c r="BF30" s="845"/>
      <c r="BG30" s="845"/>
      <c r="BH30" s="845"/>
      <c r="BI30" s="846"/>
      <c r="BJ30" s="226"/>
      <c r="BK30" s="226"/>
      <c r="BL30" s="226"/>
      <c r="BM30" s="226"/>
      <c r="BN30" s="226"/>
      <c r="BO30" s="236"/>
      <c r="BP30" s="236"/>
      <c r="BQ30" s="233">
        <v>24</v>
      </c>
      <c r="BR30" s="234"/>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15">
      <c r="A31" s="237">
        <v>4</v>
      </c>
      <c r="B31" s="793" t="s">
        <v>408</v>
      </c>
      <c r="C31" s="794"/>
      <c r="D31" s="794"/>
      <c r="E31" s="794"/>
      <c r="F31" s="794"/>
      <c r="G31" s="794"/>
      <c r="H31" s="794"/>
      <c r="I31" s="794"/>
      <c r="J31" s="794"/>
      <c r="K31" s="794"/>
      <c r="L31" s="794"/>
      <c r="M31" s="794"/>
      <c r="N31" s="794"/>
      <c r="O31" s="794"/>
      <c r="P31" s="795"/>
      <c r="Q31" s="796">
        <v>58</v>
      </c>
      <c r="R31" s="797"/>
      <c r="S31" s="797"/>
      <c r="T31" s="797"/>
      <c r="U31" s="797"/>
      <c r="V31" s="797">
        <v>58</v>
      </c>
      <c r="W31" s="797"/>
      <c r="X31" s="797"/>
      <c r="Y31" s="797"/>
      <c r="Z31" s="797"/>
      <c r="AA31" s="797" t="s">
        <v>596</v>
      </c>
      <c r="AB31" s="797"/>
      <c r="AC31" s="797"/>
      <c r="AD31" s="797"/>
      <c r="AE31" s="798"/>
      <c r="AF31" s="799" t="s">
        <v>409</v>
      </c>
      <c r="AG31" s="800"/>
      <c r="AH31" s="800"/>
      <c r="AI31" s="800"/>
      <c r="AJ31" s="801"/>
      <c r="AK31" s="847">
        <v>42</v>
      </c>
      <c r="AL31" s="843"/>
      <c r="AM31" s="843"/>
      <c r="AN31" s="843"/>
      <c r="AO31" s="843"/>
      <c r="AP31" s="843" t="s">
        <v>596</v>
      </c>
      <c r="AQ31" s="843"/>
      <c r="AR31" s="843"/>
      <c r="AS31" s="843"/>
      <c r="AT31" s="843"/>
      <c r="AU31" s="843" t="s">
        <v>596</v>
      </c>
      <c r="AV31" s="843"/>
      <c r="AW31" s="843"/>
      <c r="AX31" s="843"/>
      <c r="AY31" s="843"/>
      <c r="AZ31" s="844" t="s">
        <v>596</v>
      </c>
      <c r="BA31" s="844"/>
      <c r="BB31" s="844"/>
      <c r="BC31" s="844"/>
      <c r="BD31" s="844"/>
      <c r="BE31" s="845"/>
      <c r="BF31" s="845"/>
      <c r="BG31" s="845"/>
      <c r="BH31" s="845"/>
      <c r="BI31" s="846"/>
      <c r="BJ31" s="226"/>
      <c r="BK31" s="226"/>
      <c r="BL31" s="226"/>
      <c r="BM31" s="226"/>
      <c r="BN31" s="226"/>
      <c r="BO31" s="236"/>
      <c r="BP31" s="236"/>
      <c r="BQ31" s="233">
        <v>25</v>
      </c>
      <c r="BR31" s="234"/>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15">
      <c r="A32" s="237">
        <v>5</v>
      </c>
      <c r="B32" s="793" t="s">
        <v>410</v>
      </c>
      <c r="C32" s="794"/>
      <c r="D32" s="794"/>
      <c r="E32" s="794"/>
      <c r="F32" s="794"/>
      <c r="G32" s="794"/>
      <c r="H32" s="794"/>
      <c r="I32" s="794"/>
      <c r="J32" s="794"/>
      <c r="K32" s="794"/>
      <c r="L32" s="794"/>
      <c r="M32" s="794"/>
      <c r="N32" s="794"/>
      <c r="O32" s="794"/>
      <c r="P32" s="795"/>
      <c r="Q32" s="796">
        <v>612</v>
      </c>
      <c r="R32" s="797"/>
      <c r="S32" s="797"/>
      <c r="T32" s="797"/>
      <c r="U32" s="797"/>
      <c r="V32" s="797">
        <v>622</v>
      </c>
      <c r="W32" s="797"/>
      <c r="X32" s="797"/>
      <c r="Y32" s="797"/>
      <c r="Z32" s="797"/>
      <c r="AA32" s="797">
        <v>-10</v>
      </c>
      <c r="AB32" s="797"/>
      <c r="AC32" s="797"/>
      <c r="AD32" s="797"/>
      <c r="AE32" s="798"/>
      <c r="AF32" s="799">
        <v>1028</v>
      </c>
      <c r="AG32" s="800"/>
      <c r="AH32" s="800"/>
      <c r="AI32" s="800"/>
      <c r="AJ32" s="801"/>
      <c r="AK32" s="847">
        <v>55</v>
      </c>
      <c r="AL32" s="843"/>
      <c r="AM32" s="843"/>
      <c r="AN32" s="843"/>
      <c r="AO32" s="843"/>
      <c r="AP32" s="843">
        <v>2642</v>
      </c>
      <c r="AQ32" s="843"/>
      <c r="AR32" s="843"/>
      <c r="AS32" s="843"/>
      <c r="AT32" s="843"/>
      <c r="AU32" s="843">
        <v>515</v>
      </c>
      <c r="AV32" s="843"/>
      <c r="AW32" s="843"/>
      <c r="AX32" s="843"/>
      <c r="AY32" s="843"/>
      <c r="AZ32" s="844" t="s">
        <v>596</v>
      </c>
      <c r="BA32" s="844"/>
      <c r="BB32" s="844"/>
      <c r="BC32" s="844"/>
      <c r="BD32" s="844"/>
      <c r="BE32" s="845" t="s">
        <v>411</v>
      </c>
      <c r="BF32" s="845"/>
      <c r="BG32" s="845"/>
      <c r="BH32" s="845"/>
      <c r="BI32" s="846"/>
      <c r="BJ32" s="226"/>
      <c r="BK32" s="226"/>
      <c r="BL32" s="226"/>
      <c r="BM32" s="226"/>
      <c r="BN32" s="226"/>
      <c r="BO32" s="236"/>
      <c r="BP32" s="236"/>
      <c r="BQ32" s="233">
        <v>26</v>
      </c>
      <c r="BR32" s="234"/>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15">
      <c r="A33" s="237">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6"/>
      <c r="BP33" s="236"/>
      <c r="BQ33" s="233">
        <v>27</v>
      </c>
      <c r="BR33" s="234"/>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15">
      <c r="A34" s="237">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6"/>
      <c r="BP34" s="236"/>
      <c r="BQ34" s="233">
        <v>28</v>
      </c>
      <c r="BR34" s="234"/>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15">
      <c r="A35" s="237">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6"/>
      <c r="BP35" s="236"/>
      <c r="BQ35" s="233">
        <v>29</v>
      </c>
      <c r="BR35" s="234"/>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15">
      <c r="A36" s="237">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6"/>
      <c r="BP36" s="236"/>
      <c r="BQ36" s="233">
        <v>30</v>
      </c>
      <c r="BR36" s="234"/>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15">
      <c r="A37" s="237">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6"/>
      <c r="BP37" s="236"/>
      <c r="BQ37" s="233">
        <v>31</v>
      </c>
      <c r="BR37" s="234"/>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15">
      <c r="A38" s="237">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6"/>
      <c r="BP38" s="236"/>
      <c r="BQ38" s="233">
        <v>32</v>
      </c>
      <c r="BR38" s="234"/>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15">
      <c r="A39" s="237">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6"/>
      <c r="BP39" s="236"/>
      <c r="BQ39" s="233">
        <v>33</v>
      </c>
      <c r="BR39" s="234"/>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15">
      <c r="A40" s="233">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6"/>
      <c r="BP40" s="236"/>
      <c r="BQ40" s="233">
        <v>34</v>
      </c>
      <c r="BR40" s="234"/>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15">
      <c r="A41" s="233">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6"/>
      <c r="BP41" s="236"/>
      <c r="BQ41" s="233">
        <v>35</v>
      </c>
      <c r="BR41" s="234"/>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15">
      <c r="A42" s="233">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6"/>
      <c r="BP42" s="236"/>
      <c r="BQ42" s="233">
        <v>36</v>
      </c>
      <c r="BR42" s="234"/>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15">
      <c r="A43" s="233">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6"/>
      <c r="BP43" s="236"/>
      <c r="BQ43" s="233">
        <v>37</v>
      </c>
      <c r="BR43" s="234"/>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15">
      <c r="A44" s="233">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6"/>
      <c r="BP44" s="236"/>
      <c r="BQ44" s="233">
        <v>38</v>
      </c>
      <c r="BR44" s="234"/>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15">
      <c r="A45" s="233">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6"/>
      <c r="BP45" s="236"/>
      <c r="BQ45" s="233">
        <v>39</v>
      </c>
      <c r="BR45" s="234"/>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15">
      <c r="A46" s="233">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6"/>
      <c r="BP46" s="236"/>
      <c r="BQ46" s="233">
        <v>40</v>
      </c>
      <c r="BR46" s="234"/>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15">
      <c r="A47" s="233">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6"/>
      <c r="BP47" s="236"/>
      <c r="BQ47" s="233">
        <v>41</v>
      </c>
      <c r="BR47" s="234"/>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15">
      <c r="A48" s="233">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6"/>
      <c r="BP48" s="236"/>
      <c r="BQ48" s="233">
        <v>42</v>
      </c>
      <c r="BR48" s="234"/>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15">
      <c r="A49" s="233">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6"/>
      <c r="BP49" s="236"/>
      <c r="BQ49" s="233">
        <v>43</v>
      </c>
      <c r="BR49" s="234"/>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15">
      <c r="A50" s="233">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6"/>
      <c r="BP50" s="236"/>
      <c r="BQ50" s="233">
        <v>44</v>
      </c>
      <c r="BR50" s="234"/>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15">
      <c r="A51" s="233">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6"/>
      <c r="BP51" s="236"/>
      <c r="BQ51" s="233">
        <v>45</v>
      </c>
      <c r="BR51" s="234"/>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15">
      <c r="A52" s="233">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6"/>
      <c r="BP52" s="236"/>
      <c r="BQ52" s="233">
        <v>46</v>
      </c>
      <c r="BR52" s="234"/>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15">
      <c r="A53" s="233">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6"/>
      <c r="BP53" s="236"/>
      <c r="BQ53" s="233">
        <v>47</v>
      </c>
      <c r="BR53" s="234"/>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15">
      <c r="A54" s="233">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6"/>
      <c r="BP54" s="236"/>
      <c r="BQ54" s="233">
        <v>48</v>
      </c>
      <c r="BR54" s="234"/>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15">
      <c r="A55" s="233">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6"/>
      <c r="BP55" s="236"/>
      <c r="BQ55" s="233">
        <v>49</v>
      </c>
      <c r="BR55" s="234"/>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15">
      <c r="A56" s="233">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6"/>
      <c r="BP56" s="236"/>
      <c r="BQ56" s="233">
        <v>50</v>
      </c>
      <c r="BR56" s="234"/>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15">
      <c r="A57" s="233">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6"/>
      <c r="BP57" s="236"/>
      <c r="BQ57" s="233">
        <v>51</v>
      </c>
      <c r="BR57" s="234"/>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15">
      <c r="A58" s="233">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6"/>
      <c r="BP58" s="236"/>
      <c r="BQ58" s="233">
        <v>52</v>
      </c>
      <c r="BR58" s="234"/>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15">
      <c r="A59" s="233">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6"/>
      <c r="BP59" s="236"/>
      <c r="BQ59" s="233">
        <v>53</v>
      </c>
      <c r="BR59" s="234"/>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15">
      <c r="A60" s="233">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6"/>
      <c r="BP60" s="236"/>
      <c r="BQ60" s="233">
        <v>54</v>
      </c>
      <c r="BR60" s="234"/>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
      <c r="A61" s="233">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6"/>
      <c r="BP61" s="236"/>
      <c r="BQ61" s="233">
        <v>55</v>
      </c>
      <c r="BR61" s="234"/>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15">
      <c r="A62" s="233">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412</v>
      </c>
      <c r="BK62" s="819"/>
      <c r="BL62" s="819"/>
      <c r="BM62" s="819"/>
      <c r="BN62" s="820"/>
      <c r="BO62" s="236"/>
      <c r="BP62" s="236"/>
      <c r="BQ62" s="233">
        <v>56</v>
      </c>
      <c r="BR62" s="234"/>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
      <c r="A63" s="235" t="s">
        <v>392</v>
      </c>
      <c r="B63" s="802" t="s">
        <v>413</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1098</v>
      </c>
      <c r="AG63" s="857"/>
      <c r="AH63" s="857"/>
      <c r="AI63" s="857"/>
      <c r="AJ63" s="858"/>
      <c r="AK63" s="859"/>
      <c r="AL63" s="854"/>
      <c r="AM63" s="854"/>
      <c r="AN63" s="854"/>
      <c r="AO63" s="854"/>
      <c r="AP63" s="857">
        <v>2642</v>
      </c>
      <c r="AQ63" s="857"/>
      <c r="AR63" s="857"/>
      <c r="AS63" s="857"/>
      <c r="AT63" s="857"/>
      <c r="AU63" s="857">
        <v>515</v>
      </c>
      <c r="AV63" s="857"/>
      <c r="AW63" s="857"/>
      <c r="AX63" s="857"/>
      <c r="AY63" s="857"/>
      <c r="AZ63" s="861"/>
      <c r="BA63" s="861"/>
      <c r="BB63" s="861"/>
      <c r="BC63" s="861"/>
      <c r="BD63" s="861"/>
      <c r="BE63" s="862"/>
      <c r="BF63" s="862"/>
      <c r="BG63" s="862"/>
      <c r="BH63" s="862"/>
      <c r="BI63" s="863"/>
      <c r="BJ63" s="864" t="s">
        <v>414</v>
      </c>
      <c r="BK63" s="865"/>
      <c r="BL63" s="865"/>
      <c r="BM63" s="865"/>
      <c r="BN63" s="866"/>
      <c r="BO63" s="236"/>
      <c r="BP63" s="236"/>
      <c r="BQ63" s="233">
        <v>57</v>
      </c>
      <c r="BR63" s="234"/>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
      <c r="A65" s="226" t="s">
        <v>415</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15">
      <c r="A66" s="740" t="s">
        <v>416</v>
      </c>
      <c r="B66" s="741"/>
      <c r="C66" s="741"/>
      <c r="D66" s="741"/>
      <c r="E66" s="741"/>
      <c r="F66" s="741"/>
      <c r="G66" s="741"/>
      <c r="H66" s="741"/>
      <c r="I66" s="741"/>
      <c r="J66" s="741"/>
      <c r="K66" s="741"/>
      <c r="L66" s="741"/>
      <c r="M66" s="741"/>
      <c r="N66" s="741"/>
      <c r="O66" s="741"/>
      <c r="P66" s="742"/>
      <c r="Q66" s="746" t="s">
        <v>417</v>
      </c>
      <c r="R66" s="747"/>
      <c r="S66" s="747"/>
      <c r="T66" s="747"/>
      <c r="U66" s="748"/>
      <c r="V66" s="746" t="s">
        <v>418</v>
      </c>
      <c r="W66" s="747"/>
      <c r="X66" s="747"/>
      <c r="Y66" s="747"/>
      <c r="Z66" s="748"/>
      <c r="AA66" s="746" t="s">
        <v>419</v>
      </c>
      <c r="AB66" s="747"/>
      <c r="AC66" s="747"/>
      <c r="AD66" s="747"/>
      <c r="AE66" s="748"/>
      <c r="AF66" s="867" t="s">
        <v>420</v>
      </c>
      <c r="AG66" s="828"/>
      <c r="AH66" s="828"/>
      <c r="AI66" s="828"/>
      <c r="AJ66" s="868"/>
      <c r="AK66" s="746" t="s">
        <v>421</v>
      </c>
      <c r="AL66" s="741"/>
      <c r="AM66" s="741"/>
      <c r="AN66" s="741"/>
      <c r="AO66" s="742"/>
      <c r="AP66" s="746" t="s">
        <v>422</v>
      </c>
      <c r="AQ66" s="747"/>
      <c r="AR66" s="747"/>
      <c r="AS66" s="747"/>
      <c r="AT66" s="748"/>
      <c r="AU66" s="746" t="s">
        <v>423</v>
      </c>
      <c r="AV66" s="747"/>
      <c r="AW66" s="747"/>
      <c r="AX66" s="747"/>
      <c r="AY66" s="748"/>
      <c r="AZ66" s="746" t="s">
        <v>379</v>
      </c>
      <c r="BA66" s="747"/>
      <c r="BB66" s="747"/>
      <c r="BC66" s="747"/>
      <c r="BD66" s="753"/>
      <c r="BE66" s="236"/>
      <c r="BF66" s="236"/>
      <c r="BG66" s="236"/>
      <c r="BH66" s="236"/>
      <c r="BI66" s="236"/>
      <c r="BJ66" s="236"/>
      <c r="BK66" s="236"/>
      <c r="BL66" s="236"/>
      <c r="BM66" s="236"/>
      <c r="BN66" s="236"/>
      <c r="BO66" s="236"/>
      <c r="BP66" s="236"/>
      <c r="BQ66" s="233">
        <v>60</v>
      </c>
      <c r="BR66" s="238"/>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6"/>
      <c r="BF67" s="236"/>
      <c r="BG67" s="236"/>
      <c r="BH67" s="236"/>
      <c r="BI67" s="236"/>
      <c r="BJ67" s="236"/>
      <c r="BK67" s="236"/>
      <c r="BL67" s="236"/>
      <c r="BM67" s="236"/>
      <c r="BN67" s="236"/>
      <c r="BO67" s="236"/>
      <c r="BP67" s="236"/>
      <c r="BQ67" s="233">
        <v>61</v>
      </c>
      <c r="BR67" s="238"/>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15">
      <c r="A68" s="231">
        <v>1</v>
      </c>
      <c r="B68" s="882" t="s">
        <v>585</v>
      </c>
      <c r="C68" s="883"/>
      <c r="D68" s="883"/>
      <c r="E68" s="883"/>
      <c r="F68" s="883"/>
      <c r="G68" s="883"/>
      <c r="H68" s="883"/>
      <c r="I68" s="883"/>
      <c r="J68" s="883"/>
      <c r="K68" s="883"/>
      <c r="L68" s="883"/>
      <c r="M68" s="883"/>
      <c r="N68" s="883"/>
      <c r="O68" s="883"/>
      <c r="P68" s="884"/>
      <c r="Q68" s="885">
        <v>7567</v>
      </c>
      <c r="R68" s="879"/>
      <c r="S68" s="879"/>
      <c r="T68" s="879"/>
      <c r="U68" s="879"/>
      <c r="V68" s="879">
        <v>7557</v>
      </c>
      <c r="W68" s="879"/>
      <c r="X68" s="879"/>
      <c r="Y68" s="879"/>
      <c r="Z68" s="879"/>
      <c r="AA68" s="879">
        <v>10</v>
      </c>
      <c r="AB68" s="879"/>
      <c r="AC68" s="879"/>
      <c r="AD68" s="879"/>
      <c r="AE68" s="879"/>
      <c r="AF68" s="879">
        <v>10</v>
      </c>
      <c r="AG68" s="879"/>
      <c r="AH68" s="879"/>
      <c r="AI68" s="879"/>
      <c r="AJ68" s="879"/>
      <c r="AK68" s="879" t="s">
        <v>598</v>
      </c>
      <c r="AL68" s="879"/>
      <c r="AM68" s="879"/>
      <c r="AN68" s="879"/>
      <c r="AO68" s="879"/>
      <c r="AP68" s="879" t="s">
        <v>596</v>
      </c>
      <c r="AQ68" s="879"/>
      <c r="AR68" s="879"/>
      <c r="AS68" s="879"/>
      <c r="AT68" s="879"/>
      <c r="AU68" s="879" t="s">
        <v>596</v>
      </c>
      <c r="AV68" s="879"/>
      <c r="AW68" s="879"/>
      <c r="AX68" s="879"/>
      <c r="AY68" s="879"/>
      <c r="AZ68" s="880"/>
      <c r="BA68" s="880"/>
      <c r="BB68" s="880"/>
      <c r="BC68" s="880"/>
      <c r="BD68" s="881"/>
      <c r="BE68" s="236"/>
      <c r="BF68" s="236"/>
      <c r="BG68" s="236"/>
      <c r="BH68" s="236"/>
      <c r="BI68" s="236"/>
      <c r="BJ68" s="236"/>
      <c r="BK68" s="236"/>
      <c r="BL68" s="236"/>
      <c r="BM68" s="236"/>
      <c r="BN68" s="236"/>
      <c r="BO68" s="236"/>
      <c r="BP68" s="236"/>
      <c r="BQ68" s="233">
        <v>62</v>
      </c>
      <c r="BR68" s="238"/>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15">
      <c r="A69" s="233">
        <v>2</v>
      </c>
      <c r="B69" s="886" t="s">
        <v>586</v>
      </c>
      <c r="C69" s="887"/>
      <c r="D69" s="887"/>
      <c r="E69" s="887"/>
      <c r="F69" s="887"/>
      <c r="G69" s="887"/>
      <c r="H69" s="887"/>
      <c r="I69" s="887"/>
      <c r="J69" s="887"/>
      <c r="K69" s="887"/>
      <c r="L69" s="887"/>
      <c r="M69" s="887"/>
      <c r="N69" s="887"/>
      <c r="O69" s="887"/>
      <c r="P69" s="888"/>
      <c r="Q69" s="889">
        <v>74</v>
      </c>
      <c r="R69" s="843"/>
      <c r="S69" s="843"/>
      <c r="T69" s="843"/>
      <c r="U69" s="843"/>
      <c r="V69" s="843">
        <v>74</v>
      </c>
      <c r="W69" s="843"/>
      <c r="X69" s="843"/>
      <c r="Y69" s="843"/>
      <c r="Z69" s="843"/>
      <c r="AA69" s="843">
        <v>0</v>
      </c>
      <c r="AB69" s="843"/>
      <c r="AC69" s="843"/>
      <c r="AD69" s="843"/>
      <c r="AE69" s="843"/>
      <c r="AF69" s="843">
        <v>0</v>
      </c>
      <c r="AG69" s="843"/>
      <c r="AH69" s="843"/>
      <c r="AI69" s="843"/>
      <c r="AJ69" s="843"/>
      <c r="AK69" s="843" t="s">
        <v>599</v>
      </c>
      <c r="AL69" s="843"/>
      <c r="AM69" s="843"/>
      <c r="AN69" s="843"/>
      <c r="AO69" s="843"/>
      <c r="AP69" s="843" t="s">
        <v>596</v>
      </c>
      <c r="AQ69" s="843"/>
      <c r="AR69" s="843"/>
      <c r="AS69" s="843"/>
      <c r="AT69" s="843"/>
      <c r="AU69" s="843" t="s">
        <v>596</v>
      </c>
      <c r="AV69" s="843"/>
      <c r="AW69" s="843"/>
      <c r="AX69" s="843"/>
      <c r="AY69" s="843"/>
      <c r="AZ69" s="845"/>
      <c r="BA69" s="845"/>
      <c r="BB69" s="845"/>
      <c r="BC69" s="845"/>
      <c r="BD69" s="846"/>
      <c r="BE69" s="236"/>
      <c r="BF69" s="236"/>
      <c r="BG69" s="236"/>
      <c r="BH69" s="236"/>
      <c r="BI69" s="236"/>
      <c r="BJ69" s="236"/>
      <c r="BK69" s="236"/>
      <c r="BL69" s="236"/>
      <c r="BM69" s="236"/>
      <c r="BN69" s="236"/>
      <c r="BO69" s="236"/>
      <c r="BP69" s="236"/>
      <c r="BQ69" s="233">
        <v>63</v>
      </c>
      <c r="BR69" s="238"/>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15">
      <c r="A70" s="233">
        <v>3</v>
      </c>
      <c r="B70" s="886" t="s">
        <v>587</v>
      </c>
      <c r="C70" s="887"/>
      <c r="D70" s="887"/>
      <c r="E70" s="887"/>
      <c r="F70" s="887"/>
      <c r="G70" s="887"/>
      <c r="H70" s="887"/>
      <c r="I70" s="887"/>
      <c r="J70" s="887"/>
      <c r="K70" s="887"/>
      <c r="L70" s="887"/>
      <c r="M70" s="887"/>
      <c r="N70" s="887"/>
      <c r="O70" s="887"/>
      <c r="P70" s="888"/>
      <c r="Q70" s="889">
        <v>2662</v>
      </c>
      <c r="R70" s="843"/>
      <c r="S70" s="843"/>
      <c r="T70" s="843"/>
      <c r="U70" s="843"/>
      <c r="V70" s="843">
        <v>2616</v>
      </c>
      <c r="W70" s="843"/>
      <c r="X70" s="843"/>
      <c r="Y70" s="843"/>
      <c r="Z70" s="843"/>
      <c r="AA70" s="843">
        <v>46</v>
      </c>
      <c r="AB70" s="843"/>
      <c r="AC70" s="843"/>
      <c r="AD70" s="843"/>
      <c r="AE70" s="843"/>
      <c r="AF70" s="843">
        <v>46</v>
      </c>
      <c r="AG70" s="843"/>
      <c r="AH70" s="843"/>
      <c r="AI70" s="843"/>
      <c r="AJ70" s="843"/>
      <c r="AK70" s="843">
        <v>64</v>
      </c>
      <c r="AL70" s="843"/>
      <c r="AM70" s="843"/>
      <c r="AN70" s="843"/>
      <c r="AO70" s="843"/>
      <c r="AP70" s="843">
        <v>2550</v>
      </c>
      <c r="AQ70" s="843"/>
      <c r="AR70" s="843"/>
      <c r="AS70" s="843"/>
      <c r="AT70" s="843"/>
      <c r="AU70" s="843">
        <v>28</v>
      </c>
      <c r="AV70" s="843"/>
      <c r="AW70" s="843"/>
      <c r="AX70" s="843"/>
      <c r="AY70" s="843"/>
      <c r="AZ70" s="845"/>
      <c r="BA70" s="845"/>
      <c r="BB70" s="845"/>
      <c r="BC70" s="845"/>
      <c r="BD70" s="846"/>
      <c r="BE70" s="236"/>
      <c r="BF70" s="236"/>
      <c r="BG70" s="236"/>
      <c r="BH70" s="236"/>
      <c r="BI70" s="236"/>
      <c r="BJ70" s="236"/>
      <c r="BK70" s="236"/>
      <c r="BL70" s="236"/>
      <c r="BM70" s="236"/>
      <c r="BN70" s="236"/>
      <c r="BO70" s="236"/>
      <c r="BP70" s="236"/>
      <c r="BQ70" s="233">
        <v>64</v>
      </c>
      <c r="BR70" s="238"/>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15">
      <c r="A71" s="233">
        <v>4</v>
      </c>
      <c r="B71" s="886" t="s">
        <v>588</v>
      </c>
      <c r="C71" s="887"/>
      <c r="D71" s="887"/>
      <c r="E71" s="887"/>
      <c r="F71" s="887"/>
      <c r="G71" s="887"/>
      <c r="H71" s="887"/>
      <c r="I71" s="887"/>
      <c r="J71" s="887"/>
      <c r="K71" s="887"/>
      <c r="L71" s="887"/>
      <c r="M71" s="887"/>
      <c r="N71" s="887"/>
      <c r="O71" s="887"/>
      <c r="P71" s="888"/>
      <c r="Q71" s="889">
        <v>495</v>
      </c>
      <c r="R71" s="843"/>
      <c r="S71" s="843"/>
      <c r="T71" s="843"/>
      <c r="U71" s="843"/>
      <c r="V71" s="843">
        <v>493</v>
      </c>
      <c r="W71" s="843"/>
      <c r="X71" s="843"/>
      <c r="Y71" s="843"/>
      <c r="Z71" s="843"/>
      <c r="AA71" s="843">
        <v>1</v>
      </c>
      <c r="AB71" s="843"/>
      <c r="AC71" s="843"/>
      <c r="AD71" s="843"/>
      <c r="AE71" s="843"/>
      <c r="AF71" s="843">
        <v>1</v>
      </c>
      <c r="AG71" s="843"/>
      <c r="AH71" s="843"/>
      <c r="AI71" s="843"/>
      <c r="AJ71" s="843"/>
      <c r="AK71" s="843">
        <v>298</v>
      </c>
      <c r="AL71" s="843"/>
      <c r="AM71" s="843"/>
      <c r="AN71" s="843"/>
      <c r="AO71" s="843"/>
      <c r="AP71" s="843" t="s">
        <v>600</v>
      </c>
      <c r="AQ71" s="843"/>
      <c r="AR71" s="843"/>
      <c r="AS71" s="843"/>
      <c r="AT71" s="843"/>
      <c r="AU71" s="843" t="s">
        <v>596</v>
      </c>
      <c r="AV71" s="843"/>
      <c r="AW71" s="843"/>
      <c r="AX71" s="843"/>
      <c r="AY71" s="843"/>
      <c r="AZ71" s="845"/>
      <c r="BA71" s="845"/>
      <c r="BB71" s="845"/>
      <c r="BC71" s="845"/>
      <c r="BD71" s="846"/>
      <c r="BE71" s="236"/>
      <c r="BF71" s="236"/>
      <c r="BG71" s="236"/>
      <c r="BH71" s="236"/>
      <c r="BI71" s="236"/>
      <c r="BJ71" s="236"/>
      <c r="BK71" s="236"/>
      <c r="BL71" s="236"/>
      <c r="BM71" s="236"/>
      <c r="BN71" s="236"/>
      <c r="BO71" s="236"/>
      <c r="BP71" s="236"/>
      <c r="BQ71" s="233">
        <v>65</v>
      </c>
      <c r="BR71" s="238"/>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15">
      <c r="A72" s="233">
        <v>5</v>
      </c>
      <c r="B72" s="886" t="s">
        <v>589</v>
      </c>
      <c r="C72" s="887"/>
      <c r="D72" s="887"/>
      <c r="E72" s="887"/>
      <c r="F72" s="887"/>
      <c r="G72" s="887"/>
      <c r="H72" s="887"/>
      <c r="I72" s="887"/>
      <c r="J72" s="887"/>
      <c r="K72" s="887"/>
      <c r="L72" s="887"/>
      <c r="M72" s="887"/>
      <c r="N72" s="887"/>
      <c r="O72" s="887"/>
      <c r="P72" s="888"/>
      <c r="Q72" s="889">
        <v>68</v>
      </c>
      <c r="R72" s="843"/>
      <c r="S72" s="843"/>
      <c r="T72" s="843"/>
      <c r="U72" s="843"/>
      <c r="V72" s="843">
        <v>68</v>
      </c>
      <c r="W72" s="843"/>
      <c r="X72" s="843"/>
      <c r="Y72" s="843"/>
      <c r="Z72" s="843"/>
      <c r="AA72" s="843">
        <v>0</v>
      </c>
      <c r="AB72" s="843"/>
      <c r="AC72" s="843"/>
      <c r="AD72" s="843"/>
      <c r="AE72" s="843"/>
      <c r="AF72" s="843">
        <v>0</v>
      </c>
      <c r="AG72" s="843"/>
      <c r="AH72" s="843"/>
      <c r="AI72" s="843"/>
      <c r="AJ72" s="843"/>
      <c r="AK72" s="843" t="s">
        <v>599</v>
      </c>
      <c r="AL72" s="843"/>
      <c r="AM72" s="843"/>
      <c r="AN72" s="843"/>
      <c r="AO72" s="843"/>
      <c r="AP72" s="843" t="s">
        <v>596</v>
      </c>
      <c r="AQ72" s="843"/>
      <c r="AR72" s="843"/>
      <c r="AS72" s="843"/>
      <c r="AT72" s="843"/>
      <c r="AU72" s="843" t="s">
        <v>596</v>
      </c>
      <c r="AV72" s="843"/>
      <c r="AW72" s="843"/>
      <c r="AX72" s="843"/>
      <c r="AY72" s="843"/>
      <c r="AZ72" s="845"/>
      <c r="BA72" s="845"/>
      <c r="BB72" s="845"/>
      <c r="BC72" s="845"/>
      <c r="BD72" s="846"/>
      <c r="BE72" s="236"/>
      <c r="BF72" s="236"/>
      <c r="BG72" s="236"/>
      <c r="BH72" s="236"/>
      <c r="BI72" s="236"/>
      <c r="BJ72" s="236"/>
      <c r="BK72" s="236"/>
      <c r="BL72" s="236"/>
      <c r="BM72" s="236"/>
      <c r="BN72" s="236"/>
      <c r="BO72" s="236"/>
      <c r="BP72" s="236"/>
      <c r="BQ72" s="233">
        <v>66</v>
      </c>
      <c r="BR72" s="238"/>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15">
      <c r="A73" s="233">
        <v>6</v>
      </c>
      <c r="B73" s="886" t="s">
        <v>590</v>
      </c>
      <c r="C73" s="887"/>
      <c r="D73" s="887"/>
      <c r="E73" s="887"/>
      <c r="F73" s="887"/>
      <c r="G73" s="887"/>
      <c r="H73" s="887"/>
      <c r="I73" s="887"/>
      <c r="J73" s="887"/>
      <c r="K73" s="887"/>
      <c r="L73" s="887"/>
      <c r="M73" s="887"/>
      <c r="N73" s="887"/>
      <c r="O73" s="887"/>
      <c r="P73" s="888"/>
      <c r="Q73" s="889">
        <v>217</v>
      </c>
      <c r="R73" s="843"/>
      <c r="S73" s="843"/>
      <c r="T73" s="843"/>
      <c r="U73" s="843"/>
      <c r="V73" s="843">
        <v>191</v>
      </c>
      <c r="W73" s="843"/>
      <c r="X73" s="843"/>
      <c r="Y73" s="843"/>
      <c r="Z73" s="843"/>
      <c r="AA73" s="843">
        <v>25</v>
      </c>
      <c r="AB73" s="843"/>
      <c r="AC73" s="843"/>
      <c r="AD73" s="843"/>
      <c r="AE73" s="843"/>
      <c r="AF73" s="843">
        <v>25</v>
      </c>
      <c r="AG73" s="843"/>
      <c r="AH73" s="843"/>
      <c r="AI73" s="843"/>
      <c r="AJ73" s="843"/>
      <c r="AK73" s="843" t="s">
        <v>599</v>
      </c>
      <c r="AL73" s="843"/>
      <c r="AM73" s="843"/>
      <c r="AN73" s="843"/>
      <c r="AO73" s="843"/>
      <c r="AP73" s="843" t="s">
        <v>596</v>
      </c>
      <c r="AQ73" s="843"/>
      <c r="AR73" s="843"/>
      <c r="AS73" s="843"/>
      <c r="AT73" s="843"/>
      <c r="AU73" s="843" t="s">
        <v>596</v>
      </c>
      <c r="AV73" s="843"/>
      <c r="AW73" s="843"/>
      <c r="AX73" s="843"/>
      <c r="AY73" s="843"/>
      <c r="AZ73" s="845"/>
      <c r="BA73" s="845"/>
      <c r="BB73" s="845"/>
      <c r="BC73" s="845"/>
      <c r="BD73" s="846"/>
      <c r="BE73" s="236"/>
      <c r="BF73" s="236"/>
      <c r="BG73" s="236"/>
      <c r="BH73" s="236"/>
      <c r="BI73" s="236"/>
      <c r="BJ73" s="236"/>
      <c r="BK73" s="236"/>
      <c r="BL73" s="236"/>
      <c r="BM73" s="236"/>
      <c r="BN73" s="236"/>
      <c r="BO73" s="236"/>
      <c r="BP73" s="236"/>
      <c r="BQ73" s="233">
        <v>67</v>
      </c>
      <c r="BR73" s="238"/>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15">
      <c r="A74" s="233">
        <v>7</v>
      </c>
      <c r="B74" s="886" t="s">
        <v>591</v>
      </c>
      <c r="C74" s="887"/>
      <c r="D74" s="887"/>
      <c r="E74" s="887"/>
      <c r="F74" s="887"/>
      <c r="G74" s="887"/>
      <c r="H74" s="887"/>
      <c r="I74" s="887"/>
      <c r="J74" s="887"/>
      <c r="K74" s="887"/>
      <c r="L74" s="887"/>
      <c r="M74" s="887"/>
      <c r="N74" s="887"/>
      <c r="O74" s="887"/>
      <c r="P74" s="888"/>
      <c r="Q74" s="889">
        <v>823874</v>
      </c>
      <c r="R74" s="843"/>
      <c r="S74" s="843"/>
      <c r="T74" s="843"/>
      <c r="U74" s="843"/>
      <c r="V74" s="843">
        <v>808406</v>
      </c>
      <c r="W74" s="843"/>
      <c r="X74" s="843"/>
      <c r="Y74" s="843"/>
      <c r="Z74" s="843"/>
      <c r="AA74" s="843">
        <v>15468</v>
      </c>
      <c r="AB74" s="843"/>
      <c r="AC74" s="843"/>
      <c r="AD74" s="843"/>
      <c r="AE74" s="843"/>
      <c r="AF74" s="843">
        <v>15468</v>
      </c>
      <c r="AG74" s="843"/>
      <c r="AH74" s="843"/>
      <c r="AI74" s="843"/>
      <c r="AJ74" s="843"/>
      <c r="AK74" s="843" t="s">
        <v>599</v>
      </c>
      <c r="AL74" s="843"/>
      <c r="AM74" s="843"/>
      <c r="AN74" s="843"/>
      <c r="AO74" s="843"/>
      <c r="AP74" s="843" t="s">
        <v>596</v>
      </c>
      <c r="AQ74" s="843"/>
      <c r="AR74" s="843"/>
      <c r="AS74" s="843"/>
      <c r="AT74" s="843"/>
      <c r="AU74" s="843" t="s">
        <v>596</v>
      </c>
      <c r="AV74" s="843"/>
      <c r="AW74" s="843"/>
      <c r="AX74" s="843"/>
      <c r="AY74" s="843"/>
      <c r="AZ74" s="845"/>
      <c r="BA74" s="845"/>
      <c r="BB74" s="845"/>
      <c r="BC74" s="845"/>
      <c r="BD74" s="846"/>
      <c r="BE74" s="236"/>
      <c r="BF74" s="236"/>
      <c r="BG74" s="236"/>
      <c r="BH74" s="236"/>
      <c r="BI74" s="236"/>
      <c r="BJ74" s="236"/>
      <c r="BK74" s="236"/>
      <c r="BL74" s="236"/>
      <c r="BM74" s="236"/>
      <c r="BN74" s="236"/>
      <c r="BO74" s="236"/>
      <c r="BP74" s="236"/>
      <c r="BQ74" s="233">
        <v>68</v>
      </c>
      <c r="BR74" s="238"/>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15">
      <c r="A75" s="233">
        <v>8</v>
      </c>
      <c r="B75" s="886" t="s">
        <v>592</v>
      </c>
      <c r="C75" s="887"/>
      <c r="D75" s="887"/>
      <c r="E75" s="887"/>
      <c r="F75" s="887"/>
      <c r="G75" s="887"/>
      <c r="H75" s="887"/>
      <c r="I75" s="887"/>
      <c r="J75" s="887"/>
      <c r="K75" s="887"/>
      <c r="L75" s="887"/>
      <c r="M75" s="887"/>
      <c r="N75" s="887"/>
      <c r="O75" s="887"/>
      <c r="P75" s="888"/>
      <c r="Q75" s="890">
        <v>4710</v>
      </c>
      <c r="R75" s="891"/>
      <c r="S75" s="891"/>
      <c r="T75" s="891"/>
      <c r="U75" s="847"/>
      <c r="V75" s="892">
        <v>4462</v>
      </c>
      <c r="W75" s="891"/>
      <c r="X75" s="891"/>
      <c r="Y75" s="891"/>
      <c r="Z75" s="847"/>
      <c r="AA75" s="892">
        <v>247</v>
      </c>
      <c r="AB75" s="891"/>
      <c r="AC75" s="891"/>
      <c r="AD75" s="891"/>
      <c r="AE75" s="847"/>
      <c r="AF75" s="892">
        <v>234</v>
      </c>
      <c r="AG75" s="891"/>
      <c r="AH75" s="891"/>
      <c r="AI75" s="891"/>
      <c r="AJ75" s="847"/>
      <c r="AK75" s="892">
        <v>954</v>
      </c>
      <c r="AL75" s="891"/>
      <c r="AM75" s="891"/>
      <c r="AN75" s="891"/>
      <c r="AO75" s="847"/>
      <c r="AP75" s="892" t="s">
        <v>601</v>
      </c>
      <c r="AQ75" s="891"/>
      <c r="AR75" s="891"/>
      <c r="AS75" s="891"/>
      <c r="AT75" s="847"/>
      <c r="AU75" s="892" t="s">
        <v>602</v>
      </c>
      <c r="AV75" s="891"/>
      <c r="AW75" s="891"/>
      <c r="AX75" s="891"/>
      <c r="AY75" s="847"/>
      <c r="AZ75" s="845"/>
      <c r="BA75" s="845"/>
      <c r="BB75" s="845"/>
      <c r="BC75" s="845"/>
      <c r="BD75" s="846"/>
      <c r="BE75" s="236"/>
      <c r="BF75" s="236"/>
      <c r="BG75" s="236"/>
      <c r="BH75" s="236"/>
      <c r="BI75" s="236"/>
      <c r="BJ75" s="236"/>
      <c r="BK75" s="236"/>
      <c r="BL75" s="236"/>
      <c r="BM75" s="236"/>
      <c r="BN75" s="236"/>
      <c r="BO75" s="236"/>
      <c r="BP75" s="236"/>
      <c r="BQ75" s="233">
        <v>69</v>
      </c>
      <c r="BR75" s="238"/>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15">
      <c r="A76" s="233">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6"/>
      <c r="BF76" s="236"/>
      <c r="BG76" s="236"/>
      <c r="BH76" s="236"/>
      <c r="BI76" s="236"/>
      <c r="BJ76" s="236"/>
      <c r="BK76" s="236"/>
      <c r="BL76" s="236"/>
      <c r="BM76" s="236"/>
      <c r="BN76" s="236"/>
      <c r="BO76" s="236"/>
      <c r="BP76" s="236"/>
      <c r="BQ76" s="233">
        <v>70</v>
      </c>
      <c r="BR76" s="238"/>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15">
      <c r="A77" s="233">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6"/>
      <c r="BF77" s="236"/>
      <c r="BG77" s="236"/>
      <c r="BH77" s="236"/>
      <c r="BI77" s="236"/>
      <c r="BJ77" s="236"/>
      <c r="BK77" s="236"/>
      <c r="BL77" s="236"/>
      <c r="BM77" s="236"/>
      <c r="BN77" s="236"/>
      <c r="BO77" s="236"/>
      <c r="BP77" s="236"/>
      <c r="BQ77" s="233">
        <v>71</v>
      </c>
      <c r="BR77" s="238"/>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15">
      <c r="A78" s="233">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6"/>
      <c r="BF78" s="236"/>
      <c r="BG78" s="236"/>
      <c r="BH78" s="236"/>
      <c r="BI78" s="236"/>
      <c r="BJ78" s="224"/>
      <c r="BK78" s="224"/>
      <c r="BL78" s="224"/>
      <c r="BM78" s="224"/>
      <c r="BN78" s="224"/>
      <c r="BO78" s="236"/>
      <c r="BP78" s="236"/>
      <c r="BQ78" s="233">
        <v>72</v>
      </c>
      <c r="BR78" s="238"/>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15">
      <c r="A79" s="233">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6"/>
      <c r="BF79" s="236"/>
      <c r="BG79" s="236"/>
      <c r="BH79" s="236"/>
      <c r="BI79" s="236"/>
      <c r="BJ79" s="224"/>
      <c r="BK79" s="224"/>
      <c r="BL79" s="224"/>
      <c r="BM79" s="224"/>
      <c r="BN79" s="224"/>
      <c r="BO79" s="236"/>
      <c r="BP79" s="236"/>
      <c r="BQ79" s="233">
        <v>73</v>
      </c>
      <c r="BR79" s="238"/>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15">
      <c r="A80" s="233">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6"/>
      <c r="BF80" s="236"/>
      <c r="BG80" s="236"/>
      <c r="BH80" s="236"/>
      <c r="BI80" s="236"/>
      <c r="BJ80" s="236"/>
      <c r="BK80" s="236"/>
      <c r="BL80" s="236"/>
      <c r="BM80" s="236"/>
      <c r="BN80" s="236"/>
      <c r="BO80" s="236"/>
      <c r="BP80" s="236"/>
      <c r="BQ80" s="233">
        <v>74</v>
      </c>
      <c r="BR80" s="238"/>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15">
      <c r="A81" s="233">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6"/>
      <c r="BF81" s="236"/>
      <c r="BG81" s="236"/>
      <c r="BH81" s="236"/>
      <c r="BI81" s="236"/>
      <c r="BJ81" s="236"/>
      <c r="BK81" s="236"/>
      <c r="BL81" s="236"/>
      <c r="BM81" s="236"/>
      <c r="BN81" s="236"/>
      <c r="BO81" s="236"/>
      <c r="BP81" s="236"/>
      <c r="BQ81" s="233">
        <v>75</v>
      </c>
      <c r="BR81" s="238"/>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15">
      <c r="A82" s="233">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6"/>
      <c r="BF82" s="236"/>
      <c r="BG82" s="236"/>
      <c r="BH82" s="236"/>
      <c r="BI82" s="236"/>
      <c r="BJ82" s="236"/>
      <c r="BK82" s="236"/>
      <c r="BL82" s="236"/>
      <c r="BM82" s="236"/>
      <c r="BN82" s="236"/>
      <c r="BO82" s="236"/>
      <c r="BP82" s="236"/>
      <c r="BQ82" s="233">
        <v>76</v>
      </c>
      <c r="BR82" s="238"/>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15">
      <c r="A83" s="233">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6"/>
      <c r="BF83" s="236"/>
      <c r="BG83" s="236"/>
      <c r="BH83" s="236"/>
      <c r="BI83" s="236"/>
      <c r="BJ83" s="236"/>
      <c r="BK83" s="236"/>
      <c r="BL83" s="236"/>
      <c r="BM83" s="236"/>
      <c r="BN83" s="236"/>
      <c r="BO83" s="236"/>
      <c r="BP83" s="236"/>
      <c r="BQ83" s="233">
        <v>77</v>
      </c>
      <c r="BR83" s="238"/>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15">
      <c r="A84" s="233">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6"/>
      <c r="BF84" s="236"/>
      <c r="BG84" s="236"/>
      <c r="BH84" s="236"/>
      <c r="BI84" s="236"/>
      <c r="BJ84" s="236"/>
      <c r="BK84" s="236"/>
      <c r="BL84" s="236"/>
      <c r="BM84" s="236"/>
      <c r="BN84" s="236"/>
      <c r="BO84" s="236"/>
      <c r="BP84" s="236"/>
      <c r="BQ84" s="233">
        <v>78</v>
      </c>
      <c r="BR84" s="238"/>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15">
      <c r="A85" s="233">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6"/>
      <c r="BF85" s="236"/>
      <c r="BG85" s="236"/>
      <c r="BH85" s="236"/>
      <c r="BI85" s="236"/>
      <c r="BJ85" s="236"/>
      <c r="BK85" s="236"/>
      <c r="BL85" s="236"/>
      <c r="BM85" s="236"/>
      <c r="BN85" s="236"/>
      <c r="BO85" s="236"/>
      <c r="BP85" s="236"/>
      <c r="BQ85" s="233">
        <v>79</v>
      </c>
      <c r="BR85" s="238"/>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15">
      <c r="A86" s="233">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6"/>
      <c r="BF86" s="236"/>
      <c r="BG86" s="236"/>
      <c r="BH86" s="236"/>
      <c r="BI86" s="236"/>
      <c r="BJ86" s="236"/>
      <c r="BK86" s="236"/>
      <c r="BL86" s="236"/>
      <c r="BM86" s="236"/>
      <c r="BN86" s="236"/>
      <c r="BO86" s="236"/>
      <c r="BP86" s="236"/>
      <c r="BQ86" s="233">
        <v>80</v>
      </c>
      <c r="BR86" s="238"/>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15">
      <c r="A87" s="239">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6"/>
      <c r="BF87" s="236"/>
      <c r="BG87" s="236"/>
      <c r="BH87" s="236"/>
      <c r="BI87" s="236"/>
      <c r="BJ87" s="236"/>
      <c r="BK87" s="236"/>
      <c r="BL87" s="236"/>
      <c r="BM87" s="236"/>
      <c r="BN87" s="236"/>
      <c r="BO87" s="236"/>
      <c r="BP87" s="236"/>
      <c r="BQ87" s="233">
        <v>81</v>
      </c>
      <c r="BR87" s="238"/>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
      <c r="A88" s="235" t="s">
        <v>392</v>
      </c>
      <c r="B88" s="802" t="s">
        <v>424</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f>SUM(AF68:AJ87)</f>
        <v>15784</v>
      </c>
      <c r="AG88" s="857"/>
      <c r="AH88" s="857"/>
      <c r="AI88" s="857"/>
      <c r="AJ88" s="857"/>
      <c r="AK88" s="854"/>
      <c r="AL88" s="854"/>
      <c r="AM88" s="854"/>
      <c r="AN88" s="854"/>
      <c r="AO88" s="854"/>
      <c r="AP88" s="857">
        <f>SUM(AP68:AT87)</f>
        <v>2550</v>
      </c>
      <c r="AQ88" s="857"/>
      <c r="AR88" s="857"/>
      <c r="AS88" s="857"/>
      <c r="AT88" s="857"/>
      <c r="AU88" s="857">
        <f>SUM(AU68:AY87)</f>
        <v>28</v>
      </c>
      <c r="AV88" s="857"/>
      <c r="AW88" s="857"/>
      <c r="AX88" s="857"/>
      <c r="AY88" s="857"/>
      <c r="AZ88" s="862"/>
      <c r="BA88" s="862"/>
      <c r="BB88" s="862"/>
      <c r="BC88" s="862"/>
      <c r="BD88" s="863"/>
      <c r="BE88" s="236"/>
      <c r="BF88" s="236"/>
      <c r="BG88" s="236"/>
      <c r="BH88" s="236"/>
      <c r="BI88" s="236"/>
      <c r="BJ88" s="236"/>
      <c r="BK88" s="236"/>
      <c r="BL88" s="236"/>
      <c r="BM88" s="236"/>
      <c r="BN88" s="236"/>
      <c r="BO88" s="236"/>
      <c r="BP88" s="236"/>
      <c r="BQ88" s="233">
        <v>82</v>
      </c>
      <c r="BR88" s="238"/>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392</v>
      </c>
      <c r="BR102" s="802" t="s">
        <v>425</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v>150</v>
      </c>
      <c r="CS102" s="865"/>
      <c r="CT102" s="865"/>
      <c r="CU102" s="865"/>
      <c r="CV102" s="904"/>
      <c r="CW102" s="903" t="s">
        <v>596</v>
      </c>
      <c r="CX102" s="865"/>
      <c r="CY102" s="865"/>
      <c r="CZ102" s="865"/>
      <c r="DA102" s="904"/>
      <c r="DB102" s="903" t="s">
        <v>596</v>
      </c>
      <c r="DC102" s="865"/>
      <c r="DD102" s="865"/>
      <c r="DE102" s="865"/>
      <c r="DF102" s="904"/>
      <c r="DG102" s="903" t="s">
        <v>596</v>
      </c>
      <c r="DH102" s="865"/>
      <c r="DI102" s="865"/>
      <c r="DJ102" s="865"/>
      <c r="DK102" s="904"/>
      <c r="DL102" s="903" t="s">
        <v>596</v>
      </c>
      <c r="DM102" s="865"/>
      <c r="DN102" s="865"/>
      <c r="DO102" s="865"/>
      <c r="DP102" s="904"/>
      <c r="DQ102" s="903" t="s">
        <v>596</v>
      </c>
      <c r="DR102" s="865"/>
      <c r="DS102" s="865"/>
      <c r="DT102" s="865"/>
      <c r="DU102" s="904"/>
      <c r="DV102" s="802"/>
      <c r="DW102" s="803"/>
      <c r="DX102" s="803"/>
      <c r="DY102" s="803"/>
      <c r="DZ102" s="927"/>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8" t="s">
        <v>426</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9" t="s">
        <v>427</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30" t="s">
        <v>430</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431</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15">
      <c r="A109" s="925" t="s">
        <v>432</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433</v>
      </c>
      <c r="AB109" s="906"/>
      <c r="AC109" s="906"/>
      <c r="AD109" s="906"/>
      <c r="AE109" s="907"/>
      <c r="AF109" s="905" t="s">
        <v>434</v>
      </c>
      <c r="AG109" s="906"/>
      <c r="AH109" s="906"/>
      <c r="AI109" s="906"/>
      <c r="AJ109" s="907"/>
      <c r="AK109" s="905" t="s">
        <v>309</v>
      </c>
      <c r="AL109" s="906"/>
      <c r="AM109" s="906"/>
      <c r="AN109" s="906"/>
      <c r="AO109" s="907"/>
      <c r="AP109" s="905" t="s">
        <v>435</v>
      </c>
      <c r="AQ109" s="906"/>
      <c r="AR109" s="906"/>
      <c r="AS109" s="906"/>
      <c r="AT109" s="908"/>
      <c r="AU109" s="925" t="s">
        <v>432</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433</v>
      </c>
      <c r="BR109" s="906"/>
      <c r="BS109" s="906"/>
      <c r="BT109" s="906"/>
      <c r="BU109" s="907"/>
      <c r="BV109" s="905" t="s">
        <v>434</v>
      </c>
      <c r="BW109" s="906"/>
      <c r="BX109" s="906"/>
      <c r="BY109" s="906"/>
      <c r="BZ109" s="907"/>
      <c r="CA109" s="905" t="s">
        <v>309</v>
      </c>
      <c r="CB109" s="906"/>
      <c r="CC109" s="906"/>
      <c r="CD109" s="906"/>
      <c r="CE109" s="907"/>
      <c r="CF109" s="926" t="s">
        <v>435</v>
      </c>
      <c r="CG109" s="926"/>
      <c r="CH109" s="926"/>
      <c r="CI109" s="926"/>
      <c r="CJ109" s="926"/>
      <c r="CK109" s="905" t="s">
        <v>436</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433</v>
      </c>
      <c r="DH109" s="906"/>
      <c r="DI109" s="906"/>
      <c r="DJ109" s="906"/>
      <c r="DK109" s="907"/>
      <c r="DL109" s="905" t="s">
        <v>434</v>
      </c>
      <c r="DM109" s="906"/>
      <c r="DN109" s="906"/>
      <c r="DO109" s="906"/>
      <c r="DP109" s="907"/>
      <c r="DQ109" s="905" t="s">
        <v>309</v>
      </c>
      <c r="DR109" s="906"/>
      <c r="DS109" s="906"/>
      <c r="DT109" s="906"/>
      <c r="DU109" s="907"/>
      <c r="DV109" s="905" t="s">
        <v>435</v>
      </c>
      <c r="DW109" s="906"/>
      <c r="DX109" s="906"/>
      <c r="DY109" s="906"/>
      <c r="DZ109" s="908"/>
    </row>
    <row r="110" spans="1:131" s="224" customFormat="1" ht="26.25" customHeight="1" x14ac:dyDescent="0.15">
      <c r="A110" s="909" t="s">
        <v>437</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2469098</v>
      </c>
      <c r="AB110" s="913"/>
      <c r="AC110" s="913"/>
      <c r="AD110" s="913"/>
      <c r="AE110" s="914"/>
      <c r="AF110" s="915">
        <v>2848709</v>
      </c>
      <c r="AG110" s="913"/>
      <c r="AH110" s="913"/>
      <c r="AI110" s="913"/>
      <c r="AJ110" s="914"/>
      <c r="AK110" s="915">
        <v>2838732</v>
      </c>
      <c r="AL110" s="913"/>
      <c r="AM110" s="913"/>
      <c r="AN110" s="913"/>
      <c r="AO110" s="914"/>
      <c r="AP110" s="916">
        <v>26.9</v>
      </c>
      <c r="AQ110" s="917"/>
      <c r="AR110" s="917"/>
      <c r="AS110" s="917"/>
      <c r="AT110" s="918"/>
      <c r="AU110" s="919" t="s">
        <v>74</v>
      </c>
      <c r="AV110" s="920"/>
      <c r="AW110" s="920"/>
      <c r="AX110" s="920"/>
      <c r="AY110" s="920"/>
      <c r="AZ110" s="942" t="s">
        <v>438</v>
      </c>
      <c r="BA110" s="910"/>
      <c r="BB110" s="910"/>
      <c r="BC110" s="910"/>
      <c r="BD110" s="910"/>
      <c r="BE110" s="910"/>
      <c r="BF110" s="910"/>
      <c r="BG110" s="910"/>
      <c r="BH110" s="910"/>
      <c r="BI110" s="910"/>
      <c r="BJ110" s="910"/>
      <c r="BK110" s="910"/>
      <c r="BL110" s="910"/>
      <c r="BM110" s="910"/>
      <c r="BN110" s="910"/>
      <c r="BO110" s="910"/>
      <c r="BP110" s="911"/>
      <c r="BQ110" s="943">
        <v>25351617</v>
      </c>
      <c r="BR110" s="944"/>
      <c r="BS110" s="944"/>
      <c r="BT110" s="944"/>
      <c r="BU110" s="944"/>
      <c r="BV110" s="944">
        <v>24220014</v>
      </c>
      <c r="BW110" s="944"/>
      <c r="BX110" s="944"/>
      <c r="BY110" s="944"/>
      <c r="BZ110" s="944"/>
      <c r="CA110" s="944">
        <v>28374149</v>
      </c>
      <c r="CB110" s="944"/>
      <c r="CC110" s="944"/>
      <c r="CD110" s="944"/>
      <c r="CE110" s="944"/>
      <c r="CF110" s="957">
        <v>268.8</v>
      </c>
      <c r="CG110" s="958"/>
      <c r="CH110" s="958"/>
      <c r="CI110" s="958"/>
      <c r="CJ110" s="958"/>
      <c r="CK110" s="959" t="s">
        <v>439</v>
      </c>
      <c r="CL110" s="960"/>
      <c r="CM110" s="942" t="s">
        <v>440</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414</v>
      </c>
      <c r="DH110" s="944"/>
      <c r="DI110" s="944"/>
      <c r="DJ110" s="944"/>
      <c r="DK110" s="944"/>
      <c r="DL110" s="944" t="s">
        <v>409</v>
      </c>
      <c r="DM110" s="944"/>
      <c r="DN110" s="944"/>
      <c r="DO110" s="944"/>
      <c r="DP110" s="944"/>
      <c r="DQ110" s="944" t="s">
        <v>414</v>
      </c>
      <c r="DR110" s="944"/>
      <c r="DS110" s="944"/>
      <c r="DT110" s="944"/>
      <c r="DU110" s="944"/>
      <c r="DV110" s="945" t="s">
        <v>414</v>
      </c>
      <c r="DW110" s="945"/>
      <c r="DX110" s="945"/>
      <c r="DY110" s="945"/>
      <c r="DZ110" s="946"/>
    </row>
    <row r="111" spans="1:131" s="224" customFormat="1" ht="26.25" customHeight="1" x14ac:dyDescent="0.15">
      <c r="A111" s="947" t="s">
        <v>441</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414</v>
      </c>
      <c r="AB111" s="951"/>
      <c r="AC111" s="951"/>
      <c r="AD111" s="951"/>
      <c r="AE111" s="952"/>
      <c r="AF111" s="953" t="s">
        <v>414</v>
      </c>
      <c r="AG111" s="951"/>
      <c r="AH111" s="951"/>
      <c r="AI111" s="951"/>
      <c r="AJ111" s="952"/>
      <c r="AK111" s="953" t="s">
        <v>414</v>
      </c>
      <c r="AL111" s="951"/>
      <c r="AM111" s="951"/>
      <c r="AN111" s="951"/>
      <c r="AO111" s="952"/>
      <c r="AP111" s="954" t="s">
        <v>414</v>
      </c>
      <c r="AQ111" s="955"/>
      <c r="AR111" s="955"/>
      <c r="AS111" s="955"/>
      <c r="AT111" s="956"/>
      <c r="AU111" s="921"/>
      <c r="AV111" s="922"/>
      <c r="AW111" s="922"/>
      <c r="AX111" s="922"/>
      <c r="AY111" s="922"/>
      <c r="AZ111" s="935" t="s">
        <v>442</v>
      </c>
      <c r="BA111" s="936"/>
      <c r="BB111" s="936"/>
      <c r="BC111" s="936"/>
      <c r="BD111" s="936"/>
      <c r="BE111" s="936"/>
      <c r="BF111" s="936"/>
      <c r="BG111" s="936"/>
      <c r="BH111" s="936"/>
      <c r="BI111" s="936"/>
      <c r="BJ111" s="936"/>
      <c r="BK111" s="936"/>
      <c r="BL111" s="936"/>
      <c r="BM111" s="936"/>
      <c r="BN111" s="936"/>
      <c r="BO111" s="936"/>
      <c r="BP111" s="937"/>
      <c r="BQ111" s="938" t="s">
        <v>414</v>
      </c>
      <c r="BR111" s="939"/>
      <c r="BS111" s="939"/>
      <c r="BT111" s="939"/>
      <c r="BU111" s="939"/>
      <c r="BV111" s="939" t="s">
        <v>409</v>
      </c>
      <c r="BW111" s="939"/>
      <c r="BX111" s="939"/>
      <c r="BY111" s="939"/>
      <c r="BZ111" s="939"/>
      <c r="CA111" s="939" t="s">
        <v>414</v>
      </c>
      <c r="CB111" s="939"/>
      <c r="CC111" s="939"/>
      <c r="CD111" s="939"/>
      <c r="CE111" s="939"/>
      <c r="CF111" s="933" t="s">
        <v>414</v>
      </c>
      <c r="CG111" s="934"/>
      <c r="CH111" s="934"/>
      <c r="CI111" s="934"/>
      <c r="CJ111" s="934"/>
      <c r="CK111" s="961"/>
      <c r="CL111" s="962"/>
      <c r="CM111" s="935" t="s">
        <v>443</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414</v>
      </c>
      <c r="DH111" s="939"/>
      <c r="DI111" s="939"/>
      <c r="DJ111" s="939"/>
      <c r="DK111" s="939"/>
      <c r="DL111" s="939" t="s">
        <v>414</v>
      </c>
      <c r="DM111" s="939"/>
      <c r="DN111" s="939"/>
      <c r="DO111" s="939"/>
      <c r="DP111" s="939"/>
      <c r="DQ111" s="939" t="s">
        <v>414</v>
      </c>
      <c r="DR111" s="939"/>
      <c r="DS111" s="939"/>
      <c r="DT111" s="939"/>
      <c r="DU111" s="939"/>
      <c r="DV111" s="940" t="s">
        <v>414</v>
      </c>
      <c r="DW111" s="940"/>
      <c r="DX111" s="940"/>
      <c r="DY111" s="940"/>
      <c r="DZ111" s="941"/>
    </row>
    <row r="112" spans="1:131" s="224" customFormat="1" ht="26.25" customHeight="1" x14ac:dyDescent="0.15">
      <c r="A112" s="965" t="s">
        <v>444</v>
      </c>
      <c r="B112" s="966"/>
      <c r="C112" s="936" t="s">
        <v>445</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414</v>
      </c>
      <c r="AB112" s="972"/>
      <c r="AC112" s="972"/>
      <c r="AD112" s="972"/>
      <c r="AE112" s="973"/>
      <c r="AF112" s="974" t="s">
        <v>409</v>
      </c>
      <c r="AG112" s="972"/>
      <c r="AH112" s="972"/>
      <c r="AI112" s="972"/>
      <c r="AJ112" s="973"/>
      <c r="AK112" s="974" t="s">
        <v>409</v>
      </c>
      <c r="AL112" s="972"/>
      <c r="AM112" s="972"/>
      <c r="AN112" s="972"/>
      <c r="AO112" s="973"/>
      <c r="AP112" s="975" t="s">
        <v>409</v>
      </c>
      <c r="AQ112" s="976"/>
      <c r="AR112" s="976"/>
      <c r="AS112" s="976"/>
      <c r="AT112" s="977"/>
      <c r="AU112" s="921"/>
      <c r="AV112" s="922"/>
      <c r="AW112" s="922"/>
      <c r="AX112" s="922"/>
      <c r="AY112" s="922"/>
      <c r="AZ112" s="935" t="s">
        <v>446</v>
      </c>
      <c r="BA112" s="936"/>
      <c r="BB112" s="936"/>
      <c r="BC112" s="936"/>
      <c r="BD112" s="936"/>
      <c r="BE112" s="936"/>
      <c r="BF112" s="936"/>
      <c r="BG112" s="936"/>
      <c r="BH112" s="936"/>
      <c r="BI112" s="936"/>
      <c r="BJ112" s="936"/>
      <c r="BK112" s="936"/>
      <c r="BL112" s="936"/>
      <c r="BM112" s="936"/>
      <c r="BN112" s="936"/>
      <c r="BO112" s="936"/>
      <c r="BP112" s="937"/>
      <c r="BQ112" s="938">
        <v>745509</v>
      </c>
      <c r="BR112" s="939"/>
      <c r="BS112" s="939"/>
      <c r="BT112" s="939"/>
      <c r="BU112" s="939"/>
      <c r="BV112" s="939">
        <v>568702</v>
      </c>
      <c r="BW112" s="939"/>
      <c r="BX112" s="939"/>
      <c r="BY112" s="939"/>
      <c r="BZ112" s="939"/>
      <c r="CA112" s="939">
        <v>515284</v>
      </c>
      <c r="CB112" s="939"/>
      <c r="CC112" s="939"/>
      <c r="CD112" s="939"/>
      <c r="CE112" s="939"/>
      <c r="CF112" s="933">
        <v>4.9000000000000004</v>
      </c>
      <c r="CG112" s="934"/>
      <c r="CH112" s="934"/>
      <c r="CI112" s="934"/>
      <c r="CJ112" s="934"/>
      <c r="CK112" s="961"/>
      <c r="CL112" s="962"/>
      <c r="CM112" s="935" t="s">
        <v>447</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409</v>
      </c>
      <c r="DH112" s="939"/>
      <c r="DI112" s="939"/>
      <c r="DJ112" s="939"/>
      <c r="DK112" s="939"/>
      <c r="DL112" s="939" t="s">
        <v>414</v>
      </c>
      <c r="DM112" s="939"/>
      <c r="DN112" s="939"/>
      <c r="DO112" s="939"/>
      <c r="DP112" s="939"/>
      <c r="DQ112" s="939" t="s">
        <v>414</v>
      </c>
      <c r="DR112" s="939"/>
      <c r="DS112" s="939"/>
      <c r="DT112" s="939"/>
      <c r="DU112" s="939"/>
      <c r="DV112" s="940" t="s">
        <v>409</v>
      </c>
      <c r="DW112" s="940"/>
      <c r="DX112" s="940"/>
      <c r="DY112" s="940"/>
      <c r="DZ112" s="941"/>
    </row>
    <row r="113" spans="1:130" s="224" customFormat="1" ht="26.25" customHeight="1" x14ac:dyDescent="0.15">
      <c r="A113" s="967"/>
      <c r="B113" s="968"/>
      <c r="C113" s="936" t="s">
        <v>448</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47167</v>
      </c>
      <c r="AB113" s="951"/>
      <c r="AC113" s="951"/>
      <c r="AD113" s="951"/>
      <c r="AE113" s="952"/>
      <c r="AF113" s="953">
        <v>44496</v>
      </c>
      <c r="AG113" s="951"/>
      <c r="AH113" s="951"/>
      <c r="AI113" s="951"/>
      <c r="AJ113" s="952"/>
      <c r="AK113" s="953">
        <v>47204</v>
      </c>
      <c r="AL113" s="951"/>
      <c r="AM113" s="951"/>
      <c r="AN113" s="951"/>
      <c r="AO113" s="952"/>
      <c r="AP113" s="954">
        <v>0.4</v>
      </c>
      <c r="AQ113" s="955"/>
      <c r="AR113" s="955"/>
      <c r="AS113" s="955"/>
      <c r="AT113" s="956"/>
      <c r="AU113" s="921"/>
      <c r="AV113" s="922"/>
      <c r="AW113" s="922"/>
      <c r="AX113" s="922"/>
      <c r="AY113" s="922"/>
      <c r="AZ113" s="935" t="s">
        <v>449</v>
      </c>
      <c r="BA113" s="936"/>
      <c r="BB113" s="936"/>
      <c r="BC113" s="936"/>
      <c r="BD113" s="936"/>
      <c r="BE113" s="936"/>
      <c r="BF113" s="936"/>
      <c r="BG113" s="936"/>
      <c r="BH113" s="936"/>
      <c r="BI113" s="936"/>
      <c r="BJ113" s="936"/>
      <c r="BK113" s="936"/>
      <c r="BL113" s="936"/>
      <c r="BM113" s="936"/>
      <c r="BN113" s="936"/>
      <c r="BO113" s="936"/>
      <c r="BP113" s="937"/>
      <c r="BQ113" s="938" t="s">
        <v>414</v>
      </c>
      <c r="BR113" s="939"/>
      <c r="BS113" s="939"/>
      <c r="BT113" s="939"/>
      <c r="BU113" s="939"/>
      <c r="BV113" s="939" t="s">
        <v>409</v>
      </c>
      <c r="BW113" s="939"/>
      <c r="BX113" s="939"/>
      <c r="BY113" s="939"/>
      <c r="BZ113" s="939"/>
      <c r="CA113" s="939">
        <v>28266</v>
      </c>
      <c r="CB113" s="939"/>
      <c r="CC113" s="939"/>
      <c r="CD113" s="939"/>
      <c r="CE113" s="939"/>
      <c r="CF113" s="933">
        <v>0.3</v>
      </c>
      <c r="CG113" s="934"/>
      <c r="CH113" s="934"/>
      <c r="CI113" s="934"/>
      <c r="CJ113" s="934"/>
      <c r="CK113" s="961"/>
      <c r="CL113" s="962"/>
      <c r="CM113" s="935" t="s">
        <v>450</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409</v>
      </c>
      <c r="DH113" s="972"/>
      <c r="DI113" s="972"/>
      <c r="DJ113" s="972"/>
      <c r="DK113" s="973"/>
      <c r="DL113" s="974" t="s">
        <v>409</v>
      </c>
      <c r="DM113" s="972"/>
      <c r="DN113" s="972"/>
      <c r="DO113" s="972"/>
      <c r="DP113" s="973"/>
      <c r="DQ113" s="974" t="s">
        <v>414</v>
      </c>
      <c r="DR113" s="972"/>
      <c r="DS113" s="972"/>
      <c r="DT113" s="972"/>
      <c r="DU113" s="973"/>
      <c r="DV113" s="975" t="s">
        <v>414</v>
      </c>
      <c r="DW113" s="976"/>
      <c r="DX113" s="976"/>
      <c r="DY113" s="976"/>
      <c r="DZ113" s="977"/>
    </row>
    <row r="114" spans="1:130" s="224" customFormat="1" ht="26.25" customHeight="1" x14ac:dyDescent="0.15">
      <c r="A114" s="967"/>
      <c r="B114" s="968"/>
      <c r="C114" s="936" t="s">
        <v>451</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v>13237</v>
      </c>
      <c r="AB114" s="972"/>
      <c r="AC114" s="972"/>
      <c r="AD114" s="972"/>
      <c r="AE114" s="973"/>
      <c r="AF114" s="974">
        <v>42595</v>
      </c>
      <c r="AG114" s="972"/>
      <c r="AH114" s="972"/>
      <c r="AI114" s="972"/>
      <c r="AJ114" s="973"/>
      <c r="AK114" s="974">
        <v>52919</v>
      </c>
      <c r="AL114" s="972"/>
      <c r="AM114" s="972"/>
      <c r="AN114" s="972"/>
      <c r="AO114" s="973"/>
      <c r="AP114" s="975">
        <v>0.5</v>
      </c>
      <c r="AQ114" s="976"/>
      <c r="AR114" s="976"/>
      <c r="AS114" s="976"/>
      <c r="AT114" s="977"/>
      <c r="AU114" s="921"/>
      <c r="AV114" s="922"/>
      <c r="AW114" s="922"/>
      <c r="AX114" s="922"/>
      <c r="AY114" s="922"/>
      <c r="AZ114" s="935" t="s">
        <v>452</v>
      </c>
      <c r="BA114" s="936"/>
      <c r="BB114" s="936"/>
      <c r="BC114" s="936"/>
      <c r="BD114" s="936"/>
      <c r="BE114" s="936"/>
      <c r="BF114" s="936"/>
      <c r="BG114" s="936"/>
      <c r="BH114" s="936"/>
      <c r="BI114" s="936"/>
      <c r="BJ114" s="936"/>
      <c r="BK114" s="936"/>
      <c r="BL114" s="936"/>
      <c r="BM114" s="936"/>
      <c r="BN114" s="936"/>
      <c r="BO114" s="936"/>
      <c r="BP114" s="937"/>
      <c r="BQ114" s="938">
        <v>4502248</v>
      </c>
      <c r="BR114" s="939"/>
      <c r="BS114" s="939"/>
      <c r="BT114" s="939"/>
      <c r="BU114" s="939"/>
      <c r="BV114" s="939">
        <v>4440783</v>
      </c>
      <c r="BW114" s="939"/>
      <c r="BX114" s="939"/>
      <c r="BY114" s="939"/>
      <c r="BZ114" s="939"/>
      <c r="CA114" s="939">
        <v>4436094</v>
      </c>
      <c r="CB114" s="939"/>
      <c r="CC114" s="939"/>
      <c r="CD114" s="939"/>
      <c r="CE114" s="939"/>
      <c r="CF114" s="933">
        <v>42</v>
      </c>
      <c r="CG114" s="934"/>
      <c r="CH114" s="934"/>
      <c r="CI114" s="934"/>
      <c r="CJ114" s="934"/>
      <c r="CK114" s="961"/>
      <c r="CL114" s="962"/>
      <c r="CM114" s="935" t="s">
        <v>453</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414</v>
      </c>
      <c r="DH114" s="972"/>
      <c r="DI114" s="972"/>
      <c r="DJ114" s="972"/>
      <c r="DK114" s="973"/>
      <c r="DL114" s="974" t="s">
        <v>409</v>
      </c>
      <c r="DM114" s="972"/>
      <c r="DN114" s="972"/>
      <c r="DO114" s="972"/>
      <c r="DP114" s="973"/>
      <c r="DQ114" s="974" t="s">
        <v>414</v>
      </c>
      <c r="DR114" s="972"/>
      <c r="DS114" s="972"/>
      <c r="DT114" s="972"/>
      <c r="DU114" s="973"/>
      <c r="DV114" s="975" t="s">
        <v>414</v>
      </c>
      <c r="DW114" s="976"/>
      <c r="DX114" s="976"/>
      <c r="DY114" s="976"/>
      <c r="DZ114" s="977"/>
    </row>
    <row r="115" spans="1:130" s="224" customFormat="1" ht="26.25" customHeight="1" x14ac:dyDescent="0.15">
      <c r="A115" s="967"/>
      <c r="B115" s="968"/>
      <c r="C115" s="936" t="s">
        <v>454</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v>26986</v>
      </c>
      <c r="AB115" s="951"/>
      <c r="AC115" s="951"/>
      <c r="AD115" s="951"/>
      <c r="AE115" s="952"/>
      <c r="AF115" s="953" t="s">
        <v>414</v>
      </c>
      <c r="AG115" s="951"/>
      <c r="AH115" s="951"/>
      <c r="AI115" s="951"/>
      <c r="AJ115" s="952"/>
      <c r="AK115" s="953" t="s">
        <v>409</v>
      </c>
      <c r="AL115" s="951"/>
      <c r="AM115" s="951"/>
      <c r="AN115" s="951"/>
      <c r="AO115" s="952"/>
      <c r="AP115" s="954" t="s">
        <v>409</v>
      </c>
      <c r="AQ115" s="955"/>
      <c r="AR115" s="955"/>
      <c r="AS115" s="955"/>
      <c r="AT115" s="956"/>
      <c r="AU115" s="921"/>
      <c r="AV115" s="922"/>
      <c r="AW115" s="922"/>
      <c r="AX115" s="922"/>
      <c r="AY115" s="922"/>
      <c r="AZ115" s="935" t="s">
        <v>455</v>
      </c>
      <c r="BA115" s="936"/>
      <c r="BB115" s="936"/>
      <c r="BC115" s="936"/>
      <c r="BD115" s="936"/>
      <c r="BE115" s="936"/>
      <c r="BF115" s="936"/>
      <c r="BG115" s="936"/>
      <c r="BH115" s="936"/>
      <c r="BI115" s="936"/>
      <c r="BJ115" s="936"/>
      <c r="BK115" s="936"/>
      <c r="BL115" s="936"/>
      <c r="BM115" s="936"/>
      <c r="BN115" s="936"/>
      <c r="BO115" s="936"/>
      <c r="BP115" s="937"/>
      <c r="BQ115" s="938" t="s">
        <v>409</v>
      </c>
      <c r="BR115" s="939"/>
      <c r="BS115" s="939"/>
      <c r="BT115" s="939"/>
      <c r="BU115" s="939"/>
      <c r="BV115" s="939" t="s">
        <v>409</v>
      </c>
      <c r="BW115" s="939"/>
      <c r="BX115" s="939"/>
      <c r="BY115" s="939"/>
      <c r="BZ115" s="939"/>
      <c r="CA115" s="939" t="s">
        <v>414</v>
      </c>
      <c r="CB115" s="939"/>
      <c r="CC115" s="939"/>
      <c r="CD115" s="939"/>
      <c r="CE115" s="939"/>
      <c r="CF115" s="933" t="s">
        <v>409</v>
      </c>
      <c r="CG115" s="934"/>
      <c r="CH115" s="934"/>
      <c r="CI115" s="934"/>
      <c r="CJ115" s="934"/>
      <c r="CK115" s="961"/>
      <c r="CL115" s="962"/>
      <c r="CM115" s="935" t="s">
        <v>456</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414</v>
      </c>
      <c r="DH115" s="972"/>
      <c r="DI115" s="972"/>
      <c r="DJ115" s="972"/>
      <c r="DK115" s="973"/>
      <c r="DL115" s="974" t="s">
        <v>414</v>
      </c>
      <c r="DM115" s="972"/>
      <c r="DN115" s="972"/>
      <c r="DO115" s="972"/>
      <c r="DP115" s="973"/>
      <c r="DQ115" s="974" t="s">
        <v>414</v>
      </c>
      <c r="DR115" s="972"/>
      <c r="DS115" s="972"/>
      <c r="DT115" s="972"/>
      <c r="DU115" s="973"/>
      <c r="DV115" s="975" t="s">
        <v>414</v>
      </c>
      <c r="DW115" s="976"/>
      <c r="DX115" s="976"/>
      <c r="DY115" s="976"/>
      <c r="DZ115" s="977"/>
    </row>
    <row r="116" spans="1:130" s="224" customFormat="1" ht="26.25" customHeight="1" x14ac:dyDescent="0.15">
      <c r="A116" s="969"/>
      <c r="B116" s="970"/>
      <c r="C116" s="978" t="s">
        <v>457</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414</v>
      </c>
      <c r="AB116" s="972"/>
      <c r="AC116" s="972"/>
      <c r="AD116" s="972"/>
      <c r="AE116" s="973"/>
      <c r="AF116" s="974" t="s">
        <v>409</v>
      </c>
      <c r="AG116" s="972"/>
      <c r="AH116" s="972"/>
      <c r="AI116" s="972"/>
      <c r="AJ116" s="973"/>
      <c r="AK116" s="974">
        <v>62</v>
      </c>
      <c r="AL116" s="972"/>
      <c r="AM116" s="972"/>
      <c r="AN116" s="972"/>
      <c r="AO116" s="973"/>
      <c r="AP116" s="975">
        <v>0</v>
      </c>
      <c r="AQ116" s="976"/>
      <c r="AR116" s="976"/>
      <c r="AS116" s="976"/>
      <c r="AT116" s="977"/>
      <c r="AU116" s="921"/>
      <c r="AV116" s="922"/>
      <c r="AW116" s="922"/>
      <c r="AX116" s="922"/>
      <c r="AY116" s="922"/>
      <c r="AZ116" s="980" t="s">
        <v>458</v>
      </c>
      <c r="BA116" s="981"/>
      <c r="BB116" s="981"/>
      <c r="BC116" s="981"/>
      <c r="BD116" s="981"/>
      <c r="BE116" s="981"/>
      <c r="BF116" s="981"/>
      <c r="BG116" s="981"/>
      <c r="BH116" s="981"/>
      <c r="BI116" s="981"/>
      <c r="BJ116" s="981"/>
      <c r="BK116" s="981"/>
      <c r="BL116" s="981"/>
      <c r="BM116" s="981"/>
      <c r="BN116" s="981"/>
      <c r="BO116" s="981"/>
      <c r="BP116" s="982"/>
      <c r="BQ116" s="938" t="s">
        <v>414</v>
      </c>
      <c r="BR116" s="939"/>
      <c r="BS116" s="939"/>
      <c r="BT116" s="939"/>
      <c r="BU116" s="939"/>
      <c r="BV116" s="939" t="s">
        <v>409</v>
      </c>
      <c r="BW116" s="939"/>
      <c r="BX116" s="939"/>
      <c r="BY116" s="939"/>
      <c r="BZ116" s="939"/>
      <c r="CA116" s="939" t="s">
        <v>409</v>
      </c>
      <c r="CB116" s="939"/>
      <c r="CC116" s="939"/>
      <c r="CD116" s="939"/>
      <c r="CE116" s="939"/>
      <c r="CF116" s="933" t="s">
        <v>409</v>
      </c>
      <c r="CG116" s="934"/>
      <c r="CH116" s="934"/>
      <c r="CI116" s="934"/>
      <c r="CJ116" s="934"/>
      <c r="CK116" s="961"/>
      <c r="CL116" s="962"/>
      <c r="CM116" s="935" t="s">
        <v>459</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414</v>
      </c>
      <c r="DH116" s="972"/>
      <c r="DI116" s="972"/>
      <c r="DJ116" s="972"/>
      <c r="DK116" s="973"/>
      <c r="DL116" s="974" t="s">
        <v>414</v>
      </c>
      <c r="DM116" s="972"/>
      <c r="DN116" s="972"/>
      <c r="DO116" s="972"/>
      <c r="DP116" s="973"/>
      <c r="DQ116" s="974" t="s">
        <v>414</v>
      </c>
      <c r="DR116" s="972"/>
      <c r="DS116" s="972"/>
      <c r="DT116" s="972"/>
      <c r="DU116" s="973"/>
      <c r="DV116" s="975" t="s">
        <v>409</v>
      </c>
      <c r="DW116" s="976"/>
      <c r="DX116" s="976"/>
      <c r="DY116" s="976"/>
      <c r="DZ116" s="977"/>
    </row>
    <row r="117" spans="1:130" s="224" customFormat="1" ht="26.25" customHeight="1" x14ac:dyDescent="0.15">
      <c r="A117" s="925" t="s">
        <v>188</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460</v>
      </c>
      <c r="Z117" s="907"/>
      <c r="AA117" s="991">
        <v>2556488</v>
      </c>
      <c r="AB117" s="992"/>
      <c r="AC117" s="992"/>
      <c r="AD117" s="992"/>
      <c r="AE117" s="993"/>
      <c r="AF117" s="994">
        <v>2935800</v>
      </c>
      <c r="AG117" s="992"/>
      <c r="AH117" s="992"/>
      <c r="AI117" s="992"/>
      <c r="AJ117" s="993"/>
      <c r="AK117" s="994">
        <v>2938917</v>
      </c>
      <c r="AL117" s="992"/>
      <c r="AM117" s="992"/>
      <c r="AN117" s="992"/>
      <c r="AO117" s="993"/>
      <c r="AP117" s="995"/>
      <c r="AQ117" s="996"/>
      <c r="AR117" s="996"/>
      <c r="AS117" s="996"/>
      <c r="AT117" s="997"/>
      <c r="AU117" s="921"/>
      <c r="AV117" s="922"/>
      <c r="AW117" s="922"/>
      <c r="AX117" s="922"/>
      <c r="AY117" s="922"/>
      <c r="AZ117" s="987" t="s">
        <v>461</v>
      </c>
      <c r="BA117" s="988"/>
      <c r="BB117" s="988"/>
      <c r="BC117" s="988"/>
      <c r="BD117" s="988"/>
      <c r="BE117" s="988"/>
      <c r="BF117" s="988"/>
      <c r="BG117" s="988"/>
      <c r="BH117" s="988"/>
      <c r="BI117" s="988"/>
      <c r="BJ117" s="988"/>
      <c r="BK117" s="988"/>
      <c r="BL117" s="988"/>
      <c r="BM117" s="988"/>
      <c r="BN117" s="988"/>
      <c r="BO117" s="988"/>
      <c r="BP117" s="989"/>
      <c r="BQ117" s="938" t="s">
        <v>462</v>
      </c>
      <c r="BR117" s="939"/>
      <c r="BS117" s="939"/>
      <c r="BT117" s="939"/>
      <c r="BU117" s="939"/>
      <c r="BV117" s="939" t="s">
        <v>409</v>
      </c>
      <c r="BW117" s="939"/>
      <c r="BX117" s="939"/>
      <c r="BY117" s="939"/>
      <c r="BZ117" s="939"/>
      <c r="CA117" s="939" t="s">
        <v>463</v>
      </c>
      <c r="CB117" s="939"/>
      <c r="CC117" s="939"/>
      <c r="CD117" s="939"/>
      <c r="CE117" s="939"/>
      <c r="CF117" s="933" t="s">
        <v>409</v>
      </c>
      <c r="CG117" s="934"/>
      <c r="CH117" s="934"/>
      <c r="CI117" s="934"/>
      <c r="CJ117" s="934"/>
      <c r="CK117" s="961"/>
      <c r="CL117" s="962"/>
      <c r="CM117" s="935" t="s">
        <v>464</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465</v>
      </c>
      <c r="DH117" s="972"/>
      <c r="DI117" s="972"/>
      <c r="DJ117" s="972"/>
      <c r="DK117" s="973"/>
      <c r="DL117" s="974" t="s">
        <v>409</v>
      </c>
      <c r="DM117" s="972"/>
      <c r="DN117" s="972"/>
      <c r="DO117" s="972"/>
      <c r="DP117" s="973"/>
      <c r="DQ117" s="974" t="s">
        <v>409</v>
      </c>
      <c r="DR117" s="972"/>
      <c r="DS117" s="972"/>
      <c r="DT117" s="972"/>
      <c r="DU117" s="973"/>
      <c r="DV117" s="975" t="s">
        <v>463</v>
      </c>
      <c r="DW117" s="976"/>
      <c r="DX117" s="976"/>
      <c r="DY117" s="976"/>
      <c r="DZ117" s="977"/>
    </row>
    <row r="118" spans="1:130" s="224" customFormat="1" ht="26.25" customHeight="1" x14ac:dyDescent="0.15">
      <c r="A118" s="925" t="s">
        <v>436</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433</v>
      </c>
      <c r="AB118" s="906"/>
      <c r="AC118" s="906"/>
      <c r="AD118" s="906"/>
      <c r="AE118" s="907"/>
      <c r="AF118" s="905" t="s">
        <v>434</v>
      </c>
      <c r="AG118" s="906"/>
      <c r="AH118" s="906"/>
      <c r="AI118" s="906"/>
      <c r="AJ118" s="907"/>
      <c r="AK118" s="905" t="s">
        <v>309</v>
      </c>
      <c r="AL118" s="906"/>
      <c r="AM118" s="906"/>
      <c r="AN118" s="906"/>
      <c r="AO118" s="907"/>
      <c r="AP118" s="983" t="s">
        <v>435</v>
      </c>
      <c r="AQ118" s="984"/>
      <c r="AR118" s="984"/>
      <c r="AS118" s="984"/>
      <c r="AT118" s="985"/>
      <c r="AU118" s="921"/>
      <c r="AV118" s="922"/>
      <c r="AW118" s="922"/>
      <c r="AX118" s="922"/>
      <c r="AY118" s="922"/>
      <c r="AZ118" s="986" t="s">
        <v>466</v>
      </c>
      <c r="BA118" s="978"/>
      <c r="BB118" s="978"/>
      <c r="BC118" s="978"/>
      <c r="BD118" s="978"/>
      <c r="BE118" s="978"/>
      <c r="BF118" s="978"/>
      <c r="BG118" s="978"/>
      <c r="BH118" s="978"/>
      <c r="BI118" s="978"/>
      <c r="BJ118" s="978"/>
      <c r="BK118" s="978"/>
      <c r="BL118" s="978"/>
      <c r="BM118" s="978"/>
      <c r="BN118" s="978"/>
      <c r="BO118" s="978"/>
      <c r="BP118" s="979"/>
      <c r="BQ118" s="1012" t="s">
        <v>463</v>
      </c>
      <c r="BR118" s="1013"/>
      <c r="BS118" s="1013"/>
      <c r="BT118" s="1013"/>
      <c r="BU118" s="1013"/>
      <c r="BV118" s="1013" t="s">
        <v>463</v>
      </c>
      <c r="BW118" s="1013"/>
      <c r="BX118" s="1013"/>
      <c r="BY118" s="1013"/>
      <c r="BZ118" s="1013"/>
      <c r="CA118" s="1013" t="s">
        <v>409</v>
      </c>
      <c r="CB118" s="1013"/>
      <c r="CC118" s="1013"/>
      <c r="CD118" s="1013"/>
      <c r="CE118" s="1013"/>
      <c r="CF118" s="933" t="s">
        <v>409</v>
      </c>
      <c r="CG118" s="934"/>
      <c r="CH118" s="934"/>
      <c r="CI118" s="934"/>
      <c r="CJ118" s="934"/>
      <c r="CK118" s="961"/>
      <c r="CL118" s="962"/>
      <c r="CM118" s="935" t="s">
        <v>467</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409</v>
      </c>
      <c r="DH118" s="972"/>
      <c r="DI118" s="972"/>
      <c r="DJ118" s="972"/>
      <c r="DK118" s="973"/>
      <c r="DL118" s="974" t="s">
        <v>409</v>
      </c>
      <c r="DM118" s="972"/>
      <c r="DN118" s="972"/>
      <c r="DO118" s="972"/>
      <c r="DP118" s="973"/>
      <c r="DQ118" s="974" t="s">
        <v>468</v>
      </c>
      <c r="DR118" s="972"/>
      <c r="DS118" s="972"/>
      <c r="DT118" s="972"/>
      <c r="DU118" s="973"/>
      <c r="DV118" s="975" t="s">
        <v>409</v>
      </c>
      <c r="DW118" s="976"/>
      <c r="DX118" s="976"/>
      <c r="DY118" s="976"/>
      <c r="DZ118" s="977"/>
    </row>
    <row r="119" spans="1:130" s="224" customFormat="1" ht="26.25" customHeight="1" x14ac:dyDescent="0.15">
      <c r="A119" s="1069" t="s">
        <v>439</v>
      </c>
      <c r="B119" s="960"/>
      <c r="C119" s="942" t="s">
        <v>440</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409</v>
      </c>
      <c r="AB119" s="913"/>
      <c r="AC119" s="913"/>
      <c r="AD119" s="913"/>
      <c r="AE119" s="914"/>
      <c r="AF119" s="915" t="s">
        <v>468</v>
      </c>
      <c r="AG119" s="913"/>
      <c r="AH119" s="913"/>
      <c r="AI119" s="913"/>
      <c r="AJ119" s="914"/>
      <c r="AK119" s="915" t="s">
        <v>465</v>
      </c>
      <c r="AL119" s="913"/>
      <c r="AM119" s="913"/>
      <c r="AN119" s="913"/>
      <c r="AO119" s="914"/>
      <c r="AP119" s="916" t="s">
        <v>465</v>
      </c>
      <c r="AQ119" s="917"/>
      <c r="AR119" s="917"/>
      <c r="AS119" s="917"/>
      <c r="AT119" s="918"/>
      <c r="AU119" s="923"/>
      <c r="AV119" s="924"/>
      <c r="AW119" s="924"/>
      <c r="AX119" s="924"/>
      <c r="AY119" s="924"/>
      <c r="AZ119" s="247" t="s">
        <v>188</v>
      </c>
      <c r="BA119" s="247"/>
      <c r="BB119" s="247"/>
      <c r="BC119" s="247"/>
      <c r="BD119" s="247"/>
      <c r="BE119" s="247"/>
      <c r="BF119" s="247"/>
      <c r="BG119" s="247"/>
      <c r="BH119" s="247"/>
      <c r="BI119" s="247"/>
      <c r="BJ119" s="247"/>
      <c r="BK119" s="247"/>
      <c r="BL119" s="247"/>
      <c r="BM119" s="247"/>
      <c r="BN119" s="247"/>
      <c r="BO119" s="990" t="s">
        <v>469</v>
      </c>
      <c r="BP119" s="1018"/>
      <c r="BQ119" s="1012">
        <v>30599374</v>
      </c>
      <c r="BR119" s="1013"/>
      <c r="BS119" s="1013"/>
      <c r="BT119" s="1013"/>
      <c r="BU119" s="1013"/>
      <c r="BV119" s="1013">
        <v>29229499</v>
      </c>
      <c r="BW119" s="1013"/>
      <c r="BX119" s="1013"/>
      <c r="BY119" s="1013"/>
      <c r="BZ119" s="1013"/>
      <c r="CA119" s="1013">
        <v>33353793</v>
      </c>
      <c r="CB119" s="1013"/>
      <c r="CC119" s="1013"/>
      <c r="CD119" s="1013"/>
      <c r="CE119" s="1013"/>
      <c r="CF119" s="1014"/>
      <c r="CG119" s="1015"/>
      <c r="CH119" s="1015"/>
      <c r="CI119" s="1015"/>
      <c r="CJ119" s="1016"/>
      <c r="CK119" s="963"/>
      <c r="CL119" s="964"/>
      <c r="CM119" s="986" t="s">
        <v>470</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468</v>
      </c>
      <c r="DH119" s="999"/>
      <c r="DI119" s="999"/>
      <c r="DJ119" s="999"/>
      <c r="DK119" s="1000"/>
      <c r="DL119" s="998" t="s">
        <v>462</v>
      </c>
      <c r="DM119" s="999"/>
      <c r="DN119" s="999"/>
      <c r="DO119" s="999"/>
      <c r="DP119" s="1000"/>
      <c r="DQ119" s="998" t="s">
        <v>463</v>
      </c>
      <c r="DR119" s="999"/>
      <c r="DS119" s="999"/>
      <c r="DT119" s="999"/>
      <c r="DU119" s="1000"/>
      <c r="DV119" s="1001" t="s">
        <v>409</v>
      </c>
      <c r="DW119" s="1002"/>
      <c r="DX119" s="1002"/>
      <c r="DY119" s="1002"/>
      <c r="DZ119" s="1003"/>
    </row>
    <row r="120" spans="1:130" s="224" customFormat="1" ht="26.25" customHeight="1" x14ac:dyDescent="0.15">
      <c r="A120" s="1070"/>
      <c r="B120" s="962"/>
      <c r="C120" s="935" t="s">
        <v>443</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468</v>
      </c>
      <c r="AB120" s="972"/>
      <c r="AC120" s="972"/>
      <c r="AD120" s="972"/>
      <c r="AE120" s="973"/>
      <c r="AF120" s="974" t="s">
        <v>462</v>
      </c>
      <c r="AG120" s="972"/>
      <c r="AH120" s="972"/>
      <c r="AI120" s="972"/>
      <c r="AJ120" s="973"/>
      <c r="AK120" s="974" t="s">
        <v>409</v>
      </c>
      <c r="AL120" s="972"/>
      <c r="AM120" s="972"/>
      <c r="AN120" s="972"/>
      <c r="AO120" s="973"/>
      <c r="AP120" s="975" t="s">
        <v>471</v>
      </c>
      <c r="AQ120" s="976"/>
      <c r="AR120" s="976"/>
      <c r="AS120" s="976"/>
      <c r="AT120" s="977"/>
      <c r="AU120" s="1004" t="s">
        <v>472</v>
      </c>
      <c r="AV120" s="1005"/>
      <c r="AW120" s="1005"/>
      <c r="AX120" s="1005"/>
      <c r="AY120" s="1006"/>
      <c r="AZ120" s="942" t="s">
        <v>473</v>
      </c>
      <c r="BA120" s="910"/>
      <c r="BB120" s="910"/>
      <c r="BC120" s="910"/>
      <c r="BD120" s="910"/>
      <c r="BE120" s="910"/>
      <c r="BF120" s="910"/>
      <c r="BG120" s="910"/>
      <c r="BH120" s="910"/>
      <c r="BI120" s="910"/>
      <c r="BJ120" s="910"/>
      <c r="BK120" s="910"/>
      <c r="BL120" s="910"/>
      <c r="BM120" s="910"/>
      <c r="BN120" s="910"/>
      <c r="BO120" s="910"/>
      <c r="BP120" s="911"/>
      <c r="BQ120" s="943">
        <v>10398273</v>
      </c>
      <c r="BR120" s="944"/>
      <c r="BS120" s="944"/>
      <c r="BT120" s="944"/>
      <c r="BU120" s="944"/>
      <c r="BV120" s="944">
        <v>10734852</v>
      </c>
      <c r="BW120" s="944"/>
      <c r="BX120" s="944"/>
      <c r="BY120" s="944"/>
      <c r="BZ120" s="944"/>
      <c r="CA120" s="944">
        <v>10335379</v>
      </c>
      <c r="CB120" s="944"/>
      <c r="CC120" s="944"/>
      <c r="CD120" s="944"/>
      <c r="CE120" s="944"/>
      <c r="CF120" s="957">
        <v>97.9</v>
      </c>
      <c r="CG120" s="958"/>
      <c r="CH120" s="958"/>
      <c r="CI120" s="958"/>
      <c r="CJ120" s="958"/>
      <c r="CK120" s="1019" t="s">
        <v>474</v>
      </c>
      <c r="CL120" s="1020"/>
      <c r="CM120" s="1020"/>
      <c r="CN120" s="1020"/>
      <c r="CO120" s="1021"/>
      <c r="CP120" s="1027" t="s">
        <v>475</v>
      </c>
      <c r="CQ120" s="1028"/>
      <c r="CR120" s="1028"/>
      <c r="CS120" s="1028"/>
      <c r="CT120" s="1028"/>
      <c r="CU120" s="1028"/>
      <c r="CV120" s="1028"/>
      <c r="CW120" s="1028"/>
      <c r="CX120" s="1028"/>
      <c r="CY120" s="1028"/>
      <c r="CZ120" s="1028"/>
      <c r="DA120" s="1028"/>
      <c r="DB120" s="1028"/>
      <c r="DC120" s="1028"/>
      <c r="DD120" s="1028"/>
      <c r="DE120" s="1028"/>
      <c r="DF120" s="1029"/>
      <c r="DG120" s="943">
        <v>745509</v>
      </c>
      <c r="DH120" s="944"/>
      <c r="DI120" s="944"/>
      <c r="DJ120" s="944"/>
      <c r="DK120" s="944"/>
      <c r="DL120" s="944">
        <v>568702</v>
      </c>
      <c r="DM120" s="944"/>
      <c r="DN120" s="944"/>
      <c r="DO120" s="944"/>
      <c r="DP120" s="944"/>
      <c r="DQ120" s="944">
        <v>515284</v>
      </c>
      <c r="DR120" s="944"/>
      <c r="DS120" s="944"/>
      <c r="DT120" s="944"/>
      <c r="DU120" s="944"/>
      <c r="DV120" s="945">
        <v>4.9000000000000004</v>
      </c>
      <c r="DW120" s="945"/>
      <c r="DX120" s="945"/>
      <c r="DY120" s="945"/>
      <c r="DZ120" s="946"/>
    </row>
    <row r="121" spans="1:130" s="224" customFormat="1" ht="26.25" customHeight="1" x14ac:dyDescent="0.15">
      <c r="A121" s="1070"/>
      <c r="B121" s="962"/>
      <c r="C121" s="987" t="s">
        <v>476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463</v>
      </c>
      <c r="AB121" s="972"/>
      <c r="AC121" s="972"/>
      <c r="AD121" s="972"/>
      <c r="AE121" s="973"/>
      <c r="AF121" s="974" t="s">
        <v>468</v>
      </c>
      <c r="AG121" s="972"/>
      <c r="AH121" s="972"/>
      <c r="AI121" s="972"/>
      <c r="AJ121" s="973"/>
      <c r="AK121" s="974" t="s">
        <v>465</v>
      </c>
      <c r="AL121" s="972"/>
      <c r="AM121" s="972"/>
      <c r="AN121" s="972"/>
      <c r="AO121" s="973"/>
      <c r="AP121" s="975" t="s">
        <v>409</v>
      </c>
      <c r="AQ121" s="976"/>
      <c r="AR121" s="976"/>
      <c r="AS121" s="976"/>
      <c r="AT121" s="977"/>
      <c r="AU121" s="1007"/>
      <c r="AV121" s="1008"/>
      <c r="AW121" s="1008"/>
      <c r="AX121" s="1008"/>
      <c r="AY121" s="1009"/>
      <c r="AZ121" s="935" t="s">
        <v>477</v>
      </c>
      <c r="BA121" s="936"/>
      <c r="BB121" s="936"/>
      <c r="BC121" s="936"/>
      <c r="BD121" s="936"/>
      <c r="BE121" s="936"/>
      <c r="BF121" s="936"/>
      <c r="BG121" s="936"/>
      <c r="BH121" s="936"/>
      <c r="BI121" s="936"/>
      <c r="BJ121" s="936"/>
      <c r="BK121" s="936"/>
      <c r="BL121" s="936"/>
      <c r="BM121" s="936"/>
      <c r="BN121" s="936"/>
      <c r="BO121" s="936"/>
      <c r="BP121" s="937"/>
      <c r="BQ121" s="938">
        <v>546646</v>
      </c>
      <c r="BR121" s="939"/>
      <c r="BS121" s="939"/>
      <c r="BT121" s="939"/>
      <c r="BU121" s="939"/>
      <c r="BV121" s="939">
        <v>474303</v>
      </c>
      <c r="BW121" s="939"/>
      <c r="BX121" s="939"/>
      <c r="BY121" s="939"/>
      <c r="BZ121" s="939"/>
      <c r="CA121" s="939">
        <v>396809</v>
      </c>
      <c r="CB121" s="939"/>
      <c r="CC121" s="939"/>
      <c r="CD121" s="939"/>
      <c r="CE121" s="939"/>
      <c r="CF121" s="933">
        <v>3.8</v>
      </c>
      <c r="CG121" s="934"/>
      <c r="CH121" s="934"/>
      <c r="CI121" s="934"/>
      <c r="CJ121" s="934"/>
      <c r="CK121" s="1022"/>
      <c r="CL121" s="1023"/>
      <c r="CM121" s="1023"/>
      <c r="CN121" s="1023"/>
      <c r="CO121" s="1024"/>
      <c r="CP121" s="1032"/>
      <c r="CQ121" s="1033"/>
      <c r="CR121" s="1033"/>
      <c r="CS121" s="1033"/>
      <c r="CT121" s="1033"/>
      <c r="CU121" s="1033"/>
      <c r="CV121" s="1033"/>
      <c r="CW121" s="1033"/>
      <c r="CX121" s="1033"/>
      <c r="CY121" s="1033"/>
      <c r="CZ121" s="1033"/>
      <c r="DA121" s="1033"/>
      <c r="DB121" s="1033"/>
      <c r="DC121" s="1033"/>
      <c r="DD121" s="1033"/>
      <c r="DE121" s="1033"/>
      <c r="DF121" s="1034"/>
      <c r="DG121" s="938"/>
      <c r="DH121" s="939"/>
      <c r="DI121" s="939"/>
      <c r="DJ121" s="939"/>
      <c r="DK121" s="939"/>
      <c r="DL121" s="939"/>
      <c r="DM121" s="939"/>
      <c r="DN121" s="939"/>
      <c r="DO121" s="939"/>
      <c r="DP121" s="939"/>
      <c r="DQ121" s="939"/>
      <c r="DR121" s="939"/>
      <c r="DS121" s="939"/>
      <c r="DT121" s="939"/>
      <c r="DU121" s="939"/>
      <c r="DV121" s="940"/>
      <c r="DW121" s="940"/>
      <c r="DX121" s="940"/>
      <c r="DY121" s="940"/>
      <c r="DZ121" s="941"/>
    </row>
    <row r="122" spans="1:130" s="224" customFormat="1" ht="26.25" customHeight="1" x14ac:dyDescent="0.15">
      <c r="A122" s="1070"/>
      <c r="B122" s="962"/>
      <c r="C122" s="935" t="s">
        <v>453</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463</v>
      </c>
      <c r="AB122" s="972"/>
      <c r="AC122" s="972"/>
      <c r="AD122" s="972"/>
      <c r="AE122" s="973"/>
      <c r="AF122" s="974" t="s">
        <v>409</v>
      </c>
      <c r="AG122" s="972"/>
      <c r="AH122" s="972"/>
      <c r="AI122" s="972"/>
      <c r="AJ122" s="973"/>
      <c r="AK122" s="974" t="s">
        <v>465</v>
      </c>
      <c r="AL122" s="972"/>
      <c r="AM122" s="972"/>
      <c r="AN122" s="972"/>
      <c r="AO122" s="973"/>
      <c r="AP122" s="975" t="s">
        <v>465</v>
      </c>
      <c r="AQ122" s="976"/>
      <c r="AR122" s="976"/>
      <c r="AS122" s="976"/>
      <c r="AT122" s="977"/>
      <c r="AU122" s="1007"/>
      <c r="AV122" s="1008"/>
      <c r="AW122" s="1008"/>
      <c r="AX122" s="1008"/>
      <c r="AY122" s="1009"/>
      <c r="AZ122" s="986" t="s">
        <v>478</v>
      </c>
      <c r="BA122" s="978"/>
      <c r="BB122" s="978"/>
      <c r="BC122" s="978"/>
      <c r="BD122" s="978"/>
      <c r="BE122" s="978"/>
      <c r="BF122" s="978"/>
      <c r="BG122" s="978"/>
      <c r="BH122" s="978"/>
      <c r="BI122" s="978"/>
      <c r="BJ122" s="978"/>
      <c r="BK122" s="978"/>
      <c r="BL122" s="978"/>
      <c r="BM122" s="978"/>
      <c r="BN122" s="978"/>
      <c r="BO122" s="978"/>
      <c r="BP122" s="979"/>
      <c r="BQ122" s="1012">
        <v>19964600</v>
      </c>
      <c r="BR122" s="1013"/>
      <c r="BS122" s="1013"/>
      <c r="BT122" s="1013"/>
      <c r="BU122" s="1013"/>
      <c r="BV122" s="1013">
        <v>19043735</v>
      </c>
      <c r="BW122" s="1013"/>
      <c r="BX122" s="1013"/>
      <c r="BY122" s="1013"/>
      <c r="BZ122" s="1013"/>
      <c r="CA122" s="1013">
        <v>21864476</v>
      </c>
      <c r="CB122" s="1013"/>
      <c r="CC122" s="1013"/>
      <c r="CD122" s="1013"/>
      <c r="CE122" s="1013"/>
      <c r="CF122" s="1030">
        <v>207.2</v>
      </c>
      <c r="CG122" s="1031"/>
      <c r="CH122" s="1031"/>
      <c r="CI122" s="1031"/>
      <c r="CJ122" s="1031"/>
      <c r="CK122" s="1022"/>
      <c r="CL122" s="1023"/>
      <c r="CM122" s="1023"/>
      <c r="CN122" s="1023"/>
      <c r="CO122" s="1024"/>
      <c r="CP122" s="1032"/>
      <c r="CQ122" s="1033"/>
      <c r="CR122" s="1033"/>
      <c r="CS122" s="1033"/>
      <c r="CT122" s="1033"/>
      <c r="CU122" s="1033"/>
      <c r="CV122" s="1033"/>
      <c r="CW122" s="1033"/>
      <c r="CX122" s="1033"/>
      <c r="CY122" s="1033"/>
      <c r="CZ122" s="1033"/>
      <c r="DA122" s="1033"/>
      <c r="DB122" s="1033"/>
      <c r="DC122" s="1033"/>
      <c r="DD122" s="1033"/>
      <c r="DE122" s="1033"/>
      <c r="DF122" s="1034"/>
      <c r="DG122" s="938"/>
      <c r="DH122" s="939"/>
      <c r="DI122" s="939"/>
      <c r="DJ122" s="939"/>
      <c r="DK122" s="939"/>
      <c r="DL122" s="939"/>
      <c r="DM122" s="939"/>
      <c r="DN122" s="939"/>
      <c r="DO122" s="939"/>
      <c r="DP122" s="939"/>
      <c r="DQ122" s="939"/>
      <c r="DR122" s="939"/>
      <c r="DS122" s="939"/>
      <c r="DT122" s="939"/>
      <c r="DU122" s="939"/>
      <c r="DV122" s="940"/>
      <c r="DW122" s="940"/>
      <c r="DX122" s="940"/>
      <c r="DY122" s="940"/>
      <c r="DZ122" s="941"/>
    </row>
    <row r="123" spans="1:130" s="224" customFormat="1" ht="26.25" customHeight="1" x14ac:dyDescent="0.15">
      <c r="A123" s="1070"/>
      <c r="B123" s="962"/>
      <c r="C123" s="935" t="s">
        <v>459</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409</v>
      </c>
      <c r="AB123" s="972"/>
      <c r="AC123" s="972"/>
      <c r="AD123" s="972"/>
      <c r="AE123" s="973"/>
      <c r="AF123" s="974" t="s">
        <v>465</v>
      </c>
      <c r="AG123" s="972"/>
      <c r="AH123" s="972"/>
      <c r="AI123" s="972"/>
      <c r="AJ123" s="973"/>
      <c r="AK123" s="974" t="s">
        <v>409</v>
      </c>
      <c r="AL123" s="972"/>
      <c r="AM123" s="972"/>
      <c r="AN123" s="972"/>
      <c r="AO123" s="973"/>
      <c r="AP123" s="975" t="s">
        <v>479</v>
      </c>
      <c r="AQ123" s="976"/>
      <c r="AR123" s="976"/>
      <c r="AS123" s="976"/>
      <c r="AT123" s="977"/>
      <c r="AU123" s="1010"/>
      <c r="AV123" s="1011"/>
      <c r="AW123" s="1011"/>
      <c r="AX123" s="1011"/>
      <c r="AY123" s="1011"/>
      <c r="AZ123" s="247" t="s">
        <v>188</v>
      </c>
      <c r="BA123" s="247"/>
      <c r="BB123" s="247"/>
      <c r="BC123" s="247"/>
      <c r="BD123" s="247"/>
      <c r="BE123" s="247"/>
      <c r="BF123" s="247"/>
      <c r="BG123" s="247"/>
      <c r="BH123" s="247"/>
      <c r="BI123" s="247"/>
      <c r="BJ123" s="247"/>
      <c r="BK123" s="247"/>
      <c r="BL123" s="247"/>
      <c r="BM123" s="247"/>
      <c r="BN123" s="247"/>
      <c r="BO123" s="990" t="s">
        <v>480</v>
      </c>
      <c r="BP123" s="1018"/>
      <c r="BQ123" s="1076">
        <v>30909519</v>
      </c>
      <c r="BR123" s="1077"/>
      <c r="BS123" s="1077"/>
      <c r="BT123" s="1077"/>
      <c r="BU123" s="1077"/>
      <c r="BV123" s="1077">
        <v>30252890</v>
      </c>
      <c r="BW123" s="1077"/>
      <c r="BX123" s="1077"/>
      <c r="BY123" s="1077"/>
      <c r="BZ123" s="1077"/>
      <c r="CA123" s="1077">
        <v>32596664</v>
      </c>
      <c r="CB123" s="1077"/>
      <c r="CC123" s="1077"/>
      <c r="CD123" s="1077"/>
      <c r="CE123" s="1077"/>
      <c r="CF123" s="1014"/>
      <c r="CG123" s="1015"/>
      <c r="CH123" s="1015"/>
      <c r="CI123" s="1015"/>
      <c r="CJ123" s="1016"/>
      <c r="CK123" s="1022"/>
      <c r="CL123" s="1023"/>
      <c r="CM123" s="1023"/>
      <c r="CN123" s="1023"/>
      <c r="CO123" s="1024"/>
      <c r="CP123" s="1032"/>
      <c r="CQ123" s="1033"/>
      <c r="CR123" s="1033"/>
      <c r="CS123" s="1033"/>
      <c r="CT123" s="1033"/>
      <c r="CU123" s="1033"/>
      <c r="CV123" s="1033"/>
      <c r="CW123" s="1033"/>
      <c r="CX123" s="1033"/>
      <c r="CY123" s="1033"/>
      <c r="CZ123" s="1033"/>
      <c r="DA123" s="1033"/>
      <c r="DB123" s="1033"/>
      <c r="DC123" s="1033"/>
      <c r="DD123" s="1033"/>
      <c r="DE123" s="1033"/>
      <c r="DF123" s="1034"/>
      <c r="DG123" s="971"/>
      <c r="DH123" s="972"/>
      <c r="DI123" s="972"/>
      <c r="DJ123" s="972"/>
      <c r="DK123" s="973"/>
      <c r="DL123" s="974"/>
      <c r="DM123" s="972"/>
      <c r="DN123" s="972"/>
      <c r="DO123" s="972"/>
      <c r="DP123" s="973"/>
      <c r="DQ123" s="974"/>
      <c r="DR123" s="972"/>
      <c r="DS123" s="972"/>
      <c r="DT123" s="972"/>
      <c r="DU123" s="973"/>
      <c r="DV123" s="975"/>
      <c r="DW123" s="976"/>
      <c r="DX123" s="976"/>
      <c r="DY123" s="976"/>
      <c r="DZ123" s="977"/>
    </row>
    <row r="124" spans="1:130" s="224" customFormat="1" ht="26.25" customHeight="1" thickBot="1" x14ac:dyDescent="0.2">
      <c r="A124" s="1070"/>
      <c r="B124" s="962"/>
      <c r="C124" s="935" t="s">
        <v>464</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409</v>
      </c>
      <c r="AB124" s="972"/>
      <c r="AC124" s="972"/>
      <c r="AD124" s="972"/>
      <c r="AE124" s="973"/>
      <c r="AF124" s="974" t="s">
        <v>479</v>
      </c>
      <c r="AG124" s="972"/>
      <c r="AH124" s="972"/>
      <c r="AI124" s="972"/>
      <c r="AJ124" s="973"/>
      <c r="AK124" s="974" t="s">
        <v>409</v>
      </c>
      <c r="AL124" s="972"/>
      <c r="AM124" s="972"/>
      <c r="AN124" s="972"/>
      <c r="AO124" s="973"/>
      <c r="AP124" s="975" t="s">
        <v>465</v>
      </c>
      <c r="AQ124" s="976"/>
      <c r="AR124" s="976"/>
      <c r="AS124" s="976"/>
      <c r="AT124" s="977"/>
      <c r="AU124" s="1072" t="s">
        <v>481</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409</v>
      </c>
      <c r="BR124" s="1040"/>
      <c r="BS124" s="1040"/>
      <c r="BT124" s="1040"/>
      <c r="BU124" s="1040"/>
      <c r="BV124" s="1040" t="s">
        <v>409</v>
      </c>
      <c r="BW124" s="1040"/>
      <c r="BX124" s="1040"/>
      <c r="BY124" s="1040"/>
      <c r="BZ124" s="1040"/>
      <c r="CA124" s="1040">
        <v>7.1</v>
      </c>
      <c r="CB124" s="1040"/>
      <c r="CC124" s="1040"/>
      <c r="CD124" s="1040"/>
      <c r="CE124" s="1040"/>
      <c r="CF124" s="1041"/>
      <c r="CG124" s="1042"/>
      <c r="CH124" s="1042"/>
      <c r="CI124" s="1042"/>
      <c r="CJ124" s="1043"/>
      <c r="CK124" s="1025"/>
      <c r="CL124" s="1025"/>
      <c r="CM124" s="1025"/>
      <c r="CN124" s="1025"/>
      <c r="CO124" s="1026"/>
      <c r="CP124" s="1032" t="s">
        <v>482</v>
      </c>
      <c r="CQ124" s="1033"/>
      <c r="CR124" s="1033"/>
      <c r="CS124" s="1033"/>
      <c r="CT124" s="1033"/>
      <c r="CU124" s="1033"/>
      <c r="CV124" s="1033"/>
      <c r="CW124" s="1033"/>
      <c r="CX124" s="1033"/>
      <c r="CY124" s="1033"/>
      <c r="CZ124" s="1033"/>
      <c r="DA124" s="1033"/>
      <c r="DB124" s="1033"/>
      <c r="DC124" s="1033"/>
      <c r="DD124" s="1033"/>
      <c r="DE124" s="1033"/>
      <c r="DF124" s="1034"/>
      <c r="DG124" s="1017" t="s">
        <v>479</v>
      </c>
      <c r="DH124" s="999"/>
      <c r="DI124" s="999"/>
      <c r="DJ124" s="999"/>
      <c r="DK124" s="1000"/>
      <c r="DL124" s="998" t="s">
        <v>465</v>
      </c>
      <c r="DM124" s="999"/>
      <c r="DN124" s="999"/>
      <c r="DO124" s="999"/>
      <c r="DP124" s="1000"/>
      <c r="DQ124" s="998" t="s">
        <v>463</v>
      </c>
      <c r="DR124" s="999"/>
      <c r="DS124" s="999"/>
      <c r="DT124" s="999"/>
      <c r="DU124" s="1000"/>
      <c r="DV124" s="1001" t="s">
        <v>409</v>
      </c>
      <c r="DW124" s="1002"/>
      <c r="DX124" s="1002"/>
      <c r="DY124" s="1002"/>
      <c r="DZ124" s="1003"/>
    </row>
    <row r="125" spans="1:130" s="224" customFormat="1" ht="26.25" customHeight="1" x14ac:dyDescent="0.15">
      <c r="A125" s="1070"/>
      <c r="B125" s="962"/>
      <c r="C125" s="935" t="s">
        <v>467</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465</v>
      </c>
      <c r="AB125" s="972"/>
      <c r="AC125" s="972"/>
      <c r="AD125" s="972"/>
      <c r="AE125" s="973"/>
      <c r="AF125" s="974" t="s">
        <v>465</v>
      </c>
      <c r="AG125" s="972"/>
      <c r="AH125" s="972"/>
      <c r="AI125" s="972"/>
      <c r="AJ125" s="973"/>
      <c r="AK125" s="974" t="s">
        <v>465</v>
      </c>
      <c r="AL125" s="972"/>
      <c r="AM125" s="972"/>
      <c r="AN125" s="972"/>
      <c r="AO125" s="973"/>
      <c r="AP125" s="975" t="s">
        <v>465</v>
      </c>
      <c r="AQ125" s="976"/>
      <c r="AR125" s="976"/>
      <c r="AS125" s="976"/>
      <c r="AT125" s="977"/>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483</v>
      </c>
      <c r="CL125" s="1020"/>
      <c r="CM125" s="1020"/>
      <c r="CN125" s="1020"/>
      <c r="CO125" s="1021"/>
      <c r="CP125" s="942" t="s">
        <v>484</v>
      </c>
      <c r="CQ125" s="910"/>
      <c r="CR125" s="910"/>
      <c r="CS125" s="910"/>
      <c r="CT125" s="910"/>
      <c r="CU125" s="910"/>
      <c r="CV125" s="910"/>
      <c r="CW125" s="910"/>
      <c r="CX125" s="910"/>
      <c r="CY125" s="910"/>
      <c r="CZ125" s="910"/>
      <c r="DA125" s="910"/>
      <c r="DB125" s="910"/>
      <c r="DC125" s="910"/>
      <c r="DD125" s="910"/>
      <c r="DE125" s="910"/>
      <c r="DF125" s="911"/>
      <c r="DG125" s="943" t="s">
        <v>409</v>
      </c>
      <c r="DH125" s="944"/>
      <c r="DI125" s="944"/>
      <c r="DJ125" s="944"/>
      <c r="DK125" s="944"/>
      <c r="DL125" s="944" t="s">
        <v>409</v>
      </c>
      <c r="DM125" s="944"/>
      <c r="DN125" s="944"/>
      <c r="DO125" s="944"/>
      <c r="DP125" s="944"/>
      <c r="DQ125" s="944" t="s">
        <v>409</v>
      </c>
      <c r="DR125" s="944"/>
      <c r="DS125" s="944"/>
      <c r="DT125" s="944"/>
      <c r="DU125" s="944"/>
      <c r="DV125" s="945" t="s">
        <v>409</v>
      </c>
      <c r="DW125" s="945"/>
      <c r="DX125" s="945"/>
      <c r="DY125" s="945"/>
      <c r="DZ125" s="946"/>
    </row>
    <row r="126" spans="1:130" s="224" customFormat="1" ht="26.25" customHeight="1" thickBot="1" x14ac:dyDescent="0.2">
      <c r="A126" s="1070"/>
      <c r="B126" s="962"/>
      <c r="C126" s="935" t="s">
        <v>470</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v>26986</v>
      </c>
      <c r="AB126" s="972"/>
      <c r="AC126" s="972"/>
      <c r="AD126" s="972"/>
      <c r="AE126" s="973"/>
      <c r="AF126" s="974" t="s">
        <v>463</v>
      </c>
      <c r="AG126" s="972"/>
      <c r="AH126" s="972"/>
      <c r="AI126" s="972"/>
      <c r="AJ126" s="973"/>
      <c r="AK126" s="974" t="s">
        <v>409</v>
      </c>
      <c r="AL126" s="972"/>
      <c r="AM126" s="972"/>
      <c r="AN126" s="972"/>
      <c r="AO126" s="973"/>
      <c r="AP126" s="975" t="s">
        <v>471</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485</v>
      </c>
      <c r="CQ126" s="936"/>
      <c r="CR126" s="936"/>
      <c r="CS126" s="936"/>
      <c r="CT126" s="936"/>
      <c r="CU126" s="936"/>
      <c r="CV126" s="936"/>
      <c r="CW126" s="936"/>
      <c r="CX126" s="936"/>
      <c r="CY126" s="936"/>
      <c r="CZ126" s="936"/>
      <c r="DA126" s="936"/>
      <c r="DB126" s="936"/>
      <c r="DC126" s="936"/>
      <c r="DD126" s="936"/>
      <c r="DE126" s="936"/>
      <c r="DF126" s="937"/>
      <c r="DG126" s="938" t="s">
        <v>465</v>
      </c>
      <c r="DH126" s="939"/>
      <c r="DI126" s="939"/>
      <c r="DJ126" s="939"/>
      <c r="DK126" s="939"/>
      <c r="DL126" s="939" t="s">
        <v>462</v>
      </c>
      <c r="DM126" s="939"/>
      <c r="DN126" s="939"/>
      <c r="DO126" s="939"/>
      <c r="DP126" s="939"/>
      <c r="DQ126" s="939" t="s">
        <v>465</v>
      </c>
      <c r="DR126" s="939"/>
      <c r="DS126" s="939"/>
      <c r="DT126" s="939"/>
      <c r="DU126" s="939"/>
      <c r="DV126" s="940" t="s">
        <v>462</v>
      </c>
      <c r="DW126" s="940"/>
      <c r="DX126" s="940"/>
      <c r="DY126" s="940"/>
      <c r="DZ126" s="941"/>
    </row>
    <row r="127" spans="1:130" s="224" customFormat="1" ht="26.25" customHeight="1" x14ac:dyDescent="0.15">
      <c r="A127" s="1071"/>
      <c r="B127" s="964"/>
      <c r="C127" s="986" t="s">
        <v>486</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409</v>
      </c>
      <c r="AB127" s="972"/>
      <c r="AC127" s="972"/>
      <c r="AD127" s="972"/>
      <c r="AE127" s="973"/>
      <c r="AF127" s="974" t="s">
        <v>462</v>
      </c>
      <c r="AG127" s="972"/>
      <c r="AH127" s="972"/>
      <c r="AI127" s="972"/>
      <c r="AJ127" s="973"/>
      <c r="AK127" s="974" t="s">
        <v>409</v>
      </c>
      <c r="AL127" s="972"/>
      <c r="AM127" s="972"/>
      <c r="AN127" s="972"/>
      <c r="AO127" s="973"/>
      <c r="AP127" s="975" t="s">
        <v>465</v>
      </c>
      <c r="AQ127" s="976"/>
      <c r="AR127" s="976"/>
      <c r="AS127" s="976"/>
      <c r="AT127" s="977"/>
      <c r="AU127" s="226"/>
      <c r="AV127" s="226"/>
      <c r="AW127" s="226"/>
      <c r="AX127" s="1044" t="s">
        <v>487</v>
      </c>
      <c r="AY127" s="1045"/>
      <c r="AZ127" s="1045"/>
      <c r="BA127" s="1045"/>
      <c r="BB127" s="1045"/>
      <c r="BC127" s="1045"/>
      <c r="BD127" s="1045"/>
      <c r="BE127" s="1046"/>
      <c r="BF127" s="1047" t="s">
        <v>488</v>
      </c>
      <c r="BG127" s="1045"/>
      <c r="BH127" s="1045"/>
      <c r="BI127" s="1045"/>
      <c r="BJ127" s="1045"/>
      <c r="BK127" s="1045"/>
      <c r="BL127" s="1046"/>
      <c r="BM127" s="1047" t="s">
        <v>489</v>
      </c>
      <c r="BN127" s="1045"/>
      <c r="BO127" s="1045"/>
      <c r="BP127" s="1045"/>
      <c r="BQ127" s="1045"/>
      <c r="BR127" s="1045"/>
      <c r="BS127" s="1046"/>
      <c r="BT127" s="1047" t="s">
        <v>490</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491</v>
      </c>
      <c r="CQ127" s="936"/>
      <c r="CR127" s="936"/>
      <c r="CS127" s="936"/>
      <c r="CT127" s="936"/>
      <c r="CU127" s="936"/>
      <c r="CV127" s="936"/>
      <c r="CW127" s="936"/>
      <c r="CX127" s="936"/>
      <c r="CY127" s="936"/>
      <c r="CZ127" s="936"/>
      <c r="DA127" s="936"/>
      <c r="DB127" s="936"/>
      <c r="DC127" s="936"/>
      <c r="DD127" s="936"/>
      <c r="DE127" s="936"/>
      <c r="DF127" s="937"/>
      <c r="DG127" s="938" t="s">
        <v>409</v>
      </c>
      <c r="DH127" s="939"/>
      <c r="DI127" s="939"/>
      <c r="DJ127" s="939"/>
      <c r="DK127" s="939"/>
      <c r="DL127" s="939" t="s">
        <v>409</v>
      </c>
      <c r="DM127" s="939"/>
      <c r="DN127" s="939"/>
      <c r="DO127" s="939"/>
      <c r="DP127" s="939"/>
      <c r="DQ127" s="939" t="s">
        <v>465</v>
      </c>
      <c r="DR127" s="939"/>
      <c r="DS127" s="939"/>
      <c r="DT127" s="939"/>
      <c r="DU127" s="939"/>
      <c r="DV127" s="940" t="s">
        <v>465</v>
      </c>
      <c r="DW127" s="940"/>
      <c r="DX127" s="940"/>
      <c r="DY127" s="940"/>
      <c r="DZ127" s="941"/>
    </row>
    <row r="128" spans="1:130" s="224" customFormat="1" ht="26.25" customHeight="1" thickBot="1" x14ac:dyDescent="0.2">
      <c r="A128" s="1054" t="s">
        <v>492</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493</v>
      </c>
      <c r="X128" s="1056"/>
      <c r="Y128" s="1056"/>
      <c r="Z128" s="1057"/>
      <c r="AA128" s="1058">
        <v>111972</v>
      </c>
      <c r="AB128" s="1059"/>
      <c r="AC128" s="1059"/>
      <c r="AD128" s="1059"/>
      <c r="AE128" s="1060"/>
      <c r="AF128" s="1061">
        <v>106671</v>
      </c>
      <c r="AG128" s="1059"/>
      <c r="AH128" s="1059"/>
      <c r="AI128" s="1059"/>
      <c r="AJ128" s="1060"/>
      <c r="AK128" s="1061">
        <v>101422</v>
      </c>
      <c r="AL128" s="1059"/>
      <c r="AM128" s="1059"/>
      <c r="AN128" s="1059"/>
      <c r="AO128" s="1060"/>
      <c r="AP128" s="1062"/>
      <c r="AQ128" s="1063"/>
      <c r="AR128" s="1063"/>
      <c r="AS128" s="1063"/>
      <c r="AT128" s="1064"/>
      <c r="AU128" s="226"/>
      <c r="AV128" s="226"/>
      <c r="AW128" s="226"/>
      <c r="AX128" s="909" t="s">
        <v>494</v>
      </c>
      <c r="AY128" s="910"/>
      <c r="AZ128" s="910"/>
      <c r="BA128" s="910"/>
      <c r="BB128" s="910"/>
      <c r="BC128" s="910"/>
      <c r="BD128" s="910"/>
      <c r="BE128" s="911"/>
      <c r="BF128" s="1065" t="s">
        <v>409</v>
      </c>
      <c r="BG128" s="1066"/>
      <c r="BH128" s="1066"/>
      <c r="BI128" s="1066"/>
      <c r="BJ128" s="1066"/>
      <c r="BK128" s="1066"/>
      <c r="BL128" s="1067"/>
      <c r="BM128" s="1065">
        <v>12.99</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495</v>
      </c>
      <c r="CQ128" s="739"/>
      <c r="CR128" s="739"/>
      <c r="CS128" s="739"/>
      <c r="CT128" s="739"/>
      <c r="CU128" s="739"/>
      <c r="CV128" s="739"/>
      <c r="CW128" s="739"/>
      <c r="CX128" s="739"/>
      <c r="CY128" s="739"/>
      <c r="CZ128" s="739"/>
      <c r="DA128" s="739"/>
      <c r="DB128" s="739"/>
      <c r="DC128" s="739"/>
      <c r="DD128" s="739"/>
      <c r="DE128" s="739"/>
      <c r="DF128" s="1049"/>
      <c r="DG128" s="1050" t="s">
        <v>465</v>
      </c>
      <c r="DH128" s="1051"/>
      <c r="DI128" s="1051"/>
      <c r="DJ128" s="1051"/>
      <c r="DK128" s="1051"/>
      <c r="DL128" s="1051" t="s">
        <v>409</v>
      </c>
      <c r="DM128" s="1051"/>
      <c r="DN128" s="1051"/>
      <c r="DO128" s="1051"/>
      <c r="DP128" s="1051"/>
      <c r="DQ128" s="1051" t="s">
        <v>409</v>
      </c>
      <c r="DR128" s="1051"/>
      <c r="DS128" s="1051"/>
      <c r="DT128" s="1051"/>
      <c r="DU128" s="1051"/>
      <c r="DV128" s="1052" t="s">
        <v>465</v>
      </c>
      <c r="DW128" s="1052"/>
      <c r="DX128" s="1052"/>
      <c r="DY128" s="1052"/>
      <c r="DZ128" s="1053"/>
    </row>
    <row r="129" spans="1:131" s="224" customFormat="1" ht="26.25" customHeight="1" x14ac:dyDescent="0.15">
      <c r="A129" s="947" t="s">
        <v>108</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496</v>
      </c>
      <c r="X129" s="1084"/>
      <c r="Y129" s="1084"/>
      <c r="Z129" s="1085"/>
      <c r="AA129" s="971">
        <v>12664004</v>
      </c>
      <c r="AB129" s="972"/>
      <c r="AC129" s="972"/>
      <c r="AD129" s="972"/>
      <c r="AE129" s="973"/>
      <c r="AF129" s="974">
        <v>13059656</v>
      </c>
      <c r="AG129" s="972"/>
      <c r="AH129" s="972"/>
      <c r="AI129" s="972"/>
      <c r="AJ129" s="973"/>
      <c r="AK129" s="974">
        <v>12618215</v>
      </c>
      <c r="AL129" s="972"/>
      <c r="AM129" s="972"/>
      <c r="AN129" s="972"/>
      <c r="AO129" s="973"/>
      <c r="AP129" s="1086"/>
      <c r="AQ129" s="1087"/>
      <c r="AR129" s="1087"/>
      <c r="AS129" s="1087"/>
      <c r="AT129" s="1088"/>
      <c r="AU129" s="227"/>
      <c r="AV129" s="227"/>
      <c r="AW129" s="227"/>
      <c r="AX129" s="1078" t="s">
        <v>497</v>
      </c>
      <c r="AY129" s="936"/>
      <c r="AZ129" s="936"/>
      <c r="BA129" s="936"/>
      <c r="BB129" s="936"/>
      <c r="BC129" s="936"/>
      <c r="BD129" s="936"/>
      <c r="BE129" s="937"/>
      <c r="BF129" s="1079" t="s">
        <v>409</v>
      </c>
      <c r="BG129" s="1080"/>
      <c r="BH129" s="1080"/>
      <c r="BI129" s="1080"/>
      <c r="BJ129" s="1080"/>
      <c r="BK129" s="1080"/>
      <c r="BL129" s="1081"/>
      <c r="BM129" s="1079">
        <v>17.989999999999998</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47" t="s">
        <v>498</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499</v>
      </c>
      <c r="X130" s="1084"/>
      <c r="Y130" s="1084"/>
      <c r="Z130" s="1085"/>
      <c r="AA130" s="971">
        <v>1898613</v>
      </c>
      <c r="AB130" s="972"/>
      <c r="AC130" s="972"/>
      <c r="AD130" s="972"/>
      <c r="AE130" s="973"/>
      <c r="AF130" s="974">
        <v>2084485</v>
      </c>
      <c r="AG130" s="972"/>
      <c r="AH130" s="972"/>
      <c r="AI130" s="972"/>
      <c r="AJ130" s="973"/>
      <c r="AK130" s="974">
        <v>2064082</v>
      </c>
      <c r="AL130" s="972"/>
      <c r="AM130" s="972"/>
      <c r="AN130" s="972"/>
      <c r="AO130" s="973"/>
      <c r="AP130" s="1086"/>
      <c r="AQ130" s="1087"/>
      <c r="AR130" s="1087"/>
      <c r="AS130" s="1087"/>
      <c r="AT130" s="1088"/>
      <c r="AU130" s="227"/>
      <c r="AV130" s="227"/>
      <c r="AW130" s="227"/>
      <c r="AX130" s="1078" t="s">
        <v>500</v>
      </c>
      <c r="AY130" s="936"/>
      <c r="AZ130" s="936"/>
      <c r="BA130" s="936"/>
      <c r="BB130" s="936"/>
      <c r="BC130" s="936"/>
      <c r="BD130" s="936"/>
      <c r="BE130" s="937"/>
      <c r="BF130" s="1114">
        <v>6.3</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501</v>
      </c>
      <c r="X131" s="1121"/>
      <c r="Y131" s="1121"/>
      <c r="Z131" s="1122"/>
      <c r="AA131" s="1017">
        <v>10765391</v>
      </c>
      <c r="AB131" s="999"/>
      <c r="AC131" s="999"/>
      <c r="AD131" s="999"/>
      <c r="AE131" s="1000"/>
      <c r="AF131" s="998">
        <v>10975171</v>
      </c>
      <c r="AG131" s="999"/>
      <c r="AH131" s="999"/>
      <c r="AI131" s="999"/>
      <c r="AJ131" s="1000"/>
      <c r="AK131" s="998">
        <v>10554133</v>
      </c>
      <c r="AL131" s="999"/>
      <c r="AM131" s="999"/>
      <c r="AN131" s="999"/>
      <c r="AO131" s="1000"/>
      <c r="AP131" s="1123"/>
      <c r="AQ131" s="1124"/>
      <c r="AR131" s="1124"/>
      <c r="AS131" s="1124"/>
      <c r="AT131" s="1125"/>
      <c r="AU131" s="227"/>
      <c r="AV131" s="227"/>
      <c r="AW131" s="227"/>
      <c r="AX131" s="1096" t="s">
        <v>502</v>
      </c>
      <c r="AY131" s="739"/>
      <c r="AZ131" s="739"/>
      <c r="BA131" s="739"/>
      <c r="BB131" s="739"/>
      <c r="BC131" s="739"/>
      <c r="BD131" s="739"/>
      <c r="BE131" s="1049"/>
      <c r="BF131" s="1097">
        <v>7.1</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103" t="s">
        <v>503</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504</v>
      </c>
      <c r="W132" s="1107"/>
      <c r="X132" s="1107"/>
      <c r="Y132" s="1107"/>
      <c r="Z132" s="1108"/>
      <c r="AA132" s="1109">
        <v>5.0709073179999997</v>
      </c>
      <c r="AB132" s="1110"/>
      <c r="AC132" s="1110"/>
      <c r="AD132" s="1110"/>
      <c r="AE132" s="1111"/>
      <c r="AF132" s="1112">
        <v>6.7848054490000003</v>
      </c>
      <c r="AG132" s="1110"/>
      <c r="AH132" s="1110"/>
      <c r="AI132" s="1110"/>
      <c r="AJ132" s="1111"/>
      <c r="AK132" s="1112">
        <v>7.3280581170000003</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505</v>
      </c>
      <c r="W133" s="1090"/>
      <c r="X133" s="1090"/>
      <c r="Y133" s="1090"/>
      <c r="Z133" s="1091"/>
      <c r="AA133" s="1092">
        <v>4.9000000000000004</v>
      </c>
      <c r="AB133" s="1093"/>
      <c r="AC133" s="1093"/>
      <c r="AD133" s="1093"/>
      <c r="AE133" s="1094"/>
      <c r="AF133" s="1092">
        <v>5.5</v>
      </c>
      <c r="AG133" s="1093"/>
      <c r="AH133" s="1093"/>
      <c r="AI133" s="1093"/>
      <c r="AJ133" s="1094"/>
      <c r="AK133" s="1092">
        <v>6.3</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cO6SONwTS8W7CWISIrredVDSPpnOcit2w61NNO4GK5NpPa7P8Pfe82cgg5pwaXzSI5LRfH0yl6JRKhslOsS2hg==" saltValue="TdONvUrWnGQTvru/+8xfW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597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1Xw16pkObOQP9b6r1eiirQVdV4WeHy56/jpqs8LShcUEftHxwjF1G/I4VIRqtbBt3w5HDOqg9gbc/v0/vqGoTw==" saltValue="7bMCdIThDr4NKFr3s0sM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29EnuXnLtOyYyzzdiNcsSP/NoZ98eu1Hxbz4OBdrcHmWrfs9WMAV0XNkUwHGCDlZ3kbY26VswelS4ZboLFSLA==" saltValue="2imOQ0Ew/OM9OPFNreLc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506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507</v>
      </c>
      <c r="AL6" s="260"/>
      <c r="AM6" s="260"/>
      <c r="AN6" s="260"/>
    </row>
    <row r="7" spans="1:46" ht="13.5" customHeight="1" x14ac:dyDescent="0.15">
      <c r="A7" s="259"/>
      <c r="AK7" s="262"/>
      <c r="AL7" s="263"/>
      <c r="AM7" s="263"/>
      <c r="AN7" s="264"/>
      <c r="AO7" s="1127" t="s">
        <v>508</v>
      </c>
      <c r="AP7" s="265"/>
      <c r="AQ7" s="266" t="s">
        <v>509</v>
      </c>
      <c r="AR7" s="267"/>
    </row>
    <row r="8" spans="1:46" x14ac:dyDescent="0.15">
      <c r="A8" s="259"/>
      <c r="AK8" s="268"/>
      <c r="AL8" s="269"/>
      <c r="AM8" s="269"/>
      <c r="AN8" s="270"/>
      <c r="AO8" s="1128"/>
      <c r="AP8" s="271" t="s">
        <v>510</v>
      </c>
      <c r="AQ8" s="272" t="s">
        <v>511</v>
      </c>
      <c r="AR8" s="273" t="s">
        <v>512</v>
      </c>
    </row>
    <row r="9" spans="1:46" x14ac:dyDescent="0.15">
      <c r="A9" s="259"/>
      <c r="AK9" s="1129" t="s">
        <v>513</v>
      </c>
      <c r="AL9" s="1130"/>
      <c r="AM9" s="1130"/>
      <c r="AN9" s="1131"/>
      <c r="AO9" s="274">
        <v>4033331</v>
      </c>
      <c r="AP9" s="274">
        <v>113513</v>
      </c>
      <c r="AQ9" s="275">
        <v>90021</v>
      </c>
      <c r="AR9" s="276">
        <v>26.1</v>
      </c>
    </row>
    <row r="10" spans="1:46" ht="13.5" customHeight="1" x14ac:dyDescent="0.15">
      <c r="A10" s="259"/>
      <c r="AK10" s="1129" t="s">
        <v>514</v>
      </c>
      <c r="AL10" s="1130"/>
      <c r="AM10" s="1130"/>
      <c r="AN10" s="1131"/>
      <c r="AO10" s="277">
        <v>468571</v>
      </c>
      <c r="AP10" s="277">
        <v>13187</v>
      </c>
      <c r="AQ10" s="278">
        <v>11562</v>
      </c>
      <c r="AR10" s="279">
        <v>14.1</v>
      </c>
    </row>
    <row r="11" spans="1:46" ht="13.5" customHeight="1" x14ac:dyDescent="0.15">
      <c r="A11" s="259"/>
      <c r="AK11" s="1129" t="s">
        <v>515</v>
      </c>
      <c r="AL11" s="1130"/>
      <c r="AM11" s="1130"/>
      <c r="AN11" s="1131"/>
      <c r="AO11" s="277" t="s">
        <v>516</v>
      </c>
      <c r="AP11" s="277" t="s">
        <v>516</v>
      </c>
      <c r="AQ11" s="278">
        <v>947</v>
      </c>
      <c r="AR11" s="279" t="s">
        <v>516</v>
      </c>
    </row>
    <row r="12" spans="1:46" ht="13.5" customHeight="1" x14ac:dyDescent="0.15">
      <c r="A12" s="259"/>
      <c r="AK12" s="1129" t="s">
        <v>517</v>
      </c>
      <c r="AL12" s="1130"/>
      <c r="AM12" s="1130"/>
      <c r="AN12" s="1131"/>
      <c r="AO12" s="277" t="s">
        <v>516</v>
      </c>
      <c r="AP12" s="277" t="s">
        <v>516</v>
      </c>
      <c r="AQ12" s="278">
        <v>11</v>
      </c>
      <c r="AR12" s="279" t="s">
        <v>516</v>
      </c>
    </row>
    <row r="13" spans="1:46" ht="13.5" customHeight="1" x14ac:dyDescent="0.15">
      <c r="A13" s="259"/>
      <c r="AK13" s="1129" t="s">
        <v>518</v>
      </c>
      <c r="AL13" s="1130"/>
      <c r="AM13" s="1130"/>
      <c r="AN13" s="1131"/>
      <c r="AO13" s="277">
        <v>181462</v>
      </c>
      <c r="AP13" s="277">
        <v>5107</v>
      </c>
      <c r="AQ13" s="278">
        <v>3606</v>
      </c>
      <c r="AR13" s="279">
        <v>41.6</v>
      </c>
    </row>
    <row r="14" spans="1:46" ht="13.5" customHeight="1" x14ac:dyDescent="0.15">
      <c r="A14" s="259"/>
      <c r="AK14" s="1129" t="s">
        <v>519</v>
      </c>
      <c r="AL14" s="1130"/>
      <c r="AM14" s="1130"/>
      <c r="AN14" s="1131"/>
      <c r="AO14" s="277">
        <v>147431</v>
      </c>
      <c r="AP14" s="277">
        <v>4149</v>
      </c>
      <c r="AQ14" s="278">
        <v>1599</v>
      </c>
      <c r="AR14" s="279">
        <v>159.5</v>
      </c>
    </row>
    <row r="15" spans="1:46" ht="13.5" customHeight="1" x14ac:dyDescent="0.15">
      <c r="A15" s="259"/>
      <c r="AK15" s="1132" t="s">
        <v>520</v>
      </c>
      <c r="AL15" s="1133"/>
      <c r="AM15" s="1133"/>
      <c r="AN15" s="1134"/>
      <c r="AO15" s="277">
        <v>-227438</v>
      </c>
      <c r="AP15" s="277">
        <v>-6401</v>
      </c>
      <c r="AQ15" s="278">
        <v>-6463</v>
      </c>
      <c r="AR15" s="279">
        <v>-1</v>
      </c>
    </row>
    <row r="16" spans="1:46" x14ac:dyDescent="0.15">
      <c r="A16" s="259"/>
      <c r="AK16" s="1132" t="s">
        <v>188</v>
      </c>
      <c r="AL16" s="1133"/>
      <c r="AM16" s="1133"/>
      <c r="AN16" s="1134"/>
      <c r="AO16" s="277">
        <v>4603357</v>
      </c>
      <c r="AP16" s="277">
        <v>129555</v>
      </c>
      <c r="AQ16" s="278">
        <v>101283</v>
      </c>
      <c r="AR16" s="279">
        <v>27.9</v>
      </c>
    </row>
    <row r="17" spans="1:46" x14ac:dyDescent="0.15">
      <c r="A17" s="259"/>
    </row>
    <row r="18" spans="1:46" x14ac:dyDescent="0.15">
      <c r="A18" s="259"/>
      <c r="AQ18" s="280"/>
      <c r="AR18" s="280"/>
    </row>
    <row r="19" spans="1:46" x14ac:dyDescent="0.15">
      <c r="A19" s="259"/>
      <c r="AK19" s="255" t="s">
        <v>521</v>
      </c>
    </row>
    <row r="20" spans="1:46" x14ac:dyDescent="0.15">
      <c r="A20" s="259"/>
      <c r="AK20" s="281"/>
      <c r="AL20" s="282"/>
      <c r="AM20" s="282"/>
      <c r="AN20" s="283"/>
      <c r="AO20" s="284" t="s">
        <v>522</v>
      </c>
      <c r="AP20" s="285" t="s">
        <v>523</v>
      </c>
      <c r="AQ20" s="286" t="s">
        <v>524</v>
      </c>
      <c r="AR20" s="287"/>
    </row>
    <row r="21" spans="1:46" s="260" customFormat="1" x14ac:dyDescent="0.15">
      <c r="A21" s="288"/>
      <c r="AK21" s="1135" t="s">
        <v>525</v>
      </c>
      <c r="AL21" s="1136"/>
      <c r="AM21" s="1136"/>
      <c r="AN21" s="1137"/>
      <c r="AO21" s="289">
        <v>10.84</v>
      </c>
      <c r="AP21" s="290">
        <v>9.14</v>
      </c>
      <c r="AQ21" s="291">
        <v>1.7</v>
      </c>
      <c r="AS21" s="292"/>
      <c r="AT21" s="288"/>
    </row>
    <row r="22" spans="1:46" s="260" customFormat="1" x14ac:dyDescent="0.15">
      <c r="A22" s="288"/>
      <c r="AK22" s="1135" t="s">
        <v>526</v>
      </c>
      <c r="AL22" s="1136"/>
      <c r="AM22" s="1136"/>
      <c r="AN22" s="1137"/>
      <c r="AO22" s="293">
        <v>97.7</v>
      </c>
      <c r="AP22" s="294">
        <v>97.6</v>
      </c>
      <c r="AQ22" s="295">
        <v>0.1</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26" t="s">
        <v>527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x14ac:dyDescent="0.15">
      <c r="A27" s="300"/>
      <c r="AS27" s="255"/>
      <c r="AT27" s="255"/>
    </row>
    <row r="28" spans="1:46" ht="17.25" x14ac:dyDescent="0.15">
      <c r="A28" s="256" t="s">
        <v>528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529</v>
      </c>
      <c r="AL29" s="260"/>
      <c r="AM29" s="260"/>
      <c r="AN29" s="260"/>
      <c r="AS29" s="302"/>
    </row>
    <row r="30" spans="1:46" ht="13.5" customHeight="1" x14ac:dyDescent="0.15">
      <c r="A30" s="259"/>
      <c r="AK30" s="262"/>
      <c r="AL30" s="263"/>
      <c r="AM30" s="263"/>
      <c r="AN30" s="264"/>
      <c r="AO30" s="1127" t="s">
        <v>508</v>
      </c>
      <c r="AP30" s="265"/>
      <c r="AQ30" s="266" t="s">
        <v>509</v>
      </c>
      <c r="AR30" s="267"/>
    </row>
    <row r="31" spans="1:46" x14ac:dyDescent="0.15">
      <c r="A31" s="259"/>
      <c r="AK31" s="268"/>
      <c r="AL31" s="269"/>
      <c r="AM31" s="269"/>
      <c r="AN31" s="270"/>
      <c r="AO31" s="1128"/>
      <c r="AP31" s="271" t="s">
        <v>510</v>
      </c>
      <c r="AQ31" s="272" t="s">
        <v>511</v>
      </c>
      <c r="AR31" s="273" t="s">
        <v>512</v>
      </c>
    </row>
    <row r="32" spans="1:46" ht="27" customHeight="1" x14ac:dyDescent="0.15">
      <c r="A32" s="259"/>
      <c r="AK32" s="1143" t="s">
        <v>530</v>
      </c>
      <c r="AL32" s="1144"/>
      <c r="AM32" s="1144"/>
      <c r="AN32" s="1145"/>
      <c r="AO32" s="303">
        <v>2838732</v>
      </c>
      <c r="AP32" s="303">
        <v>79892</v>
      </c>
      <c r="AQ32" s="304">
        <v>58458</v>
      </c>
      <c r="AR32" s="305">
        <v>36.700000000000003</v>
      </c>
    </row>
    <row r="33" spans="1:46" ht="13.5" customHeight="1" x14ac:dyDescent="0.15">
      <c r="A33" s="259"/>
      <c r="AK33" s="1143" t="s">
        <v>531</v>
      </c>
      <c r="AL33" s="1144"/>
      <c r="AM33" s="1144"/>
      <c r="AN33" s="1145"/>
      <c r="AO33" s="303" t="s">
        <v>516</v>
      </c>
      <c r="AP33" s="303" t="s">
        <v>516</v>
      </c>
      <c r="AQ33" s="304" t="s">
        <v>516</v>
      </c>
      <c r="AR33" s="305" t="s">
        <v>516</v>
      </c>
    </row>
    <row r="34" spans="1:46" ht="27" customHeight="1" x14ac:dyDescent="0.15">
      <c r="A34" s="259"/>
      <c r="AK34" s="1143" t="s">
        <v>532</v>
      </c>
      <c r="AL34" s="1144"/>
      <c r="AM34" s="1144"/>
      <c r="AN34" s="1145"/>
      <c r="AO34" s="303" t="s">
        <v>516</v>
      </c>
      <c r="AP34" s="303" t="s">
        <v>516</v>
      </c>
      <c r="AQ34" s="304" t="s">
        <v>516</v>
      </c>
      <c r="AR34" s="305" t="s">
        <v>516</v>
      </c>
    </row>
    <row r="35" spans="1:46" ht="27" customHeight="1" x14ac:dyDescent="0.15">
      <c r="A35" s="259"/>
      <c r="AK35" s="1143" t="s">
        <v>533</v>
      </c>
      <c r="AL35" s="1144"/>
      <c r="AM35" s="1144"/>
      <c r="AN35" s="1145"/>
      <c r="AO35" s="303">
        <v>47204</v>
      </c>
      <c r="AP35" s="303">
        <v>1328</v>
      </c>
      <c r="AQ35" s="304">
        <v>14034</v>
      </c>
      <c r="AR35" s="305">
        <v>-90.5</v>
      </c>
    </row>
    <row r="36" spans="1:46" ht="27" customHeight="1" x14ac:dyDescent="0.15">
      <c r="A36" s="259"/>
      <c r="AK36" s="1143" t="s">
        <v>534</v>
      </c>
      <c r="AL36" s="1144"/>
      <c r="AM36" s="1144"/>
      <c r="AN36" s="1145"/>
      <c r="AO36" s="303">
        <v>52919</v>
      </c>
      <c r="AP36" s="303">
        <v>1489</v>
      </c>
      <c r="AQ36" s="304">
        <v>2546</v>
      </c>
      <c r="AR36" s="305">
        <v>-41.5</v>
      </c>
    </row>
    <row r="37" spans="1:46" ht="13.5" customHeight="1" x14ac:dyDescent="0.15">
      <c r="A37" s="259"/>
      <c r="AK37" s="1143" t="s">
        <v>535</v>
      </c>
      <c r="AL37" s="1144"/>
      <c r="AM37" s="1144"/>
      <c r="AN37" s="1145"/>
      <c r="AO37" s="303" t="s">
        <v>516</v>
      </c>
      <c r="AP37" s="303" t="s">
        <v>516</v>
      </c>
      <c r="AQ37" s="304">
        <v>290</v>
      </c>
      <c r="AR37" s="305" t="s">
        <v>516</v>
      </c>
    </row>
    <row r="38" spans="1:46" ht="27" customHeight="1" x14ac:dyDescent="0.15">
      <c r="A38" s="259"/>
      <c r="AK38" s="1146" t="s">
        <v>536</v>
      </c>
      <c r="AL38" s="1147"/>
      <c r="AM38" s="1147"/>
      <c r="AN38" s="1148"/>
      <c r="AO38" s="306">
        <v>62</v>
      </c>
      <c r="AP38" s="306">
        <v>2</v>
      </c>
      <c r="AQ38" s="307">
        <v>1</v>
      </c>
      <c r="AR38" s="295">
        <v>100</v>
      </c>
      <c r="AS38" s="302"/>
    </row>
    <row r="39" spans="1:46" x14ac:dyDescent="0.15">
      <c r="A39" s="259"/>
      <c r="AK39" s="1146" t="s">
        <v>537</v>
      </c>
      <c r="AL39" s="1147"/>
      <c r="AM39" s="1147"/>
      <c r="AN39" s="1148"/>
      <c r="AO39" s="303">
        <v>-101422</v>
      </c>
      <c r="AP39" s="303">
        <v>-2854</v>
      </c>
      <c r="AQ39" s="304">
        <v>-4639</v>
      </c>
      <c r="AR39" s="305">
        <v>-38.5</v>
      </c>
      <c r="AS39" s="302"/>
    </row>
    <row r="40" spans="1:46" ht="27" customHeight="1" x14ac:dyDescent="0.15">
      <c r="A40" s="259"/>
      <c r="AK40" s="1143" t="s">
        <v>538</v>
      </c>
      <c r="AL40" s="1144"/>
      <c r="AM40" s="1144"/>
      <c r="AN40" s="1145"/>
      <c r="AO40" s="303">
        <v>-2064082</v>
      </c>
      <c r="AP40" s="303">
        <v>-58091</v>
      </c>
      <c r="AQ40" s="304">
        <v>-48753</v>
      </c>
      <c r="AR40" s="305">
        <v>19.2</v>
      </c>
      <c r="AS40" s="302"/>
    </row>
    <row r="41" spans="1:46" x14ac:dyDescent="0.15">
      <c r="A41" s="259"/>
      <c r="AK41" s="1149" t="s">
        <v>301</v>
      </c>
      <c r="AL41" s="1150"/>
      <c r="AM41" s="1150"/>
      <c r="AN41" s="1151"/>
      <c r="AO41" s="303">
        <v>773413</v>
      </c>
      <c r="AP41" s="303">
        <v>21767</v>
      </c>
      <c r="AQ41" s="304">
        <v>21939</v>
      </c>
      <c r="AR41" s="305">
        <v>-0.8</v>
      </c>
      <c r="AS41" s="302"/>
    </row>
    <row r="42" spans="1:46" x14ac:dyDescent="0.15">
      <c r="A42" s="259"/>
      <c r="AK42" s="308" t="s">
        <v>539</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540</v>
      </c>
    </row>
    <row r="48" spans="1:46" x14ac:dyDescent="0.15">
      <c r="A48" s="259"/>
      <c r="AK48" s="313" t="s">
        <v>541</v>
      </c>
      <c r="AL48" s="313"/>
      <c r="AM48" s="313"/>
      <c r="AN48" s="313"/>
      <c r="AO48" s="313"/>
      <c r="AP48" s="313"/>
      <c r="AQ48" s="314"/>
      <c r="AR48" s="313"/>
    </row>
    <row r="49" spans="1:44" ht="13.5" customHeight="1" x14ac:dyDescent="0.15">
      <c r="A49" s="259"/>
      <c r="AK49" s="315"/>
      <c r="AL49" s="316"/>
      <c r="AM49" s="1138" t="s">
        <v>508</v>
      </c>
      <c r="AN49" s="1140" t="s">
        <v>542</v>
      </c>
      <c r="AO49" s="1141"/>
      <c r="AP49" s="1141"/>
      <c r="AQ49" s="1141"/>
      <c r="AR49" s="1142"/>
    </row>
    <row r="50" spans="1:44" x14ac:dyDescent="0.15">
      <c r="A50" s="259"/>
      <c r="AK50" s="317"/>
      <c r="AL50" s="318"/>
      <c r="AM50" s="1139"/>
      <c r="AN50" s="319" t="s">
        <v>543</v>
      </c>
      <c r="AO50" s="320" t="s">
        <v>544</v>
      </c>
      <c r="AP50" s="321" t="s">
        <v>545</v>
      </c>
      <c r="AQ50" s="322" t="s">
        <v>546</v>
      </c>
      <c r="AR50" s="323" t="s">
        <v>547</v>
      </c>
    </row>
    <row r="51" spans="1:44" x14ac:dyDescent="0.15">
      <c r="A51" s="259"/>
      <c r="AK51" s="315" t="s">
        <v>548</v>
      </c>
      <c r="AL51" s="316"/>
      <c r="AM51" s="324">
        <v>3414256</v>
      </c>
      <c r="AN51" s="325">
        <v>88980</v>
      </c>
      <c r="AO51" s="326">
        <v>58.2</v>
      </c>
      <c r="AP51" s="327">
        <v>65080</v>
      </c>
      <c r="AQ51" s="328">
        <v>-10.4</v>
      </c>
      <c r="AR51" s="329">
        <v>68.599999999999994</v>
      </c>
    </row>
    <row r="52" spans="1:44" x14ac:dyDescent="0.15">
      <c r="A52" s="259"/>
      <c r="AK52" s="330"/>
      <c r="AL52" s="331" t="s">
        <v>549</v>
      </c>
      <c r="AM52" s="332">
        <v>2869106</v>
      </c>
      <c r="AN52" s="333">
        <v>74773</v>
      </c>
      <c r="AO52" s="334">
        <v>65.3</v>
      </c>
      <c r="AP52" s="335">
        <v>38201</v>
      </c>
      <c r="AQ52" s="336">
        <v>4.8</v>
      </c>
      <c r="AR52" s="337">
        <v>60.5</v>
      </c>
    </row>
    <row r="53" spans="1:44" x14ac:dyDescent="0.15">
      <c r="A53" s="259"/>
      <c r="AK53" s="315" t="s">
        <v>550</v>
      </c>
      <c r="AL53" s="316"/>
      <c r="AM53" s="324">
        <v>5673263</v>
      </c>
      <c r="AN53" s="325">
        <v>150676</v>
      </c>
      <c r="AO53" s="326">
        <v>69.3</v>
      </c>
      <c r="AP53" s="327">
        <v>79288</v>
      </c>
      <c r="AQ53" s="328">
        <v>21.8</v>
      </c>
      <c r="AR53" s="329">
        <v>47.5</v>
      </c>
    </row>
    <row r="54" spans="1:44" x14ac:dyDescent="0.15">
      <c r="A54" s="259"/>
      <c r="AK54" s="330"/>
      <c r="AL54" s="331" t="s">
        <v>549</v>
      </c>
      <c r="AM54" s="332">
        <v>4224424</v>
      </c>
      <c r="AN54" s="333">
        <v>112197</v>
      </c>
      <c r="AO54" s="334">
        <v>50.1</v>
      </c>
      <c r="AP54" s="335">
        <v>41870</v>
      </c>
      <c r="AQ54" s="336">
        <v>9.6</v>
      </c>
      <c r="AR54" s="337">
        <v>40.5</v>
      </c>
    </row>
    <row r="55" spans="1:44" x14ac:dyDescent="0.15">
      <c r="A55" s="259"/>
      <c r="AK55" s="315" t="s">
        <v>551</v>
      </c>
      <c r="AL55" s="316"/>
      <c r="AM55" s="324">
        <v>2784338</v>
      </c>
      <c r="AN55" s="325">
        <v>75362</v>
      </c>
      <c r="AO55" s="326">
        <v>-50</v>
      </c>
      <c r="AP55" s="327">
        <v>84962</v>
      </c>
      <c r="AQ55" s="328">
        <v>7.2</v>
      </c>
      <c r="AR55" s="329">
        <v>-57.2</v>
      </c>
    </row>
    <row r="56" spans="1:44" x14ac:dyDescent="0.15">
      <c r="A56" s="259"/>
      <c r="AK56" s="330"/>
      <c r="AL56" s="331" t="s">
        <v>549</v>
      </c>
      <c r="AM56" s="332">
        <v>1480169</v>
      </c>
      <c r="AN56" s="333">
        <v>40063</v>
      </c>
      <c r="AO56" s="334">
        <v>-64.3</v>
      </c>
      <c r="AP56" s="335">
        <v>42793</v>
      </c>
      <c r="AQ56" s="336">
        <v>2.2000000000000002</v>
      </c>
      <c r="AR56" s="337">
        <v>-66.5</v>
      </c>
    </row>
    <row r="57" spans="1:44" x14ac:dyDescent="0.15">
      <c r="A57" s="259"/>
      <c r="AK57" s="315" t="s">
        <v>552</v>
      </c>
      <c r="AL57" s="316"/>
      <c r="AM57" s="324">
        <v>1331184</v>
      </c>
      <c r="AN57" s="325">
        <v>36701</v>
      </c>
      <c r="AO57" s="326">
        <v>-51.3</v>
      </c>
      <c r="AP57" s="327">
        <v>71279</v>
      </c>
      <c r="AQ57" s="328">
        <v>-16.100000000000001</v>
      </c>
      <c r="AR57" s="329">
        <v>-35.200000000000003</v>
      </c>
    </row>
    <row r="58" spans="1:44" x14ac:dyDescent="0.15">
      <c r="A58" s="259"/>
      <c r="AK58" s="330"/>
      <c r="AL58" s="331" t="s">
        <v>549</v>
      </c>
      <c r="AM58" s="332">
        <v>925975</v>
      </c>
      <c r="AN58" s="333">
        <v>25529</v>
      </c>
      <c r="AO58" s="334">
        <v>-36.299999999999997</v>
      </c>
      <c r="AP58" s="335">
        <v>36731</v>
      </c>
      <c r="AQ58" s="336">
        <v>-14.2</v>
      </c>
      <c r="AR58" s="337">
        <v>-22.1</v>
      </c>
    </row>
    <row r="59" spans="1:44" x14ac:dyDescent="0.15">
      <c r="A59" s="259"/>
      <c r="AK59" s="315" t="s">
        <v>553</v>
      </c>
      <c r="AL59" s="316"/>
      <c r="AM59" s="324">
        <v>10810688</v>
      </c>
      <c r="AN59" s="325">
        <v>304252</v>
      </c>
      <c r="AO59" s="326">
        <v>729</v>
      </c>
      <c r="AP59" s="327">
        <v>74994</v>
      </c>
      <c r="AQ59" s="328">
        <v>5.2</v>
      </c>
      <c r="AR59" s="329">
        <v>723.8</v>
      </c>
    </row>
    <row r="60" spans="1:44" x14ac:dyDescent="0.15">
      <c r="A60" s="259"/>
      <c r="AK60" s="330"/>
      <c r="AL60" s="331" t="s">
        <v>549</v>
      </c>
      <c r="AM60" s="332">
        <v>4199022</v>
      </c>
      <c r="AN60" s="333">
        <v>118176</v>
      </c>
      <c r="AO60" s="334">
        <v>362.9</v>
      </c>
      <c r="AP60" s="335">
        <v>36188</v>
      </c>
      <c r="AQ60" s="336">
        <v>-1.5</v>
      </c>
      <c r="AR60" s="337">
        <v>364.4</v>
      </c>
    </row>
    <row r="61" spans="1:44" x14ac:dyDescent="0.15">
      <c r="A61" s="259"/>
      <c r="AK61" s="315" t="s">
        <v>554</v>
      </c>
      <c r="AL61" s="338"/>
      <c r="AM61" s="324">
        <v>4802746</v>
      </c>
      <c r="AN61" s="325">
        <v>131194</v>
      </c>
      <c r="AO61" s="326">
        <v>151</v>
      </c>
      <c r="AP61" s="327">
        <v>75121</v>
      </c>
      <c r="AQ61" s="339">
        <v>1.5</v>
      </c>
      <c r="AR61" s="329">
        <v>149.5</v>
      </c>
    </row>
    <row r="62" spans="1:44" x14ac:dyDescent="0.15">
      <c r="A62" s="259"/>
      <c r="AK62" s="330"/>
      <c r="AL62" s="331" t="s">
        <v>549</v>
      </c>
      <c r="AM62" s="332">
        <v>2739739</v>
      </c>
      <c r="AN62" s="333">
        <v>74148</v>
      </c>
      <c r="AO62" s="334">
        <v>75.5</v>
      </c>
      <c r="AP62" s="335">
        <v>39157</v>
      </c>
      <c r="AQ62" s="336">
        <v>0.2</v>
      </c>
      <c r="AR62" s="337">
        <v>75.3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OrM7ryp5cbc4hGtrpbaYrfFFdmrqVB9J4scA8Gfq9OksCh8pTofvD7bpTNpIij6gKZCa2aSn5/pjr1rSJ5tPQ==" saltValue="pdZO52m5ZfIg/oka8N9s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556</v>
      </c>
    </row>
    <row r="121" spans="125:125" ht="13.5" hidden="1" customHeight="1" x14ac:dyDescent="0.15">
      <c r="DU121" s="253"/>
    </row>
  </sheetData>
  <sheetProtection algorithmName="SHA-512" hashValue="r5sx5ANpOuMWzci92OQHtpkUsVVMIztDjJOj8h8WiQgICZLAzAf2PYwnatON8jzuvr/rtv0YlCq5FBicCNNHww==" saltValue="8o7MkSIb8J6n2MEDgwCW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557</v>
      </c>
    </row>
  </sheetData>
  <sheetProtection algorithmName="SHA-512" hashValue="l2hSOWSBCYiY2/ii4DzhP9IsBk0GM9FZfR3aC32EtOATGnPUniu0qriDSpz5/14QtUBfqm4luZf+MHNI3tobbQ==" saltValue="yl/DwnbFnGuxEBfGd6/0R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8" zoomScaleNormal="78"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52" t="s">
        <v>3</v>
      </c>
      <c r="D47" s="1152"/>
      <c r="E47" s="1153"/>
      <c r="F47" s="11">
        <v>25.24</v>
      </c>
      <c r="G47" s="12">
        <v>25.67</v>
      </c>
      <c r="H47" s="12">
        <v>25.26</v>
      </c>
      <c r="I47" s="12">
        <v>24.53</v>
      </c>
      <c r="J47" s="13">
        <v>25.44</v>
      </c>
    </row>
    <row r="48" spans="2:10" ht="57.75" customHeight="1" x14ac:dyDescent="0.15">
      <c r="B48" s="14"/>
      <c r="C48" s="1154" t="s">
        <v>4</v>
      </c>
      <c r="D48" s="1154"/>
      <c r="E48" s="1155"/>
      <c r="F48" s="15">
        <v>3.22</v>
      </c>
      <c r="G48" s="16">
        <v>5.19</v>
      </c>
      <c r="H48" s="16">
        <v>4.57</v>
      </c>
      <c r="I48" s="16">
        <v>4.55</v>
      </c>
      <c r="J48" s="17">
        <v>6.25</v>
      </c>
    </row>
    <row r="49" spans="2:10" ht="57.75" customHeight="1" thickBot="1" x14ac:dyDescent="0.2">
      <c r="B49" s="18"/>
      <c r="C49" s="1156" t="s">
        <v>5</v>
      </c>
      <c r="D49" s="1156"/>
      <c r="E49" s="1157"/>
      <c r="F49" s="19" t="s">
        <v>563</v>
      </c>
      <c r="G49" s="20">
        <v>1.99</v>
      </c>
      <c r="H49" s="20" t="s">
        <v>564</v>
      </c>
      <c r="I49" s="20">
        <v>0.16</v>
      </c>
      <c r="J49" s="21">
        <v>1.59</v>
      </c>
    </row>
    <row r="50" spans="2:10" x14ac:dyDescent="0.15"/>
  </sheetData>
  <sheetProtection algorithmName="SHA-512" hashValue="33lZRMPZbqsyiu4BZxQAGx6nH1c/s8I2QpVw9u790v57ReLv9Tt9ha3ZGwWhcxfOTKnrz8Wnd3gvFsTU1Vrz0w==" saltValue="PnTTEZF5LsjkHLH8t9oZy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2024-03-19T06:27:01Z</cp:lastPrinted>
  <dcterms:created xsi:type="dcterms:W3CDTF">2024-02-05T03:21:43Z</dcterms:created>
  <dcterms:modified xsi:type="dcterms:W3CDTF">2024-09-30T06:53:49Z</dcterms:modified>
  <cp:category/>
</cp:coreProperties>
</file>