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U88" i="12"/>
  <c r="AP88" i="12"/>
  <c r="AF88" i="12"/>
  <c r="AF81" i="12"/>
  <c r="AF80" i="12"/>
  <c r="AF79" i="12"/>
  <c r="AF78" i="12"/>
  <c r="AF77" i="12"/>
  <c r="AF76" i="12"/>
  <c r="AF75" i="12"/>
  <c r="AF74" i="12"/>
  <c r="AF73" i="12"/>
  <c r="AF72" i="12"/>
  <c r="AF71" i="12"/>
  <c r="AF70" i="12"/>
  <c r="AF69" i="12"/>
  <c r="AF68"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<sst xmlns="http://schemas.openxmlformats.org/spreadsheetml/2006/main" count="1170" uniqueCount="560">
  <si>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</si>
  <si>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</si>
  <si>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</si>
  <si>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</si>
  <si>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</si>
  <si>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</si>
  <si>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</si>
  <si>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</si>
  <si>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</si>
  <si>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</si>
  <si>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</si>
  <si>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</si>
  <si>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</si>
  <si>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</si>
  <si>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</si>
  <si>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</si>
  <si>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</si>
  <si>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</si>
  <si>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</si>
  <si>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</si>
  <si>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</si>
  <si>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</si>
  <si>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職員退職手当基金</t>
    <rPh sb="0" eb="2">
      <t>ショクイン</t>
    </rPh>
    <rPh sb="2" eb="4">
      <t>タイショク</t>
    </rPh>
    <rPh sb="4" eb="6">
      <t>テアテ</t>
    </rPh>
    <rPh sb="6" eb="8">
      <t>キキン</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</si>
  <si>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</si>
  <si>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</si>
  <si>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</si>
  <si>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</si>
  <si>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元利償還金等(A)</t>
  </si>
  <si>
    <t>　補助費等</t>
    <rPh sb="1" eb="3">
      <t>ホジョ</t>
    </rPh>
    <rPh sb="3" eb="4">
      <t>ヒ</t>
    </rPh>
    <rPh sb="4" eb="5">
      <t>トウ</t>
    </rPh>
    <phoneticPr fontId="6"/>
  </si>
  <si>
    <t>減債基金積立不足算定額※2</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</si>
  <si>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</si>
  <si>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</si>
  <si>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</si>
  <si>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</si>
  <si>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</si>
  <si>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</si>
  <si>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</si>
  <si>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</si>
  <si>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</si>
  <si>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</si>
  <si>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</si>
  <si>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</si>
  <si>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</si>
  <si>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</si>
  <si>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</si>
  <si>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</si>
  <si>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</si>
  <si>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</si>
  <si>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</si>
  <si>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</si>
  <si>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</si>
  <si>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</si>
  <si>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</si>
  <si>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</si>
  <si>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</si>
  <si>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</si>
  <si>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</si>
  <si>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</si>
  <si>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</si>
  <si>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国民健康保険事業特別会計</t>
  </si>
  <si>
    <t>※2 減債基金積立不足算定額=(C)×(１－(D)/(E))</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</si>
  <si>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</si>
  <si>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6"/>
  </si>
  <si>
    <t>PFI事業に係るもの</t>
    <rPh sb="3" eb="5">
      <t>ジギョウ</t>
    </rPh>
    <rPh sb="6" eb="7">
      <t>カカ</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</si>
  <si>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</si>
  <si>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</si>
  <si>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</si>
  <si>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</si>
  <si>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</si>
  <si>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</si>
  <si>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</si>
  <si>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</si>
  <si>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</si>
  <si>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</si>
  <si>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</si>
  <si>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</si>
  <si>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</si>
  <si>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</si>
  <si>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</si>
  <si>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</si>
  <si>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</si>
  <si>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</si>
  <si>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</si>
  <si>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県施行都市計画道路事業等整備基金</t>
    <rPh sb="0" eb="1">
      <t>ケン</t>
    </rPh>
    <rPh sb="1" eb="3">
      <t>シコウ</t>
    </rPh>
    <rPh sb="3" eb="5">
      <t>トシ</t>
    </rPh>
    <rPh sb="5" eb="7">
      <t>ケイカク</t>
    </rPh>
    <rPh sb="7" eb="9">
      <t>ドウロ</t>
    </rPh>
    <rPh sb="9" eb="11">
      <t>ジギョウ</t>
    </rPh>
    <rPh sb="11" eb="12">
      <t>トウ</t>
    </rPh>
    <rPh sb="12" eb="14">
      <t>セイビ</t>
    </rPh>
    <rPh sb="14" eb="16">
      <t>キキン</t>
    </rPh>
    <phoneticPr fontId="6"/>
  </si>
  <si>
    <t>実質収支額</t>
  </si>
  <si>
    <t>福岡県後期高齢者医療広域連合（後期高齢者医療特別会計）</t>
    <rPh sb="15" eb="26">
      <t>コウキコウレイシャイリョウトクベツカイケイ</t>
    </rPh>
    <phoneticPr fontId="6"/>
  </si>
  <si>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</si>
  <si>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</si>
  <si>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</si>
  <si>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</si>
  <si>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</si>
  <si>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</si>
  <si>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</si>
  <si>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</si>
  <si>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</si>
  <si>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</si>
  <si>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</si>
  <si>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</si>
  <si>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</si>
  <si>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</si>
  <si>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</si>
  <si>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</si>
  <si>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</si>
  <si>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</si>
  <si>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</si>
  <si>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</si>
  <si>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</si>
  <si>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</si>
  <si>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</si>
  <si>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</si>
  <si>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8"/>
  </si>
  <si>
    <t>筑紫地区障害支援区分等審査会事業特別会計</t>
  </si>
  <si>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</si>
  <si>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</si>
  <si>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</si>
  <si>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</si>
  <si>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</si>
  <si>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</si>
  <si>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減債基金積立不足算定額</t>
  </si>
  <si>
    <t>実質公債費比率
（(Ａ)－((Ｂ)＋(Ｄ))）／（(Ｃ)－(Ｄ)）×１００</t>
    <rPh sb="0" eb="2">
      <t>ジッシツ</t>
    </rPh>
    <rPh sb="2" eb="4">
      <t>コウサイ</t>
    </rPh>
    <rPh sb="4" eb="5">
      <t>ヒ</t>
    </rPh>
    <rPh sb="5" eb="7">
      <t>ヒリツ</t>
    </rPh>
    <phoneticPr fontId="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</si>
  <si>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</si>
  <si>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</si>
  <si>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</si>
  <si>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</si>
  <si>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</si>
  <si>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</si>
  <si>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</si>
  <si>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</si>
  <si>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</si>
  <si>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</si>
  <si>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</si>
  <si>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</si>
  <si>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</si>
  <si>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</si>
  <si>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</si>
  <si>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</si>
  <si>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</si>
  <si>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</si>
  <si>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</si>
  <si>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</si>
  <si>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</si>
  <si>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</si>
  <si>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福岡県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</si>
  <si>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</si>
  <si>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</si>
  <si>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Ⅲ－３</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</si>
  <si>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</si>
  <si>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</si>
  <si>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</si>
  <si>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</si>
  <si>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</si>
  <si>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</si>
  <si>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</si>
  <si>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</si>
  <si>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</si>
  <si>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</si>
  <si>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</si>
  <si>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</si>
  <si>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</si>
  <si>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</si>
  <si>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</si>
  <si>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</si>
  <si>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春日市</t>
  </si>
  <si>
    <t>ラスパイレス指数</t>
    <rPh sb="6" eb="8">
      <t>シスウ</t>
    </rPh>
    <phoneticPr fontId="39"/>
  </si>
  <si>
    <t>地方交付税種地</t>
    <rPh sb="0" eb="2">
      <t>チホウ</t>
    </rPh>
    <rPh sb="2" eb="5">
      <t>コウフゼイ</t>
    </rPh>
    <rPh sb="5" eb="6">
      <t>シュ</t>
    </rPh>
    <rPh sb="6" eb="7">
      <t>チ</t>
    </rPh>
    <phoneticPr fontId="6"/>
  </si>
  <si>
    <t>1-5</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</si>
  <si>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</si>
  <si>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</si>
  <si>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</si>
  <si>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</si>
  <si>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</si>
  <si>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</si>
  <si>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</si>
  <si>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</si>
  <si>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</si>
  <si>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</si>
  <si>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</si>
  <si>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</si>
  <si>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</si>
  <si>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</si>
  <si>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</si>
  <si>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</si>
  <si>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</si>
  <si>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</si>
  <si>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</si>
  <si>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</si>
  <si>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</si>
  <si>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</si>
  <si>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</si>
  <si>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</si>
  <si>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</si>
  <si>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※8：職員の状況については、令和4年度地方公務員給与実態調査に基づいている。</t>
  </si>
  <si>
    <t>歳出合計</t>
  </si>
  <si>
    <t>0.3</t>
  </si>
  <si>
    <t>法適用企業</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</si>
  <si>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</si>
  <si>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</si>
  <si>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</si>
  <si>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</si>
  <si>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</si>
  <si>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</si>
  <si>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</si>
  <si>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</si>
  <si>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</si>
  <si>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</si>
  <si>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</si>
  <si>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</si>
  <si>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</si>
  <si>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</si>
  <si>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</si>
  <si>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</si>
  <si>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</si>
  <si>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</si>
  <si>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</si>
  <si>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</si>
  <si>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</si>
  <si>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将来負担比率は、平成28年以降「-」（値なし）となっており、地方債の新規発行を抑制してきた結果、将来負担額はさらに減少しているところである。また、実質公債費比率についても類似団体と比較して低い水準にある。今後も、財政状況等を勘案しながら更新等を行い、また、今後の公共施設老朽化に備えて基金への積立てを実施し、健全な財政を維持していきたい。</t>
  </si>
  <si>
    <t>○</t>
  </si>
  <si>
    <t>福岡都市圏南部環境事業組合</t>
  </si>
  <si>
    <t>参考</t>
    <rPh sb="0" eb="2">
      <t>サンコウ</t>
    </rPh>
    <phoneticPr fontId="6"/>
  </si>
  <si>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</si>
  <si>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</si>
  <si>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</si>
  <si>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</si>
  <si>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</si>
  <si>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</si>
  <si>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</si>
  <si>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</si>
  <si>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-0.6</t>
  </si>
  <si>
    <t>増減率  (％)</t>
    <rPh sb="0" eb="2">
      <t>ゾウゲン</t>
    </rPh>
    <rPh sb="2" eb="3">
      <t>リツ</t>
    </rPh>
    <phoneticPr fontId="6"/>
  </si>
  <si>
    <t>労働費</t>
  </si>
  <si>
    <t>-0.4</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</si>
  <si>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</si>
  <si>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</si>
  <si>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40"/>
  </si>
  <si>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</si>
  <si>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</si>
  <si>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</si>
  <si>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</si>
  <si>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</si>
  <si>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</si>
  <si>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</si>
  <si>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</si>
  <si>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</si>
  <si>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</si>
  <si>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</si>
  <si>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</si>
  <si>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</si>
  <si>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</si>
  <si>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</si>
  <si>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</si>
  <si>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</si>
  <si>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</si>
  <si>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</si>
  <si>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</si>
  <si>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</si>
  <si>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</si>
  <si>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</si>
  <si>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</si>
  <si>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</si>
  <si>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</si>
  <si>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</si>
  <si>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</si>
  <si>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</si>
  <si>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</si>
  <si>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</si>
  <si>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</si>
  <si>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</si>
  <si>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</si>
  <si>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</si>
  <si>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</si>
  <si>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</si>
  <si>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積立金
現在高</t>
    <rPh sb="4" eb="7">
      <t>ゲンザイダカ</t>
    </rPh>
    <phoneticPr fontId="40"/>
  </si>
  <si>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</si>
  <si>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</si>
  <si>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</si>
  <si>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</si>
  <si>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</si>
  <si>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</si>
  <si>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</si>
  <si>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</si>
  <si>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</si>
  <si>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</si>
  <si>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</si>
  <si>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</si>
  <si>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</si>
  <si>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</si>
  <si>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</si>
  <si>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介護保険事業特別会計</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</si>
  <si>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</si>
  <si>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</si>
  <si>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</si>
  <si>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</si>
  <si>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</si>
  <si>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</si>
  <si>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</si>
  <si>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</si>
  <si>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</si>
  <si>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</si>
  <si>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</si>
  <si>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</si>
  <si>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福岡県市町村消防団員等公務災害補償組合</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</si>
  <si>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</si>
  <si>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</si>
  <si>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</si>
  <si>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春日那珂川水道企業団</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</si>
  <si>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</si>
  <si>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2"/>
  </si>
  <si>
    <t>充当一般財源等</t>
  </si>
  <si>
    <t>福岡県春日市</t>
  </si>
  <si>
    <t>公債費負担の状況</t>
    <rPh sb="0" eb="3">
      <t>コウサイヒ</t>
    </rPh>
    <rPh sb="3" eb="5">
      <t>フタン</t>
    </rPh>
    <rPh sb="6" eb="8">
      <t>ジョウキョウ</t>
    </rPh>
    <phoneticPr fontId="6"/>
  </si>
  <si>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</si>
  <si>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</si>
  <si>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</si>
  <si>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</si>
  <si>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</si>
  <si>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</si>
  <si>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</si>
  <si>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</si>
  <si>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</si>
  <si>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</si>
  <si>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</si>
  <si>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</si>
  <si>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</si>
  <si>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</si>
  <si>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</si>
  <si>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3"/>
  </si>
  <si>
    <t>軽油引取税交付金</t>
  </si>
  <si>
    <t xml:space="preserve"> R03</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</si>
  <si>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</si>
  <si>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</si>
  <si>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</si>
  <si>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</si>
  <si>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</si>
  <si>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</si>
  <si>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</si>
  <si>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</si>
  <si>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</si>
  <si>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</si>
  <si>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</si>
  <si>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</si>
  <si>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</si>
  <si>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</si>
  <si>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3"/>
  </si>
  <si>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</si>
  <si>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</si>
  <si>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</si>
  <si>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</si>
  <si>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</si>
  <si>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</si>
  <si>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</si>
  <si>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</si>
  <si>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</si>
  <si>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</si>
  <si>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春日・大野城・那珂川消防組合</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</si>
  <si>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</si>
  <si>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</si>
  <si>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</si>
  <si>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</si>
  <si>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</si>
  <si>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</si>
  <si>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</si>
  <si>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</si>
  <si>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</si>
  <si>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</si>
  <si>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</si>
  <si>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</si>
  <si>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</si>
  <si>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</si>
  <si>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</si>
  <si>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</si>
  <si>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</si>
  <si>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40"/>
  </si>
  <si>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</si>
  <si>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</si>
  <si>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</si>
  <si>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</si>
  <si>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</si>
  <si>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</si>
  <si>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</si>
  <si>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</si>
  <si>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</si>
  <si>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</si>
  <si>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</si>
  <si>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</si>
  <si>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</si>
  <si>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</si>
  <si>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</si>
  <si>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</si>
  <si>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</si>
  <si>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</si>
  <si>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</si>
  <si>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</si>
  <si>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 4.58</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</si>
  <si>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</si>
  <si>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</si>
  <si>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</si>
  <si>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</si>
  <si>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</si>
  <si>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</si>
  <si>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</si>
  <si>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</si>
  <si>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</si>
  <si>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</si>
  <si>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</si>
  <si>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</si>
  <si>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</si>
  <si>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</si>
  <si>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</si>
  <si>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</si>
  <si>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</si>
  <si>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</si>
  <si>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</si>
  <si>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</si>
  <si>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</si>
  <si>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</si>
  <si>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</si>
  <si>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</si>
  <si>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</si>
  <si>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</si>
  <si>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地方債</t>
  </si>
  <si>
    <t>公共施設等整備基金</t>
    <rPh sb="0" eb="2">
      <t>コウキョウ</t>
    </rPh>
    <rPh sb="2" eb="4">
      <t>シセツ</t>
    </rPh>
    <rPh sb="4" eb="5">
      <t>トウ</t>
    </rPh>
    <rPh sb="5" eb="7">
      <t>セイビ</t>
    </rPh>
    <rPh sb="7" eb="9">
      <t>キキン</t>
    </rPh>
    <phoneticPr fontId="6"/>
  </si>
  <si>
    <t>加入世帯数(世帯)</t>
  </si>
  <si>
    <t>　繰出金</t>
  </si>
  <si>
    <t>　うち減収補塡債(特例分)</t>
    <rPh sb="4" eb="5">
      <t>シュウ</t>
    </rPh>
    <rPh sb="9" eb="10">
      <t>トク</t>
    </rPh>
    <rPh sb="10" eb="11">
      <t>レイ</t>
    </rPh>
    <rPh sb="11" eb="12">
      <t>ブン</t>
    </rPh>
    <phoneticPr fontId="38"/>
  </si>
  <si>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</si>
  <si>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</si>
  <si>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</si>
  <si>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</si>
  <si>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</si>
  <si>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</si>
  <si>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</si>
  <si>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交通</t>
  </si>
  <si>
    <t>対比（％）</t>
    <rPh sb="0" eb="2">
      <t>タイヒ</t>
    </rPh>
    <phoneticPr fontId="6"/>
  </si>
  <si>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</si>
  <si>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</si>
  <si>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</si>
  <si>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</si>
  <si>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</si>
  <si>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</si>
  <si>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</si>
  <si>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</si>
  <si>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</si>
  <si>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</si>
  <si>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</si>
  <si>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</si>
  <si>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</si>
  <si>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</si>
  <si>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</si>
  <si>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</si>
  <si>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</si>
  <si>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</si>
  <si>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</si>
  <si>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</si>
  <si>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</si>
  <si>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</si>
  <si>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</si>
  <si>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</si>
  <si>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</si>
  <si>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</si>
  <si>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</si>
  <si>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</si>
  <si>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</si>
  <si>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</si>
  <si>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</si>
  <si>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福岡都市圏広域行政事業組合（一般会計）</t>
    <rPh sb="14" eb="18">
      <t>イッパンカイケイ</t>
    </rPh>
    <phoneticPr fontId="6"/>
  </si>
  <si>
    <t>総費用
（歳出）</t>
  </si>
  <si>
    <t>純損益
（形式収支）</t>
  </si>
  <si>
    <t>左のうち
一般会計等
繰入見込額</t>
  </si>
  <si>
    <t>資金不足
比率</t>
    <rPh sb="0" eb="2">
      <t>シキン</t>
    </rPh>
    <rPh sb="2" eb="4">
      <t>フソク</t>
    </rPh>
    <rPh sb="5" eb="7">
      <t>ヒリツ</t>
    </rPh>
    <phoneticPr fontId="6"/>
  </si>
  <si>
    <t>後期高齢者医療事業特別会計</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</si>
  <si>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</si>
  <si>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</si>
  <si>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</si>
  <si>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</si>
  <si>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</si>
  <si>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</si>
  <si>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</si>
  <si>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</si>
  <si>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</si>
  <si>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</si>
  <si>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</si>
  <si>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</si>
  <si>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</si>
  <si>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</si>
  <si>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</si>
  <si>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</si>
  <si>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</si>
  <si>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</si>
  <si>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</si>
  <si>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</si>
  <si>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</si>
  <si>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</si>
  <si>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</si>
  <si>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</si>
  <si>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</si>
  <si>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</si>
  <si>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</si>
  <si>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</si>
  <si>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</si>
  <si>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</si>
  <si>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</si>
  <si>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</si>
  <si>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</si>
  <si>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</si>
  <si>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</si>
  <si>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</si>
  <si>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</si>
  <si>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</si>
  <si>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</si>
  <si>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</si>
  <si>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</si>
  <si>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</si>
  <si>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</si>
  <si>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</si>
  <si>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</si>
  <si>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</si>
  <si>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</si>
  <si>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</si>
  <si>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</si>
  <si>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</si>
  <si>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</si>
  <si>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</si>
  <si>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</si>
  <si>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</si>
  <si>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</si>
  <si>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</si>
  <si>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</si>
  <si>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</si>
  <si>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</si>
  <si>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</si>
  <si>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</si>
  <si>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</si>
  <si>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</si>
  <si>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</si>
  <si>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</si>
  <si>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2.72</t>
  </si>
  <si>
    <t>その他会計（赤字）</t>
  </si>
  <si>
    <t>（百万円）</t>
  </si>
  <si>
    <t>春日市土地開発公社</t>
    <rPh sb="0" eb="3">
      <t>カスガシ</t>
    </rPh>
    <rPh sb="3" eb="5">
      <t>トチ</t>
    </rPh>
    <rPh sb="5" eb="7">
      <t>カイハツ</t>
    </rPh>
    <rPh sb="7" eb="9">
      <t>コウシャ</t>
    </rPh>
    <phoneticPr fontId="6"/>
  </si>
  <si>
    <t>－</t>
  </si>
  <si>
    <t>連続立体交差事業等整備基金</t>
    <rPh sb="0" eb="2">
      <t>レンゾク</t>
    </rPh>
    <rPh sb="2" eb="4">
      <t>リッタイ</t>
    </rPh>
    <rPh sb="4" eb="6">
      <t>コウサ</t>
    </rPh>
    <rPh sb="6" eb="8">
      <t>ジギョウ</t>
    </rPh>
    <rPh sb="8" eb="9">
      <t>トウ</t>
    </rPh>
    <rPh sb="9" eb="11">
      <t>セイビ</t>
    </rPh>
    <rPh sb="11" eb="13">
      <t>キキン</t>
    </rPh>
    <phoneticPr fontId="6"/>
  </si>
  <si>
    <t>衛生施設等整備基金</t>
    <rPh sb="0" eb="2">
      <t>エイセイ</t>
    </rPh>
    <rPh sb="2" eb="4">
      <t>シセツ</t>
    </rPh>
    <rPh sb="4" eb="5">
      <t>トウ</t>
    </rPh>
    <rPh sb="5" eb="7">
      <t>セイビ</t>
    </rPh>
    <rPh sb="7" eb="9">
      <t>キキン</t>
    </rPh>
    <phoneticPr fontId="6"/>
  </si>
  <si>
    <t>筑紫自治振興組合</t>
  </si>
  <si>
    <t>春日大野城衛生施設組合</t>
  </si>
  <si>
    <t>筑慈苑施設組合</t>
  </si>
  <si>
    <t>筑紫自治振興組合（一般会計）</t>
    <rPh sb="9" eb="13">
      <t>イッパンカイケイ</t>
    </rPh>
    <phoneticPr fontId="6"/>
  </si>
  <si>
    <t>福岡県自治振興組合（一般会計）</t>
    <rPh sb="10" eb="14">
      <t>イッパンカイケイ</t>
    </rPh>
    <phoneticPr fontId="6"/>
  </si>
  <si>
    <t>福岡県後期高齢者医療広域連合（一般会計）</t>
    <rPh sb="15" eb="19">
      <t>イッパンカイケイ</t>
    </rPh>
    <phoneticPr fontId="6"/>
  </si>
  <si>
    <t>福岡県自治振興組合（公文書館事業特別会計）</t>
    <rPh sb="10" eb="20">
      <t>コウブンショカンジギョウトクベツカイケイ</t>
    </rPh>
    <phoneticPr fontId="6"/>
  </si>
  <si>
    <t>福岡都市圏広域行政事業組合（流域連携事業特別会計）</t>
  </si>
  <si>
    <t>福岡都市圏広域行政事業組合（競艇事業特別会計）</t>
  </si>
  <si>
    <t>福岡地区水道企業団</t>
  </si>
  <si>
    <t>法適用企業</t>
    <rPh sb="0" eb="5">
      <t>ホウテキヨウキギョウ</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</si>
  <si>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</si>
  <si>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</si>
  <si>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将来負担比率は、平成28年以降「-」（値なし）となっており、地方債の新規発行を抑制してきた結果、将来負担額はさらに減少しているところである。一方で、有形固定資産減価償却率は類似団体よりも高く、上昇傾向にあるが、主な要因としては、道路が有形固定資産減価償却率80％以上になっていることなどが挙げられる。公共施設等総合管理計画に基づき、今後、老朽化対策に積極的に取り組んでいく。</t>
  </si>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</sst>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11"/>
      <color indexed="8"/>
      <name val="ＭＳ 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0">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7">
      <alignment vertical="center"/>
    </xf>
    <xf numFmtId="0" fontId="16" fillId="0" borderId="0" xfId="17" applyFont="1">
      <alignment vertical="center"/>
    </xf>
    <xf numFmtId="0" fontId="3" fillId="3" borderId="0" xfId="17"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7"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4" applyFill="1"/>
    <xf numFmtId="0" fontId="1" fillId="3" borderId="0" xfId="4" applyFill="1" applyProtection="1">
      <protection hidden="1"/>
    </xf>
    <xf numFmtId="0" fontId="3" fillId="0" borderId="14" xfId="21" applyFont="1" applyFill="1" applyBorder="1">
      <alignment vertical="center"/>
    </xf>
    <xf numFmtId="0" fontId="3" fillId="0" borderId="42" xfId="21" applyFont="1" applyFill="1" applyBorder="1">
      <alignment vertical="center"/>
    </xf>
    <xf numFmtId="178" fontId="15" fillId="0" borderId="0" xfId="21" applyNumberFormat="1" applyFont="1" applyFill="1">
      <alignment vertical="center"/>
    </xf>
    <xf numFmtId="0" fontId="18" fillId="0" borderId="30" xfId="21" applyFont="1" applyFill="1" applyBorder="1">
      <alignment vertical="center"/>
    </xf>
    <xf numFmtId="178" fontId="15" fillId="0" borderId="42" xfId="21" applyNumberFormat="1" applyFont="1" applyFill="1" applyBorder="1">
      <alignment vertical="center"/>
    </xf>
    <xf numFmtId="178" fontId="15" fillId="0" borderId="31" xfId="21" applyNumberFormat="1" applyFont="1" applyFill="1" applyBorder="1">
      <alignment vertical="center"/>
    </xf>
    <xf numFmtId="0" fontId="15" fillId="0" borderId="0" xfId="21" applyFont="1" applyFill="1">
      <alignment vertical="center"/>
    </xf>
    <xf numFmtId="0" fontId="3" fillId="0" borderId="23" xfId="21" applyFont="1" applyFill="1" applyBorder="1">
      <alignment vertical="center"/>
    </xf>
    <xf numFmtId="0" fontId="3" fillId="0" borderId="34" xfId="21" applyFont="1" applyFill="1" applyBorder="1">
      <alignment vertical="center"/>
    </xf>
    <xf numFmtId="0" fontId="18" fillId="0" borderId="42" xfId="21" applyFont="1" applyFill="1" applyBorder="1">
      <alignment vertical="center"/>
    </xf>
    <xf numFmtId="0" fontId="3" fillId="0" borderId="31" xfId="21" applyFont="1" applyFill="1" applyBorder="1">
      <alignment vertical="center"/>
    </xf>
    <xf numFmtId="0" fontId="3" fillId="0" borderId="0" xfId="21" applyFont="1" applyFill="1" applyBorder="1">
      <alignment vertical="center"/>
    </xf>
    <xf numFmtId="178" fontId="15" fillId="0" borderId="0" xfId="21" applyNumberFormat="1" applyFont="1" applyFill="1" applyBorder="1">
      <alignment vertical="center"/>
    </xf>
    <xf numFmtId="178" fontId="15" fillId="0" borderId="34" xfId="21" applyNumberFormat="1" applyFont="1" applyFill="1" applyBorder="1">
      <alignment vertical="center"/>
    </xf>
    <xf numFmtId="0" fontId="3" fillId="3" borderId="30" xfId="21" applyFont="1" applyFill="1" applyBorder="1">
      <alignment vertical="center"/>
    </xf>
    <xf numFmtId="178" fontId="15" fillId="3" borderId="31" xfId="21" applyNumberFormat="1" applyFont="1" applyFill="1" applyBorder="1">
      <alignment vertical="center"/>
    </xf>
    <xf numFmtId="178" fontId="15" fillId="0" borderId="32" xfId="21" applyNumberFormat="1" applyFont="1" applyFill="1" applyBorder="1">
      <alignment vertical="center"/>
    </xf>
    <xf numFmtId="0" fontId="15" fillId="0" borderId="0" xfId="21"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1" applyFont="1" applyFill="1" applyBorder="1">
      <alignment vertical="center"/>
    </xf>
    <xf numFmtId="178" fontId="15" fillId="3" borderId="34" xfId="21" applyNumberFormat="1" applyFont="1" applyFill="1" applyBorder="1">
      <alignment vertical="center"/>
    </xf>
    <xf numFmtId="178" fontId="15" fillId="0" borderId="35" xfId="21"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6" applyNumberFormat="1" applyFont="1" applyFill="1" applyBorder="1" applyAlignment="1">
      <alignment horizontal="right" vertical="center" shrinkToFit="1"/>
    </xf>
    <xf numFmtId="183" fontId="22" fillId="0" borderId="172" xfId="16" applyNumberFormat="1" applyFont="1" applyFill="1" applyBorder="1" applyAlignment="1">
      <alignment horizontal="right" vertical="center" shrinkToFit="1"/>
    </xf>
    <xf numFmtId="0" fontId="3" fillId="3" borderId="16" xfId="21" applyFont="1" applyFill="1" applyBorder="1">
      <alignment vertical="center"/>
    </xf>
    <xf numFmtId="178" fontId="15" fillId="3" borderId="15" xfId="21" applyNumberFormat="1" applyFont="1" applyFill="1" applyBorder="1">
      <alignment vertical="center"/>
    </xf>
    <xf numFmtId="178" fontId="15" fillId="0" borderId="37" xfId="21"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6" applyNumberFormat="1" applyFont="1" applyFill="1" applyBorder="1" applyAlignment="1">
      <alignment horizontal="right" vertical="center" shrinkToFit="1"/>
    </xf>
    <xf numFmtId="183" fontId="22" fillId="0" borderId="173" xfId="16" applyNumberFormat="1" applyFont="1" applyFill="1" applyBorder="1" applyAlignment="1">
      <alignment horizontal="right" vertical="center" shrinkToFit="1"/>
    </xf>
    <xf numFmtId="183" fontId="15" fillId="3" borderId="26" xfId="20" applyNumberFormat="1" applyFont="1" applyFill="1" applyBorder="1" applyAlignment="1">
      <alignment horizontal="right" vertical="center" shrinkToFit="1"/>
    </xf>
    <xf numFmtId="183" fontId="15" fillId="3" borderId="74" xfId="20" applyNumberFormat="1" applyFont="1" applyFill="1" applyBorder="1" applyAlignment="1">
      <alignment horizontal="right" vertical="center" shrinkToFit="1"/>
    </xf>
    <xf numFmtId="178" fontId="15" fillId="0" borderId="74" xfId="21" applyNumberFormat="1" applyFont="1" applyFill="1" applyBorder="1" applyAlignment="1">
      <alignment horizontal="center" vertical="center"/>
    </xf>
    <xf numFmtId="188" fontId="22" fillId="0" borderId="74" xfId="21" applyNumberFormat="1" applyFont="1" applyFill="1" applyBorder="1" applyAlignment="1">
      <alignment horizontal="right" vertical="center" shrinkToFit="1"/>
    </xf>
    <xf numFmtId="184" fontId="22" fillId="0" borderId="74" xfId="21" applyNumberFormat="1" applyFont="1" applyFill="1" applyBorder="1" applyAlignment="1">
      <alignment horizontal="right" vertical="center" shrinkToFit="1"/>
    </xf>
    <xf numFmtId="183" fontId="15" fillId="0" borderId="74" xfId="21"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6" applyNumberFormat="1" applyFont="1" applyFill="1" applyBorder="1" applyAlignment="1">
      <alignment horizontal="right" vertical="center" shrinkToFit="1"/>
    </xf>
    <xf numFmtId="184" fontId="22" fillId="0" borderId="171" xfId="16" applyNumberFormat="1" applyFont="1" applyFill="1" applyBorder="1" applyAlignment="1">
      <alignment horizontal="right" vertical="center" shrinkToFit="1"/>
    </xf>
    <xf numFmtId="0" fontId="3" fillId="3" borderId="32" xfId="21" applyFont="1" applyFill="1" applyBorder="1">
      <alignment vertical="center"/>
    </xf>
    <xf numFmtId="178" fontId="15" fillId="3" borderId="74" xfId="21" applyNumberFormat="1" applyFont="1" applyFill="1" applyBorder="1" applyAlignment="1">
      <alignment horizontal="center" vertical="center"/>
    </xf>
    <xf numFmtId="178" fontId="15" fillId="0" borderId="176" xfId="21" applyNumberFormat="1" applyFont="1" applyFill="1" applyBorder="1" applyAlignment="1">
      <alignment horizontal="center" vertical="center"/>
    </xf>
    <xf numFmtId="188" fontId="22" fillId="0" borderId="176" xfId="21" applyNumberFormat="1" applyFont="1" applyFill="1" applyBorder="1" applyAlignment="1">
      <alignment horizontal="right" vertical="center" shrinkToFit="1"/>
    </xf>
    <xf numFmtId="184" fontId="22" fillId="0" borderId="176" xfId="21" applyNumberFormat="1" applyFont="1" applyFill="1" applyBorder="1" applyAlignment="1">
      <alignment horizontal="right" vertical="center" shrinkToFit="1"/>
    </xf>
    <xf numFmtId="189" fontId="15" fillId="0" borderId="0" xfId="21" applyNumberFormat="1" applyFont="1" applyFill="1" applyBorder="1">
      <alignment vertical="center"/>
    </xf>
    <xf numFmtId="189" fontId="15" fillId="0" borderId="34" xfId="21" applyNumberFormat="1" applyFont="1" applyFill="1" applyBorder="1">
      <alignment vertical="center"/>
    </xf>
    <xf numFmtId="0" fontId="3" fillId="0" borderId="0" xfId="21" applyFont="1" applyFill="1" applyBorder="1" applyAlignment="1"/>
    <xf numFmtId="178" fontId="11" fillId="0" borderId="177" xfId="15" applyNumberFormat="1" applyFont="1" applyBorder="1" applyAlignment="1">
      <alignment horizontal="center" vertical="center"/>
    </xf>
    <xf numFmtId="183" fontId="22" fillId="0" borderId="177" xfId="16" applyNumberFormat="1" applyFont="1" applyFill="1" applyBorder="1" applyAlignment="1">
      <alignment horizontal="right" vertical="center" shrinkToFit="1"/>
    </xf>
    <xf numFmtId="183" fontId="22" fillId="0" borderId="178" xfId="16" applyNumberFormat="1" applyFont="1" applyFill="1" applyBorder="1" applyAlignment="1">
      <alignment horizontal="right" vertical="center" shrinkToFit="1"/>
    </xf>
    <xf numFmtId="0" fontId="3" fillId="3" borderId="35" xfId="21" applyFont="1" applyFill="1" applyBorder="1">
      <alignment vertical="center"/>
    </xf>
    <xf numFmtId="178" fontId="2" fillId="3" borderId="176" xfId="21" applyNumberFormat="1" applyFont="1" applyFill="1" applyBorder="1" applyAlignment="1">
      <alignment horizontal="center" vertical="center"/>
    </xf>
    <xf numFmtId="183" fontId="15" fillId="3" borderId="31" xfId="20" applyNumberFormat="1" applyFont="1" applyFill="1" applyBorder="1" applyAlignment="1">
      <alignment horizontal="right" vertical="center" shrinkToFit="1"/>
    </xf>
    <xf numFmtId="183" fontId="15" fillId="3" borderId="32" xfId="20" applyNumberFormat="1" applyFont="1" applyFill="1" applyBorder="1" applyAlignment="1">
      <alignment horizontal="right" vertical="center" shrinkToFit="1"/>
    </xf>
    <xf numFmtId="178" fontId="15" fillId="0" borderId="174" xfId="21" applyNumberFormat="1" applyFont="1" applyFill="1" applyBorder="1" applyAlignment="1">
      <alignment horizontal="center" vertical="center"/>
    </xf>
    <xf numFmtId="188" fontId="15" fillId="0" borderId="174" xfId="21" applyNumberFormat="1" applyFont="1" applyFill="1" applyBorder="1" applyAlignment="1">
      <alignment horizontal="right" vertical="center" shrinkToFit="1"/>
    </xf>
    <xf numFmtId="184" fontId="15" fillId="0" borderId="174" xfId="21" applyNumberFormat="1" applyFont="1" applyFill="1" applyBorder="1" applyAlignment="1">
      <alignment horizontal="right" vertical="center" shrinkToFit="1"/>
    </xf>
    <xf numFmtId="183" fontId="15" fillId="3" borderId="176" xfId="21" applyNumberFormat="1" applyFont="1" applyFill="1" applyBorder="1" applyAlignment="1">
      <alignment horizontal="right" vertical="center" shrinkToFit="1"/>
    </xf>
    <xf numFmtId="183" fontId="15" fillId="0" borderId="176" xfId="21" applyNumberFormat="1" applyFont="1" applyFill="1" applyBorder="1" applyAlignment="1">
      <alignment horizontal="right" vertical="center" shrinkToFit="1"/>
    </xf>
    <xf numFmtId="189" fontId="15" fillId="0" borderId="23" xfId="21"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6" applyNumberFormat="1" applyFont="1" applyFill="1" applyBorder="1" applyAlignment="1">
      <alignment horizontal="right" vertical="center" shrinkToFit="1"/>
    </xf>
    <xf numFmtId="184" fontId="22" fillId="0" borderId="180" xfId="16" applyNumberFormat="1" applyFont="1" applyFill="1" applyBorder="1" applyAlignment="1">
      <alignment horizontal="right" vertical="center" shrinkToFit="1"/>
    </xf>
    <xf numFmtId="184" fontId="22" fillId="0" borderId="23" xfId="16" applyNumberFormat="1" applyFont="1" applyBorder="1" applyAlignment="1">
      <alignment horizontal="right" vertical="center" shrinkToFit="1"/>
    </xf>
    <xf numFmtId="0" fontId="3" fillId="3" borderId="37" xfId="21" applyFont="1" applyFill="1" applyBorder="1">
      <alignment vertical="center"/>
    </xf>
    <xf numFmtId="178" fontId="15" fillId="3" borderId="174" xfId="21" applyNumberFormat="1" applyFont="1" applyFill="1" applyBorder="1" applyAlignment="1">
      <alignment horizontal="center" vertical="center"/>
    </xf>
    <xf numFmtId="184" fontId="15" fillId="3" borderId="181" xfId="20" applyNumberFormat="1" applyFont="1" applyFill="1" applyBorder="1" applyAlignment="1">
      <alignment horizontal="right" vertical="center" shrinkToFit="1"/>
    </xf>
    <xf numFmtId="184" fontId="15" fillId="3" borderId="174" xfId="20" applyNumberFormat="1" applyFont="1" applyFill="1" applyBorder="1" applyAlignment="1">
      <alignment horizontal="right" vertical="center" shrinkToFit="1"/>
    </xf>
    <xf numFmtId="178" fontId="15" fillId="0" borderId="0" xfId="21"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6" applyNumberFormat="1" applyFont="1" applyBorder="1" applyAlignment="1">
      <alignment horizontal="right" vertical="center" shrinkToFit="1"/>
    </xf>
    <xf numFmtId="184" fontId="22" fillId="0" borderId="172" xfId="16" applyNumberFormat="1" applyFont="1" applyBorder="1" applyAlignment="1">
      <alignment horizontal="right" vertical="center" shrinkToFit="1"/>
    </xf>
    <xf numFmtId="0" fontId="3" fillId="0" borderId="16" xfId="21" applyFont="1" applyFill="1" applyBorder="1">
      <alignment vertical="center"/>
    </xf>
    <xf numFmtId="178" fontId="15" fillId="0" borderId="14" xfId="21" applyNumberFormat="1" applyFont="1" applyFill="1" applyBorder="1">
      <alignment vertical="center"/>
    </xf>
    <xf numFmtId="178" fontId="15" fillId="0" borderId="15" xfId="21" applyNumberFormat="1" applyFont="1" applyFill="1" applyBorder="1">
      <alignment vertical="center"/>
    </xf>
    <xf numFmtId="0" fontId="3" fillId="0" borderId="16" xfId="21" applyFont="1" applyFill="1" applyBorder="1" applyAlignment="1"/>
    <xf numFmtId="0" fontId="3" fillId="0" borderId="14" xfId="21" applyFont="1" applyFill="1" applyBorder="1" applyAlignment="1"/>
    <xf numFmtId="0" fontId="3" fillId="0" borderId="15" xfId="21"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19" applyFont="1">
      <alignment vertical="center"/>
    </xf>
    <xf numFmtId="0" fontId="23" fillId="7" borderId="6" xfId="19" applyFont="1" applyFill="1" applyBorder="1" applyAlignment="1"/>
    <xf numFmtId="0" fontId="23" fillId="0" borderId="56" xfId="19" applyFont="1" applyFill="1" applyBorder="1" applyAlignment="1">
      <alignment vertical="center" wrapText="1"/>
    </xf>
    <xf numFmtId="0" fontId="23" fillId="0" borderId="57" xfId="19" applyFont="1" applyFill="1" applyBorder="1" applyAlignment="1">
      <alignment vertical="center"/>
    </xf>
    <xf numFmtId="0" fontId="23" fillId="0" borderId="12" xfId="19" applyFont="1" applyFill="1" applyBorder="1" applyAlignment="1">
      <alignment vertical="center"/>
    </xf>
    <xf numFmtId="0" fontId="23" fillId="0" borderId="61" xfId="19" applyFont="1" applyFill="1" applyBorder="1" applyAlignment="1">
      <alignment vertical="center"/>
    </xf>
    <xf numFmtId="0" fontId="25" fillId="0" borderId="0" xfId="19" applyFont="1" applyFill="1" applyBorder="1" applyAlignment="1">
      <alignment vertical="center"/>
    </xf>
    <xf numFmtId="0" fontId="23" fillId="7" borderId="18" xfId="19" applyFont="1" applyFill="1" applyBorder="1" applyAlignment="1">
      <alignment horizontal="right" vertical="top"/>
    </xf>
    <xf numFmtId="0" fontId="25" fillId="0" borderId="0" xfId="19" applyNumberFormat="1" applyFont="1" applyFill="1" applyBorder="1" applyAlignment="1">
      <alignment vertical="center" wrapText="1"/>
    </xf>
    <xf numFmtId="0" fontId="23" fillId="7" borderId="64" xfId="19" applyFont="1" applyFill="1" applyBorder="1" applyAlignment="1">
      <alignment horizontal="right" vertical="top"/>
    </xf>
    <xf numFmtId="0" fontId="23" fillId="7" borderId="13" xfId="19" applyFont="1" applyFill="1" applyBorder="1" applyAlignment="1">
      <alignment horizontal="center" vertical="center"/>
    </xf>
    <xf numFmtId="185" fontId="23" fillId="0" borderId="183" xfId="19" applyNumberFormat="1" applyFont="1" applyFill="1" applyBorder="1" applyAlignment="1">
      <alignment horizontal="right" vertical="center" shrinkToFit="1"/>
    </xf>
    <xf numFmtId="185" fontId="23" fillId="0" borderId="184" xfId="19" applyNumberFormat="1" applyFont="1" applyFill="1" applyBorder="1" applyAlignment="1">
      <alignment horizontal="right" vertical="center" shrinkToFit="1"/>
    </xf>
    <xf numFmtId="185" fontId="23" fillId="0" borderId="79" xfId="19" applyNumberFormat="1" applyFont="1" applyFill="1" applyBorder="1" applyAlignment="1">
      <alignment horizontal="right" vertical="center" shrinkToFit="1"/>
    </xf>
    <xf numFmtId="0" fontId="23" fillId="0" borderId="0" xfId="19" applyNumberFormat="1" applyFont="1" applyFill="1" applyBorder="1" applyAlignment="1">
      <alignment vertical="center"/>
    </xf>
    <xf numFmtId="0" fontId="23" fillId="7" borderId="24" xfId="19" applyFont="1" applyFill="1" applyBorder="1" applyAlignment="1">
      <alignment horizontal="center" vertical="center"/>
    </xf>
    <xf numFmtId="185" fontId="23" fillId="0" borderId="185" xfId="19" applyNumberFormat="1" applyFont="1" applyFill="1" applyBorder="1" applyAlignment="1">
      <alignment horizontal="right" vertical="center" shrinkToFit="1"/>
    </xf>
    <xf numFmtId="185" fontId="23" fillId="0" borderId="74" xfId="19" applyNumberFormat="1" applyFont="1" applyFill="1" applyBorder="1" applyAlignment="1">
      <alignment horizontal="right" vertical="center" shrinkToFit="1"/>
    </xf>
    <xf numFmtId="185" fontId="23" fillId="0" borderId="182" xfId="19" applyNumberFormat="1" applyFont="1" applyFill="1" applyBorder="1" applyAlignment="1">
      <alignment horizontal="right" vertical="center" shrinkToFit="1"/>
    </xf>
    <xf numFmtId="0" fontId="23" fillId="7" borderId="45" xfId="19" applyFont="1" applyFill="1" applyBorder="1" applyAlignment="1">
      <alignment horizontal="center" vertical="center"/>
    </xf>
    <xf numFmtId="185" fontId="23" fillId="0" borderId="186" xfId="19" applyNumberFormat="1" applyFont="1" applyFill="1" applyBorder="1" applyAlignment="1">
      <alignment horizontal="right" vertical="center" shrinkToFit="1"/>
    </xf>
    <xf numFmtId="185" fontId="23" fillId="0" borderId="187" xfId="19" applyNumberFormat="1" applyFont="1" applyFill="1" applyBorder="1" applyAlignment="1">
      <alignment horizontal="right" vertical="center" shrinkToFit="1"/>
    </xf>
    <xf numFmtId="185" fontId="23" fillId="0" borderId="62" xfId="19"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9"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30"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1" fillId="6" borderId="6" xfId="7" applyFont="1" applyFill="1" applyBorder="1" applyAlignment="1"/>
    <xf numFmtId="0" fontId="31" fillId="0" borderId="8" xfId="7" applyFont="1" applyFill="1" applyBorder="1" applyAlignment="1">
      <alignment horizontal="center" vertical="center" wrapText="1"/>
    </xf>
    <xf numFmtId="0" fontId="31" fillId="0" borderId="12" xfId="7" applyFont="1" applyFill="1" applyBorder="1" applyAlignment="1">
      <alignment horizontal="center" vertical="center" wrapText="1"/>
    </xf>
    <xf numFmtId="0" fontId="31" fillId="0" borderId="2" xfId="7" applyFont="1" applyFill="1" applyBorder="1" applyAlignment="1">
      <alignment horizontal="center" vertical="center"/>
    </xf>
    <xf numFmtId="0" fontId="31" fillId="0" borderId="5" xfId="7" applyFont="1" applyFill="1" applyBorder="1" applyAlignment="1">
      <alignment horizontal="center" vertical="center"/>
    </xf>
    <xf numFmtId="0" fontId="31" fillId="0" borderId="6" xfId="7" applyFont="1" applyFill="1" applyBorder="1" applyAlignment="1">
      <alignment horizontal="center" vertical="center"/>
    </xf>
    <xf numFmtId="0" fontId="31" fillId="6" borderId="18" xfId="7" applyFont="1" applyFill="1" applyBorder="1" applyAlignment="1">
      <alignment horizontal="right" vertical="top"/>
    </xf>
    <xf numFmtId="0" fontId="31" fillId="6" borderId="64" xfId="7" applyFont="1" applyFill="1" applyBorder="1" applyAlignment="1">
      <alignment horizontal="right" vertical="top"/>
    </xf>
    <xf numFmtId="0" fontId="32" fillId="8" borderId="24" xfId="6" applyFont="1" applyFill="1" applyBorder="1" applyAlignment="1">
      <alignment horizontal="center" vertical="center"/>
    </xf>
    <xf numFmtId="183" fontId="31" fillId="0" borderId="24" xfId="6" applyNumberFormat="1" applyFont="1" applyFill="1" applyBorder="1" applyAlignment="1" applyProtection="1">
      <alignment horizontal="right" vertical="center" shrinkToFit="1"/>
    </xf>
    <xf numFmtId="183" fontId="31" fillId="0" borderId="27"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protection locked="0"/>
    </xf>
    <xf numFmtId="183" fontId="31" fillId="0" borderId="182" xfId="6" applyNumberFormat="1" applyFont="1" applyFill="1" applyBorder="1" applyAlignment="1" applyProtection="1">
      <alignment horizontal="right" vertical="center" shrinkToFit="1"/>
      <protection locked="0"/>
    </xf>
    <xf numFmtId="183" fontId="31"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2" fillId="8" borderId="55" xfId="6" applyFont="1" applyFill="1" applyBorder="1" applyAlignment="1">
      <alignment horizontal="center" vertical="center"/>
    </xf>
    <xf numFmtId="183" fontId="31" fillId="0" borderId="45" xfId="6" applyNumberFormat="1" applyFont="1" applyFill="1" applyBorder="1" applyAlignment="1" applyProtection="1">
      <alignment horizontal="right" vertical="center" shrinkToFit="1"/>
    </xf>
    <xf numFmtId="183" fontId="31" fillId="0" borderId="48"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protection locked="0"/>
    </xf>
    <xf numFmtId="183" fontId="31" fillId="0" borderId="62" xfId="6" applyNumberFormat="1" applyFont="1" applyFill="1" applyBorder="1" applyAlignment="1" applyProtection="1">
      <alignment horizontal="right" vertical="center" shrinkToFit="1"/>
      <protection locked="0"/>
    </xf>
    <xf numFmtId="183" fontId="31"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1"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1" applyFont="1" applyBorder="1">
      <alignment vertical="center"/>
    </xf>
    <xf numFmtId="0" fontId="3" fillId="0" borderId="35" xfId="21" applyFont="1" applyBorder="1">
      <alignment vertical="center"/>
    </xf>
    <xf numFmtId="178" fontId="3" fillId="0" borderId="42" xfId="21" applyNumberFormat="1" applyFont="1" applyBorder="1">
      <alignment vertical="center"/>
    </xf>
    <xf numFmtId="178" fontId="3" fillId="0" borderId="31" xfId="21" applyNumberFormat="1" applyFont="1" applyBorder="1">
      <alignment vertical="center"/>
    </xf>
    <xf numFmtId="178" fontId="3" fillId="0" borderId="34" xfId="21" applyNumberFormat="1" applyFont="1" applyBorder="1">
      <alignment vertical="center"/>
    </xf>
    <xf numFmtId="178" fontId="0" fillId="0" borderId="0" xfId="21" applyNumberFormat="1" applyFont="1">
      <alignment vertical="center"/>
    </xf>
    <xf numFmtId="178" fontId="3" fillId="3" borderId="0" xfId="21" applyNumberFormat="1" applyFont="1" applyFill="1" applyAlignment="1">
      <alignment vertical="center" wrapText="1"/>
    </xf>
    <xf numFmtId="187" fontId="3" fillId="3" borderId="0" xfId="20" applyNumberFormat="1" applyFont="1" applyFill="1" applyAlignment="1">
      <alignment vertical="center" wrapText="1"/>
    </xf>
    <xf numFmtId="178" fontId="1" fillId="0" borderId="0" xfId="15" applyNumberFormat="1" applyAlignment="1">
      <alignment vertical="center"/>
    </xf>
    <xf numFmtId="178" fontId="1" fillId="0" borderId="0" xfId="21" applyNumberFormat="1" applyAlignment="1">
      <alignment horizontal="center" vertical="center"/>
    </xf>
    <xf numFmtId="183" fontId="1" fillId="0" borderId="0" xfId="16" applyNumberFormat="1" applyAlignment="1">
      <alignment horizontal="right" vertical="center"/>
    </xf>
    <xf numFmtId="49" fontId="3" fillId="3" borderId="0" xfId="20" applyNumberFormat="1" applyFont="1" applyFill="1" applyAlignment="1">
      <alignment horizontal="center" vertical="center" wrapText="1"/>
    </xf>
    <xf numFmtId="191" fontId="3" fillId="0" borderId="0" xfId="21" applyNumberFormat="1" applyFont="1">
      <alignment vertical="center"/>
    </xf>
    <xf numFmtId="0" fontId="34" fillId="0" borderId="0" xfId="14" applyFont="1">
      <alignment vertical="center"/>
    </xf>
    <xf numFmtId="184" fontId="1" fillId="0" borderId="0" xfId="16" applyNumberFormat="1" applyAlignment="1">
      <alignment horizontal="right" vertical="center"/>
    </xf>
    <xf numFmtId="49" fontId="3" fillId="3" borderId="0" xfId="20" applyNumberFormat="1" applyFont="1" applyFill="1" applyAlignment="1">
      <alignment horizontal="center" vertical="center"/>
    </xf>
    <xf numFmtId="189" fontId="3" fillId="0" borderId="34" xfId="21" applyNumberFormat="1" applyFont="1" applyBorder="1">
      <alignment vertical="center"/>
    </xf>
    <xf numFmtId="189" fontId="3" fillId="0" borderId="23" xfId="21" applyNumberFormat="1" applyFont="1" applyBorder="1">
      <alignment vertical="center"/>
    </xf>
    <xf numFmtId="189" fontId="3" fillId="0" borderId="0" xfId="20" applyNumberFormat="1" applyFont="1">
      <alignment vertical="center"/>
    </xf>
    <xf numFmtId="0" fontId="1" fillId="3" borderId="0" xfId="1" applyFill="1" applyAlignment="1">
      <alignment vertical="center"/>
    </xf>
    <xf numFmtId="178" fontId="3" fillId="0" borderId="14" xfId="21" applyNumberFormat="1" applyFont="1" applyBorder="1">
      <alignment vertical="center"/>
    </xf>
    <xf numFmtId="178" fontId="3" fillId="0" borderId="15" xfId="21"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18" applyFont="1" applyBorder="1" applyAlignment="1" applyProtection="1">
      <alignment horizontal="left" vertical="center" shrinkToFit="1"/>
      <protection locked="0"/>
    </xf>
    <xf numFmtId="0" fontId="18" fillId="0" borderId="86" xfId="18" applyFont="1" applyBorder="1" applyAlignment="1" applyProtection="1">
      <alignment horizontal="left" vertical="center" shrinkToFit="1"/>
      <protection locked="0"/>
    </xf>
    <xf numFmtId="0" fontId="18" fillId="0" borderId="90" xfId="18" applyFont="1" applyBorder="1" applyAlignment="1" applyProtection="1">
      <alignment horizontal="left" vertical="center" shrinkToFit="1"/>
      <protection locked="0"/>
    </xf>
    <xf numFmtId="183" fontId="18" fillId="0" borderId="94" xfId="18" applyNumberFormat="1" applyFont="1" applyBorder="1" applyAlignment="1" applyProtection="1">
      <alignment horizontal="right" vertical="center" shrinkToFit="1"/>
      <protection locked="0"/>
    </xf>
    <xf numFmtId="183" fontId="18" fillId="0" borderId="100" xfId="18" applyNumberFormat="1" applyFont="1" applyBorder="1" applyAlignment="1" applyProtection="1">
      <alignment horizontal="right" vertical="center" shrinkToFit="1"/>
      <protection locked="0"/>
    </xf>
    <xf numFmtId="183" fontId="18" fillId="0" borderId="109" xfId="18" applyNumberFormat="1" applyFont="1" applyBorder="1" applyAlignment="1" applyProtection="1">
      <alignment horizontal="right" vertical="center" shrinkToFit="1"/>
      <protection locked="0"/>
    </xf>
    <xf numFmtId="183" fontId="18" fillId="0" borderId="115" xfId="18" applyNumberFormat="1" applyFont="1" applyBorder="1" applyAlignment="1" applyProtection="1">
      <alignment horizontal="right" vertical="center" shrinkToFit="1"/>
      <protection locked="0"/>
    </xf>
    <xf numFmtId="183" fontId="18" fillId="0" borderId="120" xfId="18" applyNumberFormat="1" applyFont="1" applyBorder="1" applyAlignment="1" applyProtection="1">
      <alignment horizontal="right" vertical="center" shrinkToFit="1"/>
      <protection locked="0"/>
    </xf>
    <xf numFmtId="183" fontId="18" fillId="0" borderId="122" xfId="18"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18" applyFont="1" applyBorder="1" applyAlignment="1" applyProtection="1">
      <alignment horizontal="left" vertical="center" shrinkToFit="1"/>
      <protection locked="0"/>
    </xf>
    <xf numFmtId="0" fontId="18" fillId="0" borderId="87" xfId="18" applyFont="1" applyBorder="1" applyAlignment="1" applyProtection="1">
      <alignment horizontal="left" vertical="center" shrinkToFit="1"/>
      <protection locked="0"/>
    </xf>
    <xf numFmtId="0" fontId="18" fillId="0" borderId="91" xfId="18" applyFont="1" applyBorder="1" applyAlignment="1" applyProtection="1">
      <alignment horizontal="left" vertical="center" shrinkToFit="1"/>
      <protection locked="0"/>
    </xf>
    <xf numFmtId="183" fontId="18" fillId="0" borderId="95" xfId="18" applyNumberFormat="1" applyFont="1" applyBorder="1" applyAlignment="1" applyProtection="1">
      <alignment horizontal="right" vertical="center" shrinkToFit="1"/>
      <protection locked="0"/>
    </xf>
    <xf numFmtId="183" fontId="18" fillId="0" borderId="101" xfId="18"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18"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18"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18" applyNumberFormat="1" applyFont="1" applyBorder="1" applyAlignment="1" applyProtection="1">
      <alignment horizontal="right" vertical="center" shrinkToFit="1"/>
      <protection locked="0"/>
    </xf>
    <xf numFmtId="183" fontId="18" fillId="0" borderId="102" xfId="18" applyNumberFormat="1" applyFont="1" applyBorder="1" applyAlignment="1" applyProtection="1">
      <alignment horizontal="right" vertical="center" shrinkToFit="1"/>
      <protection locked="0"/>
    </xf>
    <xf numFmtId="183" fontId="18" fillId="0" borderId="110" xfId="18"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18" applyNumberFormat="1" applyFont="1" applyBorder="1" applyAlignment="1" applyProtection="1">
      <alignment horizontal="right" vertical="center" shrinkToFit="1"/>
      <protection locked="0"/>
    </xf>
    <xf numFmtId="183" fontId="18" fillId="0" borderId="104" xfId="18" applyNumberFormat="1" applyFont="1" applyBorder="1" applyAlignment="1" applyProtection="1">
      <alignment horizontal="right" vertical="center" shrinkToFit="1"/>
      <protection locked="0"/>
    </xf>
    <xf numFmtId="183" fontId="18" fillId="0" borderId="111" xfId="18" applyNumberFormat="1" applyFont="1" applyBorder="1" applyAlignment="1" applyProtection="1">
      <alignment horizontal="right" vertical="center" shrinkToFit="1"/>
      <protection locked="0"/>
    </xf>
    <xf numFmtId="183" fontId="18" fillId="0" borderId="118" xfId="18" applyNumberFormat="1" applyFont="1" applyBorder="1" applyAlignment="1" applyProtection="1">
      <alignment horizontal="right" vertical="center" shrinkToFit="1"/>
      <protection locked="0"/>
    </xf>
    <xf numFmtId="183" fontId="18" fillId="0" borderId="125" xfId="18"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7" applyNumberFormat="1" applyFont="1" applyFill="1" applyBorder="1" applyAlignment="1" applyProtection="1">
      <alignment horizontal="right" vertical="center" shrinkToFit="1"/>
      <protection locked="0"/>
    </xf>
    <xf numFmtId="183" fontId="18" fillId="3" borderId="101" xfId="17" applyNumberFormat="1" applyFont="1" applyFill="1" applyBorder="1" applyAlignment="1" applyProtection="1">
      <alignment horizontal="right" vertical="center" shrinkToFit="1"/>
      <protection locked="0"/>
    </xf>
    <xf numFmtId="183" fontId="18" fillId="3" borderId="107" xfId="17" applyNumberFormat="1" applyFont="1" applyFill="1" applyBorder="1" applyAlignment="1" applyProtection="1">
      <alignment horizontal="right" vertical="center" shrinkToFit="1"/>
      <protection locked="0"/>
    </xf>
    <xf numFmtId="183" fontId="18" fillId="3" borderId="106" xfId="17" applyNumberFormat="1" applyFont="1" applyFill="1" applyBorder="1" applyAlignment="1" applyProtection="1">
      <alignment horizontal="right" vertical="center" shrinkToFit="1"/>
      <protection locked="0"/>
    </xf>
    <xf numFmtId="184" fontId="18" fillId="3" borderId="101" xfId="17"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0" borderId="107" xfId="12" applyFont="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18" applyNumberFormat="1" applyFont="1" applyFill="1" applyBorder="1" applyAlignment="1">
      <alignment horizontal="right" vertical="center" shrinkToFit="1"/>
    </xf>
    <xf numFmtId="183" fontId="18" fillId="3" borderId="23" xfId="18" applyNumberFormat="1" applyFont="1" applyFill="1" applyBorder="1" applyAlignment="1">
      <alignment horizontal="right" vertical="center" shrinkToFit="1"/>
    </xf>
    <xf numFmtId="183" fontId="18" fillId="3" borderId="65" xfId="18" applyNumberFormat="1" applyFont="1" applyFill="1" applyBorder="1" applyAlignment="1">
      <alignment horizontal="right" vertical="center" shrinkToFit="1"/>
    </xf>
    <xf numFmtId="183" fontId="18" fillId="3" borderId="72" xfId="18" applyNumberFormat="1" applyFont="1" applyFill="1" applyBorder="1" applyAlignment="1">
      <alignment horizontal="right" vertical="center" shrinkToFit="1"/>
    </xf>
    <xf numFmtId="184" fontId="18" fillId="3" borderId="72" xfId="18" applyNumberFormat="1" applyFont="1" applyFill="1" applyBorder="1" applyAlignment="1">
      <alignment horizontal="right" vertical="center" shrinkToFit="1"/>
    </xf>
    <xf numFmtId="184" fontId="18" fillId="3" borderId="23" xfId="18" applyNumberFormat="1" applyFont="1" applyFill="1" applyBorder="1" applyAlignment="1">
      <alignment horizontal="right" vertical="center" shrinkToFit="1"/>
    </xf>
    <xf numFmtId="184" fontId="18" fillId="3" borderId="54" xfId="18"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18" applyNumberFormat="1" applyFont="1" applyFill="1" applyBorder="1" applyAlignment="1">
      <alignment horizontal="right" vertical="center" shrinkToFit="1"/>
    </xf>
    <xf numFmtId="183" fontId="18" fillId="3" borderId="68" xfId="18" applyNumberFormat="1" applyFont="1" applyFill="1" applyBorder="1" applyAlignment="1">
      <alignment horizontal="right" vertical="center" shrinkToFit="1"/>
    </xf>
    <xf numFmtId="184" fontId="18" fillId="3" borderId="158" xfId="18" applyNumberFormat="1" applyFont="1" applyFill="1" applyBorder="1" applyAlignment="1">
      <alignment horizontal="right" vertical="center" shrinkToFit="1"/>
    </xf>
    <xf numFmtId="184" fontId="18" fillId="3" borderId="27" xfId="18" applyNumberFormat="1" applyFont="1" applyFill="1" applyBorder="1" applyAlignment="1">
      <alignment horizontal="right" vertical="center" shrinkToFit="1"/>
    </xf>
    <xf numFmtId="184" fontId="18" fillId="3" borderId="68" xfId="18" applyNumberFormat="1" applyFont="1" applyFill="1" applyBorder="1" applyAlignment="1">
      <alignment horizontal="right" vertical="center" shrinkToFit="1"/>
    </xf>
    <xf numFmtId="184" fontId="18" fillId="3" borderId="168" xfId="18"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7"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7" applyNumberFormat="1" applyFont="1" applyFill="1" applyBorder="1" applyAlignment="1">
      <alignment horizontal="right" vertical="center" shrinkToFit="1"/>
    </xf>
    <xf numFmtId="183" fontId="18" fillId="3" borderId="70" xfId="17" applyNumberFormat="1" applyFont="1" applyFill="1" applyBorder="1" applyAlignment="1">
      <alignment horizontal="right" vertical="center" shrinkToFit="1"/>
    </xf>
    <xf numFmtId="184" fontId="18" fillId="3" borderId="70" xfId="17" applyNumberFormat="1" applyFont="1" applyFill="1" applyBorder="1" applyAlignment="1">
      <alignment horizontal="right" vertical="center" shrinkToFit="1"/>
    </xf>
    <xf numFmtId="184" fontId="18" fillId="3" borderId="0" xfId="17" applyNumberFormat="1" applyFont="1" applyFill="1" applyAlignment="1">
      <alignment horizontal="right" vertical="center" shrinkToFit="1"/>
    </xf>
    <xf numFmtId="184" fontId="18" fillId="3" borderId="58" xfId="17"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18" applyNumberFormat="1" applyFont="1" applyFill="1" applyBorder="1" applyAlignment="1">
      <alignment horizontal="right" vertical="center" shrinkToFit="1"/>
    </xf>
    <xf numFmtId="183" fontId="18" fillId="3" borderId="69" xfId="18" applyNumberFormat="1" applyFont="1" applyFill="1" applyBorder="1" applyAlignment="1">
      <alignment horizontal="right" vertical="center" shrinkToFit="1"/>
    </xf>
    <xf numFmtId="184" fontId="18" fillId="3" borderId="75" xfId="18" applyNumberFormat="1" applyFont="1" applyFill="1" applyBorder="1" applyAlignment="1">
      <alignment horizontal="right" vertical="center" shrinkToFit="1"/>
    </xf>
    <xf numFmtId="184" fontId="18" fillId="3" borderId="25" xfId="18" applyNumberFormat="1" applyFont="1" applyFill="1" applyBorder="1" applyAlignment="1">
      <alignment horizontal="right" vertical="center" shrinkToFit="1"/>
    </xf>
    <xf numFmtId="184" fontId="18" fillId="3" borderId="69" xfId="18" applyNumberFormat="1" applyFont="1" applyFill="1" applyBorder="1" applyAlignment="1">
      <alignment horizontal="right" vertical="center" shrinkToFit="1"/>
    </xf>
    <xf numFmtId="184" fontId="18" fillId="3" borderId="169" xfId="18"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18" applyNumberFormat="1" applyFont="1" applyFill="1" applyBorder="1" applyAlignment="1">
      <alignment horizontal="right" vertical="center" shrinkToFit="1"/>
    </xf>
    <xf numFmtId="183" fontId="18" fillId="3" borderId="35" xfId="18" applyNumberFormat="1" applyFont="1" applyFill="1" applyBorder="1" applyAlignment="1">
      <alignment horizontal="right" vertical="center" shrinkToFit="1"/>
    </xf>
    <xf numFmtId="183" fontId="18" fillId="3" borderId="113" xfId="18" applyNumberFormat="1" applyFont="1" applyFill="1" applyBorder="1" applyAlignment="1">
      <alignment horizontal="right" vertical="center" shrinkToFit="1"/>
    </xf>
    <xf numFmtId="183" fontId="18" fillId="3" borderId="119" xfId="18" applyNumberFormat="1" applyFont="1" applyFill="1" applyBorder="1" applyAlignment="1">
      <alignment horizontal="right" vertical="center" shrinkToFit="1"/>
    </xf>
    <xf numFmtId="183" fontId="18" fillId="3" borderId="130" xfId="18" applyNumberFormat="1" applyFont="1" applyFill="1" applyBorder="1" applyAlignment="1">
      <alignment horizontal="right" vertical="center" shrinkToFit="1"/>
    </xf>
    <xf numFmtId="183" fontId="18" fillId="3" borderId="135" xfId="18" applyNumberFormat="1" applyFont="1" applyFill="1" applyBorder="1" applyAlignment="1">
      <alignment horizontal="right" vertical="center" shrinkToFit="1"/>
    </xf>
    <xf numFmtId="183" fontId="18" fillId="3" borderId="140" xfId="18"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18" applyNumberFormat="1" applyFont="1" applyFill="1" applyBorder="1" applyAlignment="1">
      <alignment horizontal="right" vertical="center" shrinkToFit="1"/>
    </xf>
    <xf numFmtId="183" fontId="18" fillId="3" borderId="71" xfId="18"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18" applyNumberFormat="1" applyFont="1" applyFill="1" applyBorder="1" applyAlignment="1">
      <alignment horizontal="right" vertical="center" shrinkToFit="1"/>
    </xf>
    <xf numFmtId="184" fontId="18" fillId="3" borderId="135" xfId="18" applyNumberFormat="1" applyFont="1" applyFill="1" applyBorder="1" applyAlignment="1">
      <alignment horizontal="right" vertical="center" shrinkToFit="1"/>
    </xf>
    <xf numFmtId="184" fontId="18" fillId="3" borderId="162" xfId="18" applyNumberFormat="1" applyFont="1" applyFill="1" applyBorder="1" applyAlignment="1">
      <alignment horizontal="right" vertical="center" shrinkToFit="1"/>
    </xf>
    <xf numFmtId="183" fontId="18" fillId="3" borderId="31" xfId="18" applyNumberFormat="1" applyFont="1" applyFill="1" applyBorder="1" applyAlignment="1">
      <alignment horizontal="right" vertical="center" shrinkToFit="1"/>
    </xf>
    <xf numFmtId="183" fontId="18" fillId="3" borderId="34" xfId="18" applyNumberFormat="1" applyFont="1" applyFill="1" applyBorder="1" applyAlignment="1">
      <alignment horizontal="right" vertical="center" shrinkToFit="1"/>
    </xf>
    <xf numFmtId="183" fontId="18" fillId="3" borderId="67" xfId="18" applyNumberFormat="1" applyFont="1" applyFill="1" applyBorder="1" applyAlignment="1">
      <alignment horizontal="right" vertical="center" shrinkToFit="1"/>
    </xf>
    <xf numFmtId="183" fontId="18" fillId="3" borderId="73" xfId="18" applyNumberFormat="1" applyFont="1" applyFill="1" applyBorder="1" applyAlignment="1">
      <alignment horizontal="right" vertical="center" shrinkToFit="1"/>
    </xf>
    <xf numFmtId="184" fontId="18" fillId="3" borderId="73" xfId="18" applyNumberFormat="1" applyFont="1" applyFill="1" applyBorder="1" applyAlignment="1">
      <alignment horizontal="right" vertical="center" shrinkToFit="1"/>
    </xf>
    <xf numFmtId="184" fontId="18" fillId="3" borderId="34" xfId="18" applyNumberFormat="1" applyFont="1" applyFill="1" applyBorder="1" applyAlignment="1">
      <alignment horizontal="right" vertical="center" shrinkToFit="1"/>
    </xf>
    <xf numFmtId="184" fontId="18" fillId="3" borderId="59" xfId="18" applyNumberFormat="1" applyFont="1" applyFill="1" applyBorder="1" applyAlignment="1">
      <alignment horizontal="right" vertical="center" shrinkToFit="1"/>
    </xf>
    <xf numFmtId="0" fontId="18" fillId="3" borderId="30" xfId="18" applyFont="1" applyFill="1" applyBorder="1" applyAlignment="1">
      <alignment horizontal="left" vertical="center" shrinkToFit="1"/>
    </xf>
    <xf numFmtId="0" fontId="18" fillId="3" borderId="23" xfId="18" applyFont="1" applyFill="1" applyBorder="1" applyAlignment="1">
      <alignment horizontal="left" vertical="center" shrinkToFit="1"/>
    </xf>
    <xf numFmtId="0" fontId="18" fillId="3" borderId="16" xfId="18" applyFont="1" applyFill="1" applyBorder="1" applyAlignment="1">
      <alignment horizontal="left" vertical="center" shrinkToFit="1"/>
    </xf>
    <xf numFmtId="0" fontId="18" fillId="3" borderId="42" xfId="18"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18" applyFont="1" applyFill="1" applyBorder="1" applyAlignment="1">
      <alignment horizontal="left" vertical="center" shrinkToFit="1"/>
    </xf>
    <xf numFmtId="184" fontId="18" fillId="3" borderId="159" xfId="18" applyNumberFormat="1" applyFont="1" applyFill="1" applyBorder="1" applyAlignment="1">
      <alignment horizontal="right" vertical="center" shrinkToFit="1"/>
    </xf>
    <xf numFmtId="184" fontId="18" fillId="3" borderId="26" xfId="18" applyNumberFormat="1" applyFont="1" applyFill="1" applyBorder="1" applyAlignment="1">
      <alignment horizontal="right" vertical="center" shrinkToFit="1"/>
    </xf>
    <xf numFmtId="183" fontId="18" fillId="3" borderId="151" xfId="18" applyNumberFormat="1" applyFont="1" applyFill="1" applyBorder="1" applyAlignment="1">
      <alignment horizontal="right" vertical="center" shrinkToFit="1"/>
    </xf>
    <xf numFmtId="183" fontId="18" fillId="3" borderId="154" xfId="18"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18" applyNumberFormat="1" applyFont="1" applyFill="1" applyBorder="1" applyAlignment="1">
      <alignment horizontal="right" vertical="center" shrinkToFit="1"/>
    </xf>
    <xf numFmtId="184" fontId="18" fillId="3" borderId="103" xfId="18" applyNumberFormat="1" applyFont="1" applyFill="1" applyBorder="1" applyAlignment="1">
      <alignment horizontal="right" vertical="center" shrinkToFit="1"/>
    </xf>
    <xf numFmtId="184" fontId="18" fillId="3" borderId="134" xfId="18" applyNumberFormat="1" applyFont="1" applyFill="1" applyBorder="1" applyAlignment="1">
      <alignment horizontal="right" vertical="center" shrinkToFit="1"/>
    </xf>
    <xf numFmtId="184" fontId="18" fillId="3" borderId="139" xfId="18" applyNumberFormat="1" applyFont="1" applyFill="1" applyBorder="1" applyAlignment="1">
      <alignment horizontal="right" vertical="center" shrinkToFit="1"/>
    </xf>
    <xf numFmtId="184" fontId="18" fillId="3" borderId="163" xfId="18"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18" applyNumberFormat="1" applyFont="1" applyFill="1" applyBorder="1" applyAlignment="1">
      <alignment horizontal="right" vertical="center" shrinkToFit="1"/>
    </xf>
    <xf numFmtId="184" fontId="18" fillId="3" borderId="136" xfId="18" applyNumberFormat="1" applyFont="1" applyFill="1" applyBorder="1" applyAlignment="1">
      <alignment horizontal="right" vertical="center" shrinkToFit="1"/>
    </xf>
    <xf numFmtId="184" fontId="18" fillId="3" borderId="141" xfId="18" applyNumberFormat="1" applyFont="1" applyFill="1" applyBorder="1" applyAlignment="1">
      <alignment horizontal="right" vertical="center" shrinkToFit="1"/>
    </xf>
    <xf numFmtId="185" fontId="18" fillId="3" borderId="30" xfId="18" applyNumberFormat="1" applyFont="1" applyFill="1" applyBorder="1" applyAlignment="1">
      <alignment horizontal="right" vertical="center" shrinkToFit="1"/>
    </xf>
    <xf numFmtId="185" fontId="18" fillId="3" borderId="23" xfId="18" applyNumberFormat="1" applyFont="1" applyFill="1" applyBorder="1" applyAlignment="1">
      <alignment horizontal="right" vertical="center" shrinkToFit="1"/>
    </xf>
    <xf numFmtId="185" fontId="18" fillId="3" borderId="16" xfId="18" applyNumberFormat="1" applyFont="1" applyFill="1" applyBorder="1" applyAlignment="1">
      <alignment horizontal="right" vertical="center" shrinkToFit="1"/>
    </xf>
    <xf numFmtId="185" fontId="18" fillId="3" borderId="54" xfId="18"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18" applyNumberFormat="1" applyFont="1" applyFill="1" applyBorder="1" applyAlignment="1">
      <alignment horizontal="right" vertical="center" shrinkToFit="1"/>
    </xf>
    <xf numFmtId="183" fontId="18" fillId="3" borderId="166" xfId="18" applyNumberFormat="1" applyFont="1" applyFill="1" applyBorder="1" applyAlignment="1">
      <alignment horizontal="right" vertical="center" shrinkToFit="1"/>
    </xf>
    <xf numFmtId="184" fontId="18" fillId="3" borderId="166" xfId="18" applyNumberFormat="1" applyFont="1" applyFill="1" applyBorder="1" applyAlignment="1">
      <alignment horizontal="right" vertical="center" shrinkToFit="1"/>
    </xf>
    <xf numFmtId="184" fontId="18" fillId="3" borderId="170" xfId="18"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18" applyNumberFormat="1" applyFont="1" applyFill="1" applyBorder="1" applyAlignment="1">
      <alignment horizontal="right" vertical="center" shrinkToFit="1"/>
    </xf>
    <xf numFmtId="184" fontId="18" fillId="3" borderId="137" xfId="18" applyNumberFormat="1" applyFont="1" applyFill="1" applyBorder="1" applyAlignment="1">
      <alignment horizontal="right" vertical="center" shrinkToFit="1"/>
    </xf>
    <xf numFmtId="184" fontId="18" fillId="3" borderId="142" xfId="18"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18" applyNumberFormat="1" applyFont="1" applyFill="1" applyBorder="1" applyAlignment="1">
      <alignment horizontal="right" vertical="center" shrinkToFit="1"/>
    </xf>
    <xf numFmtId="185" fontId="18" fillId="3" borderId="0" xfId="18" applyNumberFormat="1" applyFont="1" applyFill="1" applyAlignment="1">
      <alignment horizontal="right" vertical="center" shrinkToFit="1"/>
    </xf>
    <xf numFmtId="185" fontId="18" fillId="3" borderId="14" xfId="18" applyNumberFormat="1" applyFont="1" applyFill="1" applyBorder="1" applyAlignment="1">
      <alignment horizontal="right" vertical="center" shrinkToFit="1"/>
    </xf>
    <xf numFmtId="185" fontId="18" fillId="3" borderId="58" xfId="18" applyNumberFormat="1" applyFont="1" applyFill="1" applyBorder="1" applyAlignment="1">
      <alignment horizontal="right" vertical="center" shrinkToFit="1"/>
    </xf>
    <xf numFmtId="186" fontId="18" fillId="3" borderId="42" xfId="18" applyNumberFormat="1" applyFont="1" applyFill="1" applyBorder="1" applyAlignment="1">
      <alignment horizontal="right" vertical="center" shrinkToFit="1"/>
    </xf>
    <xf numFmtId="186" fontId="18" fillId="3" borderId="0" xfId="18" applyNumberFormat="1" applyFont="1" applyFill="1" applyAlignment="1">
      <alignment horizontal="right" vertical="center" shrinkToFit="1"/>
    </xf>
    <xf numFmtId="186" fontId="18" fillId="3" borderId="14" xfId="18" applyNumberFormat="1" applyFont="1" applyFill="1" applyBorder="1" applyAlignment="1">
      <alignment horizontal="right" vertical="center" shrinkToFit="1"/>
    </xf>
    <xf numFmtId="186" fontId="18" fillId="3" borderId="58" xfId="18"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18" applyNumberFormat="1" applyFont="1" applyFill="1" applyBorder="1" applyAlignment="1">
      <alignment horizontal="right" vertical="center" shrinkToFit="1"/>
    </xf>
    <xf numFmtId="184" fontId="18" fillId="3" borderId="138" xfId="18" applyNumberFormat="1" applyFont="1" applyFill="1" applyBorder="1" applyAlignment="1">
      <alignment horizontal="right" vertical="center" shrinkToFit="1"/>
    </xf>
    <xf numFmtId="184" fontId="18" fillId="3" borderId="143" xfId="18"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18" applyNumberFormat="1" applyFont="1" applyFill="1" applyBorder="1" applyAlignment="1">
      <alignment horizontal="right" vertical="center" shrinkToFit="1"/>
    </xf>
    <xf numFmtId="186" fontId="18" fillId="3" borderId="20" xfId="18" applyNumberFormat="1" applyFont="1" applyFill="1" applyBorder="1" applyAlignment="1">
      <alignment horizontal="right" vertical="center" shrinkToFit="1"/>
    </xf>
    <xf numFmtId="186" fontId="18" fillId="3" borderId="17" xfId="18" applyNumberFormat="1" applyFont="1" applyFill="1" applyBorder="1" applyAlignment="1">
      <alignment horizontal="right" vertical="center" shrinkToFit="1"/>
    </xf>
    <xf numFmtId="186" fontId="18" fillId="3" borderId="155" xfId="18" applyNumberFormat="1" applyFont="1" applyFill="1" applyBorder="1" applyAlignment="1">
      <alignment horizontal="right" vertical="center" shrinkToFit="1"/>
    </xf>
    <xf numFmtId="186" fontId="18" fillId="3" borderId="156" xfId="18" applyNumberFormat="1" applyFont="1" applyFill="1" applyBorder="1" applyAlignment="1">
      <alignment horizontal="right" vertical="center" shrinkToFit="1"/>
    </xf>
    <xf numFmtId="186" fontId="18" fillId="3" borderId="157" xfId="18"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18" applyNumberFormat="1" applyFont="1" applyFill="1" applyBorder="1" applyAlignment="1">
      <alignment horizontal="right" vertical="center" shrinkToFit="1"/>
    </xf>
    <xf numFmtId="184" fontId="18" fillId="3" borderId="35" xfId="18" applyNumberFormat="1" applyFont="1" applyFill="1" applyBorder="1" applyAlignment="1">
      <alignment horizontal="right" vertical="center" shrinkToFit="1"/>
    </xf>
    <xf numFmtId="184" fontId="18" fillId="3" borderId="113" xfId="18" applyNumberFormat="1" applyFont="1" applyFill="1" applyBorder="1" applyAlignment="1">
      <alignment horizontal="right" vertical="center" shrinkToFit="1"/>
    </xf>
    <xf numFmtId="184" fontId="18" fillId="3" borderId="119" xfId="18" applyNumberFormat="1" applyFont="1" applyFill="1" applyBorder="1" applyAlignment="1">
      <alignment horizontal="right" vertical="center" shrinkToFit="1"/>
    </xf>
    <xf numFmtId="184" fontId="18" fillId="3" borderId="140" xfId="18"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18" applyNumberFormat="1" applyFont="1" applyFill="1" applyBorder="1" applyAlignment="1">
      <alignment horizontal="right" vertical="center" shrinkToFit="1"/>
    </xf>
    <xf numFmtId="184" fontId="18" fillId="3" borderId="36" xfId="18" applyNumberFormat="1" applyFont="1" applyFill="1" applyBorder="1" applyAlignment="1">
      <alignment horizontal="right" vertical="center" shrinkToFit="1"/>
    </xf>
    <xf numFmtId="184" fontId="18" fillId="3" borderId="114" xfId="18" applyNumberFormat="1" applyFont="1" applyFill="1" applyBorder="1" applyAlignment="1">
      <alignment horizontal="right" vertical="center" shrinkToFit="1"/>
    </xf>
    <xf numFmtId="184" fontId="18" fillId="3" borderId="144" xfId="18"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0" applyNumberFormat="1" applyFont="1" applyFill="1" applyBorder="1" applyAlignment="1">
      <alignment horizontal="left" vertical="center" wrapText="1"/>
    </xf>
    <xf numFmtId="187" fontId="15" fillId="3" borderId="35" xfId="20" applyNumberFormat="1" applyFont="1" applyFill="1" applyBorder="1" applyAlignment="1">
      <alignment horizontal="left" vertical="center" wrapText="1"/>
    </xf>
    <xf numFmtId="187" fontId="15" fillId="3" borderId="37" xfId="20" applyNumberFormat="1" applyFont="1" applyFill="1" applyBorder="1" applyAlignment="1">
      <alignment horizontal="left" vertical="center" wrapText="1"/>
    </xf>
    <xf numFmtId="0" fontId="15" fillId="3" borderId="32" xfId="20" applyFont="1" applyFill="1" applyBorder="1" applyAlignment="1">
      <alignment horizontal="left" vertical="center"/>
    </xf>
    <xf numFmtId="0" fontId="15" fillId="3" borderId="35" xfId="20" applyFont="1" applyFill="1" applyBorder="1" applyAlignment="1">
      <alignment horizontal="left" vertical="center"/>
    </xf>
    <xf numFmtId="0" fontId="15" fillId="3" borderId="37" xfId="20" applyFont="1" applyFill="1" applyBorder="1" applyAlignment="1">
      <alignment horizontal="left" vertical="center"/>
    </xf>
    <xf numFmtId="178" fontId="22" fillId="0" borderId="32" xfId="21" applyNumberFormat="1" applyFont="1" applyBorder="1">
      <alignment vertical="center"/>
    </xf>
    <xf numFmtId="178" fontId="22" fillId="0" borderId="35" xfId="21" applyNumberFormat="1" applyFont="1" applyBorder="1">
      <alignment vertical="center"/>
    </xf>
    <xf numFmtId="178" fontId="22" fillId="0" borderId="37" xfId="21" applyNumberFormat="1" applyFont="1" applyBorder="1">
      <alignment vertical="center"/>
    </xf>
    <xf numFmtId="178" fontId="15" fillId="0" borderId="23" xfId="21" applyNumberFormat="1" applyFont="1" applyFill="1" applyBorder="1">
      <alignment vertical="center"/>
    </xf>
    <xf numFmtId="178" fontId="15" fillId="3" borderId="32" xfId="21" applyNumberFormat="1" applyFont="1" applyFill="1" applyBorder="1" applyAlignment="1">
      <alignment vertical="center" wrapText="1"/>
    </xf>
    <xf numFmtId="178" fontId="15" fillId="3" borderId="35" xfId="21" applyNumberFormat="1" applyFont="1" applyFill="1" applyBorder="1" applyAlignment="1">
      <alignment vertical="center" wrapText="1"/>
    </xf>
    <xf numFmtId="178" fontId="15" fillId="3" borderId="37" xfId="21" applyNumberFormat="1" applyFont="1" applyFill="1" applyBorder="1" applyAlignment="1">
      <alignment vertical="center" wrapText="1"/>
    </xf>
    <xf numFmtId="178" fontId="15" fillId="0" borderId="32" xfId="21" applyNumberFormat="1" applyFont="1" applyFill="1" applyBorder="1" applyAlignment="1">
      <alignment vertical="center" wrapText="1"/>
    </xf>
    <xf numFmtId="178" fontId="15" fillId="0" borderId="35" xfId="21" applyNumberFormat="1" applyFont="1" applyFill="1" applyBorder="1" applyAlignment="1">
      <alignment vertical="center" wrapText="1"/>
    </xf>
    <xf numFmtId="178" fontId="15" fillId="0" borderId="37" xfId="21" applyNumberFormat="1" applyFont="1" applyFill="1" applyBorder="1" applyAlignment="1">
      <alignment vertical="center" wrapText="1"/>
    </xf>
    <xf numFmtId="0" fontId="15" fillId="3" borderId="32" xfId="21" applyFont="1" applyFill="1" applyBorder="1" applyAlignment="1">
      <alignment vertical="center"/>
    </xf>
    <xf numFmtId="0" fontId="15" fillId="3" borderId="35" xfId="21" applyFont="1" applyFill="1" applyBorder="1" applyAlignment="1">
      <alignment vertical="center"/>
    </xf>
    <xf numFmtId="0" fontId="15" fillId="3" borderId="37" xfId="21"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1" applyFont="1" applyFill="1" applyBorder="1" applyAlignment="1">
      <alignment horizontal="center" vertical="center" wrapText="1"/>
    </xf>
    <xf numFmtId="0" fontId="3" fillId="3" borderId="74" xfId="21"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19" applyFont="1" applyFill="1" applyBorder="1" applyAlignment="1">
      <alignment horizontal="left" vertical="center" wrapText="1"/>
    </xf>
    <xf numFmtId="0" fontId="25" fillId="0" borderId="50" xfId="19" applyFont="1" applyFill="1" applyBorder="1" applyAlignment="1">
      <alignment horizontal="left" vertical="center" wrapText="1"/>
    </xf>
    <xf numFmtId="0" fontId="25" fillId="0" borderId="35" xfId="19" applyFont="1" applyFill="1" applyBorder="1" applyAlignment="1">
      <alignment horizontal="left" vertical="center" wrapText="1"/>
    </xf>
    <xf numFmtId="0" fontId="25" fillId="0" borderId="51" xfId="19" applyFont="1" applyBorder="1" applyAlignment="1">
      <alignment horizontal="left" vertical="center" wrapText="1"/>
    </xf>
    <xf numFmtId="0" fontId="25" fillId="0" borderId="36" xfId="19" applyFont="1" applyFill="1" applyBorder="1" applyAlignment="1">
      <alignment horizontal="left" vertical="center" wrapText="1"/>
    </xf>
    <xf numFmtId="0" fontId="25" fillId="0" borderId="52" xfId="19" applyFont="1" applyBorder="1" applyAlignment="1">
      <alignment horizontal="left" vertical="center" wrapText="1"/>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8" fillId="0" borderId="39" xfId="9" applyFont="1" applyBorder="1">
      <alignment vertical="center"/>
    </xf>
    <xf numFmtId="0" fontId="28" fillId="0" borderId="22" xfId="9" applyFont="1" applyBorder="1">
      <alignment vertical="center"/>
    </xf>
    <xf numFmtId="0" fontId="28"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31" fillId="0" borderId="19" xfId="7" applyFont="1" applyFill="1" applyBorder="1" applyAlignment="1" applyProtection="1">
      <alignment horizontal="left" vertical="center" wrapText="1"/>
    </xf>
    <xf numFmtId="0" fontId="31" fillId="0" borderId="53" xfId="7" applyFont="1" applyFill="1" applyBorder="1" applyAlignment="1" applyProtection="1">
      <alignment horizontal="left" vertical="center" wrapText="1"/>
    </xf>
    <xf numFmtId="0" fontId="31" fillId="0" borderId="23" xfId="7" applyFont="1" applyFill="1" applyBorder="1" applyAlignment="1" applyProtection="1">
      <alignment horizontal="left" vertical="center"/>
    </xf>
    <xf numFmtId="0" fontId="31" fillId="0" borderId="54" xfId="7" applyFont="1" applyFill="1" applyBorder="1" applyAlignment="1" applyProtection="1">
      <alignment horizontal="left" vertical="center"/>
    </xf>
    <xf numFmtId="0" fontId="31" fillId="0" borderId="35" xfId="7" applyFont="1" applyFill="1" applyBorder="1" applyAlignment="1" applyProtection="1">
      <alignment horizontal="left" vertical="center"/>
    </xf>
    <xf numFmtId="0" fontId="31" fillId="0" borderId="51" xfId="7" applyFont="1" applyFill="1" applyBorder="1" applyAlignment="1" applyProtection="1">
      <alignment horizontal="left" vertical="center"/>
    </xf>
    <xf numFmtId="0" fontId="31" fillId="0" borderId="32" xfId="7" applyFont="1" applyFill="1" applyBorder="1" applyAlignment="1" applyProtection="1">
      <alignment horizontal="left" vertical="center" wrapText="1"/>
      <protection locked="0"/>
    </xf>
    <xf numFmtId="0" fontId="31" fillId="0" borderId="35" xfId="7" applyFont="1" applyFill="1" applyBorder="1" applyAlignment="1" applyProtection="1">
      <alignment horizontal="left" vertical="center" wrapText="1"/>
      <protection locked="0"/>
    </xf>
    <xf numFmtId="0" fontId="31" fillId="0" borderId="51" xfId="7" applyFont="1" applyFill="1" applyBorder="1" applyAlignment="1" applyProtection="1">
      <alignment horizontal="left" vertical="center" wrapText="1"/>
      <protection locked="0"/>
    </xf>
    <xf numFmtId="0" fontId="31" fillId="0" borderId="33" xfId="7" applyFont="1" applyFill="1" applyBorder="1" applyAlignment="1" applyProtection="1">
      <alignment horizontal="left" vertical="center" wrapText="1"/>
      <protection locked="0"/>
    </xf>
    <xf numFmtId="0" fontId="31" fillId="0" borderId="36" xfId="7" applyFont="1" applyFill="1" applyBorder="1" applyAlignment="1" applyProtection="1">
      <alignment horizontal="left" vertical="center" wrapText="1"/>
      <protection locked="0"/>
    </xf>
    <xf numFmtId="0" fontId="31" fillId="0" borderId="52" xfId="7" applyFont="1" applyFill="1" applyBorder="1" applyAlignment="1" applyProtection="1">
      <alignment horizontal="left" vertical="center" wrapText="1"/>
      <protection locked="0"/>
    </xf>
    <xf numFmtId="0" fontId="31" fillId="0" borderId="18" xfId="7" applyFont="1" applyFill="1" applyBorder="1" applyAlignment="1" applyProtection="1">
      <alignment horizontal="left" vertical="center"/>
    </xf>
    <xf numFmtId="0" fontId="31" fillId="0" borderId="64" xfId="7" applyFont="1" applyFill="1" applyBorder="1" applyAlignment="1" applyProtection="1">
      <alignment horizontal="left" vertical="center"/>
    </xf>
    <xf numFmtId="0" fontId="3" fillId="0" borderId="0" xfId="21" applyFont="1" applyAlignment="1">
      <alignment horizontal="center" vertical="center"/>
    </xf>
    <xf numFmtId="0" fontId="3" fillId="0" borderId="32" xfId="21" applyFont="1" applyBorder="1" applyAlignment="1">
      <alignment horizontal="center" vertical="center"/>
    </xf>
    <xf numFmtId="0" fontId="3" fillId="0" borderId="74" xfId="21" applyFont="1" applyBorder="1" applyAlignment="1">
      <alignment horizontal="center" vertical="center"/>
    </xf>
    <xf numFmtId="0" fontId="3" fillId="0" borderId="30" xfId="21" applyFont="1" applyBorder="1" applyAlignment="1" applyProtection="1">
      <alignment horizontal="left" vertical="top" wrapText="1"/>
      <protection locked="0"/>
    </xf>
    <xf numFmtId="0" fontId="3" fillId="0" borderId="23" xfId="21" applyFont="1" applyBorder="1" applyAlignment="1" applyProtection="1">
      <alignment horizontal="left" vertical="top" wrapText="1"/>
      <protection locked="0"/>
    </xf>
    <xf numFmtId="0" fontId="3" fillId="0" borderId="16" xfId="21" applyFont="1" applyBorder="1" applyAlignment="1" applyProtection="1">
      <alignment horizontal="left" vertical="top" wrapText="1"/>
      <protection locked="0"/>
    </xf>
    <xf numFmtId="0" fontId="3" fillId="0" borderId="42" xfId="21" applyFont="1" applyBorder="1" applyAlignment="1" applyProtection="1">
      <alignment horizontal="left" vertical="top" wrapText="1"/>
      <protection locked="0"/>
    </xf>
    <xf numFmtId="0" fontId="3" fillId="0" borderId="0" xfId="21" applyFont="1" applyAlignment="1" applyProtection="1">
      <alignment horizontal="left" vertical="top" wrapText="1"/>
      <protection locked="0"/>
    </xf>
    <xf numFmtId="0" fontId="3" fillId="0" borderId="14" xfId="21" applyFont="1" applyBorder="1" applyAlignment="1" applyProtection="1">
      <alignment horizontal="left" vertical="top" wrapText="1"/>
      <protection locked="0"/>
    </xf>
    <xf numFmtId="0" fontId="3" fillId="0" borderId="31" xfId="21" applyFont="1" applyBorder="1" applyAlignment="1" applyProtection="1">
      <alignment horizontal="left" vertical="top" wrapText="1"/>
      <protection locked="0"/>
    </xf>
    <xf numFmtId="0" fontId="3" fillId="0" borderId="34" xfId="21" applyFont="1" applyBorder="1" applyAlignment="1" applyProtection="1">
      <alignment horizontal="left" vertical="top" wrapText="1"/>
      <protection locked="0"/>
    </xf>
    <xf numFmtId="0" fontId="3" fillId="0" borderId="15" xfId="21" applyFont="1" applyBorder="1" applyAlignment="1" applyProtection="1">
      <alignment horizontal="left" vertical="top" wrapText="1"/>
      <protection locked="0"/>
    </xf>
    <xf numFmtId="187" fontId="3" fillId="3" borderId="0" xfId="20" applyNumberFormat="1" applyFont="1" applyFill="1" applyAlignment="1">
      <alignment horizontal="center" vertical="center" wrapText="1"/>
    </xf>
    <xf numFmtId="187" fontId="3" fillId="0" borderId="0" xfId="20" applyNumberFormat="1" applyFont="1" applyAlignment="1">
      <alignment horizontal="center" vertical="center" wrapText="1"/>
    </xf>
    <xf numFmtId="184" fontId="3" fillId="3" borderId="0" xfId="20" applyNumberFormat="1" applyFont="1" applyFill="1" applyAlignment="1">
      <alignment horizontal="center" vertical="center"/>
    </xf>
    <xf numFmtId="187" fontId="3" fillId="3" borderId="74" xfId="20" applyNumberFormat="1" applyFont="1" applyFill="1" applyBorder="1" applyAlignment="1">
      <alignment horizontal="center" vertical="center" wrapText="1"/>
    </xf>
    <xf numFmtId="184" fontId="3" fillId="3" borderId="74" xfId="20" applyNumberFormat="1" applyFont="1" applyFill="1" applyBorder="1" applyAlignment="1">
      <alignment horizontal="center" vertical="center"/>
    </xf>
    <xf numFmtId="178" fontId="1" fillId="0" borderId="0" xfId="21" applyNumberFormat="1" applyAlignment="1">
      <alignment horizontal="center" vertical="center"/>
    </xf>
    <xf numFmtId="184" fontId="3" fillId="3" borderId="0" xfId="20" applyNumberFormat="1" applyFont="1" applyFill="1" applyAlignment="1">
      <alignment horizontal="center" vertical="center" wrapText="1"/>
    </xf>
    <xf numFmtId="184" fontId="3" fillId="0" borderId="0" xfId="21" applyNumberFormat="1" applyFont="1" applyAlignment="1">
      <alignment horizontal="center" vertical="center"/>
    </xf>
  </cellXfs>
  <cellStyles count="22">
    <cellStyle name="標準" xfId="0" builtinId="0"/>
    <cellStyle name="標準 2" xfId="1"/>
    <cellStyle name="標準 2 2" xfId="2"/>
    <cellStyle name="標準 2 3" xfId="3"/>
    <cellStyle name="標準 2 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レイアウト】（県）資料３（Ｐ２）　歳出比較分析表" xfId="21"/>
    <cellStyle name="標準_【レイアウト】（市）資料３（Ｐ２）　歳出比較分析表" xfId="20"/>
    <cellStyle name="標準_APAHO251300" xfId="15"/>
    <cellStyle name="標準_APAHO252300" xfId="16"/>
    <cellStyle name="標準_Book1" xfId="17"/>
    <cellStyle name="標準_O-JJ0722-001-3_決算状況カード(各会計・関係団体)_O-JJ1016-001-3_財政状況資料集(決算状況カード(各会計・関係団体))(Rev2)2" xfId="18"/>
    <cellStyle name="標準_O-JJ0722-001-8_連結実質赤字比率に係る赤字・黒字の構成分析" xfId="19"/>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40158</c:v>
                </c:pt>
                <c:pt idx="1">
                  <c:v>32702</c:v>
                </c:pt>
                <c:pt idx="2">
                  <c:v>50580</c:v>
                </c:pt>
                <c:pt idx="3">
                  <c:v>43745</c:v>
                </c:pt>
                <c:pt idx="4">
                  <c:v>32306</c:v>
                </c:pt>
              </c:numCache>
            </c:numRef>
          </c:val>
          <c:smooth val="0"/>
        </c:ser>
        <c:dLbls>
          <c:showLegendKey val="0"/>
          <c:showVal val="0"/>
          <c:showCatName val="0"/>
          <c:showSerName val="0"/>
          <c:showPercent val="0"/>
          <c:showBubbleSize val="0"/>
        </c:dLbls>
        <c:marker val="1"/>
        <c:smooth val="0"/>
        <c:axId val="406845224"/>
        <c:axId val="405009416"/>
      </c:lineChart>
      <c:catAx>
        <c:axId val="406845224"/>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05009416"/>
        <c:crosses val="autoZero"/>
        <c:auto val="1"/>
        <c:lblAlgn val="ctr"/>
        <c:lblOffset val="100"/>
        <c:tickLblSkip val="1"/>
        <c:noMultiLvlLbl val="0"/>
      </c:catAx>
      <c:valAx>
        <c:axId val="405009416"/>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36111003364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06845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5.82</c:v>
                </c:pt>
                <c:pt idx="1">
                  <c:v>6.04</c:v>
                </c:pt>
                <c:pt idx="2">
                  <c:v>6.16</c:v>
                </c:pt>
                <c:pt idx="3">
                  <c:v>10.67</c:v>
                </c:pt>
                <c:pt idx="4">
                  <c:v>6.16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12.61</c:v>
                </c:pt>
                <c:pt idx="1">
                  <c:v>14.52</c:v>
                </c:pt>
                <c:pt idx="2">
                  <c:v>14.51</c:v>
                </c:pt>
                <c:pt idx="3">
                  <c:v>13.73</c:v>
                </c:pt>
                <c:pt idx="4">
                  <c:v>13.84</c:v>
                </c:pt>
              </c:numCache>
            </c:numRef>
          </c:val>
        </c:ser>
        <c:dLbls>
          <c:showLegendKey val="0"/>
          <c:showVal val="0"/>
          <c:showCatName val="0"/>
          <c:showSerName val="0"/>
          <c:showPercent val="0"/>
          <c:showBubbleSize val="0"/>
        </c:dLbls>
        <c:gapWidth val="250"/>
        <c:overlap val="100"/>
        <c:axId val="496638408"/>
        <c:axId val="4969093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-2.72</c:v>
                </c:pt>
                <c:pt idx="1">
                  <c:v>2.15</c:v>
                </c:pt>
                <c:pt idx="2">
                  <c:v>0.57999999999999996</c:v>
                </c:pt>
                <c:pt idx="3">
                  <c:v>4.8600000000000003</c:v>
                </c:pt>
                <c:pt idx="4">
                  <c:v>-4.58</c:v>
                </c:pt>
              </c:numCache>
            </c:numRef>
          </c:val>
          <c:smooth val="0"/>
        </c:ser>
        <c:dLbls>
          <c:showLegendKey val="0"/>
          <c:showVal val="0"/>
          <c:showCatName val="0"/>
          <c:showSerName val="0"/>
          <c:showPercent val="0"/>
          <c:showBubbleSize val="0"/>
        </c:dLbls>
        <c:marker val="1"/>
        <c:smooth val="0"/>
        <c:axId val="496638408"/>
        <c:axId val="496909360"/>
      </c:lineChart>
      <c:catAx>
        <c:axId val="496638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96909360"/>
        <c:crosses val="autoZero"/>
        <c:auto val="1"/>
        <c:lblAlgn val="ctr"/>
        <c:lblOffset val="100"/>
        <c:tickLblSkip val="1"/>
        <c:noMultiLvlLbl val="0"/>
      </c:catAx>
      <c:valAx>
        <c:axId val="496909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663840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#N/A</c:v>
                </c:pt>
                <c:pt idx="3">
                  <c:v>0</c:v>
                </c:pt>
                <c:pt idx="4">
                  <c:v>#N/A</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筑紫地区障害支援区分等審査会事業特別会計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0.37</c:v>
                </c:pt>
                <c:pt idx="2">
                  <c:v>#N/A</c:v>
                </c:pt>
                <c:pt idx="3">
                  <c:v>0.35</c:v>
                </c:pt>
                <c:pt idx="4">
                  <c:v>#N/A</c:v>
                </c:pt>
                <c:pt idx="5">
                  <c:v>0.34</c:v>
                </c:pt>
                <c:pt idx="6">
                  <c:v>#N/A</c:v>
                </c:pt>
                <c:pt idx="7">
                  <c:v>0.34</c:v>
                </c:pt>
                <c:pt idx="8">
                  <c:v>#N/A</c:v>
                </c:pt>
                <c:pt idx="9">
                  <c:v>0.34</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1.06</c:v>
                </c:pt>
                <c:pt idx="2">
                  <c:v>#N/A</c:v>
                </c:pt>
                <c:pt idx="3">
                  <c:v>0.67</c:v>
                </c:pt>
                <c:pt idx="4">
                  <c:v>#N/A</c:v>
                </c:pt>
                <c:pt idx="5">
                  <c:v>0.71</c:v>
                </c:pt>
                <c:pt idx="6">
                  <c:v>#N/A</c:v>
                </c:pt>
                <c:pt idx="7">
                  <c:v>0.66</c:v>
                </c:pt>
                <c:pt idx="8">
                  <c:v>#N/A</c:v>
                </c:pt>
                <c:pt idx="9">
                  <c:v>0.4</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0.95</c:v>
                </c:pt>
                <c:pt idx="2">
                  <c:v>#N/A</c:v>
                </c:pt>
                <c:pt idx="3">
                  <c:v>1.05</c:v>
                </c:pt>
                <c:pt idx="4">
                  <c:v>#N/A</c:v>
                </c:pt>
                <c:pt idx="5">
                  <c:v>1.1299999999999999</c:v>
                </c:pt>
                <c:pt idx="6">
                  <c:v>#N/A</c:v>
                </c:pt>
                <c:pt idx="7">
                  <c:v>1.1399999999999999</c:v>
                </c:pt>
                <c:pt idx="8">
                  <c:v>#N/A</c:v>
                </c:pt>
                <c:pt idx="9">
                  <c:v>0.57999999999999996</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4.21</c:v>
                </c:pt>
                <c:pt idx="2">
                  <c:v>#N/A</c:v>
                </c:pt>
                <c:pt idx="3">
                  <c:v>4.2699999999999996</c:v>
                </c:pt>
                <c:pt idx="4">
                  <c:v>#N/A</c:v>
                </c:pt>
                <c:pt idx="5">
                  <c:v>4.24</c:v>
                </c:pt>
                <c:pt idx="6">
                  <c:v>#N/A</c:v>
                </c:pt>
                <c:pt idx="7">
                  <c:v>4.57</c:v>
                </c:pt>
                <c:pt idx="8">
                  <c:v>#N/A</c:v>
                </c:pt>
                <c:pt idx="9">
                  <c:v>4.55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5.82</c:v>
                </c:pt>
                <c:pt idx="2">
                  <c:v>#N/A</c:v>
                </c:pt>
                <c:pt idx="3">
                  <c:v>6.03</c:v>
                </c:pt>
                <c:pt idx="4">
                  <c:v>#N/A</c:v>
                </c:pt>
                <c:pt idx="5">
                  <c:v>6.15</c:v>
                </c:pt>
                <c:pt idx="6">
                  <c:v>#N/A</c:v>
                </c:pt>
                <c:pt idx="7">
                  <c:v>10.67</c:v>
                </c:pt>
                <c:pt idx="8">
                  <c:v>#N/A</c:v>
                </c:pt>
                <c:pt idx="9">
                  <c:v>6.16</c:v>
                </c:pt>
              </c:numCache>
            </c:numRef>
          </c:val>
        </c:ser>
        <c:dLbls>
          <c:showLegendKey val="0"/>
          <c:showVal val="0"/>
          <c:showCatName val="0"/>
          <c:showSerName val="0"/>
          <c:showPercent val="0"/>
          <c:showBubbleSize val="0"/>
        </c:dLbls>
        <c:gapWidth val="150"/>
        <c:overlap val="100"/>
        <c:axId val="495952120"/>
        <c:axId val="495952504"/>
      </c:barChart>
      <c:catAx>
        <c:axId val="49595212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5952504"/>
        <c:crosses val="autoZero"/>
        <c:auto val="1"/>
        <c:lblAlgn val="ctr"/>
        <c:lblOffset val="100"/>
        <c:tickLblSkip val="1"/>
        <c:noMultiLvlLbl val="0"/>
      </c:catAx>
      <c:valAx>
        <c:axId val="495952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5952120"/>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2953</c:v>
                </c:pt>
                <c:pt idx="5">
                  <c:v>2837</c:v>
                </c:pt>
                <c:pt idx="8">
                  <c:v>2929</c:v>
                </c:pt>
                <c:pt idx="11">
                  <c:v>2824</c:v>
                </c:pt>
                <c:pt idx="14">
                  <c:v>2836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196</c:v>
                </c:pt>
                <c:pt idx="3">
                  <c:v>361</c:v>
                </c:pt>
                <c:pt idx="6">
                  <c:v>381</c:v>
                </c:pt>
                <c:pt idx="9">
                  <c:v>392</c:v>
                </c:pt>
                <c:pt idx="12">
                  <c:v>402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1</c:v>
                </c:pt>
                <c:pt idx="6">
                  <c:v>1</c:v>
                </c:pt>
                <c:pt idx="9">
                  <c:v>1</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258</c:v>
                </c:pt>
                <c:pt idx="3">
                  <c:v>174</c:v>
                </c:pt>
                <c:pt idx="6">
                  <c:v>201</c:v>
                </c:pt>
                <c:pt idx="9">
                  <c:v>236</c:v>
                </c:pt>
                <c:pt idx="12">
                  <c:v>231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2799</c:v>
                </c:pt>
                <c:pt idx="3">
                  <c:v>2798</c:v>
                </c:pt>
                <c:pt idx="6">
                  <c:v>2825</c:v>
                </c:pt>
                <c:pt idx="9">
                  <c:v>2776</c:v>
                </c:pt>
                <c:pt idx="12">
                  <c:v>2705</c:v>
                </c:pt>
              </c:numCache>
            </c:numRef>
          </c:val>
        </c:ser>
        <c:dLbls>
          <c:showLegendKey val="0"/>
          <c:showVal val="0"/>
          <c:showCatName val="0"/>
          <c:showSerName val="0"/>
          <c:showPercent val="0"/>
          <c:showBubbleSize val="0"/>
        </c:dLbls>
        <c:gapWidth val="100"/>
        <c:overlap val="100"/>
        <c:axId val="496671880"/>
        <c:axId val="496672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301</c:v>
                </c:pt>
                <c:pt idx="2">
                  <c:v>#N/A</c:v>
                </c:pt>
                <c:pt idx="3">
                  <c:v>#N/A</c:v>
                </c:pt>
                <c:pt idx="4">
                  <c:v>497</c:v>
                </c:pt>
                <c:pt idx="5">
                  <c:v>#N/A</c:v>
                </c:pt>
                <c:pt idx="6">
                  <c:v>#N/A</c:v>
                </c:pt>
                <c:pt idx="7">
                  <c:v>479</c:v>
                </c:pt>
                <c:pt idx="8">
                  <c:v>#N/A</c:v>
                </c:pt>
                <c:pt idx="9">
                  <c:v>#N/A</c:v>
                </c:pt>
                <c:pt idx="10">
                  <c:v>581</c:v>
                </c:pt>
                <c:pt idx="11">
                  <c:v>#N/A</c:v>
                </c:pt>
                <c:pt idx="12">
                  <c:v>#N/A</c:v>
                </c:pt>
                <c:pt idx="13">
                  <c:v>502</c:v>
                </c:pt>
                <c:pt idx="14">
                  <c:v>#N/A</c:v>
                </c:pt>
              </c:numCache>
            </c:numRef>
          </c:val>
          <c:smooth val="0"/>
        </c:ser>
        <c:dLbls>
          <c:showLegendKey val="0"/>
          <c:showVal val="0"/>
          <c:showCatName val="0"/>
          <c:showSerName val="0"/>
          <c:showPercent val="0"/>
          <c:showBubbleSize val="0"/>
        </c:dLbls>
        <c:marker val="1"/>
        <c:smooth val="0"/>
        <c:axId val="496671880"/>
        <c:axId val="496672264"/>
      </c:lineChart>
      <c:catAx>
        <c:axId val="49667188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6672264"/>
        <c:crosses val="autoZero"/>
        <c:auto val="1"/>
        <c:lblAlgn val="ctr"/>
        <c:lblOffset val="100"/>
        <c:tickLblSkip val="1"/>
        <c:noMultiLvlLbl val="0"/>
      </c:catAx>
      <c:valAx>
        <c:axId val="496672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667188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29762</c:v>
                </c:pt>
                <c:pt idx="5">
                  <c:v>28154</c:v>
                </c:pt>
                <c:pt idx="8">
                  <c:v>28201</c:v>
                </c:pt>
                <c:pt idx="11">
                  <c:v>28613</c:v>
                </c:pt>
                <c:pt idx="14">
                  <c:v>27089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4446</c:v>
                </c:pt>
                <c:pt idx="5">
                  <c:v>3710</c:v>
                </c:pt>
                <c:pt idx="8">
                  <c:v>4003</c:v>
                </c:pt>
                <c:pt idx="11">
                  <c:v>3996</c:v>
                </c:pt>
                <c:pt idx="14">
                  <c:v>4076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13003</c:v>
                </c:pt>
                <c:pt idx="5">
                  <c:v>13848</c:v>
                </c:pt>
                <c:pt idx="8">
                  <c:v>14826</c:v>
                </c:pt>
                <c:pt idx="11">
                  <c:v>17074</c:v>
                </c:pt>
                <c:pt idx="14">
                  <c:v>19190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2694</c:v>
                </c:pt>
                <c:pt idx="3">
                  <c:v>2790</c:v>
                </c:pt>
                <c:pt idx="6">
                  <c:v>2828</c:v>
                </c:pt>
                <c:pt idx="9">
                  <c:v>2839</c:v>
                </c:pt>
                <c:pt idx="12">
                  <c:v>2814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3708</c:v>
                </c:pt>
                <c:pt idx="3">
                  <c:v>3444</c:v>
                </c:pt>
                <c:pt idx="6">
                  <c:v>3168</c:v>
                </c:pt>
                <c:pt idx="9">
                  <c:v>2799</c:v>
                </c:pt>
                <c:pt idx="12">
                  <c:v>2426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2961</c:v>
                </c:pt>
                <c:pt idx="3">
                  <c:v>2190</c:v>
                </c:pt>
                <c:pt idx="6">
                  <c:v>1866</c:v>
                </c:pt>
                <c:pt idx="9">
                  <c:v>1779</c:v>
                </c:pt>
                <c:pt idx="12">
                  <c:v>1805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28104</c:v>
                </c:pt>
                <c:pt idx="3">
                  <c:v>27227</c:v>
                </c:pt>
                <c:pt idx="6">
                  <c:v>27750</c:v>
                </c:pt>
                <c:pt idx="9">
                  <c:v>27286</c:v>
                </c:pt>
                <c:pt idx="12">
                  <c:v>25668</c:v>
                </c:pt>
              </c:numCache>
            </c:numRef>
          </c:val>
        </c:ser>
        <c:dLbls>
          <c:showLegendKey val="0"/>
          <c:showVal val="0"/>
          <c:showCatName val="0"/>
          <c:showSerName val="0"/>
          <c:showPercent val="0"/>
          <c:showBubbleSize val="0"/>
        </c:dLbls>
        <c:gapWidth val="100"/>
        <c:overlap val="100"/>
        <c:axId val="505493504"/>
        <c:axId val="505496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505493504"/>
        <c:axId val="505496248"/>
      </c:lineChart>
      <c:catAx>
        <c:axId val="50549350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505496248"/>
        <c:crosses val="autoZero"/>
        <c:auto val="1"/>
        <c:lblAlgn val="ctr"/>
        <c:lblOffset val="100"/>
        <c:tickLblSkip val="1"/>
        <c:noMultiLvlLbl val="0"/>
      </c:catAx>
      <c:valAx>
        <c:axId val="505496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549350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2883</c:v>
                </c:pt>
                <c:pt idx="1">
                  <c:v>2883</c:v>
                </c:pt>
                <c:pt idx="2">
                  <c:v>2885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10837</c:v>
                </c:pt>
                <c:pt idx="1">
                  <c:v>12801</c:v>
                </c:pt>
                <c:pt idx="2">
                  <c:v>14553</c:v>
                </c:pt>
              </c:numCache>
            </c:numRef>
          </c:val>
        </c:ser>
        <c:dLbls>
          <c:showLegendKey val="0"/>
          <c:showVal val="0"/>
          <c:showCatName val="0"/>
          <c:showSerName val="0"/>
          <c:showPercent val="0"/>
          <c:showBubbleSize val="0"/>
        </c:dLbls>
        <c:gapWidth val="120"/>
        <c:overlap val="100"/>
        <c:axId val="505493896"/>
        <c:axId val="505497032"/>
      </c:barChart>
      <c:catAx>
        <c:axId val="505493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505497032"/>
        <c:crosses val="autoZero"/>
        <c:auto val="1"/>
        <c:lblAlgn val="ctr"/>
        <c:lblOffset val="100"/>
        <c:tickLblSkip val="1"/>
        <c:noMultiLvlLbl val="0"/>
      </c:catAx>
      <c:valAx>
        <c:axId val="505497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50549389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c:v>
                </c:pt>
                <c:pt idx="8">
                  <c:v>65.599999999999994</c:v>
                </c:pt>
                <c:pt idx="16">
                  <c:v>66.400000000000006</c:v>
                </c:pt>
                <c:pt idx="24">
                  <c:v>67.3</c:v>
                </c:pt>
                <c:pt idx="32">
                  <c:v>68.5</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ser>
        <c:dLbls>
          <c:showLegendKey val="0"/>
          <c:showVal val="1"/>
          <c:showCatName val="0"/>
          <c:showSerName val="0"/>
          <c:showPercent val="0"/>
          <c:showBubbleSize val="0"/>
        </c:dLbls>
        <c:axId val="505495072"/>
        <c:axId val="505494680"/>
      </c:scatterChart>
      <c:valAx>
        <c:axId val="505495072"/>
        <c:scaling>
          <c:orientation val="maxMin"/>
          <c:max val="65"/>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1497750989"/>
              <c:y val="0.9079296355268611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05494680"/>
        <c:crosses val="autoZero"/>
        <c:crossBetween val="midCat"/>
      </c:valAx>
      <c:valAx>
        <c:axId val="505494680"/>
        <c:scaling>
          <c:orientation val="maxMin"/>
          <c:max val="7"/>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0889542023E-2"/>
              <c:y val="0.2508811917900843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05495072"/>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1.8</c:v>
                </c:pt>
                <c:pt idx="16">
                  <c:v>2.4</c:v>
                </c:pt>
                <c:pt idx="24">
                  <c:v>2.9</c:v>
                </c:pt>
                <c:pt idx="32">
                  <c:v>2.8</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ser>
        <c:dLbls>
          <c:showLegendKey val="0"/>
          <c:showVal val="1"/>
          <c:showCatName val="0"/>
          <c:showSerName val="0"/>
          <c:showPercent val="0"/>
          <c:showBubbleSize val="0"/>
        </c:dLbls>
        <c:axId val="506858232"/>
        <c:axId val="506863328"/>
      </c:scatterChart>
      <c:valAx>
        <c:axId val="506858232"/>
        <c:scaling>
          <c:orientation val="maxMin"/>
          <c:max val="4.7"/>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5380642557"/>
              <c:y val="0.8995694555560234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06863328"/>
        <c:crosses val="autoZero"/>
        <c:crossBetween val="midCat"/>
      </c:valAx>
      <c:valAx>
        <c:axId val="506863328"/>
        <c:scaling>
          <c:orientation val="maxMin"/>
          <c:max val="7"/>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82726011607E-2"/>
              <c:y val="0.2511554872485858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06858232"/>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今後は、公共施設老朽化対策のため増加する可能性があるが、他の行政サービスとのバランスに配慮しつつ、公共施設老朽化に備えた基金を活用しながら、市債発行額を必要最小限に留め、財政健全性の維持に引き続き努めていく。</a:t>
          </a:r>
        </a:p>
        <a:p>
          <a:r>
            <a:rPr kumimoji="1" lang="ja-JP" altLang="en-US" sz="1400">
              <a:latin typeface="ＭＳ ゴシック"/>
              <a:ea typeface="ＭＳ ゴシック"/>
            </a:rPr>
            <a:t>　債務負担行為に基づく支出額については、複数年にわたる契約の増加等により、近年増加傾向にある。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新規の市債発行額を抑制し市債の着実な償還を進めたことから、将来負担額は減少しており、また、公共施設老朽化対策等に備えた基金への積立を実施したことにより、依然として健全な数値を維持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福岡県春日市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決算余剰金の一部を公共施設等整備基金に積み立て、基金全体としては1,753,651千円の増となった。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公共施設等整備基金については、公共施設総合管理計画に基づく個別計画に沿って積立及び取崩の管理を行っていく。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それ以外の基金については、現在のところ必要額を積み立てており、今後は事業の実施に伴って取崩を行っていく予定。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公共施設等整備基金：公共施設等の整備（改修及び大規模な修繕等を含む。）に要する資金に充てる。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連続立体交差事業等整備基金：市域内における西鉄大牟田線連続立体交差事業及びこれに関連する街路整備事業、駅周辺整備事業等を計画的かつ円滑に推進する。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職員退職手当基金：職員の退職手当の支給に必要な資金を確保する。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公共施設等整備基金：公共施設等の老朽化対策等のために、1,825,000千円の積立を行った。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連続立体交差事業等整備基金：西鉄大牟田線連続立体交差事業に合わせて、春日原駅周辺調査や測量設計業務を実施するにあたり、62,300千円を取り崩し、3,000千円を積み立てた。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職員退職手当基金：職員に支給する退職手当の財源とするため、63,600千円を取り崩し、39,121千円を積み立てた。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公共施設等整備基金：公共施設総合管理計画に基づく個別計画を策定し、当該計画に基づく基金管理を行っていく。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連続立体交差事業等整備基金：西鉄大牟田線連続立体交差事業及びこれに関連する街路整備事業、駅周辺整備事業等に応じ、必要額を積み立て、取り崩していく。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職員退職手当基金：職員の退職等に応じ、必要額を積み立て、取り崩していく。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安定した行政運営のため、運用益を含めて154,000千円を積み立てたが、新型コロナウイルス感染症対策事業、人事院勧告による職員給の増及び出産・子育て応援事業等に係る補正予算に対応するため152,000千円取り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結果として、2,000千円の増となった。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現在の基金残高から大きく増減させる方針はない。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525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241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4957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673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389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525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241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4957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673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389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171450</xdr:colOff>
      <xdr:row>1</xdr:row>
      <xdr:rowOff>156210</xdr:rowOff>
    </xdr:to>
    <xdr:sp macro="" textlink="">
      <xdr:nvSpPr>
        <xdr:cNvPr id="14" name="正方形/長方形 13"/>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16" name="正方形/長方形 15"/>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21" name="正方形/長方形 20"/>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22" name="正方形/長方形 21"/>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23" name="正方形/長方形 22"/>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112,765
111,664
14.15
41,027,331
39,544,538
1,284,577
20,838,758
25,667,500</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24" name="正方形/長方形 23"/>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26" name="正方形/長方形 25"/>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28" name="正方形/長方形 27"/>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29" name="正方形/長方形 28"/>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30" name="角丸四角形 29"/>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31" name="正方形/長方形 30"/>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32" name="正方形/長方形 31"/>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33" name="正方形/長方形 32"/>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36" name="フローチャート: 判断 35"/>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37" name="直線コネクタ 36"/>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39" name="直線コネクタ 38"/>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40" name="直線コネクタ 39"/>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5080" cy="252095"/>
    <xdr:sp macro="" textlink="">
      <xdr:nvSpPr>
        <xdr:cNvPr id="41" name="テキスト ボックス 40"/>
        <xdr:cNvSpPr txBox="1"/>
      </xdr:nvSpPr>
      <xdr:spPr>
        <a:xfrm>
          <a:off x="419100" y="2733675"/>
          <a:ext cx="88950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5200" cy="252095"/>
    <xdr:sp macro="" textlink="">
      <xdr:nvSpPr>
        <xdr:cNvPr id="42" name="テキスト ボックス 41"/>
        <xdr:cNvSpPr txBox="1"/>
      </xdr:nvSpPr>
      <xdr:spPr>
        <a:xfrm>
          <a:off x="419100" y="2969895"/>
          <a:ext cx="60452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0235" cy="253365"/>
    <xdr:sp macro="" textlink="">
      <xdr:nvSpPr>
        <xdr:cNvPr id="43" name="テキスト ボックス 42"/>
        <xdr:cNvSpPr txBox="1"/>
      </xdr:nvSpPr>
      <xdr:spPr>
        <a:xfrm>
          <a:off x="419100" y="3205480"/>
          <a:ext cx="82302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11030585" cy="252095"/>
    <xdr:sp macro="" textlink="">
      <xdr:nvSpPr>
        <xdr:cNvPr id="44" name="テキスト ボックス 43"/>
        <xdr:cNvSpPr txBox="1"/>
      </xdr:nvSpPr>
      <xdr:spPr>
        <a:xfrm>
          <a:off x="419100" y="3441700"/>
          <a:ext cx="110305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140335</xdr:rowOff>
    </xdr:from>
    <xdr:ext cx="4432300" cy="252095"/>
    <xdr:sp macro="" textlink="">
      <xdr:nvSpPr>
        <xdr:cNvPr id="45" name="テキスト ボックス 44"/>
        <xdr:cNvSpPr txBox="1"/>
      </xdr:nvSpPr>
      <xdr:spPr>
        <a:xfrm>
          <a:off x="419100" y="3677920"/>
          <a:ext cx="44323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47" name="正方形/長方形 46"/>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48" name="正方形/長方形 47"/>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[ 68.5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90170</xdr:rowOff>
    </xdr:to>
    <xdr:sp macro="" textlink="">
      <xdr:nvSpPr>
        <xdr:cNvPr id="49" name="正方形/長方形 48"/>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50" name="正方形/長方形 49"/>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90170</xdr:rowOff>
    </xdr:to>
    <xdr:sp macro="" textlink="">
      <xdr:nvSpPr>
        <xdr:cNvPr id="51" name="正方形/長方形 50"/>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52" name="正方形/長方形 51"/>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90170</xdr:rowOff>
    </xdr:to>
    <xdr:sp macro="" textlink="">
      <xdr:nvSpPr>
        <xdr:cNvPr id="53" name="正方形/長方形 52"/>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54" name="正方形/長方形 53"/>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55" name="正方形/長方形 54"/>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56" name="正方形/長方形 55"/>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57" name="正方形/長方形 56"/>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58" name="テキスト ボックス 57"/>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有形固定資産減価償却率は類似団体より高い水準にあるが、それぞれの公共施設等について個別施設計画を策定済みであり、当該計画に基づいた施設の維持管理を適切に進めている。</a:t>
          </a:r>
        </a:p>
      </xdr:txBody>
    </xdr:sp>
    <xdr:clientData/>
  </xdr:twoCellAnchor>
  <xdr:oneCellAnchor>
    <xdr:from>
      <xdr:col>4</xdr:col>
      <xdr:colOff>171450</xdr:colOff>
      <xdr:row>23</xdr:row>
      <xdr:rowOff>46990</xdr:rowOff>
    </xdr:from>
    <xdr:ext cx="349885" cy="219075"/>
    <xdr:sp macro="" textlink="">
      <xdr:nvSpPr>
        <xdr:cNvPr id="59" name="テキスト ボックス 58"/>
        <xdr:cNvSpPr txBox="1"/>
      </xdr:nvSpPr>
      <xdr:spPr>
        <a:xfrm>
          <a:off x="1122680" y="469328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60" name="直線コネクタ 59"/>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73025</xdr:rowOff>
    </xdr:from>
    <xdr:ext cx="358140" cy="219710"/>
    <xdr:sp macro="" textlink="">
      <xdr:nvSpPr>
        <xdr:cNvPr id="61" name="テキスト ボックス 60"/>
        <xdr:cNvSpPr txBox="1"/>
      </xdr:nvSpPr>
      <xdr:spPr>
        <a:xfrm>
          <a:off x="779145" y="6898640"/>
          <a:ext cx="3581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147955</xdr:rowOff>
    </xdr:from>
    <xdr:to>
      <xdr:col>27</xdr:col>
      <xdr:colOff>73025</xdr:colOff>
      <xdr:row>34</xdr:row>
      <xdr:rowOff>147955</xdr:rowOff>
    </xdr:to>
    <xdr:cxnSp macro="">
      <xdr:nvCxnSpPr>
        <xdr:cNvPr id="62" name="直線コネクタ 61"/>
        <xdr:cNvCxnSpPr/>
      </xdr:nvCxnSpPr>
      <xdr:spPr>
        <a:xfrm>
          <a:off x="1144905" y="66382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56515</xdr:rowOff>
    </xdr:from>
    <xdr:ext cx="358140" cy="220345"/>
    <xdr:sp macro="" textlink="">
      <xdr:nvSpPr>
        <xdr:cNvPr id="63" name="テキスト ボックス 62"/>
        <xdr:cNvSpPr txBox="1"/>
      </xdr:nvSpPr>
      <xdr:spPr>
        <a:xfrm>
          <a:off x="779145" y="6546850"/>
          <a:ext cx="3581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131445</xdr:rowOff>
    </xdr:from>
    <xdr:to>
      <xdr:col>27</xdr:col>
      <xdr:colOff>73025</xdr:colOff>
      <xdr:row>32</xdr:row>
      <xdr:rowOff>131445</xdr:rowOff>
    </xdr:to>
    <xdr:cxnSp macro="">
      <xdr:nvCxnSpPr>
        <xdr:cNvPr id="64" name="直線コネクタ 63"/>
        <xdr:cNvCxnSpPr/>
      </xdr:nvCxnSpPr>
      <xdr:spPr>
        <a:xfrm>
          <a:off x="1144905" y="628650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39370</xdr:rowOff>
    </xdr:from>
    <xdr:ext cx="358140" cy="220345"/>
    <xdr:sp macro="" textlink="">
      <xdr:nvSpPr>
        <xdr:cNvPr id="65" name="テキスト ボックス 64"/>
        <xdr:cNvSpPr txBox="1"/>
      </xdr:nvSpPr>
      <xdr:spPr>
        <a:xfrm>
          <a:off x="779145" y="6194425"/>
          <a:ext cx="3581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114935</xdr:rowOff>
    </xdr:from>
    <xdr:to>
      <xdr:col>27</xdr:col>
      <xdr:colOff>73025</xdr:colOff>
      <xdr:row>30</xdr:row>
      <xdr:rowOff>114935</xdr:rowOff>
    </xdr:to>
    <xdr:cxnSp macro="">
      <xdr:nvCxnSpPr>
        <xdr:cNvPr id="66" name="直線コネクタ 65"/>
        <xdr:cNvCxnSpPr/>
      </xdr:nvCxnSpPr>
      <xdr:spPr>
        <a:xfrm>
          <a:off x="1144905" y="593471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22860</xdr:rowOff>
    </xdr:from>
    <xdr:ext cx="358140" cy="220345"/>
    <xdr:sp macro="" textlink="">
      <xdr:nvSpPr>
        <xdr:cNvPr id="67" name="テキスト ボックス 66"/>
        <xdr:cNvSpPr txBox="1"/>
      </xdr:nvSpPr>
      <xdr:spPr>
        <a:xfrm>
          <a:off x="779145" y="5842635"/>
          <a:ext cx="3581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97790</xdr:rowOff>
    </xdr:from>
    <xdr:to>
      <xdr:col>27</xdr:col>
      <xdr:colOff>73025</xdr:colOff>
      <xdr:row>28</xdr:row>
      <xdr:rowOff>97790</xdr:rowOff>
    </xdr:to>
    <xdr:cxnSp macro="">
      <xdr:nvCxnSpPr>
        <xdr:cNvPr id="68" name="直線コネクタ 67"/>
        <xdr:cNvCxnSpPr/>
      </xdr:nvCxnSpPr>
      <xdr:spPr>
        <a:xfrm>
          <a:off x="1144905" y="558228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6350</xdr:rowOff>
    </xdr:from>
    <xdr:ext cx="358140" cy="220345"/>
    <xdr:sp macro="" textlink="">
      <xdr:nvSpPr>
        <xdr:cNvPr id="69" name="テキスト ボックス 68"/>
        <xdr:cNvSpPr txBox="1"/>
      </xdr:nvSpPr>
      <xdr:spPr>
        <a:xfrm>
          <a:off x="779145" y="5490845"/>
          <a:ext cx="3581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81915</xdr:rowOff>
    </xdr:from>
    <xdr:to>
      <xdr:col>27</xdr:col>
      <xdr:colOff>73025</xdr:colOff>
      <xdr:row>26</xdr:row>
      <xdr:rowOff>81915</xdr:rowOff>
    </xdr:to>
    <xdr:cxnSp macro="">
      <xdr:nvCxnSpPr>
        <xdr:cNvPr id="70" name="直線コネクタ 69"/>
        <xdr:cNvCxnSpPr/>
      </xdr:nvCxnSpPr>
      <xdr:spPr>
        <a:xfrm>
          <a:off x="1144905" y="523113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157480</xdr:rowOff>
    </xdr:from>
    <xdr:ext cx="358140" cy="220345"/>
    <xdr:sp macro="" textlink="">
      <xdr:nvSpPr>
        <xdr:cNvPr id="71" name="テキスト ボックス 70"/>
        <xdr:cNvSpPr txBox="1"/>
      </xdr:nvSpPr>
      <xdr:spPr>
        <a:xfrm>
          <a:off x="779145" y="5139055"/>
          <a:ext cx="3581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72" name="直線コネクタ 71"/>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8140" cy="219075"/>
    <xdr:sp macro="" textlink="">
      <xdr:nvSpPr>
        <xdr:cNvPr id="73" name="テキスト ボックス 72"/>
        <xdr:cNvSpPr txBox="1"/>
      </xdr:nvSpPr>
      <xdr:spPr>
        <a:xfrm>
          <a:off x="779145" y="4787265"/>
          <a:ext cx="3581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74" name="有形固定資産減価償却率グラフ枠"/>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69215</xdr:rowOff>
    </xdr:from>
    <xdr:to>
      <xdr:col>23</xdr:col>
      <xdr:colOff>85090</xdr:colOff>
      <xdr:row>35</xdr:row>
      <xdr:rowOff>22225</xdr:rowOff>
    </xdr:to>
    <xdr:cxnSp macro="">
      <xdr:nvCxnSpPr>
        <xdr:cNvPr id="75" name="直線コネクタ 74"/>
        <xdr:cNvCxnSpPr/>
      </xdr:nvCxnSpPr>
      <xdr:spPr>
        <a:xfrm flipV="1">
          <a:off x="4292600" y="538607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26035</xdr:rowOff>
    </xdr:from>
    <xdr:ext cx="405130" cy="253365"/>
    <xdr:sp macro="" textlink="">
      <xdr:nvSpPr>
        <xdr:cNvPr id="76" name="有形固定資産減価償却率最小値テキスト"/>
        <xdr:cNvSpPr txBox="1"/>
      </xdr:nvSpPr>
      <xdr:spPr>
        <a:xfrm>
          <a:off x="4345305" y="66840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22</xdr:col>
      <xdr:colOff>171450</xdr:colOff>
      <xdr:row>35</xdr:row>
      <xdr:rowOff>22225</xdr:rowOff>
    </xdr:from>
    <xdr:to>
      <xdr:col>23</xdr:col>
      <xdr:colOff>171450</xdr:colOff>
      <xdr:row>35</xdr:row>
      <xdr:rowOff>22225</xdr:rowOff>
    </xdr:to>
    <xdr:cxnSp macro="">
      <xdr:nvCxnSpPr>
        <xdr:cNvPr id="77" name="直線コネクタ 76"/>
        <xdr:cNvCxnSpPr/>
      </xdr:nvCxnSpPr>
      <xdr:spPr>
        <a:xfrm>
          <a:off x="4208780" y="668020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17145</xdr:rowOff>
    </xdr:from>
    <xdr:ext cx="405130" cy="253365"/>
    <xdr:sp macro="" textlink="">
      <xdr:nvSpPr>
        <xdr:cNvPr id="78" name="有形固定資産減価償却率最大値テキスト"/>
        <xdr:cNvSpPr txBox="1"/>
      </xdr:nvSpPr>
      <xdr:spPr>
        <a:xfrm>
          <a:off x="4345305" y="51663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dr:col>22</xdr:col>
      <xdr:colOff>171450</xdr:colOff>
      <xdr:row>27</xdr:row>
      <xdr:rowOff>69215</xdr:rowOff>
    </xdr:from>
    <xdr:to>
      <xdr:col>23</xdr:col>
      <xdr:colOff>171450</xdr:colOff>
      <xdr:row>27</xdr:row>
      <xdr:rowOff>69215</xdr:rowOff>
    </xdr:to>
    <xdr:cxnSp macro="">
      <xdr:nvCxnSpPr>
        <xdr:cNvPr id="79" name="直線コネクタ 78"/>
        <xdr:cNvCxnSpPr/>
      </xdr:nvCxnSpPr>
      <xdr:spPr>
        <a:xfrm>
          <a:off x="4208780" y="538607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67945</xdr:rowOff>
    </xdr:from>
    <xdr:ext cx="405130" cy="252095"/>
    <xdr:sp macro="" textlink="">
      <xdr:nvSpPr>
        <xdr:cNvPr id="80" name="有形固定資産減価償却率平均値テキスト"/>
        <xdr:cNvSpPr txBox="1"/>
      </xdr:nvSpPr>
      <xdr:spPr>
        <a:xfrm>
          <a:off x="4345305" y="5887720"/>
          <a:ext cx="4051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45085</xdr:rowOff>
    </xdr:from>
    <xdr:to>
      <xdr:col>23</xdr:col>
      <xdr:colOff>136525</xdr:colOff>
      <xdr:row>31</xdr:row>
      <xdr:rowOff>144780</xdr:rowOff>
    </xdr:to>
    <xdr:sp macro="" textlink="">
      <xdr:nvSpPr>
        <xdr:cNvPr id="81" name="フローチャート: 判断 80"/>
        <xdr:cNvSpPr/>
      </xdr:nvSpPr>
      <xdr:spPr>
        <a:xfrm>
          <a:off x="4243705" y="60325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10160</xdr:rowOff>
    </xdr:from>
    <xdr:to>
      <xdr:col>19</xdr:col>
      <xdr:colOff>171450</xdr:colOff>
      <xdr:row>31</xdr:row>
      <xdr:rowOff>109220</xdr:rowOff>
    </xdr:to>
    <xdr:sp macro="" textlink="">
      <xdr:nvSpPr>
        <xdr:cNvPr id="82" name="フローチャート: 判断 81"/>
        <xdr:cNvSpPr/>
      </xdr:nvSpPr>
      <xdr:spPr>
        <a:xfrm>
          <a:off x="3608705" y="599757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6350</xdr:rowOff>
    </xdr:from>
    <xdr:to>
      <xdr:col>15</xdr:col>
      <xdr:colOff>171450</xdr:colOff>
      <xdr:row>31</xdr:row>
      <xdr:rowOff>106680</xdr:rowOff>
    </xdr:to>
    <xdr:sp macro="" textlink="">
      <xdr:nvSpPr>
        <xdr:cNvPr id="83" name="フローチャート: 判断 82"/>
        <xdr:cNvSpPr/>
      </xdr:nvSpPr>
      <xdr:spPr>
        <a:xfrm>
          <a:off x="2922905" y="5993765"/>
          <a:ext cx="857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153035</xdr:rowOff>
    </xdr:from>
    <xdr:to>
      <xdr:col>11</xdr:col>
      <xdr:colOff>171450</xdr:colOff>
      <xdr:row>31</xdr:row>
      <xdr:rowOff>85090</xdr:rowOff>
    </xdr:to>
    <xdr:sp macro="" textlink="">
      <xdr:nvSpPr>
        <xdr:cNvPr id="84" name="フローチャート: 判断 83"/>
        <xdr:cNvSpPr/>
      </xdr:nvSpPr>
      <xdr:spPr>
        <a:xfrm>
          <a:off x="2237105" y="597281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121920</xdr:rowOff>
    </xdr:from>
    <xdr:to>
      <xdr:col>7</xdr:col>
      <xdr:colOff>171450</xdr:colOff>
      <xdr:row>31</xdr:row>
      <xdr:rowOff>53340</xdr:rowOff>
    </xdr:to>
    <xdr:sp macro="" textlink="">
      <xdr:nvSpPr>
        <xdr:cNvPr id="85" name="フローチャート: 判断 84"/>
        <xdr:cNvSpPr/>
      </xdr:nvSpPr>
      <xdr:spPr>
        <a:xfrm>
          <a:off x="1551305" y="594169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60730" cy="220345"/>
    <xdr:sp macro="" textlink="">
      <xdr:nvSpPr>
        <xdr:cNvPr id="86" name="テキスト ボックス 85"/>
        <xdr:cNvSpPr txBox="1"/>
      </xdr:nvSpPr>
      <xdr:spPr>
        <a:xfrm>
          <a:off x="413575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60730" cy="220345"/>
    <xdr:sp macro="" textlink="">
      <xdr:nvSpPr>
        <xdr:cNvPr id="87" name="テキスト ボックス 86"/>
        <xdr:cNvSpPr txBox="1"/>
      </xdr:nvSpPr>
      <xdr:spPr>
        <a:xfrm>
          <a:off x="350075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60730" cy="220345"/>
    <xdr:sp macro="" textlink="">
      <xdr:nvSpPr>
        <xdr:cNvPr id="88" name="テキスト ボックス 87"/>
        <xdr:cNvSpPr txBox="1"/>
      </xdr:nvSpPr>
      <xdr:spPr>
        <a:xfrm>
          <a:off x="281495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60730" cy="220345"/>
    <xdr:sp macro="" textlink="">
      <xdr:nvSpPr>
        <xdr:cNvPr id="89" name="テキスト ボックス 88"/>
        <xdr:cNvSpPr txBox="1"/>
      </xdr:nvSpPr>
      <xdr:spPr>
        <a:xfrm>
          <a:off x="212915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60730" cy="220345"/>
    <xdr:sp macro="" textlink="">
      <xdr:nvSpPr>
        <xdr:cNvPr id="90" name="テキスト ボックス 89"/>
        <xdr:cNvSpPr txBox="1"/>
      </xdr:nvSpPr>
      <xdr:spPr>
        <a:xfrm>
          <a:off x="144335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32</xdr:row>
      <xdr:rowOff>29210</xdr:rowOff>
    </xdr:from>
    <xdr:to>
      <xdr:col>23</xdr:col>
      <xdr:colOff>136525</xdr:colOff>
      <xdr:row>32</xdr:row>
      <xdr:rowOff>128905</xdr:rowOff>
    </xdr:to>
    <xdr:sp macro="" textlink="">
      <xdr:nvSpPr>
        <xdr:cNvPr id="91" name="楕円 90"/>
        <xdr:cNvSpPr/>
      </xdr:nvSpPr>
      <xdr:spPr>
        <a:xfrm>
          <a:off x="4243705" y="6184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7620</xdr:rowOff>
    </xdr:from>
    <xdr:ext cx="405130" cy="253365"/>
    <xdr:sp macro="" textlink="">
      <xdr:nvSpPr>
        <xdr:cNvPr id="92" name="有形固定資産減価償却率該当値テキスト"/>
        <xdr:cNvSpPr txBox="1"/>
      </xdr:nvSpPr>
      <xdr:spPr>
        <a:xfrm>
          <a:off x="4345305" y="61626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154305</xdr:rowOff>
    </xdr:from>
    <xdr:to>
      <xdr:col>19</xdr:col>
      <xdr:colOff>171450</xdr:colOff>
      <xdr:row>32</xdr:row>
      <xdr:rowOff>86360</xdr:rowOff>
    </xdr:to>
    <xdr:sp macro="" textlink="">
      <xdr:nvSpPr>
        <xdr:cNvPr id="93" name="楕円 92"/>
        <xdr:cNvSpPr/>
      </xdr:nvSpPr>
      <xdr:spPr>
        <a:xfrm>
          <a:off x="3608705" y="614172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36830</xdr:rowOff>
    </xdr:from>
    <xdr:to>
      <xdr:col>23</xdr:col>
      <xdr:colOff>85725</xdr:colOff>
      <xdr:row>32</xdr:row>
      <xdr:rowOff>78740</xdr:rowOff>
    </xdr:to>
    <xdr:cxnSp macro="">
      <xdr:nvCxnSpPr>
        <xdr:cNvPr id="94" name="直線コネクタ 93"/>
        <xdr:cNvCxnSpPr/>
      </xdr:nvCxnSpPr>
      <xdr:spPr>
        <a:xfrm>
          <a:off x="3659505" y="6191885"/>
          <a:ext cx="635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123190</xdr:rowOff>
    </xdr:from>
    <xdr:to>
      <xdr:col>15</xdr:col>
      <xdr:colOff>171450</xdr:colOff>
      <xdr:row>32</xdr:row>
      <xdr:rowOff>54610</xdr:rowOff>
    </xdr:to>
    <xdr:sp macro="" textlink="">
      <xdr:nvSpPr>
        <xdr:cNvPr id="95" name="楕円 94"/>
        <xdr:cNvSpPr/>
      </xdr:nvSpPr>
      <xdr:spPr>
        <a:xfrm>
          <a:off x="2922905" y="611060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5080</xdr:rowOff>
    </xdr:from>
    <xdr:to>
      <xdr:col>19</xdr:col>
      <xdr:colOff>136525</xdr:colOff>
      <xdr:row>32</xdr:row>
      <xdr:rowOff>36830</xdr:rowOff>
    </xdr:to>
    <xdr:cxnSp macro="">
      <xdr:nvCxnSpPr>
        <xdr:cNvPr id="96" name="直線コネクタ 95"/>
        <xdr:cNvCxnSpPr/>
      </xdr:nvCxnSpPr>
      <xdr:spPr>
        <a:xfrm>
          <a:off x="2973705" y="6160135"/>
          <a:ext cx="685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94615</xdr:rowOff>
    </xdr:from>
    <xdr:to>
      <xdr:col>11</xdr:col>
      <xdr:colOff>171450</xdr:colOff>
      <xdr:row>32</xdr:row>
      <xdr:rowOff>26035</xdr:rowOff>
    </xdr:to>
    <xdr:sp macro="" textlink="">
      <xdr:nvSpPr>
        <xdr:cNvPr id="97" name="楕円 96"/>
        <xdr:cNvSpPr/>
      </xdr:nvSpPr>
      <xdr:spPr>
        <a:xfrm>
          <a:off x="2237105" y="608203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144145</xdr:rowOff>
    </xdr:from>
    <xdr:to>
      <xdr:col>15</xdr:col>
      <xdr:colOff>136525</xdr:colOff>
      <xdr:row>32</xdr:row>
      <xdr:rowOff>5080</xdr:rowOff>
    </xdr:to>
    <xdr:cxnSp macro="">
      <xdr:nvCxnSpPr>
        <xdr:cNvPr id="98" name="直線コネクタ 97"/>
        <xdr:cNvCxnSpPr/>
      </xdr:nvCxnSpPr>
      <xdr:spPr>
        <a:xfrm>
          <a:off x="2287905" y="6131560"/>
          <a:ext cx="6858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38735</xdr:rowOff>
    </xdr:from>
    <xdr:to>
      <xdr:col>7</xdr:col>
      <xdr:colOff>171450</xdr:colOff>
      <xdr:row>31</xdr:row>
      <xdr:rowOff>137795</xdr:rowOff>
    </xdr:to>
    <xdr:sp macro="" textlink="">
      <xdr:nvSpPr>
        <xdr:cNvPr id="99" name="楕円 98"/>
        <xdr:cNvSpPr/>
      </xdr:nvSpPr>
      <xdr:spPr>
        <a:xfrm>
          <a:off x="1551305" y="602615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88265</xdr:rowOff>
    </xdr:from>
    <xdr:to>
      <xdr:col>11</xdr:col>
      <xdr:colOff>136525</xdr:colOff>
      <xdr:row>31</xdr:row>
      <xdr:rowOff>144145</xdr:rowOff>
    </xdr:to>
    <xdr:cxnSp macro="">
      <xdr:nvCxnSpPr>
        <xdr:cNvPr id="100" name="直線コネクタ 99"/>
        <xdr:cNvCxnSpPr/>
      </xdr:nvCxnSpPr>
      <xdr:spPr>
        <a:xfrm>
          <a:off x="1602105" y="6075680"/>
          <a:ext cx="6858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125730</xdr:rowOff>
    </xdr:from>
    <xdr:ext cx="405130" cy="252095"/>
    <xdr:sp macro="" textlink="">
      <xdr:nvSpPr>
        <xdr:cNvPr id="101" name="n_1aveValue有形固定資産減価償却率"/>
        <xdr:cNvSpPr txBox="1"/>
      </xdr:nvSpPr>
      <xdr:spPr>
        <a:xfrm>
          <a:off x="3463290" y="577786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122555</xdr:rowOff>
    </xdr:from>
    <xdr:ext cx="405130" cy="251460"/>
    <xdr:sp macro="" textlink="">
      <xdr:nvSpPr>
        <xdr:cNvPr id="102" name="n_2aveValue有形固定資産減価償却率"/>
        <xdr:cNvSpPr txBox="1"/>
      </xdr:nvSpPr>
      <xdr:spPr>
        <a:xfrm>
          <a:off x="2790190" y="577469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100965</xdr:rowOff>
    </xdr:from>
    <xdr:ext cx="405130" cy="253365"/>
    <xdr:sp macro="" textlink="">
      <xdr:nvSpPr>
        <xdr:cNvPr id="103" name="n_3aveValue有形固定資産減価償却率"/>
        <xdr:cNvSpPr txBox="1"/>
      </xdr:nvSpPr>
      <xdr:spPr>
        <a:xfrm>
          <a:off x="2104390" y="57531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69850</xdr:rowOff>
    </xdr:from>
    <xdr:ext cx="405130" cy="252095"/>
    <xdr:sp macro="" textlink="">
      <xdr:nvSpPr>
        <xdr:cNvPr id="104" name="n_4aveValue有形固定資産減価償却率"/>
        <xdr:cNvSpPr txBox="1"/>
      </xdr:nvSpPr>
      <xdr:spPr>
        <a:xfrm>
          <a:off x="1418590" y="572198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77470</xdr:rowOff>
    </xdr:from>
    <xdr:ext cx="405130" cy="252730"/>
    <xdr:sp macro="" textlink="">
      <xdr:nvSpPr>
        <xdr:cNvPr id="105" name="n_1mainValue有形固定資産減価償却率"/>
        <xdr:cNvSpPr txBox="1"/>
      </xdr:nvSpPr>
      <xdr:spPr>
        <a:xfrm>
          <a:off x="3463290" y="623252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32</xdr:row>
      <xdr:rowOff>45720</xdr:rowOff>
    </xdr:from>
    <xdr:ext cx="405130" cy="253365"/>
    <xdr:sp macro="" textlink="">
      <xdr:nvSpPr>
        <xdr:cNvPr id="106" name="n_2mainValue有形固定資産減価償却率"/>
        <xdr:cNvSpPr txBox="1"/>
      </xdr:nvSpPr>
      <xdr:spPr>
        <a:xfrm>
          <a:off x="2790190" y="62007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17145</xdr:rowOff>
    </xdr:from>
    <xdr:ext cx="405130" cy="253365"/>
    <xdr:sp macro="" textlink="">
      <xdr:nvSpPr>
        <xdr:cNvPr id="107" name="n_3mainValue有形固定資産減価償却率"/>
        <xdr:cNvSpPr txBox="1"/>
      </xdr:nvSpPr>
      <xdr:spPr>
        <a:xfrm>
          <a:off x="2104390" y="61722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128905</xdr:rowOff>
    </xdr:from>
    <xdr:ext cx="405130" cy="253365"/>
    <xdr:sp macro="" textlink="">
      <xdr:nvSpPr>
        <xdr:cNvPr id="108" name="n_4mainValue有形固定資産減価償却率"/>
        <xdr:cNvSpPr txBox="1"/>
      </xdr:nvSpPr>
      <xdr:spPr>
        <a:xfrm>
          <a:off x="1418590" y="61163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110" name="正方形/長方形 109"/>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111" name="正方形/長方形 110"/>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[ 157.1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90170</xdr:rowOff>
    </xdr:to>
    <xdr:sp macro="" textlink="">
      <xdr:nvSpPr>
        <xdr:cNvPr id="112" name="正方形/長方形 111"/>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13" name="正方形/長方形 112"/>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90170</xdr:rowOff>
    </xdr:to>
    <xdr:sp macro="" textlink="">
      <xdr:nvSpPr>
        <xdr:cNvPr id="114" name="正方形/長方形 113"/>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15" name="正方形/長方形 114"/>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90170</xdr:rowOff>
    </xdr:to>
    <xdr:sp macro="" textlink="">
      <xdr:nvSpPr>
        <xdr:cNvPr id="116" name="正方形/長方形 115"/>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17" name="正方形/長方形 116"/>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18" name="正方形/長方形 117"/>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19" name="正方形/長方形 118"/>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20" name="正方形/長方形 119"/>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21" name="テキスト ボックス 120"/>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市債の着実な償還を進めたこと等から将来負担額は減少しており、公共施設老朽化対策に備えた基金への積立等を実施しているため、全国平均よりも小さい債務償還比率となっている。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46990</xdr:rowOff>
    </xdr:from>
    <xdr:ext cx="348615" cy="219075"/>
    <xdr:sp macro="" textlink="">
      <xdr:nvSpPr>
        <xdr:cNvPr id="122" name="テキスト ボックス 121"/>
        <xdr:cNvSpPr txBox="1"/>
      </xdr:nvSpPr>
      <xdr:spPr>
        <a:xfrm>
          <a:off x="10149205" y="4693285"/>
          <a:ext cx="34861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23" name="直線コネクタ 122"/>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9710"/>
    <xdr:sp macro="" textlink="">
      <xdr:nvSpPr>
        <xdr:cNvPr id="124" name="テキスト ボックス 123"/>
        <xdr:cNvSpPr txBox="1"/>
      </xdr:nvSpPr>
      <xdr:spPr>
        <a:xfrm>
          <a:off x="9695180" y="6898640"/>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147955</xdr:rowOff>
    </xdr:from>
    <xdr:to>
      <xdr:col>80</xdr:col>
      <xdr:colOff>9525</xdr:colOff>
      <xdr:row>34</xdr:row>
      <xdr:rowOff>147955</xdr:rowOff>
    </xdr:to>
    <xdr:cxnSp macro="">
      <xdr:nvCxnSpPr>
        <xdr:cNvPr id="125" name="直線コネクタ 124"/>
        <xdr:cNvCxnSpPr/>
      </xdr:nvCxnSpPr>
      <xdr:spPr>
        <a:xfrm>
          <a:off x="10187305" y="663829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56515</xdr:rowOff>
    </xdr:from>
    <xdr:ext cx="482600" cy="220345"/>
    <xdr:sp macro="" textlink="">
      <xdr:nvSpPr>
        <xdr:cNvPr id="126" name="テキスト ボックス 125"/>
        <xdr:cNvSpPr txBox="1"/>
      </xdr:nvSpPr>
      <xdr:spPr>
        <a:xfrm>
          <a:off x="9695180" y="654685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131445</xdr:rowOff>
    </xdr:from>
    <xdr:to>
      <xdr:col>80</xdr:col>
      <xdr:colOff>9525</xdr:colOff>
      <xdr:row>32</xdr:row>
      <xdr:rowOff>131445</xdr:rowOff>
    </xdr:to>
    <xdr:cxnSp macro="">
      <xdr:nvCxnSpPr>
        <xdr:cNvPr id="127" name="直線コネクタ 126"/>
        <xdr:cNvCxnSpPr/>
      </xdr:nvCxnSpPr>
      <xdr:spPr>
        <a:xfrm>
          <a:off x="10187305" y="628650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39370</xdr:rowOff>
    </xdr:from>
    <xdr:ext cx="409575" cy="220345"/>
    <xdr:sp macro="" textlink="">
      <xdr:nvSpPr>
        <xdr:cNvPr id="128" name="テキスト ボックス 127"/>
        <xdr:cNvSpPr txBox="1"/>
      </xdr:nvSpPr>
      <xdr:spPr>
        <a:xfrm>
          <a:off x="9751060" y="6194425"/>
          <a:ext cx="4095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114935</xdr:rowOff>
    </xdr:from>
    <xdr:to>
      <xdr:col>80</xdr:col>
      <xdr:colOff>9525</xdr:colOff>
      <xdr:row>30</xdr:row>
      <xdr:rowOff>114935</xdr:rowOff>
    </xdr:to>
    <xdr:cxnSp macro="">
      <xdr:nvCxnSpPr>
        <xdr:cNvPr id="129" name="直線コネクタ 128"/>
        <xdr:cNvCxnSpPr/>
      </xdr:nvCxnSpPr>
      <xdr:spPr>
        <a:xfrm>
          <a:off x="10187305" y="593471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22860</xdr:rowOff>
    </xdr:from>
    <xdr:ext cx="409575" cy="220345"/>
    <xdr:sp macro="" textlink="">
      <xdr:nvSpPr>
        <xdr:cNvPr id="130" name="テキスト ボックス 129"/>
        <xdr:cNvSpPr txBox="1"/>
      </xdr:nvSpPr>
      <xdr:spPr>
        <a:xfrm>
          <a:off x="9751060" y="5842635"/>
          <a:ext cx="4095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97790</xdr:rowOff>
    </xdr:from>
    <xdr:to>
      <xdr:col>80</xdr:col>
      <xdr:colOff>9525</xdr:colOff>
      <xdr:row>28</xdr:row>
      <xdr:rowOff>97790</xdr:rowOff>
    </xdr:to>
    <xdr:cxnSp macro="">
      <xdr:nvCxnSpPr>
        <xdr:cNvPr id="131" name="直線コネクタ 130"/>
        <xdr:cNvCxnSpPr/>
      </xdr:nvCxnSpPr>
      <xdr:spPr>
        <a:xfrm>
          <a:off x="10187305" y="558228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09575" cy="220345"/>
    <xdr:sp macro="" textlink="">
      <xdr:nvSpPr>
        <xdr:cNvPr id="132" name="テキスト ボックス 131"/>
        <xdr:cNvSpPr txBox="1"/>
      </xdr:nvSpPr>
      <xdr:spPr>
        <a:xfrm>
          <a:off x="9751060" y="5490845"/>
          <a:ext cx="4095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81915</xdr:rowOff>
    </xdr:from>
    <xdr:to>
      <xdr:col>80</xdr:col>
      <xdr:colOff>9525</xdr:colOff>
      <xdr:row>26</xdr:row>
      <xdr:rowOff>81915</xdr:rowOff>
    </xdr:to>
    <xdr:cxnSp macro="">
      <xdr:nvCxnSpPr>
        <xdr:cNvPr id="133" name="直線コネクタ 132"/>
        <xdr:cNvCxnSpPr/>
      </xdr:nvCxnSpPr>
      <xdr:spPr>
        <a:xfrm>
          <a:off x="10187305" y="52311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157480</xdr:rowOff>
    </xdr:from>
    <xdr:ext cx="306705" cy="220345"/>
    <xdr:sp macro="" textlink="">
      <xdr:nvSpPr>
        <xdr:cNvPr id="134" name="テキスト ボックス 133"/>
        <xdr:cNvSpPr txBox="1"/>
      </xdr:nvSpPr>
      <xdr:spPr>
        <a:xfrm>
          <a:off x="9853930" y="5139055"/>
          <a:ext cx="3067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35" name="直線コネクタ 134"/>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36" name="債務償還比率グラフ枠"/>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81915</xdr:rowOff>
    </xdr:from>
    <xdr:to>
      <xdr:col>76</xdr:col>
      <xdr:colOff>21590</xdr:colOff>
      <xdr:row>33</xdr:row>
      <xdr:rowOff>132715</xdr:rowOff>
    </xdr:to>
    <xdr:cxnSp macro="">
      <xdr:nvCxnSpPr>
        <xdr:cNvPr id="137" name="直線コネクタ 136"/>
        <xdr:cNvCxnSpPr/>
      </xdr:nvCxnSpPr>
      <xdr:spPr>
        <a:xfrm flipV="1">
          <a:off x="13315950" y="5231130"/>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136525</xdr:rowOff>
    </xdr:from>
    <xdr:ext cx="560705" cy="253365"/>
    <xdr:sp macro="" textlink="">
      <xdr:nvSpPr>
        <xdr:cNvPr id="138" name="債務償還比率最小値テキスト"/>
        <xdr:cNvSpPr txBox="1"/>
      </xdr:nvSpPr>
      <xdr:spPr>
        <a:xfrm>
          <a:off x="13368655" y="6459220"/>
          <a:ext cx="560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1,044.4</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132715</xdr:rowOff>
    </xdr:from>
    <xdr:to>
      <xdr:col>76</xdr:col>
      <xdr:colOff>111125</xdr:colOff>
      <xdr:row>33</xdr:row>
      <xdr:rowOff>132715</xdr:rowOff>
    </xdr:to>
    <xdr:cxnSp macro="">
      <xdr:nvCxnSpPr>
        <xdr:cNvPr id="139" name="直線コネクタ 138"/>
        <xdr:cNvCxnSpPr/>
      </xdr:nvCxnSpPr>
      <xdr:spPr>
        <a:xfrm>
          <a:off x="13248005" y="6455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29845</xdr:rowOff>
    </xdr:from>
    <xdr:ext cx="340360" cy="252095"/>
    <xdr:sp macro="" textlink="">
      <xdr:nvSpPr>
        <xdr:cNvPr id="140" name="債務償還比率最大値テキスト"/>
        <xdr:cNvSpPr txBox="1"/>
      </xdr:nvSpPr>
      <xdr:spPr>
        <a:xfrm>
          <a:off x="13368655" y="5011420"/>
          <a:ext cx="340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81915</xdr:rowOff>
    </xdr:from>
    <xdr:to>
      <xdr:col>76</xdr:col>
      <xdr:colOff>111125</xdr:colOff>
      <xdr:row>26</xdr:row>
      <xdr:rowOff>81915</xdr:rowOff>
    </xdr:to>
    <xdr:cxnSp macro="">
      <xdr:nvCxnSpPr>
        <xdr:cNvPr id="141" name="直線コネクタ 140"/>
        <xdr:cNvCxnSpPr/>
      </xdr:nvCxnSpPr>
      <xdr:spPr>
        <a:xfrm>
          <a:off x="13248005"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53340</xdr:rowOff>
    </xdr:from>
    <xdr:ext cx="469900" cy="252095"/>
    <xdr:sp macro="" textlink="">
      <xdr:nvSpPr>
        <xdr:cNvPr id="142" name="債務償還比率平均値テキスト"/>
        <xdr:cNvSpPr txBox="1"/>
      </xdr:nvSpPr>
      <xdr:spPr>
        <a:xfrm>
          <a:off x="13368655" y="570547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465.2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74295</xdr:rowOff>
    </xdr:from>
    <xdr:to>
      <xdr:col>76</xdr:col>
      <xdr:colOff>73025</xdr:colOff>
      <xdr:row>30</xdr:row>
      <xdr:rowOff>5715</xdr:rowOff>
    </xdr:to>
    <xdr:sp macro="" textlink="">
      <xdr:nvSpPr>
        <xdr:cNvPr id="143" name="フローチャート: 判断 142"/>
        <xdr:cNvSpPr/>
      </xdr:nvSpPr>
      <xdr:spPr>
        <a:xfrm>
          <a:off x="13286105" y="5726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32385</xdr:rowOff>
    </xdr:from>
    <xdr:to>
      <xdr:col>72</xdr:col>
      <xdr:colOff>123825</xdr:colOff>
      <xdr:row>29</xdr:row>
      <xdr:rowOff>131445</xdr:rowOff>
    </xdr:to>
    <xdr:sp macro="" textlink="">
      <xdr:nvSpPr>
        <xdr:cNvPr id="144" name="フローチャート: 判断 143"/>
        <xdr:cNvSpPr/>
      </xdr:nvSpPr>
      <xdr:spPr>
        <a:xfrm>
          <a:off x="12632055" y="5684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49530</xdr:rowOff>
    </xdr:from>
    <xdr:to>
      <xdr:col>68</xdr:col>
      <xdr:colOff>123825</xdr:colOff>
      <xdr:row>30</xdr:row>
      <xdr:rowOff>148590</xdr:rowOff>
    </xdr:to>
    <xdr:sp macro="" textlink="">
      <xdr:nvSpPr>
        <xdr:cNvPr id="145" name="フローチャート: 判断 144"/>
        <xdr:cNvSpPr/>
      </xdr:nvSpPr>
      <xdr:spPr>
        <a:xfrm>
          <a:off x="11946255" y="5869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71755</xdr:rowOff>
    </xdr:from>
    <xdr:to>
      <xdr:col>64</xdr:col>
      <xdr:colOff>123825</xdr:colOff>
      <xdr:row>31</xdr:row>
      <xdr:rowOff>3175</xdr:rowOff>
    </xdr:to>
    <xdr:sp macro="" textlink="">
      <xdr:nvSpPr>
        <xdr:cNvPr id="146" name="フローチャート: 判断 145"/>
        <xdr:cNvSpPr/>
      </xdr:nvSpPr>
      <xdr:spPr>
        <a:xfrm>
          <a:off x="11260455" y="58915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57150</xdr:rowOff>
    </xdr:from>
    <xdr:to>
      <xdr:col>60</xdr:col>
      <xdr:colOff>123825</xdr:colOff>
      <xdr:row>30</xdr:row>
      <xdr:rowOff>156210</xdr:rowOff>
    </xdr:to>
    <xdr:sp macro="" textlink="">
      <xdr:nvSpPr>
        <xdr:cNvPr id="147" name="フローチャート: 判断 146"/>
        <xdr:cNvSpPr/>
      </xdr:nvSpPr>
      <xdr:spPr>
        <a:xfrm>
          <a:off x="10574655" y="5876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60730" cy="220345"/>
    <xdr:sp macro="" textlink="">
      <xdr:nvSpPr>
        <xdr:cNvPr id="148" name="テキスト ボックス 147"/>
        <xdr:cNvSpPr txBox="1"/>
      </xdr:nvSpPr>
      <xdr:spPr>
        <a:xfrm>
          <a:off x="1315910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49" name="テキスト ボックス 148"/>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50" name="テキスト ボックス 149"/>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51" name="テキスト ボックス 150"/>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52" name="テキスト ボックス 151"/>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27</xdr:row>
      <xdr:rowOff>48895</xdr:rowOff>
    </xdr:from>
    <xdr:to>
      <xdr:col>76</xdr:col>
      <xdr:colOff>73025</xdr:colOff>
      <xdr:row>27</xdr:row>
      <xdr:rowOff>147955</xdr:rowOff>
    </xdr:to>
    <xdr:sp macro="" textlink="">
      <xdr:nvSpPr>
        <xdr:cNvPr id="153" name="楕円 152"/>
        <xdr:cNvSpPr/>
      </xdr:nvSpPr>
      <xdr:spPr>
        <a:xfrm>
          <a:off x="13286105" y="53657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71120</xdr:rowOff>
    </xdr:from>
    <xdr:ext cx="469900" cy="252095"/>
    <xdr:sp macro="" textlink="">
      <xdr:nvSpPr>
        <xdr:cNvPr id="154" name="債務償還比率該当値テキスト"/>
        <xdr:cNvSpPr txBox="1"/>
      </xdr:nvSpPr>
      <xdr:spPr>
        <a:xfrm>
          <a:off x="13368655" y="52203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27</xdr:row>
      <xdr:rowOff>92075</xdr:rowOff>
    </xdr:from>
    <xdr:to>
      <xdr:col>72</xdr:col>
      <xdr:colOff>123825</xdr:colOff>
      <xdr:row>28</xdr:row>
      <xdr:rowOff>23495</xdr:rowOff>
    </xdr:to>
    <xdr:sp macro="" textlink="">
      <xdr:nvSpPr>
        <xdr:cNvPr id="155" name="楕円 154"/>
        <xdr:cNvSpPr/>
      </xdr:nvSpPr>
      <xdr:spPr>
        <a:xfrm>
          <a:off x="12632055" y="5408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97790</xdr:rowOff>
    </xdr:from>
    <xdr:to>
      <xdr:col>76</xdr:col>
      <xdr:colOff>22225</xdr:colOff>
      <xdr:row>27</xdr:row>
      <xdr:rowOff>141605</xdr:rowOff>
    </xdr:to>
    <xdr:cxnSp macro="">
      <xdr:nvCxnSpPr>
        <xdr:cNvPr id="156" name="直線コネクタ 155"/>
        <xdr:cNvCxnSpPr/>
      </xdr:nvCxnSpPr>
      <xdr:spPr>
        <a:xfrm flipV="1">
          <a:off x="12682855" y="5414645"/>
          <a:ext cx="635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39370</xdr:rowOff>
    </xdr:from>
    <xdr:to>
      <xdr:col>68</xdr:col>
      <xdr:colOff>123825</xdr:colOff>
      <xdr:row>28</xdr:row>
      <xdr:rowOff>139065</xdr:rowOff>
    </xdr:to>
    <xdr:sp macro="" textlink="">
      <xdr:nvSpPr>
        <xdr:cNvPr id="157" name="楕円 156"/>
        <xdr:cNvSpPr/>
      </xdr:nvSpPr>
      <xdr:spPr>
        <a:xfrm>
          <a:off x="11946255" y="55238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141605</xdr:rowOff>
    </xdr:from>
    <xdr:to>
      <xdr:col>72</xdr:col>
      <xdr:colOff>73025</xdr:colOff>
      <xdr:row>28</xdr:row>
      <xdr:rowOff>89535</xdr:rowOff>
    </xdr:to>
    <xdr:cxnSp macro="">
      <xdr:nvCxnSpPr>
        <xdr:cNvPr id="158" name="直線コネクタ 157"/>
        <xdr:cNvCxnSpPr/>
      </xdr:nvCxnSpPr>
      <xdr:spPr>
        <a:xfrm flipV="1">
          <a:off x="11997055" y="5458460"/>
          <a:ext cx="6858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70485</xdr:rowOff>
    </xdr:from>
    <xdr:to>
      <xdr:col>64</xdr:col>
      <xdr:colOff>123825</xdr:colOff>
      <xdr:row>29</xdr:row>
      <xdr:rowOff>1905</xdr:rowOff>
    </xdr:to>
    <xdr:sp macro="" textlink="">
      <xdr:nvSpPr>
        <xdr:cNvPr id="159" name="楕円 158"/>
        <xdr:cNvSpPr/>
      </xdr:nvSpPr>
      <xdr:spPr>
        <a:xfrm>
          <a:off x="11260455" y="5554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89535</xdr:rowOff>
    </xdr:from>
    <xdr:to>
      <xdr:col>68</xdr:col>
      <xdr:colOff>73025</xdr:colOff>
      <xdr:row>28</xdr:row>
      <xdr:rowOff>119380</xdr:rowOff>
    </xdr:to>
    <xdr:cxnSp macro="">
      <xdr:nvCxnSpPr>
        <xdr:cNvPr id="160" name="直線コネクタ 159"/>
        <xdr:cNvCxnSpPr/>
      </xdr:nvCxnSpPr>
      <xdr:spPr>
        <a:xfrm flipV="1">
          <a:off x="11311255" y="5574030"/>
          <a:ext cx="6858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92075</xdr:rowOff>
    </xdr:from>
    <xdr:to>
      <xdr:col>60</xdr:col>
      <xdr:colOff>123825</xdr:colOff>
      <xdr:row>29</xdr:row>
      <xdr:rowOff>23495</xdr:rowOff>
    </xdr:to>
    <xdr:sp macro="" textlink="">
      <xdr:nvSpPr>
        <xdr:cNvPr id="161" name="楕円 160"/>
        <xdr:cNvSpPr/>
      </xdr:nvSpPr>
      <xdr:spPr>
        <a:xfrm>
          <a:off x="10574655" y="5576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119380</xdr:rowOff>
    </xdr:from>
    <xdr:to>
      <xdr:col>64</xdr:col>
      <xdr:colOff>73025</xdr:colOff>
      <xdr:row>28</xdr:row>
      <xdr:rowOff>141605</xdr:rowOff>
    </xdr:to>
    <xdr:cxnSp macro="">
      <xdr:nvCxnSpPr>
        <xdr:cNvPr id="162" name="直線コネクタ 161"/>
        <xdr:cNvCxnSpPr/>
      </xdr:nvCxnSpPr>
      <xdr:spPr>
        <a:xfrm flipV="1">
          <a:off x="10625455" y="5603875"/>
          <a:ext cx="6858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123190</xdr:rowOff>
    </xdr:from>
    <xdr:ext cx="469900" cy="252095"/>
    <xdr:sp macro="" textlink="">
      <xdr:nvSpPr>
        <xdr:cNvPr id="163" name="n_1aveValue債務償還比率"/>
        <xdr:cNvSpPr txBox="1"/>
      </xdr:nvSpPr>
      <xdr:spPr>
        <a:xfrm>
          <a:off x="12454255" y="57753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140335</xdr:rowOff>
    </xdr:from>
    <xdr:ext cx="469900" cy="252095"/>
    <xdr:sp macro="" textlink="">
      <xdr:nvSpPr>
        <xdr:cNvPr id="164" name="n_2aveValue債務償還比率"/>
        <xdr:cNvSpPr txBox="1"/>
      </xdr:nvSpPr>
      <xdr:spPr>
        <a:xfrm>
          <a:off x="11781155" y="596011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162560</xdr:rowOff>
    </xdr:from>
    <xdr:ext cx="469900" cy="252095"/>
    <xdr:sp macro="" textlink="">
      <xdr:nvSpPr>
        <xdr:cNvPr id="165" name="n_3aveValue債務償還比率"/>
        <xdr:cNvSpPr txBox="1"/>
      </xdr:nvSpPr>
      <xdr:spPr>
        <a:xfrm>
          <a:off x="11095355" y="59823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147955</xdr:rowOff>
    </xdr:from>
    <xdr:ext cx="469900" cy="252095"/>
    <xdr:sp macro="" textlink="">
      <xdr:nvSpPr>
        <xdr:cNvPr id="166" name="n_4aveValue債務償還比率"/>
        <xdr:cNvSpPr txBox="1"/>
      </xdr:nvSpPr>
      <xdr:spPr>
        <a:xfrm>
          <a:off x="10409555" y="596773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593.0</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26</xdr:row>
      <xdr:rowOff>40005</xdr:rowOff>
    </xdr:from>
    <xdr:ext cx="469900" cy="253365"/>
    <xdr:sp macro="" textlink="">
      <xdr:nvSpPr>
        <xdr:cNvPr id="167" name="n_1mainValue債務償還比率"/>
        <xdr:cNvSpPr txBox="1"/>
      </xdr:nvSpPr>
      <xdr:spPr>
        <a:xfrm>
          <a:off x="12454255" y="51892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26</xdr:row>
      <xdr:rowOff>154940</xdr:rowOff>
    </xdr:from>
    <xdr:ext cx="469900" cy="253365"/>
    <xdr:sp macro="" textlink="">
      <xdr:nvSpPr>
        <xdr:cNvPr id="168" name="n_2mainValue債務償還比率"/>
        <xdr:cNvSpPr txBox="1"/>
      </xdr:nvSpPr>
      <xdr:spPr>
        <a:xfrm>
          <a:off x="11781155" y="53041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292.4</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17780</xdr:rowOff>
    </xdr:from>
    <xdr:ext cx="469900" cy="252730"/>
    <xdr:sp macro="" textlink="">
      <xdr:nvSpPr>
        <xdr:cNvPr id="169" name="n_3mainValue債務償還比率"/>
        <xdr:cNvSpPr txBox="1"/>
      </xdr:nvSpPr>
      <xdr:spPr>
        <a:xfrm>
          <a:off x="11095355" y="53346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39370</xdr:rowOff>
    </xdr:from>
    <xdr:ext cx="469900" cy="253365"/>
    <xdr:sp macro="" textlink="">
      <xdr:nvSpPr>
        <xdr:cNvPr id="170" name="n_4mainValue債務償還比率"/>
        <xdr:cNvSpPr txBox="1"/>
      </xdr:nvSpPr>
      <xdr:spPr>
        <a:xfrm>
          <a:off x="10409555" y="53562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71" name="正方形/長方形 170"/>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72" name="正方形/長方形 171"/>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8935" cy="236855"/>
    <xdr:sp macro="" textlink="">
      <xdr:nvSpPr>
        <xdr:cNvPr id="173" name="テキスト ボックス 172"/>
        <xdr:cNvSpPr txBox="1"/>
      </xdr:nvSpPr>
      <xdr:spPr>
        <a:xfrm>
          <a:off x="827405" y="8102600"/>
          <a:ext cx="36893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74" name="テキスト ボックス 173"/>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8935" cy="235585"/>
    <xdr:sp macro="" textlink="">
      <xdr:nvSpPr>
        <xdr:cNvPr id="175" name="テキスト ボックス 174"/>
        <xdr:cNvSpPr txBox="1"/>
      </xdr:nvSpPr>
      <xdr:spPr>
        <a:xfrm>
          <a:off x="827405" y="11799570"/>
          <a:ext cx="36893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8600"/>
    <xdr:sp macro="" textlink="">
      <xdr:nvSpPr>
        <xdr:cNvPr id="176" name="テキスト ボックス 175"/>
        <xdr:cNvSpPr txBox="1"/>
      </xdr:nvSpPr>
      <xdr:spPr>
        <a:xfrm>
          <a:off x="6288405" y="14491970"/>
          <a:ext cx="37020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112,765
111,664
14.15
41,027,331
39,544,538
1,284,577
20,838,758
25,667,500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2095"/>
    <xdr:sp macro="" textlink="">
      <xdr:nvSpPr>
        <xdr:cNvPr id="29" name="テキスト ボックス 28"/>
        <xdr:cNvSpPr txBox="1"/>
      </xdr:nvSpPr>
      <xdr:spPr>
        <a:xfrm>
          <a:off x="641350" y="2736215"/>
          <a:ext cx="88963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2095"/>
    <xdr:sp macro="" textlink="">
      <xdr:nvSpPr>
        <xdr:cNvPr id="32" name="テキスト ボックス 31"/>
        <xdr:cNvSpPr txBox="1"/>
      </xdr:nvSpPr>
      <xdr:spPr>
        <a:xfrm>
          <a:off x="641350" y="3667125"/>
          <a:ext cx="4433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0345"/>
    <xdr:sp macro="" textlink="">
      <xdr:nvSpPr>
        <xdr:cNvPr id="41" name="テキスト ボックス 40"/>
        <xdr:cNvSpPr txBox="1"/>
      </xdr:nvSpPr>
      <xdr:spPr>
        <a:xfrm>
          <a:off x="666750" y="5033010"/>
          <a:ext cx="2971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6090" cy="252095"/>
    <xdr:sp macro="" textlink="">
      <xdr:nvSpPr>
        <xdr:cNvPr id="43" name="テキスト ボックス 42"/>
        <xdr:cNvSpPr txBox="1"/>
      </xdr:nvSpPr>
      <xdr:spPr>
        <a:xfrm>
          <a:off x="275590" y="73158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130175</xdr:rowOff>
    </xdr:from>
    <xdr:to>
      <xdr:col>28</xdr:col>
      <xdr:colOff>114300</xdr:colOff>
      <xdr:row>41</xdr:row>
      <xdr:rowOff>130175</xdr:rowOff>
    </xdr:to>
    <xdr:cxnSp macro="">
      <xdr:nvCxnSpPr>
        <xdr:cNvPr id="44" name="直線コネクタ 43"/>
        <xdr:cNvCxnSpPr/>
      </xdr:nvCxnSpPr>
      <xdr:spPr>
        <a:xfrm>
          <a:off x="685800" y="7007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159385</xdr:rowOff>
    </xdr:from>
    <xdr:ext cx="466090" cy="252095"/>
    <xdr:sp macro="" textlink="">
      <xdr:nvSpPr>
        <xdr:cNvPr id="45" name="テキスト ボックス 44"/>
        <xdr:cNvSpPr txBox="1"/>
      </xdr:nvSpPr>
      <xdr:spPr>
        <a:xfrm>
          <a:off x="275590" y="686879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18415</xdr:rowOff>
    </xdr:from>
    <xdr:to>
      <xdr:col>28</xdr:col>
      <xdr:colOff>114300</xdr:colOff>
      <xdr:row>39</xdr:row>
      <xdr:rowOff>18415</xdr:rowOff>
    </xdr:to>
    <xdr:cxnSp macro="">
      <xdr:nvCxnSpPr>
        <xdr:cNvPr id="46" name="直線コネクタ 45"/>
        <xdr:cNvCxnSpPr/>
      </xdr:nvCxnSpPr>
      <xdr:spPr>
        <a:xfrm>
          <a:off x="6858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47625</xdr:rowOff>
    </xdr:from>
    <xdr:ext cx="401955" cy="252095"/>
    <xdr:sp macro="" textlink="">
      <xdr:nvSpPr>
        <xdr:cNvPr id="47" name="テキスト ボックス 46"/>
        <xdr:cNvSpPr txBox="1"/>
      </xdr:nvSpPr>
      <xdr:spPr>
        <a:xfrm>
          <a:off x="339725" y="642175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74295</xdr:rowOff>
    </xdr:from>
    <xdr:to>
      <xdr:col>28</xdr:col>
      <xdr:colOff>114300</xdr:colOff>
      <xdr:row>36</xdr:row>
      <xdr:rowOff>74295</xdr:rowOff>
    </xdr:to>
    <xdr:cxnSp macro="">
      <xdr:nvCxnSpPr>
        <xdr:cNvPr id="48" name="直線コネクタ 47"/>
        <xdr:cNvCxnSpPr/>
      </xdr:nvCxnSpPr>
      <xdr:spPr>
        <a:xfrm>
          <a:off x="685800" y="611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103505</xdr:rowOff>
    </xdr:from>
    <xdr:ext cx="401955" cy="252095"/>
    <xdr:sp macro="" textlink="">
      <xdr:nvSpPr>
        <xdr:cNvPr id="49" name="テキスト ボックス 48"/>
        <xdr:cNvSpPr txBox="1"/>
      </xdr:nvSpPr>
      <xdr:spPr>
        <a:xfrm>
          <a:off x="339725" y="597471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130175</xdr:rowOff>
    </xdr:from>
    <xdr:to>
      <xdr:col>28</xdr:col>
      <xdr:colOff>114300</xdr:colOff>
      <xdr:row>33</xdr:row>
      <xdr:rowOff>130175</xdr:rowOff>
    </xdr:to>
    <xdr:cxnSp macro="">
      <xdr:nvCxnSpPr>
        <xdr:cNvPr id="50" name="直線コネクタ 49"/>
        <xdr:cNvCxnSpPr/>
      </xdr:nvCxnSpPr>
      <xdr:spPr>
        <a:xfrm>
          <a:off x="685800" y="56661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159385</xdr:rowOff>
    </xdr:from>
    <xdr:ext cx="401955" cy="252095"/>
    <xdr:sp macro="" textlink="">
      <xdr:nvSpPr>
        <xdr:cNvPr id="51" name="テキスト ボックス 50"/>
        <xdr:cNvSpPr txBox="1"/>
      </xdr:nvSpPr>
      <xdr:spPr>
        <a:xfrm>
          <a:off x="339725" y="552767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2" name="直線コネクタ 51"/>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47625</xdr:rowOff>
    </xdr:from>
    <xdr:ext cx="401955" cy="252095"/>
    <xdr:sp macro="" textlink="">
      <xdr:nvSpPr>
        <xdr:cNvPr id="53" name="テキスト ボックス 52"/>
        <xdr:cNvSpPr txBox="1"/>
      </xdr:nvSpPr>
      <xdr:spPr>
        <a:xfrm>
          <a:off x="339725" y="50806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4" name="【道路】&#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104140</xdr:rowOff>
    </xdr:from>
    <xdr:to>
      <xdr:col>24</xdr:col>
      <xdr:colOff>62865</xdr:colOff>
      <xdr:row>41</xdr:row>
      <xdr:rowOff>43180</xdr:rowOff>
    </xdr:to>
    <xdr:cxnSp macro="">
      <xdr:nvCxnSpPr>
        <xdr:cNvPr id="55" name="直線コネクタ 54"/>
        <xdr:cNvCxnSpPr/>
      </xdr:nvCxnSpPr>
      <xdr:spPr>
        <a:xfrm flipV="1">
          <a:off x="4177665" y="564007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47625</xdr:rowOff>
    </xdr:from>
    <xdr:ext cx="403860" cy="252095"/>
    <xdr:sp macro="" textlink="">
      <xdr:nvSpPr>
        <xdr:cNvPr id="56" name="【道路】&#10;有形固定資産減価償却率最小値テキスト"/>
        <xdr:cNvSpPr txBox="1"/>
      </xdr:nvSpPr>
      <xdr:spPr>
        <a:xfrm>
          <a:off x="4216400" y="692467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43180</xdr:rowOff>
    </xdr:from>
    <xdr:to>
      <xdr:col>24</xdr:col>
      <xdr:colOff>152400</xdr:colOff>
      <xdr:row>41</xdr:row>
      <xdr:rowOff>43180</xdr:rowOff>
    </xdr:to>
    <xdr:cxnSp macro="">
      <xdr:nvCxnSpPr>
        <xdr:cNvPr id="57" name="直線コネクタ 56"/>
        <xdr:cNvCxnSpPr/>
      </xdr:nvCxnSpPr>
      <xdr:spPr>
        <a:xfrm>
          <a:off x="4108450" y="6920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51435</xdr:rowOff>
    </xdr:from>
    <xdr:ext cx="403860" cy="252095"/>
    <xdr:sp macro="" textlink="">
      <xdr:nvSpPr>
        <xdr:cNvPr id="58" name="【道路】&#10;有形固定資産減価償却率最大値テキスト"/>
        <xdr:cNvSpPr txBox="1"/>
      </xdr:nvSpPr>
      <xdr:spPr>
        <a:xfrm>
          <a:off x="4216400" y="541972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104140</xdr:rowOff>
    </xdr:from>
    <xdr:to>
      <xdr:col>24</xdr:col>
      <xdr:colOff>152400</xdr:colOff>
      <xdr:row>33</xdr:row>
      <xdr:rowOff>104140</xdr:rowOff>
    </xdr:to>
    <xdr:cxnSp macro="">
      <xdr:nvCxnSpPr>
        <xdr:cNvPr id="59" name="直線コネクタ 58"/>
        <xdr:cNvCxnSpPr/>
      </xdr:nvCxnSpPr>
      <xdr:spPr>
        <a:xfrm>
          <a:off x="4108450" y="5640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69850</xdr:rowOff>
    </xdr:from>
    <xdr:ext cx="403860" cy="252095"/>
    <xdr:sp macro="" textlink="">
      <xdr:nvSpPr>
        <xdr:cNvPr id="60" name="【道路】&#10;有形固定資産減価償却率平均値テキスト"/>
        <xdr:cNvSpPr txBox="1"/>
      </xdr:nvSpPr>
      <xdr:spPr>
        <a:xfrm>
          <a:off x="4216400" y="6108700"/>
          <a:ext cx="4038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47625</xdr:rowOff>
    </xdr:from>
    <xdr:to>
      <xdr:col>24</xdr:col>
      <xdr:colOff>114300</xdr:colOff>
      <xdr:row>37</xdr:row>
      <xdr:rowOff>146685</xdr:rowOff>
    </xdr:to>
    <xdr:sp macro="" textlink="">
      <xdr:nvSpPr>
        <xdr:cNvPr id="61" name="フローチャート: 判断 60"/>
        <xdr:cNvSpPr/>
      </xdr:nvSpPr>
      <xdr:spPr>
        <a:xfrm>
          <a:off x="4127500" y="6254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161925</xdr:rowOff>
    </xdr:from>
    <xdr:to>
      <xdr:col>20</xdr:col>
      <xdr:colOff>38100</xdr:colOff>
      <xdr:row>37</xdr:row>
      <xdr:rowOff>93345</xdr:rowOff>
    </xdr:to>
    <xdr:sp macro="" textlink="">
      <xdr:nvSpPr>
        <xdr:cNvPr id="62" name="フローチャート: 判断 61"/>
        <xdr:cNvSpPr/>
      </xdr:nvSpPr>
      <xdr:spPr>
        <a:xfrm>
          <a:off x="3384550" y="62007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151765</xdr:rowOff>
    </xdr:from>
    <xdr:to>
      <xdr:col>15</xdr:col>
      <xdr:colOff>101600</xdr:colOff>
      <xdr:row>37</xdr:row>
      <xdr:rowOff>84455</xdr:rowOff>
    </xdr:to>
    <xdr:sp macro="" textlink="">
      <xdr:nvSpPr>
        <xdr:cNvPr id="63" name="フローチャート: 判断 62"/>
        <xdr:cNvSpPr/>
      </xdr:nvSpPr>
      <xdr:spPr>
        <a:xfrm>
          <a:off x="2571750" y="61906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139065</xdr:rowOff>
    </xdr:from>
    <xdr:to>
      <xdr:col>10</xdr:col>
      <xdr:colOff>165100</xdr:colOff>
      <xdr:row>37</xdr:row>
      <xdr:rowOff>71120</xdr:rowOff>
    </xdr:to>
    <xdr:sp macro="" textlink="">
      <xdr:nvSpPr>
        <xdr:cNvPr id="64" name="フローチャート: 判断 63"/>
        <xdr:cNvSpPr/>
      </xdr:nvSpPr>
      <xdr:spPr>
        <a:xfrm>
          <a:off x="1778000" y="61779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100330</xdr:rowOff>
    </xdr:from>
    <xdr:to>
      <xdr:col>6</xdr:col>
      <xdr:colOff>38100</xdr:colOff>
      <xdr:row>37</xdr:row>
      <xdr:rowOff>32385</xdr:rowOff>
    </xdr:to>
    <xdr:sp macro="" textlink="">
      <xdr:nvSpPr>
        <xdr:cNvPr id="65" name="フローチャート: 判断 64"/>
        <xdr:cNvSpPr/>
      </xdr:nvSpPr>
      <xdr:spPr>
        <a:xfrm>
          <a:off x="984250" y="61391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2095"/>
    <xdr:sp macro="" textlink="">
      <xdr:nvSpPr>
        <xdr:cNvPr id="66" name="テキスト ボックス 65"/>
        <xdr:cNvSpPr txBox="1"/>
      </xdr:nvSpPr>
      <xdr:spPr>
        <a:xfrm>
          <a:off x="40068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2095"/>
    <xdr:sp macro="" textlink="">
      <xdr:nvSpPr>
        <xdr:cNvPr id="67" name="テキスト ボックス 66"/>
        <xdr:cNvSpPr txBox="1"/>
      </xdr:nvSpPr>
      <xdr:spPr>
        <a:xfrm>
          <a:off x="32575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60730" cy="252095"/>
    <xdr:sp macro="" textlink="">
      <xdr:nvSpPr>
        <xdr:cNvPr id="68" name="テキスト ボックス 67"/>
        <xdr:cNvSpPr txBox="1"/>
      </xdr:nvSpPr>
      <xdr:spPr>
        <a:xfrm>
          <a:off x="24511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2095"/>
    <xdr:sp macro="" textlink="">
      <xdr:nvSpPr>
        <xdr:cNvPr id="69" name="テキスト ボックス 68"/>
        <xdr:cNvSpPr txBox="1"/>
      </xdr:nvSpPr>
      <xdr:spPr>
        <a:xfrm>
          <a:off x="1657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2095"/>
    <xdr:sp macro="" textlink="">
      <xdr:nvSpPr>
        <xdr:cNvPr id="70" name="テキスト ボックス 69"/>
        <xdr:cNvSpPr txBox="1"/>
      </xdr:nvSpPr>
      <xdr:spPr>
        <a:xfrm>
          <a:off x="857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39</xdr:row>
      <xdr:rowOff>24765</xdr:rowOff>
    </xdr:from>
    <xdr:to>
      <xdr:col>24</xdr:col>
      <xdr:colOff>114300</xdr:colOff>
      <xdr:row>39</xdr:row>
      <xdr:rowOff>124460</xdr:rowOff>
    </xdr:to>
    <xdr:sp macro="" textlink="">
      <xdr:nvSpPr>
        <xdr:cNvPr id="71" name="楕円 70"/>
        <xdr:cNvSpPr/>
      </xdr:nvSpPr>
      <xdr:spPr>
        <a:xfrm>
          <a:off x="4127500" y="65665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3810</xdr:rowOff>
    </xdr:from>
    <xdr:ext cx="403860" cy="253365"/>
    <xdr:sp macro="" textlink="">
      <xdr:nvSpPr>
        <xdr:cNvPr id="72" name="【道路】&#10;有形固定資産減価償却率該当値テキスト"/>
        <xdr:cNvSpPr txBox="1"/>
      </xdr:nvSpPr>
      <xdr:spPr>
        <a:xfrm>
          <a:off x="4216400" y="654558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156210</xdr:rowOff>
    </xdr:from>
    <xdr:to>
      <xdr:col>20</xdr:col>
      <xdr:colOff>38100</xdr:colOff>
      <xdr:row>39</xdr:row>
      <xdr:rowOff>88265</xdr:rowOff>
    </xdr:to>
    <xdr:sp macro="" textlink="">
      <xdr:nvSpPr>
        <xdr:cNvPr id="73" name="楕円 72"/>
        <xdr:cNvSpPr/>
      </xdr:nvSpPr>
      <xdr:spPr>
        <a:xfrm>
          <a:off x="3384550" y="65303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39</xdr:row>
      <xdr:rowOff>38735</xdr:rowOff>
    </xdr:from>
    <xdr:to>
      <xdr:col>24</xdr:col>
      <xdr:colOff>63500</xdr:colOff>
      <xdr:row>39</xdr:row>
      <xdr:rowOff>74295</xdr:rowOff>
    </xdr:to>
    <xdr:cxnSp macro="">
      <xdr:nvCxnSpPr>
        <xdr:cNvPr id="74" name="直線コネクタ 73"/>
        <xdr:cNvCxnSpPr/>
      </xdr:nvCxnSpPr>
      <xdr:spPr>
        <a:xfrm>
          <a:off x="3429000" y="6580505"/>
          <a:ext cx="7493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145415</xdr:rowOff>
    </xdr:from>
    <xdr:to>
      <xdr:col>15</xdr:col>
      <xdr:colOff>101600</xdr:colOff>
      <xdr:row>39</xdr:row>
      <xdr:rowOff>76835</xdr:rowOff>
    </xdr:to>
    <xdr:sp macro="" textlink="">
      <xdr:nvSpPr>
        <xdr:cNvPr id="75" name="楕円 74"/>
        <xdr:cNvSpPr/>
      </xdr:nvSpPr>
      <xdr:spPr>
        <a:xfrm>
          <a:off x="2571750" y="6519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27305</xdr:rowOff>
    </xdr:from>
    <xdr:to>
      <xdr:col>19</xdr:col>
      <xdr:colOff>171450</xdr:colOff>
      <xdr:row>39</xdr:row>
      <xdr:rowOff>38735</xdr:rowOff>
    </xdr:to>
    <xdr:cxnSp macro="">
      <xdr:nvCxnSpPr>
        <xdr:cNvPr id="76" name="直線コネクタ 75"/>
        <xdr:cNvCxnSpPr/>
      </xdr:nvCxnSpPr>
      <xdr:spPr>
        <a:xfrm>
          <a:off x="2622550" y="6569075"/>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109855</xdr:rowOff>
    </xdr:from>
    <xdr:to>
      <xdr:col>10</xdr:col>
      <xdr:colOff>165100</xdr:colOff>
      <xdr:row>39</xdr:row>
      <xdr:rowOff>41275</xdr:rowOff>
    </xdr:to>
    <xdr:sp macro="" textlink="">
      <xdr:nvSpPr>
        <xdr:cNvPr id="77" name="楕円 76"/>
        <xdr:cNvSpPr/>
      </xdr:nvSpPr>
      <xdr:spPr>
        <a:xfrm>
          <a:off x="1778000" y="6483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160020</xdr:rowOff>
    </xdr:from>
    <xdr:to>
      <xdr:col>15</xdr:col>
      <xdr:colOff>50800</xdr:colOff>
      <xdr:row>39</xdr:row>
      <xdr:rowOff>27305</xdr:rowOff>
    </xdr:to>
    <xdr:cxnSp macro="">
      <xdr:nvCxnSpPr>
        <xdr:cNvPr id="78" name="直線コネクタ 77"/>
        <xdr:cNvCxnSpPr/>
      </xdr:nvCxnSpPr>
      <xdr:spPr>
        <a:xfrm>
          <a:off x="1828800" y="6534150"/>
          <a:ext cx="7937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78105</xdr:rowOff>
    </xdr:from>
    <xdr:to>
      <xdr:col>6</xdr:col>
      <xdr:colOff>38100</xdr:colOff>
      <xdr:row>39</xdr:row>
      <xdr:rowOff>10160</xdr:rowOff>
    </xdr:to>
    <xdr:sp macro="" textlink="">
      <xdr:nvSpPr>
        <xdr:cNvPr id="79" name="楕円 78"/>
        <xdr:cNvSpPr/>
      </xdr:nvSpPr>
      <xdr:spPr>
        <a:xfrm>
          <a:off x="984250" y="64522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38</xdr:row>
      <xdr:rowOff>128270</xdr:rowOff>
    </xdr:from>
    <xdr:to>
      <xdr:col>10</xdr:col>
      <xdr:colOff>114300</xdr:colOff>
      <xdr:row>38</xdr:row>
      <xdr:rowOff>160020</xdr:rowOff>
    </xdr:to>
    <xdr:cxnSp macro="">
      <xdr:nvCxnSpPr>
        <xdr:cNvPr id="80" name="直線コネクタ 79"/>
        <xdr:cNvCxnSpPr/>
      </xdr:nvCxnSpPr>
      <xdr:spPr>
        <a:xfrm>
          <a:off x="1028700" y="6502400"/>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109220</xdr:rowOff>
    </xdr:from>
    <xdr:ext cx="403860" cy="252095"/>
    <xdr:sp macro="" textlink="">
      <xdr:nvSpPr>
        <xdr:cNvPr id="81" name="n_1aveValue【道路】&#10;有形固定資産減価償却率"/>
        <xdr:cNvSpPr txBox="1"/>
      </xdr:nvSpPr>
      <xdr:spPr>
        <a:xfrm>
          <a:off x="3239135" y="598043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99695</xdr:rowOff>
    </xdr:from>
    <xdr:ext cx="403860" cy="252730"/>
    <xdr:sp macro="" textlink="">
      <xdr:nvSpPr>
        <xdr:cNvPr id="82" name="n_2aveValue【道路】&#10;有形固定資産減価償却率"/>
        <xdr:cNvSpPr txBox="1"/>
      </xdr:nvSpPr>
      <xdr:spPr>
        <a:xfrm>
          <a:off x="2439035" y="5970905"/>
          <a:ext cx="403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86995</xdr:rowOff>
    </xdr:from>
    <xdr:ext cx="403860" cy="252095"/>
    <xdr:sp macro="" textlink="">
      <xdr:nvSpPr>
        <xdr:cNvPr id="83" name="n_3aveValue【道路】&#10;有形固定資産減価償却率"/>
        <xdr:cNvSpPr txBox="1"/>
      </xdr:nvSpPr>
      <xdr:spPr>
        <a:xfrm>
          <a:off x="1645285" y="595820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48895</xdr:rowOff>
    </xdr:from>
    <xdr:ext cx="405130" cy="252095"/>
    <xdr:sp macro="" textlink="">
      <xdr:nvSpPr>
        <xdr:cNvPr id="84" name="n_4aveValue【道路】&#10;有形固定資産減価償却率"/>
        <xdr:cNvSpPr txBox="1"/>
      </xdr:nvSpPr>
      <xdr:spPr>
        <a:xfrm>
          <a:off x="851535" y="592010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79375</xdr:rowOff>
    </xdr:from>
    <xdr:ext cx="403860" cy="253365"/>
    <xdr:sp macro="" textlink="">
      <xdr:nvSpPr>
        <xdr:cNvPr id="85" name="n_1mainValue【道路】&#10;有形固定資産減価償却率"/>
        <xdr:cNvSpPr txBox="1"/>
      </xdr:nvSpPr>
      <xdr:spPr>
        <a:xfrm>
          <a:off x="3239135" y="662114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68580</xdr:rowOff>
    </xdr:from>
    <xdr:ext cx="403860" cy="252095"/>
    <xdr:sp macro="" textlink="">
      <xdr:nvSpPr>
        <xdr:cNvPr id="86" name="n_2mainValue【道路】&#10;有形固定資産減価償却率"/>
        <xdr:cNvSpPr txBox="1"/>
      </xdr:nvSpPr>
      <xdr:spPr>
        <a:xfrm>
          <a:off x="2439035" y="661035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33020</xdr:rowOff>
    </xdr:from>
    <xdr:ext cx="403860" cy="251460"/>
    <xdr:sp macro="" textlink="">
      <xdr:nvSpPr>
        <xdr:cNvPr id="87" name="n_3mainValue【道路】&#10;有形固定資産減価償却率"/>
        <xdr:cNvSpPr txBox="1"/>
      </xdr:nvSpPr>
      <xdr:spPr>
        <a:xfrm>
          <a:off x="1645285" y="6574790"/>
          <a:ext cx="403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1270</xdr:rowOff>
    </xdr:from>
    <xdr:ext cx="405130" cy="253365"/>
    <xdr:sp macro="" textlink="">
      <xdr:nvSpPr>
        <xdr:cNvPr id="88" name="n_4mainValue【道路】&#10;有形固定資産減価償却率"/>
        <xdr:cNvSpPr txBox="1"/>
      </xdr:nvSpPr>
      <xdr:spPr>
        <a:xfrm>
          <a:off x="851535" y="65430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89" name="正方形/長方形 88"/>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0" name="正方形/長方形 89"/>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1" name="正方形/長方形 90"/>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2" name="正方形/長方形 91"/>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3" name="正方形/長方形 92"/>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4" name="正方形/長方形 93"/>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5" name="正方形/長方形 94"/>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6" name="正方形/長方形 95"/>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0345"/>
    <xdr:sp macro="" textlink="">
      <xdr:nvSpPr>
        <xdr:cNvPr id="97" name="テキスト ボックス 96"/>
        <xdr:cNvSpPr txBox="1"/>
      </xdr:nvSpPr>
      <xdr:spPr>
        <a:xfrm>
          <a:off x="5918200" y="5033010"/>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98" name="直線コネクタ 97"/>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99" name="直線コネクタ 98"/>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6090" cy="252095"/>
    <xdr:sp macro="" textlink="">
      <xdr:nvSpPr>
        <xdr:cNvPr id="100" name="テキスト ボックス 99"/>
        <xdr:cNvSpPr txBox="1"/>
      </xdr:nvSpPr>
      <xdr:spPr>
        <a:xfrm>
          <a:off x="5527040" y="69430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28575</xdr:rowOff>
    </xdr:from>
    <xdr:ext cx="466090" cy="252095"/>
    <xdr:sp macro="" textlink="">
      <xdr:nvSpPr>
        <xdr:cNvPr id="102" name="テキスト ボックス 101"/>
        <xdr:cNvSpPr txBox="1"/>
      </xdr:nvSpPr>
      <xdr:spPr>
        <a:xfrm>
          <a:off x="5527040" y="65703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3" name="直線コネクタ 102"/>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159385</xdr:rowOff>
    </xdr:from>
    <xdr:ext cx="530225" cy="252095"/>
    <xdr:sp macro="" textlink="">
      <xdr:nvSpPr>
        <xdr:cNvPr id="104" name="テキスト ボックス 103"/>
        <xdr:cNvSpPr txBox="1"/>
      </xdr:nvSpPr>
      <xdr:spPr>
        <a:xfrm>
          <a:off x="5481955" y="6198235"/>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5" name="直線コネクタ 104"/>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121920</xdr:rowOff>
    </xdr:from>
    <xdr:ext cx="530225" cy="252095"/>
    <xdr:sp macro="" textlink="">
      <xdr:nvSpPr>
        <xdr:cNvPr id="106" name="テキスト ボックス 105"/>
        <xdr:cNvSpPr txBox="1"/>
      </xdr:nvSpPr>
      <xdr:spPr>
        <a:xfrm>
          <a:off x="5481955" y="582549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07" name="直線コネクタ 106"/>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84455</xdr:rowOff>
    </xdr:from>
    <xdr:ext cx="530225" cy="252095"/>
    <xdr:sp macro="" textlink="">
      <xdr:nvSpPr>
        <xdr:cNvPr id="108" name="テキスト ボックス 107"/>
        <xdr:cNvSpPr txBox="1"/>
      </xdr:nvSpPr>
      <xdr:spPr>
        <a:xfrm>
          <a:off x="5481955" y="5452745"/>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09" name="直線コネクタ 108"/>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47625</xdr:rowOff>
    </xdr:from>
    <xdr:ext cx="530225" cy="252095"/>
    <xdr:sp macro="" textlink="">
      <xdr:nvSpPr>
        <xdr:cNvPr id="110" name="テキスト ボックス 109"/>
        <xdr:cNvSpPr txBox="1"/>
      </xdr:nvSpPr>
      <xdr:spPr>
        <a:xfrm>
          <a:off x="5481955" y="5080635"/>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1" name="【道路】&#10;一人当たり延長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81280</xdr:rowOff>
    </xdr:from>
    <xdr:to>
      <xdr:col>54</xdr:col>
      <xdr:colOff>171450</xdr:colOff>
      <xdr:row>41</xdr:row>
      <xdr:rowOff>101600</xdr:rowOff>
    </xdr:to>
    <xdr:cxnSp macro="">
      <xdr:nvCxnSpPr>
        <xdr:cNvPr id="112" name="直線コネクタ 111"/>
        <xdr:cNvCxnSpPr/>
      </xdr:nvCxnSpPr>
      <xdr:spPr>
        <a:xfrm flipV="1">
          <a:off x="9429750" y="5784850"/>
          <a:ext cx="0" cy="1193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106045</xdr:rowOff>
    </xdr:from>
    <xdr:ext cx="468630" cy="252095"/>
    <xdr:sp macro="" textlink="">
      <xdr:nvSpPr>
        <xdr:cNvPr id="113" name="【道路】&#10;一人当たり延長最小値テキスト"/>
        <xdr:cNvSpPr txBox="1"/>
      </xdr:nvSpPr>
      <xdr:spPr>
        <a:xfrm>
          <a:off x="9467850" y="698309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101600</xdr:rowOff>
    </xdr:from>
    <xdr:to>
      <xdr:col>55</xdr:col>
      <xdr:colOff>88900</xdr:colOff>
      <xdr:row>41</xdr:row>
      <xdr:rowOff>101600</xdr:rowOff>
    </xdr:to>
    <xdr:cxnSp macro="">
      <xdr:nvCxnSpPr>
        <xdr:cNvPr id="114" name="直線コネクタ 113"/>
        <xdr:cNvCxnSpPr/>
      </xdr:nvCxnSpPr>
      <xdr:spPr>
        <a:xfrm>
          <a:off x="9359900" y="6978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29210</xdr:rowOff>
    </xdr:from>
    <xdr:ext cx="533400" cy="252095"/>
    <xdr:sp macro="" textlink="">
      <xdr:nvSpPr>
        <xdr:cNvPr id="115" name="【道路】&#10;一人当たり延長最大値テキスト"/>
        <xdr:cNvSpPr txBox="1"/>
      </xdr:nvSpPr>
      <xdr:spPr>
        <a:xfrm>
          <a:off x="9467850" y="5565140"/>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17.405</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81280</xdr:rowOff>
    </xdr:from>
    <xdr:to>
      <xdr:col>55</xdr:col>
      <xdr:colOff>88900</xdr:colOff>
      <xdr:row>34</xdr:row>
      <xdr:rowOff>81280</xdr:rowOff>
    </xdr:to>
    <xdr:cxnSp macro="">
      <xdr:nvCxnSpPr>
        <xdr:cNvPr id="116" name="直線コネクタ 115"/>
        <xdr:cNvCxnSpPr/>
      </xdr:nvCxnSpPr>
      <xdr:spPr>
        <a:xfrm>
          <a:off x="9359900" y="5784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112395</xdr:rowOff>
    </xdr:from>
    <xdr:ext cx="468630" cy="253365"/>
    <xdr:sp macro="" textlink="">
      <xdr:nvSpPr>
        <xdr:cNvPr id="117" name="【道路】&#10;一人当たり延長平均値テキスト"/>
        <xdr:cNvSpPr txBox="1"/>
      </xdr:nvSpPr>
      <xdr:spPr>
        <a:xfrm>
          <a:off x="9467850" y="6486525"/>
          <a:ext cx="4686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90170</xdr:rowOff>
    </xdr:from>
    <xdr:to>
      <xdr:col>55</xdr:col>
      <xdr:colOff>50800</xdr:colOff>
      <xdr:row>40</xdr:row>
      <xdr:rowOff>21590</xdr:rowOff>
    </xdr:to>
    <xdr:sp macro="" textlink="">
      <xdr:nvSpPr>
        <xdr:cNvPr id="118" name="フローチャート: 判断 117"/>
        <xdr:cNvSpPr/>
      </xdr:nvSpPr>
      <xdr:spPr>
        <a:xfrm>
          <a:off x="9398000" y="66319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84455</xdr:rowOff>
    </xdr:from>
    <xdr:to>
      <xdr:col>50</xdr:col>
      <xdr:colOff>165100</xdr:colOff>
      <xdr:row>40</xdr:row>
      <xdr:rowOff>16510</xdr:rowOff>
    </xdr:to>
    <xdr:sp macro="" textlink="">
      <xdr:nvSpPr>
        <xdr:cNvPr id="119" name="フローチャート: 判断 118"/>
        <xdr:cNvSpPr/>
      </xdr:nvSpPr>
      <xdr:spPr>
        <a:xfrm>
          <a:off x="8636000" y="6626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66675</xdr:rowOff>
    </xdr:from>
    <xdr:to>
      <xdr:col>46</xdr:col>
      <xdr:colOff>38100</xdr:colOff>
      <xdr:row>39</xdr:row>
      <xdr:rowOff>165735</xdr:rowOff>
    </xdr:to>
    <xdr:sp macro="" textlink="">
      <xdr:nvSpPr>
        <xdr:cNvPr id="120" name="フローチャート: 判断 119"/>
        <xdr:cNvSpPr/>
      </xdr:nvSpPr>
      <xdr:spPr>
        <a:xfrm>
          <a:off x="7842250" y="66084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87630</xdr:rowOff>
    </xdr:from>
    <xdr:to>
      <xdr:col>41</xdr:col>
      <xdr:colOff>101600</xdr:colOff>
      <xdr:row>40</xdr:row>
      <xdr:rowOff>19050</xdr:rowOff>
    </xdr:to>
    <xdr:sp macro="" textlink="">
      <xdr:nvSpPr>
        <xdr:cNvPr id="121" name="フローチャート: 判断 120"/>
        <xdr:cNvSpPr/>
      </xdr:nvSpPr>
      <xdr:spPr>
        <a:xfrm>
          <a:off x="7029450" y="6629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84455</xdr:rowOff>
    </xdr:from>
    <xdr:to>
      <xdr:col>36</xdr:col>
      <xdr:colOff>165100</xdr:colOff>
      <xdr:row>40</xdr:row>
      <xdr:rowOff>15875</xdr:rowOff>
    </xdr:to>
    <xdr:sp macro="" textlink="">
      <xdr:nvSpPr>
        <xdr:cNvPr id="122" name="フローチャート: 判断 121"/>
        <xdr:cNvSpPr/>
      </xdr:nvSpPr>
      <xdr:spPr>
        <a:xfrm>
          <a:off x="6235700" y="6626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2095"/>
    <xdr:sp macro="" textlink="">
      <xdr:nvSpPr>
        <xdr:cNvPr id="123" name="テキスト ボックス 122"/>
        <xdr:cNvSpPr txBox="1"/>
      </xdr:nvSpPr>
      <xdr:spPr>
        <a:xfrm>
          <a:off x="925830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2095"/>
    <xdr:sp macro="" textlink="">
      <xdr:nvSpPr>
        <xdr:cNvPr id="124" name="テキスト ボックス 123"/>
        <xdr:cNvSpPr txBox="1"/>
      </xdr:nvSpPr>
      <xdr:spPr>
        <a:xfrm>
          <a:off x="8515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2095"/>
    <xdr:sp macro="" textlink="">
      <xdr:nvSpPr>
        <xdr:cNvPr id="125" name="テキスト ボックス 124"/>
        <xdr:cNvSpPr txBox="1"/>
      </xdr:nvSpPr>
      <xdr:spPr>
        <a:xfrm>
          <a:off x="7715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60730" cy="252095"/>
    <xdr:sp macro="" textlink="">
      <xdr:nvSpPr>
        <xdr:cNvPr id="126" name="テキスト ボックス 125"/>
        <xdr:cNvSpPr txBox="1"/>
      </xdr:nvSpPr>
      <xdr:spPr>
        <a:xfrm>
          <a:off x="69088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2095"/>
    <xdr:sp macro="" textlink="">
      <xdr:nvSpPr>
        <xdr:cNvPr id="127" name="テキスト ボックス 126"/>
        <xdr:cNvSpPr txBox="1"/>
      </xdr:nvSpPr>
      <xdr:spPr>
        <a:xfrm>
          <a:off x="61150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158750</xdr:rowOff>
    </xdr:from>
    <xdr:to>
      <xdr:col>55</xdr:col>
      <xdr:colOff>50800</xdr:colOff>
      <xdr:row>41</xdr:row>
      <xdr:rowOff>90170</xdr:rowOff>
    </xdr:to>
    <xdr:sp macro="" textlink="">
      <xdr:nvSpPr>
        <xdr:cNvPr id="128" name="楕円 127"/>
        <xdr:cNvSpPr/>
      </xdr:nvSpPr>
      <xdr:spPr>
        <a:xfrm>
          <a:off x="9398000" y="68681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74930</xdr:rowOff>
    </xdr:from>
    <xdr:ext cx="468630" cy="253365"/>
    <xdr:sp macro="" textlink="">
      <xdr:nvSpPr>
        <xdr:cNvPr id="129" name="【道路】&#10;一人当たり延長該当値テキスト"/>
        <xdr:cNvSpPr txBox="1"/>
      </xdr:nvSpPr>
      <xdr:spPr>
        <a:xfrm>
          <a:off x="9467850" y="678434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159385</xdr:rowOff>
    </xdr:from>
    <xdr:to>
      <xdr:col>50</xdr:col>
      <xdr:colOff>165100</xdr:colOff>
      <xdr:row>41</xdr:row>
      <xdr:rowOff>90805</xdr:rowOff>
    </xdr:to>
    <xdr:sp macro="" textlink="">
      <xdr:nvSpPr>
        <xdr:cNvPr id="130" name="楕円 129"/>
        <xdr:cNvSpPr/>
      </xdr:nvSpPr>
      <xdr:spPr>
        <a:xfrm>
          <a:off x="8636000" y="6868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40005</xdr:rowOff>
    </xdr:from>
    <xdr:to>
      <xdr:col>55</xdr:col>
      <xdr:colOff>0</xdr:colOff>
      <xdr:row>41</xdr:row>
      <xdr:rowOff>40640</xdr:rowOff>
    </xdr:to>
    <xdr:cxnSp macro="">
      <xdr:nvCxnSpPr>
        <xdr:cNvPr id="131" name="直線コネクタ 130"/>
        <xdr:cNvCxnSpPr/>
      </xdr:nvCxnSpPr>
      <xdr:spPr>
        <a:xfrm flipV="1">
          <a:off x="8686800" y="6917055"/>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159385</xdr:rowOff>
    </xdr:from>
    <xdr:to>
      <xdr:col>46</xdr:col>
      <xdr:colOff>38100</xdr:colOff>
      <xdr:row>41</xdr:row>
      <xdr:rowOff>90805</xdr:rowOff>
    </xdr:to>
    <xdr:sp macro="" textlink="">
      <xdr:nvSpPr>
        <xdr:cNvPr id="132" name="楕円 131"/>
        <xdr:cNvSpPr/>
      </xdr:nvSpPr>
      <xdr:spPr>
        <a:xfrm>
          <a:off x="7842250" y="68687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41</xdr:row>
      <xdr:rowOff>40640</xdr:rowOff>
    </xdr:from>
    <xdr:to>
      <xdr:col>50</xdr:col>
      <xdr:colOff>114300</xdr:colOff>
      <xdr:row>41</xdr:row>
      <xdr:rowOff>40640</xdr:rowOff>
    </xdr:to>
    <xdr:cxnSp macro="">
      <xdr:nvCxnSpPr>
        <xdr:cNvPr id="133" name="直線コネクタ 132"/>
        <xdr:cNvCxnSpPr/>
      </xdr:nvCxnSpPr>
      <xdr:spPr>
        <a:xfrm flipV="1">
          <a:off x="7886700" y="69176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159385</xdr:rowOff>
    </xdr:from>
    <xdr:to>
      <xdr:col>41</xdr:col>
      <xdr:colOff>101600</xdr:colOff>
      <xdr:row>41</xdr:row>
      <xdr:rowOff>90805</xdr:rowOff>
    </xdr:to>
    <xdr:sp macro="" textlink="">
      <xdr:nvSpPr>
        <xdr:cNvPr id="134" name="楕円 133"/>
        <xdr:cNvSpPr/>
      </xdr:nvSpPr>
      <xdr:spPr>
        <a:xfrm>
          <a:off x="7029450" y="6868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40640</xdr:rowOff>
    </xdr:from>
    <xdr:to>
      <xdr:col>45</xdr:col>
      <xdr:colOff>171450</xdr:colOff>
      <xdr:row>41</xdr:row>
      <xdr:rowOff>40640</xdr:rowOff>
    </xdr:to>
    <xdr:cxnSp macro="">
      <xdr:nvCxnSpPr>
        <xdr:cNvPr id="135" name="直線コネクタ 134"/>
        <xdr:cNvCxnSpPr/>
      </xdr:nvCxnSpPr>
      <xdr:spPr>
        <a:xfrm>
          <a:off x="7080250" y="69176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159385</xdr:rowOff>
    </xdr:from>
    <xdr:to>
      <xdr:col>36</xdr:col>
      <xdr:colOff>165100</xdr:colOff>
      <xdr:row>41</xdr:row>
      <xdr:rowOff>90805</xdr:rowOff>
    </xdr:to>
    <xdr:sp macro="" textlink="">
      <xdr:nvSpPr>
        <xdr:cNvPr id="136" name="楕円 135"/>
        <xdr:cNvSpPr/>
      </xdr:nvSpPr>
      <xdr:spPr>
        <a:xfrm>
          <a:off x="6235700" y="6868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40640</xdr:rowOff>
    </xdr:from>
    <xdr:to>
      <xdr:col>41</xdr:col>
      <xdr:colOff>50800</xdr:colOff>
      <xdr:row>41</xdr:row>
      <xdr:rowOff>40640</xdr:rowOff>
    </xdr:to>
    <xdr:cxnSp macro="">
      <xdr:nvCxnSpPr>
        <xdr:cNvPr id="137" name="直線コネクタ 136"/>
        <xdr:cNvCxnSpPr/>
      </xdr:nvCxnSpPr>
      <xdr:spPr>
        <a:xfrm>
          <a:off x="6286500" y="69176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32385</xdr:rowOff>
    </xdr:from>
    <xdr:ext cx="469900" cy="252095"/>
    <xdr:sp macro="" textlink="">
      <xdr:nvSpPr>
        <xdr:cNvPr id="138" name="n_1aveValue【道路】&#10;一人当たり延長"/>
        <xdr:cNvSpPr txBox="1"/>
      </xdr:nvSpPr>
      <xdr:spPr>
        <a:xfrm>
          <a:off x="8458200" y="640651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14605</xdr:rowOff>
    </xdr:from>
    <xdr:ext cx="469900" cy="252095"/>
    <xdr:sp macro="" textlink="">
      <xdr:nvSpPr>
        <xdr:cNvPr id="139" name="n_2aveValue【道路】&#10;一人当たり延長"/>
        <xdr:cNvSpPr txBox="1"/>
      </xdr:nvSpPr>
      <xdr:spPr>
        <a:xfrm>
          <a:off x="7677150" y="63887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35560</xdr:rowOff>
    </xdr:from>
    <xdr:ext cx="469900" cy="252095"/>
    <xdr:sp macro="" textlink="">
      <xdr:nvSpPr>
        <xdr:cNvPr id="140" name="n_3aveValue【道路】&#10;一人当たり延長"/>
        <xdr:cNvSpPr txBox="1"/>
      </xdr:nvSpPr>
      <xdr:spPr>
        <a:xfrm>
          <a:off x="6864350" y="64096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31750</xdr:rowOff>
    </xdr:from>
    <xdr:ext cx="469900" cy="252095"/>
    <xdr:sp macro="" textlink="">
      <xdr:nvSpPr>
        <xdr:cNvPr id="141" name="n_4aveValue【道路】&#10;一人当たり延長"/>
        <xdr:cNvSpPr txBox="1"/>
      </xdr:nvSpPr>
      <xdr:spPr>
        <a:xfrm>
          <a:off x="6070600" y="64058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81915</xdr:rowOff>
    </xdr:from>
    <xdr:ext cx="469900" cy="253365"/>
    <xdr:sp macro="" textlink="">
      <xdr:nvSpPr>
        <xdr:cNvPr id="142" name="n_1mainValue【道路】&#10;一人当たり延長"/>
        <xdr:cNvSpPr txBox="1"/>
      </xdr:nvSpPr>
      <xdr:spPr>
        <a:xfrm>
          <a:off x="8458200" y="69589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81915</xdr:rowOff>
    </xdr:from>
    <xdr:ext cx="469900" cy="253365"/>
    <xdr:sp macro="" textlink="">
      <xdr:nvSpPr>
        <xdr:cNvPr id="143" name="n_2mainValue【道路】&#10;一人当たり延長"/>
        <xdr:cNvSpPr txBox="1"/>
      </xdr:nvSpPr>
      <xdr:spPr>
        <a:xfrm>
          <a:off x="7677150" y="69589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81915</xdr:rowOff>
    </xdr:from>
    <xdr:ext cx="469900" cy="253365"/>
    <xdr:sp macro="" textlink="">
      <xdr:nvSpPr>
        <xdr:cNvPr id="144" name="n_3mainValue【道路】&#10;一人当たり延長"/>
        <xdr:cNvSpPr txBox="1"/>
      </xdr:nvSpPr>
      <xdr:spPr>
        <a:xfrm>
          <a:off x="6864350" y="69589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81915</xdr:rowOff>
    </xdr:from>
    <xdr:ext cx="469900" cy="253365"/>
    <xdr:sp macro="" textlink="">
      <xdr:nvSpPr>
        <xdr:cNvPr id="145" name="n_4mainValue【道路】&#10;一人当たり延長"/>
        <xdr:cNvSpPr txBox="1"/>
      </xdr:nvSpPr>
      <xdr:spPr>
        <a:xfrm>
          <a:off x="6070600" y="69589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6" name="正方形/長方形 145"/>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7" name="正方形/長方形 146"/>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48" name="正方形/長方形 147"/>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49" name="正方形/長方形 148"/>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0" name="正方形/長方形 149"/>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1" name="正方形/長方形 150"/>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2" name="正方形/長方形 151"/>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3" name="正方形/長方形 152"/>
        <xdr:cNvSpPr/>
      </xdr:nvSpPr>
      <xdr:spPr>
        <a:xfrm>
          <a:off x="685800" y="8944610"/>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46</xdr:row>
      <xdr:rowOff>111760</xdr:rowOff>
    </xdr:from>
    <xdr:to>
      <xdr:col>59</xdr:col>
      <xdr:colOff>88900</xdr:colOff>
      <xdr:row>50</xdr:row>
      <xdr:rowOff>61595</xdr:rowOff>
    </xdr:to>
    <xdr:sp macro="" textlink="">
      <xdr:nvSpPr>
        <xdr:cNvPr id="154" name="正方形/長方形 153"/>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155" name="正方形/長方形 154"/>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156" name="正方形/長方形 155"/>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157" name="正方形/長方形 156"/>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158" name="正方形/長方形 157"/>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159" name="正方形/長方形 158"/>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160" name="正方形/長方形 159"/>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161" name="正方形/長方形 160"/>
        <xdr:cNvSpPr/>
      </xdr:nvSpPr>
      <xdr:spPr>
        <a:xfrm>
          <a:off x="5956300" y="8944610"/>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68</xdr:row>
      <xdr:rowOff>149225</xdr:rowOff>
    </xdr:from>
    <xdr:to>
      <xdr:col>28</xdr:col>
      <xdr:colOff>152400</xdr:colOff>
      <xdr:row>72</xdr:row>
      <xdr:rowOff>99060</xdr:rowOff>
    </xdr:to>
    <xdr:sp macro="" textlink="">
      <xdr:nvSpPr>
        <xdr:cNvPr id="162" name="正方形/長方形 161"/>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163" name="正方形/長方形 162"/>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164" name="正方形/長方形 163"/>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165" name="正方形/長方形 164"/>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166" name="正方形/長方形 165"/>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167" name="正方形/長方形 166"/>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168" name="正方形/長方形 167"/>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169" name="正方形/長方形 168"/>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7180" cy="219710"/>
    <xdr:sp macro="" textlink="">
      <xdr:nvSpPr>
        <xdr:cNvPr id="170" name="テキスト ボックス 169"/>
        <xdr:cNvSpPr txBox="1"/>
      </xdr:nvSpPr>
      <xdr:spPr>
        <a:xfrm>
          <a:off x="666750" y="12483465"/>
          <a:ext cx="2971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171" name="直線コネクタ 170"/>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2095"/>
    <xdr:sp macro="" textlink="">
      <xdr:nvSpPr>
        <xdr:cNvPr id="172" name="テキスト ボックス 171"/>
        <xdr:cNvSpPr txBox="1"/>
      </xdr:nvSpPr>
      <xdr:spPr>
        <a:xfrm>
          <a:off x="275590" y="147662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173" name="直線コネクタ 172"/>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6090" cy="252095"/>
    <xdr:sp macro="" textlink="">
      <xdr:nvSpPr>
        <xdr:cNvPr id="174" name="テキスト ボックス 173"/>
        <xdr:cNvSpPr txBox="1"/>
      </xdr:nvSpPr>
      <xdr:spPr>
        <a:xfrm>
          <a:off x="275590" y="143935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175" name="直線コネクタ 174"/>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1955" cy="252095"/>
    <xdr:sp macro="" textlink="">
      <xdr:nvSpPr>
        <xdr:cNvPr id="176" name="テキスト ボックス 175"/>
        <xdr:cNvSpPr txBox="1"/>
      </xdr:nvSpPr>
      <xdr:spPr>
        <a:xfrm>
          <a:off x="339725" y="140214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177" name="直線コネクタ 176"/>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1955" cy="252095"/>
    <xdr:sp macro="" textlink="">
      <xdr:nvSpPr>
        <xdr:cNvPr id="178" name="テキスト ボックス 177"/>
        <xdr:cNvSpPr txBox="1"/>
      </xdr:nvSpPr>
      <xdr:spPr>
        <a:xfrm>
          <a:off x="339725" y="1364869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1955" cy="252095"/>
    <xdr:sp macro="" textlink="">
      <xdr:nvSpPr>
        <xdr:cNvPr id="180" name="テキスト ボックス 179"/>
        <xdr:cNvSpPr txBox="1"/>
      </xdr:nvSpPr>
      <xdr:spPr>
        <a:xfrm>
          <a:off x="339725" y="132759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181" name="直線コネクタ 180"/>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1955" cy="252095"/>
    <xdr:sp macro="" textlink="">
      <xdr:nvSpPr>
        <xdr:cNvPr id="182" name="テキスト ボックス 181"/>
        <xdr:cNvSpPr txBox="1"/>
      </xdr:nvSpPr>
      <xdr:spPr>
        <a:xfrm>
          <a:off x="339725" y="129038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183" name="直線コネクタ 182"/>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7820" cy="252095"/>
    <xdr:sp macro="" textlink="">
      <xdr:nvSpPr>
        <xdr:cNvPr id="184" name="テキスト ボックス 183"/>
        <xdr:cNvSpPr txBox="1"/>
      </xdr:nvSpPr>
      <xdr:spPr>
        <a:xfrm>
          <a:off x="384810" y="12531090"/>
          <a:ext cx="337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185" name="【公営住宅】&#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59690</xdr:rowOff>
    </xdr:to>
    <xdr:cxnSp macro="">
      <xdr:nvCxnSpPr>
        <xdr:cNvPr id="186" name="直線コネクタ 185"/>
        <xdr:cNvCxnSpPr/>
      </xdr:nvCxnSpPr>
      <xdr:spPr>
        <a:xfrm flipV="1">
          <a:off x="4177665" y="13155930"/>
          <a:ext cx="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62865</xdr:rowOff>
    </xdr:from>
    <xdr:ext cx="403860" cy="253365"/>
    <xdr:sp macro="" textlink="">
      <xdr:nvSpPr>
        <xdr:cNvPr id="187" name="【公営住宅】&#10;有形固定資産減価償却率最小値テキスト"/>
        <xdr:cNvSpPr txBox="1"/>
      </xdr:nvSpPr>
      <xdr:spPr>
        <a:xfrm>
          <a:off x="4216400" y="1448371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59690</xdr:rowOff>
    </xdr:from>
    <xdr:to>
      <xdr:col>24</xdr:col>
      <xdr:colOff>152400</xdr:colOff>
      <xdr:row>86</xdr:row>
      <xdr:rowOff>59690</xdr:rowOff>
    </xdr:to>
    <xdr:cxnSp macro="">
      <xdr:nvCxnSpPr>
        <xdr:cNvPr id="188" name="直線コネクタ 187"/>
        <xdr:cNvCxnSpPr/>
      </xdr:nvCxnSpPr>
      <xdr:spPr>
        <a:xfrm>
          <a:off x="4108450" y="14480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24130</xdr:rowOff>
    </xdr:from>
    <xdr:ext cx="403860" cy="253365"/>
    <xdr:sp macro="" textlink="">
      <xdr:nvSpPr>
        <xdr:cNvPr id="189" name="【公営住宅】&#10;有形固定資産減価償却率最大値テキスト"/>
        <xdr:cNvSpPr txBox="1"/>
      </xdr:nvSpPr>
      <xdr:spPr>
        <a:xfrm>
          <a:off x="4216400" y="1293622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190" name="直線コネクタ 189"/>
        <xdr:cNvCxnSpPr/>
      </xdr:nvCxnSpPr>
      <xdr:spPr>
        <a:xfrm>
          <a:off x="4108450" y="131559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40640</xdr:rowOff>
    </xdr:from>
    <xdr:ext cx="403860" cy="253365"/>
    <xdr:sp macro="" textlink="">
      <xdr:nvSpPr>
        <xdr:cNvPr id="191" name="【公営住宅】&#10;有形固定資産減価償却率平均値テキスト"/>
        <xdr:cNvSpPr txBox="1"/>
      </xdr:nvSpPr>
      <xdr:spPr>
        <a:xfrm>
          <a:off x="4216400" y="13790930"/>
          <a:ext cx="403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61595</xdr:rowOff>
    </xdr:from>
    <xdr:to>
      <xdr:col>24</xdr:col>
      <xdr:colOff>114300</xdr:colOff>
      <xdr:row>82</xdr:row>
      <xdr:rowOff>161925</xdr:rowOff>
    </xdr:to>
    <xdr:sp macro="" textlink="">
      <xdr:nvSpPr>
        <xdr:cNvPr id="192" name="フローチャート: 判断 191"/>
        <xdr:cNvSpPr/>
      </xdr:nvSpPr>
      <xdr:spPr>
        <a:xfrm>
          <a:off x="4127500" y="138118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56515</xdr:rowOff>
    </xdr:from>
    <xdr:to>
      <xdr:col>20</xdr:col>
      <xdr:colOff>38100</xdr:colOff>
      <xdr:row>82</xdr:row>
      <xdr:rowOff>155575</xdr:rowOff>
    </xdr:to>
    <xdr:sp macro="" textlink="">
      <xdr:nvSpPr>
        <xdr:cNvPr id="193" name="フローチャート: 判断 192"/>
        <xdr:cNvSpPr/>
      </xdr:nvSpPr>
      <xdr:spPr>
        <a:xfrm>
          <a:off x="3384550" y="138068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119380</xdr:rowOff>
    </xdr:from>
    <xdr:to>
      <xdr:col>15</xdr:col>
      <xdr:colOff>101600</xdr:colOff>
      <xdr:row>83</xdr:row>
      <xdr:rowOff>51435</xdr:rowOff>
    </xdr:to>
    <xdr:sp macro="" textlink="">
      <xdr:nvSpPr>
        <xdr:cNvPr id="194" name="フローチャート: 判断 193"/>
        <xdr:cNvSpPr/>
      </xdr:nvSpPr>
      <xdr:spPr>
        <a:xfrm>
          <a:off x="2571750" y="13869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116205</xdr:rowOff>
    </xdr:from>
    <xdr:to>
      <xdr:col>10</xdr:col>
      <xdr:colOff>165100</xdr:colOff>
      <xdr:row>83</xdr:row>
      <xdr:rowOff>48260</xdr:rowOff>
    </xdr:to>
    <xdr:sp macro="" textlink="">
      <xdr:nvSpPr>
        <xdr:cNvPr id="195" name="フローチャート: 判断 194"/>
        <xdr:cNvSpPr/>
      </xdr:nvSpPr>
      <xdr:spPr>
        <a:xfrm>
          <a:off x="1778000" y="138664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123825</xdr:rowOff>
    </xdr:from>
    <xdr:to>
      <xdr:col>6</xdr:col>
      <xdr:colOff>38100</xdr:colOff>
      <xdr:row>83</xdr:row>
      <xdr:rowOff>55245</xdr:rowOff>
    </xdr:to>
    <xdr:sp macro="" textlink="">
      <xdr:nvSpPr>
        <xdr:cNvPr id="196" name="フローチャート: 判断 195"/>
        <xdr:cNvSpPr/>
      </xdr:nvSpPr>
      <xdr:spPr>
        <a:xfrm>
          <a:off x="984250" y="138741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2095"/>
    <xdr:sp macro="" textlink="">
      <xdr:nvSpPr>
        <xdr:cNvPr id="197" name="テキスト ボックス 196"/>
        <xdr:cNvSpPr txBox="1"/>
      </xdr:nvSpPr>
      <xdr:spPr>
        <a:xfrm>
          <a:off x="40068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2095"/>
    <xdr:sp macro="" textlink="">
      <xdr:nvSpPr>
        <xdr:cNvPr id="198" name="テキスト ボックス 197"/>
        <xdr:cNvSpPr txBox="1"/>
      </xdr:nvSpPr>
      <xdr:spPr>
        <a:xfrm>
          <a:off x="32575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60730" cy="252095"/>
    <xdr:sp macro="" textlink="">
      <xdr:nvSpPr>
        <xdr:cNvPr id="199" name="テキスト ボックス 198"/>
        <xdr:cNvSpPr txBox="1"/>
      </xdr:nvSpPr>
      <xdr:spPr>
        <a:xfrm>
          <a:off x="24511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2095"/>
    <xdr:sp macro="" textlink="">
      <xdr:nvSpPr>
        <xdr:cNvPr id="200" name="テキスト ボックス 199"/>
        <xdr:cNvSpPr txBox="1"/>
      </xdr:nvSpPr>
      <xdr:spPr>
        <a:xfrm>
          <a:off x="16573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2095"/>
    <xdr:sp macro="" textlink="">
      <xdr:nvSpPr>
        <xdr:cNvPr id="201" name="テキスト ボックス 200"/>
        <xdr:cNvSpPr txBox="1"/>
      </xdr:nvSpPr>
      <xdr:spPr>
        <a:xfrm>
          <a:off x="857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26670</xdr:rowOff>
    </xdr:from>
    <xdr:to>
      <xdr:col>24</xdr:col>
      <xdr:colOff>114300</xdr:colOff>
      <xdr:row>78</xdr:row>
      <xdr:rowOff>126365</xdr:rowOff>
    </xdr:to>
    <xdr:sp macro="" textlink="">
      <xdr:nvSpPr>
        <xdr:cNvPr id="202" name="楕円 201"/>
        <xdr:cNvSpPr/>
      </xdr:nvSpPr>
      <xdr:spPr>
        <a:xfrm>
          <a:off x="4127500" y="131064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148590</xdr:rowOff>
    </xdr:from>
    <xdr:ext cx="403860" cy="252730"/>
    <xdr:sp macro="" textlink="">
      <xdr:nvSpPr>
        <xdr:cNvPr id="203" name="【公営住宅】&#10;有形固定資産減価償却率該当値テキスト"/>
        <xdr:cNvSpPr txBox="1"/>
      </xdr:nvSpPr>
      <xdr:spPr>
        <a:xfrm>
          <a:off x="4216400" y="13060680"/>
          <a:ext cx="403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93980</xdr:rowOff>
    </xdr:from>
    <xdr:to>
      <xdr:col>20</xdr:col>
      <xdr:colOff>38100</xdr:colOff>
      <xdr:row>79</xdr:row>
      <xdr:rowOff>25400</xdr:rowOff>
    </xdr:to>
    <xdr:sp macro="" textlink="">
      <xdr:nvSpPr>
        <xdr:cNvPr id="204" name="楕円 203"/>
        <xdr:cNvSpPr/>
      </xdr:nvSpPr>
      <xdr:spPr>
        <a:xfrm>
          <a:off x="3384550" y="131737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78</xdr:row>
      <xdr:rowOff>76200</xdr:rowOff>
    </xdr:from>
    <xdr:to>
      <xdr:col>24</xdr:col>
      <xdr:colOff>63500</xdr:colOff>
      <xdr:row>78</xdr:row>
      <xdr:rowOff>143510</xdr:rowOff>
    </xdr:to>
    <xdr:cxnSp macro="">
      <xdr:nvCxnSpPr>
        <xdr:cNvPr id="205" name="直線コネクタ 204"/>
        <xdr:cNvCxnSpPr/>
      </xdr:nvCxnSpPr>
      <xdr:spPr>
        <a:xfrm flipV="1">
          <a:off x="3429000" y="13155930"/>
          <a:ext cx="7493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38100</xdr:rowOff>
    </xdr:from>
    <xdr:to>
      <xdr:col>15</xdr:col>
      <xdr:colOff>101600</xdr:colOff>
      <xdr:row>79</xdr:row>
      <xdr:rowOff>137160</xdr:rowOff>
    </xdr:to>
    <xdr:sp macro="" textlink="">
      <xdr:nvSpPr>
        <xdr:cNvPr id="206" name="楕円 205"/>
        <xdr:cNvSpPr/>
      </xdr:nvSpPr>
      <xdr:spPr>
        <a:xfrm>
          <a:off x="2571750" y="13285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143510</xdr:rowOff>
    </xdr:from>
    <xdr:to>
      <xdr:col>19</xdr:col>
      <xdr:colOff>171450</xdr:colOff>
      <xdr:row>79</xdr:row>
      <xdr:rowOff>87630</xdr:rowOff>
    </xdr:to>
    <xdr:cxnSp macro="">
      <xdr:nvCxnSpPr>
        <xdr:cNvPr id="207" name="直線コネクタ 206"/>
        <xdr:cNvCxnSpPr/>
      </xdr:nvCxnSpPr>
      <xdr:spPr>
        <a:xfrm flipV="1">
          <a:off x="2622550" y="13223240"/>
          <a:ext cx="80645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69850</xdr:rowOff>
    </xdr:from>
    <xdr:to>
      <xdr:col>10</xdr:col>
      <xdr:colOff>165100</xdr:colOff>
      <xdr:row>81</xdr:row>
      <xdr:rowOff>1270</xdr:rowOff>
    </xdr:to>
    <xdr:sp macro="" textlink="">
      <xdr:nvSpPr>
        <xdr:cNvPr id="208" name="楕円 207"/>
        <xdr:cNvSpPr/>
      </xdr:nvSpPr>
      <xdr:spPr>
        <a:xfrm>
          <a:off x="1778000" y="134848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87630</xdr:rowOff>
    </xdr:from>
    <xdr:to>
      <xdr:col>15</xdr:col>
      <xdr:colOff>50800</xdr:colOff>
      <xdr:row>80</xdr:row>
      <xdr:rowOff>118745</xdr:rowOff>
    </xdr:to>
    <xdr:cxnSp macro="">
      <xdr:nvCxnSpPr>
        <xdr:cNvPr id="209" name="直線コネクタ 208"/>
        <xdr:cNvCxnSpPr/>
      </xdr:nvCxnSpPr>
      <xdr:spPr>
        <a:xfrm flipV="1">
          <a:off x="1828800" y="13335000"/>
          <a:ext cx="79375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39370</xdr:rowOff>
    </xdr:from>
    <xdr:to>
      <xdr:col>6</xdr:col>
      <xdr:colOff>38100</xdr:colOff>
      <xdr:row>80</xdr:row>
      <xdr:rowOff>139065</xdr:rowOff>
    </xdr:to>
    <xdr:sp macro="" textlink="">
      <xdr:nvSpPr>
        <xdr:cNvPr id="210" name="楕円 209"/>
        <xdr:cNvSpPr/>
      </xdr:nvSpPr>
      <xdr:spPr>
        <a:xfrm>
          <a:off x="984250" y="134543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80</xdr:row>
      <xdr:rowOff>89535</xdr:rowOff>
    </xdr:from>
    <xdr:to>
      <xdr:col>10</xdr:col>
      <xdr:colOff>114300</xdr:colOff>
      <xdr:row>80</xdr:row>
      <xdr:rowOff>118745</xdr:rowOff>
    </xdr:to>
    <xdr:cxnSp macro="">
      <xdr:nvCxnSpPr>
        <xdr:cNvPr id="211" name="直線コネクタ 210"/>
        <xdr:cNvCxnSpPr/>
      </xdr:nvCxnSpPr>
      <xdr:spPr>
        <a:xfrm>
          <a:off x="1028700" y="13504545"/>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147320</xdr:rowOff>
    </xdr:from>
    <xdr:ext cx="403860" cy="252095"/>
    <xdr:sp macro="" textlink="">
      <xdr:nvSpPr>
        <xdr:cNvPr id="212" name="n_1aveValue【公営住宅】&#10;有形固定資産減価償却率"/>
        <xdr:cNvSpPr txBox="1"/>
      </xdr:nvSpPr>
      <xdr:spPr>
        <a:xfrm>
          <a:off x="3239135" y="1389761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42545</xdr:rowOff>
    </xdr:from>
    <xdr:ext cx="403860" cy="253365"/>
    <xdr:sp macro="" textlink="">
      <xdr:nvSpPr>
        <xdr:cNvPr id="213" name="n_2aveValue【公営住宅】&#10;有形固定資産減価償却率"/>
        <xdr:cNvSpPr txBox="1"/>
      </xdr:nvSpPr>
      <xdr:spPr>
        <a:xfrm>
          <a:off x="2439035" y="1396047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39370</xdr:rowOff>
    </xdr:from>
    <xdr:ext cx="403860" cy="253365"/>
    <xdr:sp macro="" textlink="">
      <xdr:nvSpPr>
        <xdr:cNvPr id="214" name="n_3aveValue【公営住宅】&#10;有形固定資産減価償却率"/>
        <xdr:cNvSpPr txBox="1"/>
      </xdr:nvSpPr>
      <xdr:spPr>
        <a:xfrm>
          <a:off x="1645285" y="1395730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46990</xdr:rowOff>
    </xdr:from>
    <xdr:ext cx="405130" cy="252095"/>
    <xdr:sp macro="" textlink="">
      <xdr:nvSpPr>
        <xdr:cNvPr id="215" name="n_4aveValue【公営住宅】&#10;有形固定資産減価償却率"/>
        <xdr:cNvSpPr txBox="1"/>
      </xdr:nvSpPr>
      <xdr:spPr>
        <a:xfrm>
          <a:off x="851535" y="1396492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77</xdr:row>
      <xdr:rowOff>41275</xdr:rowOff>
    </xdr:from>
    <xdr:ext cx="403860" cy="253365"/>
    <xdr:sp macro="" textlink="">
      <xdr:nvSpPr>
        <xdr:cNvPr id="216" name="n_1mainValue【公営住宅】&#10;有形固定資産減価償却率"/>
        <xdr:cNvSpPr txBox="1"/>
      </xdr:nvSpPr>
      <xdr:spPr>
        <a:xfrm>
          <a:off x="3239135" y="1295336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77</xdr:row>
      <xdr:rowOff>153035</xdr:rowOff>
    </xdr:from>
    <xdr:ext cx="403860" cy="253365"/>
    <xdr:sp macro="" textlink="">
      <xdr:nvSpPr>
        <xdr:cNvPr id="217" name="n_2mainValue【公営住宅】&#10;有形固定資産減価償却率"/>
        <xdr:cNvSpPr txBox="1"/>
      </xdr:nvSpPr>
      <xdr:spPr>
        <a:xfrm>
          <a:off x="2439035" y="1306512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17145</xdr:rowOff>
    </xdr:from>
    <xdr:ext cx="403860" cy="253365"/>
    <xdr:sp macro="" textlink="">
      <xdr:nvSpPr>
        <xdr:cNvPr id="218" name="n_3mainValue【公営住宅】&#10;有形固定資産減価償却率"/>
        <xdr:cNvSpPr txBox="1"/>
      </xdr:nvSpPr>
      <xdr:spPr>
        <a:xfrm>
          <a:off x="1645285" y="1326451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154940</xdr:rowOff>
    </xdr:from>
    <xdr:ext cx="405130" cy="253365"/>
    <xdr:sp macro="" textlink="">
      <xdr:nvSpPr>
        <xdr:cNvPr id="219" name="n_4mainValue【公営住宅】&#10;有形固定資産減価償却率"/>
        <xdr:cNvSpPr txBox="1"/>
      </xdr:nvSpPr>
      <xdr:spPr>
        <a:xfrm>
          <a:off x="851535" y="132346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220" name="正方形/長方形 219"/>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221" name="正方形/長方形 220"/>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222" name="正方形/長方形 221"/>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223" name="正方形/長方形 222"/>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224" name="正方形/長方形 223"/>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225" name="正方形/長方形 224"/>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226" name="正方形/長方形 225"/>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227" name="正方形/長方形 226"/>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8615" cy="219710"/>
    <xdr:sp macro="" textlink="">
      <xdr:nvSpPr>
        <xdr:cNvPr id="228" name="テキスト ボックス 227"/>
        <xdr:cNvSpPr txBox="1"/>
      </xdr:nvSpPr>
      <xdr:spPr>
        <a:xfrm>
          <a:off x="5918200" y="12483465"/>
          <a:ext cx="34861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229" name="直線コネクタ 228"/>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93345</xdr:rowOff>
    </xdr:from>
    <xdr:to>
      <xdr:col>59</xdr:col>
      <xdr:colOff>50800</xdr:colOff>
      <xdr:row>85</xdr:row>
      <xdr:rowOff>93345</xdr:rowOff>
    </xdr:to>
    <xdr:cxnSp macro="">
      <xdr:nvCxnSpPr>
        <xdr:cNvPr id="230" name="直線コネクタ 229"/>
        <xdr:cNvCxnSpPr/>
      </xdr:nvCxnSpPr>
      <xdr:spPr>
        <a:xfrm>
          <a:off x="5956300" y="14346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121920</xdr:rowOff>
    </xdr:from>
    <xdr:ext cx="466090" cy="252095"/>
    <xdr:sp macro="" textlink="">
      <xdr:nvSpPr>
        <xdr:cNvPr id="231" name="テキスト ボックス 230"/>
        <xdr:cNvSpPr txBox="1"/>
      </xdr:nvSpPr>
      <xdr:spPr>
        <a:xfrm>
          <a:off x="5527040" y="142074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232" name="直線コネクタ 231"/>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6090" cy="252095"/>
    <xdr:sp macro="" textlink="">
      <xdr:nvSpPr>
        <xdr:cNvPr id="233" name="テキスト ボックス 232"/>
        <xdr:cNvSpPr txBox="1"/>
      </xdr:nvSpPr>
      <xdr:spPr>
        <a:xfrm>
          <a:off x="5527040" y="136486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149225</xdr:rowOff>
    </xdr:from>
    <xdr:to>
      <xdr:col>59</xdr:col>
      <xdr:colOff>50800</xdr:colOff>
      <xdr:row>78</xdr:row>
      <xdr:rowOff>149225</xdr:rowOff>
    </xdr:to>
    <xdr:cxnSp macro="">
      <xdr:nvCxnSpPr>
        <xdr:cNvPr id="234" name="直線コネクタ 233"/>
        <xdr:cNvCxnSpPr/>
      </xdr:nvCxnSpPr>
      <xdr:spPr>
        <a:xfrm>
          <a:off x="5956300" y="13228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6090" cy="252095"/>
    <xdr:sp macro="" textlink="">
      <xdr:nvSpPr>
        <xdr:cNvPr id="235" name="テキスト ボックス 234"/>
        <xdr:cNvSpPr txBox="1"/>
      </xdr:nvSpPr>
      <xdr:spPr>
        <a:xfrm>
          <a:off x="5527040" y="130898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236" name="直線コネクタ 235"/>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6090" cy="252095"/>
    <xdr:sp macro="" textlink="">
      <xdr:nvSpPr>
        <xdr:cNvPr id="237" name="テキスト ボックス 236"/>
        <xdr:cNvSpPr txBox="1"/>
      </xdr:nvSpPr>
      <xdr:spPr>
        <a:xfrm>
          <a:off x="5527040" y="125310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238" name="【公営住宅】&#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27305</xdr:rowOff>
    </xdr:from>
    <xdr:to>
      <xdr:col>54</xdr:col>
      <xdr:colOff>171450</xdr:colOff>
      <xdr:row>85</xdr:row>
      <xdr:rowOff>87630</xdr:rowOff>
    </xdr:to>
    <xdr:cxnSp macro="">
      <xdr:nvCxnSpPr>
        <xdr:cNvPr id="239" name="直線コネクタ 238"/>
        <xdr:cNvCxnSpPr/>
      </xdr:nvCxnSpPr>
      <xdr:spPr>
        <a:xfrm flipV="1">
          <a:off x="9429750" y="13107035"/>
          <a:ext cx="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91440</xdr:rowOff>
    </xdr:from>
    <xdr:ext cx="468630" cy="252095"/>
    <xdr:sp macro="" textlink="">
      <xdr:nvSpPr>
        <xdr:cNvPr id="240" name="【公営住宅】&#10;一人当たり面積最小値テキスト"/>
        <xdr:cNvSpPr txBox="1"/>
      </xdr:nvSpPr>
      <xdr:spPr>
        <a:xfrm>
          <a:off x="9467850" y="14344650"/>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87630</xdr:rowOff>
    </xdr:from>
    <xdr:to>
      <xdr:col>55</xdr:col>
      <xdr:colOff>88900</xdr:colOff>
      <xdr:row>85</xdr:row>
      <xdr:rowOff>87630</xdr:rowOff>
    </xdr:to>
    <xdr:cxnSp macro="">
      <xdr:nvCxnSpPr>
        <xdr:cNvPr id="241" name="直線コネクタ 240"/>
        <xdr:cNvCxnSpPr/>
      </xdr:nvCxnSpPr>
      <xdr:spPr>
        <a:xfrm>
          <a:off x="9359900" y="14340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142875</xdr:rowOff>
    </xdr:from>
    <xdr:ext cx="468630" cy="252095"/>
    <xdr:sp macro="" textlink="">
      <xdr:nvSpPr>
        <xdr:cNvPr id="242" name="【公営住宅】&#10;一人当たり面積最大値テキスト"/>
        <xdr:cNvSpPr txBox="1"/>
      </xdr:nvSpPr>
      <xdr:spPr>
        <a:xfrm>
          <a:off x="9467850" y="1288732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27305</xdr:rowOff>
    </xdr:from>
    <xdr:to>
      <xdr:col>55</xdr:col>
      <xdr:colOff>88900</xdr:colOff>
      <xdr:row>78</xdr:row>
      <xdr:rowOff>27305</xdr:rowOff>
    </xdr:to>
    <xdr:cxnSp macro="">
      <xdr:nvCxnSpPr>
        <xdr:cNvPr id="243" name="直線コネクタ 242"/>
        <xdr:cNvCxnSpPr/>
      </xdr:nvCxnSpPr>
      <xdr:spPr>
        <a:xfrm>
          <a:off x="9359900" y="131070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116840</xdr:rowOff>
    </xdr:from>
    <xdr:ext cx="468630" cy="253365"/>
    <xdr:sp macro="" textlink="">
      <xdr:nvSpPr>
        <xdr:cNvPr id="244" name="【公営住宅】&#10;一人当たり面積平均値テキスト"/>
        <xdr:cNvSpPr txBox="1"/>
      </xdr:nvSpPr>
      <xdr:spPr>
        <a:xfrm>
          <a:off x="9467850" y="13867130"/>
          <a:ext cx="4686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94615</xdr:rowOff>
    </xdr:from>
    <xdr:to>
      <xdr:col>55</xdr:col>
      <xdr:colOff>50800</xdr:colOff>
      <xdr:row>84</xdr:row>
      <xdr:rowOff>26035</xdr:rowOff>
    </xdr:to>
    <xdr:sp macro="" textlink="">
      <xdr:nvSpPr>
        <xdr:cNvPr id="245" name="フローチャート: 判断 244"/>
        <xdr:cNvSpPr/>
      </xdr:nvSpPr>
      <xdr:spPr>
        <a:xfrm>
          <a:off x="9398000" y="140125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106045</xdr:rowOff>
    </xdr:from>
    <xdr:to>
      <xdr:col>50</xdr:col>
      <xdr:colOff>165100</xdr:colOff>
      <xdr:row>84</xdr:row>
      <xdr:rowOff>37465</xdr:rowOff>
    </xdr:to>
    <xdr:sp macro="" textlink="">
      <xdr:nvSpPr>
        <xdr:cNvPr id="246" name="フローチャート: 判断 245"/>
        <xdr:cNvSpPr/>
      </xdr:nvSpPr>
      <xdr:spPr>
        <a:xfrm>
          <a:off x="8636000" y="14023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59690</xdr:rowOff>
    </xdr:to>
    <xdr:sp macro="" textlink="">
      <xdr:nvSpPr>
        <xdr:cNvPr id="247" name="フローチャート: 判断 246"/>
        <xdr:cNvSpPr/>
      </xdr:nvSpPr>
      <xdr:spPr>
        <a:xfrm>
          <a:off x="7842250" y="140462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149225</xdr:rowOff>
    </xdr:from>
    <xdr:to>
      <xdr:col>41</xdr:col>
      <xdr:colOff>101600</xdr:colOff>
      <xdr:row>84</xdr:row>
      <xdr:rowOff>80645</xdr:rowOff>
    </xdr:to>
    <xdr:sp macro="" textlink="">
      <xdr:nvSpPr>
        <xdr:cNvPr id="248" name="フローチャート: 判断 247"/>
        <xdr:cNvSpPr/>
      </xdr:nvSpPr>
      <xdr:spPr>
        <a:xfrm>
          <a:off x="7029450" y="14067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153670</xdr:rowOff>
    </xdr:from>
    <xdr:to>
      <xdr:col>36</xdr:col>
      <xdr:colOff>165100</xdr:colOff>
      <xdr:row>84</xdr:row>
      <xdr:rowOff>85725</xdr:rowOff>
    </xdr:to>
    <xdr:sp macro="" textlink="">
      <xdr:nvSpPr>
        <xdr:cNvPr id="249" name="フローチャート: 判断 248"/>
        <xdr:cNvSpPr/>
      </xdr:nvSpPr>
      <xdr:spPr>
        <a:xfrm>
          <a:off x="6235700" y="14071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2095"/>
    <xdr:sp macro="" textlink="">
      <xdr:nvSpPr>
        <xdr:cNvPr id="250" name="テキスト ボックス 249"/>
        <xdr:cNvSpPr txBox="1"/>
      </xdr:nvSpPr>
      <xdr:spPr>
        <a:xfrm>
          <a:off x="925830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2095"/>
    <xdr:sp macro="" textlink="">
      <xdr:nvSpPr>
        <xdr:cNvPr id="251" name="テキスト ボックス 250"/>
        <xdr:cNvSpPr txBox="1"/>
      </xdr:nvSpPr>
      <xdr:spPr>
        <a:xfrm>
          <a:off x="85153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2095"/>
    <xdr:sp macro="" textlink="">
      <xdr:nvSpPr>
        <xdr:cNvPr id="252" name="テキスト ボックス 251"/>
        <xdr:cNvSpPr txBox="1"/>
      </xdr:nvSpPr>
      <xdr:spPr>
        <a:xfrm>
          <a:off x="7715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60730" cy="252095"/>
    <xdr:sp macro="" textlink="">
      <xdr:nvSpPr>
        <xdr:cNvPr id="253" name="テキスト ボックス 252"/>
        <xdr:cNvSpPr txBox="1"/>
      </xdr:nvSpPr>
      <xdr:spPr>
        <a:xfrm>
          <a:off x="69088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2095"/>
    <xdr:sp macro="" textlink="">
      <xdr:nvSpPr>
        <xdr:cNvPr id="254" name="テキスト ボックス 253"/>
        <xdr:cNvSpPr txBox="1"/>
      </xdr:nvSpPr>
      <xdr:spPr>
        <a:xfrm>
          <a:off x="61150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99695</xdr:rowOff>
    </xdr:from>
    <xdr:to>
      <xdr:col>55</xdr:col>
      <xdr:colOff>50800</xdr:colOff>
      <xdr:row>85</xdr:row>
      <xdr:rowOff>31750</xdr:rowOff>
    </xdr:to>
    <xdr:sp macro="" textlink="">
      <xdr:nvSpPr>
        <xdr:cNvPr id="255" name="楕円 254"/>
        <xdr:cNvSpPr/>
      </xdr:nvSpPr>
      <xdr:spPr>
        <a:xfrm>
          <a:off x="9398000" y="141852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17145</xdr:rowOff>
    </xdr:from>
    <xdr:ext cx="468630" cy="253365"/>
    <xdr:sp macro="" textlink="">
      <xdr:nvSpPr>
        <xdr:cNvPr id="256" name="【公営住宅】&#10;一人当たり面積該当値テキスト"/>
        <xdr:cNvSpPr txBox="1"/>
      </xdr:nvSpPr>
      <xdr:spPr>
        <a:xfrm>
          <a:off x="9467850" y="1410271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99060</xdr:rowOff>
    </xdr:from>
    <xdr:to>
      <xdr:col>50</xdr:col>
      <xdr:colOff>165100</xdr:colOff>
      <xdr:row>85</xdr:row>
      <xdr:rowOff>31115</xdr:rowOff>
    </xdr:to>
    <xdr:sp macro="" textlink="">
      <xdr:nvSpPr>
        <xdr:cNvPr id="257" name="楕円 256"/>
        <xdr:cNvSpPr/>
      </xdr:nvSpPr>
      <xdr:spPr>
        <a:xfrm>
          <a:off x="8636000" y="14184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149225</xdr:rowOff>
    </xdr:from>
    <xdr:to>
      <xdr:col>55</xdr:col>
      <xdr:colOff>0</xdr:colOff>
      <xdr:row>84</xdr:row>
      <xdr:rowOff>149860</xdr:rowOff>
    </xdr:to>
    <xdr:cxnSp macro="">
      <xdr:nvCxnSpPr>
        <xdr:cNvPr id="258" name="直線コネクタ 257"/>
        <xdr:cNvCxnSpPr/>
      </xdr:nvCxnSpPr>
      <xdr:spPr>
        <a:xfrm>
          <a:off x="8686800" y="14234795"/>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100965</xdr:rowOff>
    </xdr:from>
    <xdr:to>
      <xdr:col>46</xdr:col>
      <xdr:colOff>38100</xdr:colOff>
      <xdr:row>85</xdr:row>
      <xdr:rowOff>33020</xdr:rowOff>
    </xdr:to>
    <xdr:sp macro="" textlink="">
      <xdr:nvSpPr>
        <xdr:cNvPr id="259" name="楕円 258"/>
        <xdr:cNvSpPr/>
      </xdr:nvSpPr>
      <xdr:spPr>
        <a:xfrm>
          <a:off x="7842250" y="141865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84</xdr:row>
      <xdr:rowOff>149225</xdr:rowOff>
    </xdr:from>
    <xdr:to>
      <xdr:col>50</xdr:col>
      <xdr:colOff>114300</xdr:colOff>
      <xdr:row>84</xdr:row>
      <xdr:rowOff>151130</xdr:rowOff>
    </xdr:to>
    <xdr:cxnSp macro="">
      <xdr:nvCxnSpPr>
        <xdr:cNvPr id="260" name="直線コネクタ 259"/>
        <xdr:cNvCxnSpPr/>
      </xdr:nvCxnSpPr>
      <xdr:spPr>
        <a:xfrm flipV="1">
          <a:off x="7886700" y="1423479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99060</xdr:rowOff>
    </xdr:from>
    <xdr:to>
      <xdr:col>41</xdr:col>
      <xdr:colOff>101600</xdr:colOff>
      <xdr:row>85</xdr:row>
      <xdr:rowOff>31115</xdr:rowOff>
    </xdr:to>
    <xdr:sp macro="" textlink="">
      <xdr:nvSpPr>
        <xdr:cNvPr id="261" name="楕円 260"/>
        <xdr:cNvSpPr/>
      </xdr:nvSpPr>
      <xdr:spPr>
        <a:xfrm>
          <a:off x="7029450" y="14184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149225</xdr:rowOff>
    </xdr:from>
    <xdr:to>
      <xdr:col>45</xdr:col>
      <xdr:colOff>171450</xdr:colOff>
      <xdr:row>84</xdr:row>
      <xdr:rowOff>151130</xdr:rowOff>
    </xdr:to>
    <xdr:cxnSp macro="">
      <xdr:nvCxnSpPr>
        <xdr:cNvPr id="262" name="直線コネクタ 261"/>
        <xdr:cNvCxnSpPr/>
      </xdr:nvCxnSpPr>
      <xdr:spPr>
        <a:xfrm>
          <a:off x="7080250" y="1423479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99060</xdr:rowOff>
    </xdr:from>
    <xdr:to>
      <xdr:col>36</xdr:col>
      <xdr:colOff>165100</xdr:colOff>
      <xdr:row>85</xdr:row>
      <xdr:rowOff>31115</xdr:rowOff>
    </xdr:to>
    <xdr:sp macro="" textlink="">
      <xdr:nvSpPr>
        <xdr:cNvPr id="263" name="楕円 262"/>
        <xdr:cNvSpPr/>
      </xdr:nvSpPr>
      <xdr:spPr>
        <a:xfrm>
          <a:off x="6235700" y="14184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149225</xdr:rowOff>
    </xdr:from>
    <xdr:to>
      <xdr:col>41</xdr:col>
      <xdr:colOff>50800</xdr:colOff>
      <xdr:row>84</xdr:row>
      <xdr:rowOff>149225</xdr:rowOff>
    </xdr:to>
    <xdr:cxnSp macro="">
      <xdr:nvCxnSpPr>
        <xdr:cNvPr id="264" name="直線コネクタ 263"/>
        <xdr:cNvCxnSpPr/>
      </xdr:nvCxnSpPr>
      <xdr:spPr>
        <a:xfrm>
          <a:off x="6286500" y="142347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53340</xdr:rowOff>
    </xdr:from>
    <xdr:ext cx="469900" cy="252095"/>
    <xdr:sp macro="" textlink="">
      <xdr:nvSpPr>
        <xdr:cNvPr id="265" name="n_1aveValue【公営住宅】&#10;一人当たり面積"/>
        <xdr:cNvSpPr txBox="1"/>
      </xdr:nvSpPr>
      <xdr:spPr>
        <a:xfrm>
          <a:off x="8458200" y="1380363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75565</xdr:rowOff>
    </xdr:from>
    <xdr:ext cx="469900" cy="253365"/>
    <xdr:sp macro="" textlink="">
      <xdr:nvSpPr>
        <xdr:cNvPr id="266" name="n_2aveValue【公営住宅】&#10;一人当たり面積"/>
        <xdr:cNvSpPr txBox="1"/>
      </xdr:nvSpPr>
      <xdr:spPr>
        <a:xfrm>
          <a:off x="7677150" y="138258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96520</xdr:rowOff>
    </xdr:from>
    <xdr:ext cx="469900" cy="253365"/>
    <xdr:sp macro="" textlink="">
      <xdr:nvSpPr>
        <xdr:cNvPr id="267" name="n_3aveValue【公営住宅】&#10;一人当たり面積"/>
        <xdr:cNvSpPr txBox="1"/>
      </xdr:nvSpPr>
      <xdr:spPr>
        <a:xfrm>
          <a:off x="6864350" y="138468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101600</xdr:rowOff>
    </xdr:from>
    <xdr:ext cx="469900" cy="253365"/>
    <xdr:sp macro="" textlink="">
      <xdr:nvSpPr>
        <xdr:cNvPr id="268" name="n_4aveValue【公営住宅】&#10;一人当たり面積"/>
        <xdr:cNvSpPr txBox="1"/>
      </xdr:nvSpPr>
      <xdr:spPr>
        <a:xfrm>
          <a:off x="6070600" y="13851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22225</xdr:rowOff>
    </xdr:from>
    <xdr:ext cx="469900" cy="253365"/>
    <xdr:sp macro="" textlink="">
      <xdr:nvSpPr>
        <xdr:cNvPr id="269" name="n_1mainValue【公営住宅】&#10;一人当たり面積"/>
        <xdr:cNvSpPr txBox="1"/>
      </xdr:nvSpPr>
      <xdr:spPr>
        <a:xfrm>
          <a:off x="8458200" y="14275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24130</xdr:rowOff>
    </xdr:from>
    <xdr:ext cx="469900" cy="253365"/>
    <xdr:sp macro="" textlink="">
      <xdr:nvSpPr>
        <xdr:cNvPr id="270" name="n_2mainValue【公営住宅】&#10;一人当たり面積"/>
        <xdr:cNvSpPr txBox="1"/>
      </xdr:nvSpPr>
      <xdr:spPr>
        <a:xfrm>
          <a:off x="7677150" y="14277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22225</xdr:rowOff>
    </xdr:from>
    <xdr:ext cx="469900" cy="253365"/>
    <xdr:sp macro="" textlink="">
      <xdr:nvSpPr>
        <xdr:cNvPr id="271" name="n_3mainValue【公営住宅】&#10;一人当たり面積"/>
        <xdr:cNvSpPr txBox="1"/>
      </xdr:nvSpPr>
      <xdr:spPr>
        <a:xfrm>
          <a:off x="6864350" y="14275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22225</xdr:rowOff>
    </xdr:from>
    <xdr:ext cx="469900" cy="253365"/>
    <xdr:sp macro="" textlink="">
      <xdr:nvSpPr>
        <xdr:cNvPr id="272" name="n_4mainValue【公営住宅】&#10;一人当たり面積"/>
        <xdr:cNvSpPr txBox="1"/>
      </xdr:nvSpPr>
      <xdr:spPr>
        <a:xfrm>
          <a:off x="6070600" y="14275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123,395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289" name="正方形/長方形 288"/>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290" name="正方形/長方形 289"/>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291" name="正方形/長方形 290"/>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292" name="正方形/長方形 291"/>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293" name="正方形/長方形 292"/>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294" name="正方形/長方形 293"/>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295" name="正方形/長方形 294"/>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296" name="正方形/長方形 295"/>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297" name="テキスト ボックス 296"/>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298" name="直線コネクタ 297"/>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6090" cy="252095"/>
    <xdr:sp macro="" textlink="">
      <xdr:nvSpPr>
        <xdr:cNvPr id="299" name="テキスト ボックス 298"/>
        <xdr:cNvSpPr txBox="1"/>
      </xdr:nvSpPr>
      <xdr:spPr>
        <a:xfrm>
          <a:off x="10797540" y="73158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300" name="直線コネクタ 299"/>
        <xdr:cNvCxnSpPr/>
      </xdr:nvCxnSpPr>
      <xdr:spPr>
        <a:xfrm>
          <a:off x="11207750" y="7082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66040</xdr:rowOff>
    </xdr:from>
    <xdr:ext cx="466090" cy="252095"/>
    <xdr:sp macro="" textlink="">
      <xdr:nvSpPr>
        <xdr:cNvPr id="301" name="テキスト ボックス 300"/>
        <xdr:cNvSpPr txBox="1"/>
      </xdr:nvSpPr>
      <xdr:spPr>
        <a:xfrm>
          <a:off x="10797540" y="69430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302" name="直線コネクタ 301"/>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1955" cy="252095"/>
    <xdr:sp macro="" textlink="">
      <xdr:nvSpPr>
        <xdr:cNvPr id="303" name="テキスト ボックス 302"/>
        <xdr:cNvSpPr txBox="1"/>
      </xdr:nvSpPr>
      <xdr:spPr>
        <a:xfrm>
          <a:off x="10842625" y="65703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130175</xdr:rowOff>
    </xdr:from>
    <xdr:to>
      <xdr:col>89</xdr:col>
      <xdr:colOff>171450</xdr:colOff>
      <xdr:row>37</xdr:row>
      <xdr:rowOff>130175</xdr:rowOff>
    </xdr:to>
    <xdr:cxnSp macro="">
      <xdr:nvCxnSpPr>
        <xdr:cNvPr id="304" name="直線コネクタ 303"/>
        <xdr:cNvCxnSpPr/>
      </xdr:nvCxnSpPr>
      <xdr:spPr>
        <a:xfrm>
          <a:off x="11207750" y="6336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159385</xdr:rowOff>
    </xdr:from>
    <xdr:ext cx="401955" cy="252095"/>
    <xdr:sp macro="" textlink="">
      <xdr:nvSpPr>
        <xdr:cNvPr id="305" name="テキスト ボックス 304"/>
        <xdr:cNvSpPr txBox="1"/>
      </xdr:nvSpPr>
      <xdr:spPr>
        <a:xfrm>
          <a:off x="10842625" y="61982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93345</xdr:rowOff>
    </xdr:from>
    <xdr:to>
      <xdr:col>89</xdr:col>
      <xdr:colOff>171450</xdr:colOff>
      <xdr:row>35</xdr:row>
      <xdr:rowOff>93345</xdr:rowOff>
    </xdr:to>
    <xdr:cxnSp macro="">
      <xdr:nvCxnSpPr>
        <xdr:cNvPr id="306" name="直線コネクタ 305"/>
        <xdr:cNvCxnSpPr/>
      </xdr:nvCxnSpPr>
      <xdr:spPr>
        <a:xfrm>
          <a:off x="11207750" y="5964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121920</xdr:rowOff>
    </xdr:from>
    <xdr:ext cx="401955" cy="252095"/>
    <xdr:sp macro="" textlink="">
      <xdr:nvSpPr>
        <xdr:cNvPr id="307" name="テキスト ボックス 306"/>
        <xdr:cNvSpPr txBox="1"/>
      </xdr:nvSpPr>
      <xdr:spPr>
        <a:xfrm>
          <a:off x="10842625" y="582549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55880</xdr:rowOff>
    </xdr:from>
    <xdr:to>
      <xdr:col>89</xdr:col>
      <xdr:colOff>171450</xdr:colOff>
      <xdr:row>33</xdr:row>
      <xdr:rowOff>55880</xdr:rowOff>
    </xdr:to>
    <xdr:cxnSp macro="">
      <xdr:nvCxnSpPr>
        <xdr:cNvPr id="308" name="直線コネクタ 307"/>
        <xdr:cNvCxnSpPr/>
      </xdr:nvCxnSpPr>
      <xdr:spPr>
        <a:xfrm>
          <a:off x="11207750" y="5591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84455</xdr:rowOff>
    </xdr:from>
    <xdr:ext cx="401955" cy="252095"/>
    <xdr:sp macro="" textlink="">
      <xdr:nvSpPr>
        <xdr:cNvPr id="309" name="テキスト ボックス 308"/>
        <xdr:cNvSpPr txBox="1"/>
      </xdr:nvSpPr>
      <xdr:spPr>
        <a:xfrm>
          <a:off x="10842625" y="54527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310" name="直線コネクタ 309"/>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9090" cy="252095"/>
    <xdr:sp macro="" textlink="">
      <xdr:nvSpPr>
        <xdr:cNvPr id="311" name="テキスト ボックス 310"/>
        <xdr:cNvSpPr txBox="1"/>
      </xdr:nvSpPr>
      <xdr:spPr>
        <a:xfrm>
          <a:off x="10906760" y="5080635"/>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74295</xdr:rowOff>
    </xdr:to>
    <xdr:sp macro="" textlink="">
      <xdr:nvSpPr>
        <xdr:cNvPr id="312" name="【認定こども園・幼稚園・保育所】&#10;有形固定資産減価償却率グラフ枠"/>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67310</xdr:rowOff>
    </xdr:from>
    <xdr:to>
      <xdr:col>85</xdr:col>
      <xdr:colOff>126365</xdr:colOff>
      <xdr:row>41</xdr:row>
      <xdr:rowOff>20320</xdr:rowOff>
    </xdr:to>
    <xdr:cxnSp macro="">
      <xdr:nvCxnSpPr>
        <xdr:cNvPr id="313" name="直線コネクタ 312"/>
        <xdr:cNvCxnSpPr/>
      </xdr:nvCxnSpPr>
      <xdr:spPr>
        <a:xfrm flipV="1">
          <a:off x="14699615" y="560324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24130</xdr:rowOff>
    </xdr:from>
    <xdr:ext cx="403860" cy="253365"/>
    <xdr:sp macro="" textlink="">
      <xdr:nvSpPr>
        <xdr:cNvPr id="314" name="【認定こども園・幼稚園・保育所】&#10;有形固定資産減価償却率最小値テキスト"/>
        <xdr:cNvSpPr txBox="1"/>
      </xdr:nvSpPr>
      <xdr:spPr>
        <a:xfrm>
          <a:off x="14738350" y="690118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20320</xdr:rowOff>
    </xdr:from>
    <xdr:to>
      <xdr:col>86</xdr:col>
      <xdr:colOff>25400</xdr:colOff>
      <xdr:row>41</xdr:row>
      <xdr:rowOff>20320</xdr:rowOff>
    </xdr:to>
    <xdr:cxnSp macro="">
      <xdr:nvCxnSpPr>
        <xdr:cNvPr id="315" name="直線コネクタ 314"/>
        <xdr:cNvCxnSpPr/>
      </xdr:nvCxnSpPr>
      <xdr:spPr>
        <a:xfrm>
          <a:off x="14611350" y="6897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15240</xdr:rowOff>
    </xdr:from>
    <xdr:ext cx="403860" cy="252095"/>
    <xdr:sp macro="" textlink="">
      <xdr:nvSpPr>
        <xdr:cNvPr id="316" name="【認定こども園・幼稚園・保育所】&#10;有形固定資産減価償却率最大値テキスト"/>
        <xdr:cNvSpPr txBox="1"/>
      </xdr:nvSpPr>
      <xdr:spPr>
        <a:xfrm>
          <a:off x="14738350" y="538353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67310</xdr:rowOff>
    </xdr:from>
    <xdr:to>
      <xdr:col>86</xdr:col>
      <xdr:colOff>25400</xdr:colOff>
      <xdr:row>33</xdr:row>
      <xdr:rowOff>67310</xdr:rowOff>
    </xdr:to>
    <xdr:cxnSp macro="">
      <xdr:nvCxnSpPr>
        <xdr:cNvPr id="317" name="直線コネクタ 316"/>
        <xdr:cNvCxnSpPr/>
      </xdr:nvCxnSpPr>
      <xdr:spPr>
        <a:xfrm>
          <a:off x="14611350" y="5603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76200</xdr:rowOff>
    </xdr:from>
    <xdr:ext cx="403860" cy="253365"/>
    <xdr:sp macro="" textlink="">
      <xdr:nvSpPr>
        <xdr:cNvPr id="318" name="【認定こども園・幼稚園・保育所】&#10;有形固定資産減価償却率平均値テキスト"/>
        <xdr:cNvSpPr txBox="1"/>
      </xdr:nvSpPr>
      <xdr:spPr>
        <a:xfrm>
          <a:off x="14738350" y="6115050"/>
          <a:ext cx="403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97155</xdr:rowOff>
    </xdr:from>
    <xdr:to>
      <xdr:col>85</xdr:col>
      <xdr:colOff>171450</xdr:colOff>
      <xdr:row>37</xdr:row>
      <xdr:rowOff>29210</xdr:rowOff>
    </xdr:to>
    <xdr:sp macro="" textlink="">
      <xdr:nvSpPr>
        <xdr:cNvPr id="319" name="フローチャート: 判断 318"/>
        <xdr:cNvSpPr/>
      </xdr:nvSpPr>
      <xdr:spPr>
        <a:xfrm>
          <a:off x="14649450" y="61360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92075</xdr:rowOff>
    </xdr:from>
    <xdr:to>
      <xdr:col>81</xdr:col>
      <xdr:colOff>101600</xdr:colOff>
      <xdr:row>37</xdr:row>
      <xdr:rowOff>23495</xdr:rowOff>
    </xdr:to>
    <xdr:sp macro="" textlink="">
      <xdr:nvSpPr>
        <xdr:cNvPr id="320" name="フローチャート: 判断 319"/>
        <xdr:cNvSpPr/>
      </xdr:nvSpPr>
      <xdr:spPr>
        <a:xfrm>
          <a:off x="13887450" y="6130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151130</xdr:rowOff>
    </xdr:from>
    <xdr:to>
      <xdr:col>76</xdr:col>
      <xdr:colOff>165100</xdr:colOff>
      <xdr:row>37</xdr:row>
      <xdr:rowOff>83185</xdr:rowOff>
    </xdr:to>
    <xdr:sp macro="" textlink="">
      <xdr:nvSpPr>
        <xdr:cNvPr id="321" name="フローチャート: 判断 320"/>
        <xdr:cNvSpPr/>
      </xdr:nvSpPr>
      <xdr:spPr>
        <a:xfrm>
          <a:off x="13093700" y="61899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95885</xdr:rowOff>
    </xdr:to>
    <xdr:sp macro="" textlink="">
      <xdr:nvSpPr>
        <xdr:cNvPr id="322" name="フローチャート: 判断 321"/>
        <xdr:cNvSpPr/>
      </xdr:nvSpPr>
      <xdr:spPr>
        <a:xfrm>
          <a:off x="12299950" y="62033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161290</xdr:rowOff>
    </xdr:from>
    <xdr:to>
      <xdr:col>67</xdr:col>
      <xdr:colOff>101600</xdr:colOff>
      <xdr:row>37</xdr:row>
      <xdr:rowOff>92710</xdr:rowOff>
    </xdr:to>
    <xdr:sp macro="" textlink="">
      <xdr:nvSpPr>
        <xdr:cNvPr id="323" name="フローチャート: 判断 322"/>
        <xdr:cNvSpPr/>
      </xdr:nvSpPr>
      <xdr:spPr>
        <a:xfrm>
          <a:off x="11487150" y="62001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2095"/>
    <xdr:sp macro="" textlink="">
      <xdr:nvSpPr>
        <xdr:cNvPr id="324" name="テキスト ボックス 323"/>
        <xdr:cNvSpPr txBox="1"/>
      </xdr:nvSpPr>
      <xdr:spPr>
        <a:xfrm>
          <a:off x="1452880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60730" cy="252095"/>
    <xdr:sp macro="" textlink="">
      <xdr:nvSpPr>
        <xdr:cNvPr id="325" name="テキスト ボックス 324"/>
        <xdr:cNvSpPr txBox="1"/>
      </xdr:nvSpPr>
      <xdr:spPr>
        <a:xfrm>
          <a:off x="137668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2095"/>
    <xdr:sp macro="" textlink="">
      <xdr:nvSpPr>
        <xdr:cNvPr id="326" name="テキスト ボックス 325"/>
        <xdr:cNvSpPr txBox="1"/>
      </xdr:nvSpPr>
      <xdr:spPr>
        <a:xfrm>
          <a:off x="129730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2095"/>
    <xdr:sp macro="" textlink="">
      <xdr:nvSpPr>
        <xdr:cNvPr id="327" name="テキスト ボックス 326"/>
        <xdr:cNvSpPr txBox="1"/>
      </xdr:nvSpPr>
      <xdr:spPr>
        <a:xfrm>
          <a:off x="121729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60730" cy="252095"/>
    <xdr:sp macro="" textlink="">
      <xdr:nvSpPr>
        <xdr:cNvPr id="328" name="テキスト ボックス 327"/>
        <xdr:cNvSpPr txBox="1"/>
      </xdr:nvSpPr>
      <xdr:spPr>
        <a:xfrm>
          <a:off x="113665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146050</xdr:rowOff>
    </xdr:from>
    <xdr:to>
      <xdr:col>85</xdr:col>
      <xdr:colOff>171450</xdr:colOff>
      <xdr:row>35</xdr:row>
      <xdr:rowOff>77470</xdr:rowOff>
    </xdr:to>
    <xdr:sp macro="" textlink="">
      <xdr:nvSpPr>
        <xdr:cNvPr id="329" name="楕円 328"/>
        <xdr:cNvSpPr/>
      </xdr:nvSpPr>
      <xdr:spPr>
        <a:xfrm>
          <a:off x="14649450" y="58496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635</xdr:rowOff>
    </xdr:from>
    <xdr:ext cx="403860" cy="253365"/>
    <xdr:sp macro="" textlink="">
      <xdr:nvSpPr>
        <xdr:cNvPr id="330" name="【認定こども園・幼稚園・保育所】&#10;有形固定資産減価償却率該当値テキスト"/>
        <xdr:cNvSpPr txBox="1"/>
      </xdr:nvSpPr>
      <xdr:spPr>
        <a:xfrm>
          <a:off x="14738350" y="570420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54610</xdr:rowOff>
    </xdr:from>
    <xdr:to>
      <xdr:col>81</xdr:col>
      <xdr:colOff>101600</xdr:colOff>
      <xdr:row>34</xdr:row>
      <xdr:rowOff>153670</xdr:rowOff>
    </xdr:to>
    <xdr:sp macro="" textlink="">
      <xdr:nvSpPr>
        <xdr:cNvPr id="331" name="楕円 330"/>
        <xdr:cNvSpPr/>
      </xdr:nvSpPr>
      <xdr:spPr>
        <a:xfrm>
          <a:off x="13887450" y="5758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104775</xdr:rowOff>
    </xdr:from>
    <xdr:to>
      <xdr:col>85</xdr:col>
      <xdr:colOff>127000</xdr:colOff>
      <xdr:row>35</xdr:row>
      <xdr:rowOff>28575</xdr:rowOff>
    </xdr:to>
    <xdr:cxnSp macro="">
      <xdr:nvCxnSpPr>
        <xdr:cNvPr id="332" name="直線コネクタ 331"/>
        <xdr:cNvCxnSpPr/>
      </xdr:nvCxnSpPr>
      <xdr:spPr>
        <a:xfrm>
          <a:off x="13938250" y="5808345"/>
          <a:ext cx="762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4445</xdr:rowOff>
    </xdr:from>
    <xdr:to>
      <xdr:col>76</xdr:col>
      <xdr:colOff>165100</xdr:colOff>
      <xdr:row>34</xdr:row>
      <xdr:rowOff>104140</xdr:rowOff>
    </xdr:to>
    <xdr:sp macro="" textlink="">
      <xdr:nvSpPr>
        <xdr:cNvPr id="333" name="楕円 332"/>
        <xdr:cNvSpPr/>
      </xdr:nvSpPr>
      <xdr:spPr>
        <a:xfrm>
          <a:off x="13093700" y="57080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53975</xdr:rowOff>
    </xdr:from>
    <xdr:to>
      <xdr:col>81</xdr:col>
      <xdr:colOff>50800</xdr:colOff>
      <xdr:row>34</xdr:row>
      <xdr:rowOff>104775</xdr:rowOff>
    </xdr:to>
    <xdr:cxnSp macro="">
      <xdr:nvCxnSpPr>
        <xdr:cNvPr id="334" name="直線コネクタ 333"/>
        <xdr:cNvCxnSpPr/>
      </xdr:nvCxnSpPr>
      <xdr:spPr>
        <a:xfrm>
          <a:off x="13144500" y="5757545"/>
          <a:ext cx="7937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140335</xdr:rowOff>
    </xdr:from>
    <xdr:to>
      <xdr:col>72</xdr:col>
      <xdr:colOff>38100</xdr:colOff>
      <xdr:row>34</xdr:row>
      <xdr:rowOff>72390</xdr:rowOff>
    </xdr:to>
    <xdr:sp macro="" textlink="">
      <xdr:nvSpPr>
        <xdr:cNvPr id="335" name="楕円 334"/>
        <xdr:cNvSpPr/>
      </xdr:nvSpPr>
      <xdr:spPr>
        <a:xfrm>
          <a:off x="12299950" y="56762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34</xdr:row>
      <xdr:rowOff>22225</xdr:rowOff>
    </xdr:from>
    <xdr:to>
      <xdr:col>76</xdr:col>
      <xdr:colOff>114300</xdr:colOff>
      <xdr:row>34</xdr:row>
      <xdr:rowOff>53975</xdr:rowOff>
    </xdr:to>
    <xdr:cxnSp macro="">
      <xdr:nvCxnSpPr>
        <xdr:cNvPr id="336" name="直線コネクタ 335"/>
        <xdr:cNvCxnSpPr/>
      </xdr:nvCxnSpPr>
      <xdr:spPr>
        <a:xfrm>
          <a:off x="12344400" y="5725795"/>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90170</xdr:rowOff>
    </xdr:from>
    <xdr:to>
      <xdr:col>67</xdr:col>
      <xdr:colOff>101600</xdr:colOff>
      <xdr:row>34</xdr:row>
      <xdr:rowOff>21590</xdr:rowOff>
    </xdr:to>
    <xdr:sp macro="" textlink="">
      <xdr:nvSpPr>
        <xdr:cNvPr id="337" name="楕円 336"/>
        <xdr:cNvSpPr/>
      </xdr:nvSpPr>
      <xdr:spPr>
        <a:xfrm>
          <a:off x="11487150" y="5626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140335</xdr:rowOff>
    </xdr:from>
    <xdr:to>
      <xdr:col>71</xdr:col>
      <xdr:colOff>171450</xdr:colOff>
      <xdr:row>34</xdr:row>
      <xdr:rowOff>22225</xdr:rowOff>
    </xdr:to>
    <xdr:cxnSp macro="">
      <xdr:nvCxnSpPr>
        <xdr:cNvPr id="338" name="直線コネクタ 337"/>
        <xdr:cNvCxnSpPr/>
      </xdr:nvCxnSpPr>
      <xdr:spPr>
        <a:xfrm>
          <a:off x="11537950" y="5676265"/>
          <a:ext cx="8064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15240</xdr:rowOff>
    </xdr:from>
    <xdr:ext cx="403860" cy="252095"/>
    <xdr:sp macro="" textlink="">
      <xdr:nvSpPr>
        <xdr:cNvPr id="339" name="n_1aveValue【認定こども園・幼稚園・保育所】&#10;有形固定資産減価償却率"/>
        <xdr:cNvSpPr txBox="1"/>
      </xdr:nvSpPr>
      <xdr:spPr>
        <a:xfrm>
          <a:off x="13742035" y="622173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74295</xdr:rowOff>
    </xdr:from>
    <xdr:ext cx="403860" cy="252730"/>
    <xdr:sp macro="" textlink="">
      <xdr:nvSpPr>
        <xdr:cNvPr id="340" name="n_2aveValue【認定こども園・幼稚園・保育所】&#10;有形固定資産減価償却率"/>
        <xdr:cNvSpPr txBox="1"/>
      </xdr:nvSpPr>
      <xdr:spPr>
        <a:xfrm>
          <a:off x="12960985" y="6280785"/>
          <a:ext cx="403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87630</xdr:rowOff>
    </xdr:from>
    <xdr:ext cx="405130" cy="252095"/>
    <xdr:sp macro="" textlink="">
      <xdr:nvSpPr>
        <xdr:cNvPr id="341" name="n_3aveValue【認定こども園・幼稚園・保育所】&#10;有形固定資産減価償却率"/>
        <xdr:cNvSpPr txBox="1"/>
      </xdr:nvSpPr>
      <xdr:spPr>
        <a:xfrm>
          <a:off x="12167235" y="629412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84455</xdr:rowOff>
    </xdr:from>
    <xdr:ext cx="403860" cy="252095"/>
    <xdr:sp macro="" textlink="">
      <xdr:nvSpPr>
        <xdr:cNvPr id="342" name="n_4aveValue【認定こども園・幼稚園・保育所】&#10;有形固定資産減価償却率"/>
        <xdr:cNvSpPr txBox="1"/>
      </xdr:nvSpPr>
      <xdr:spPr>
        <a:xfrm>
          <a:off x="11354435" y="629094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2540</xdr:rowOff>
    </xdr:from>
    <xdr:ext cx="403860" cy="253365"/>
    <xdr:sp macro="" textlink="">
      <xdr:nvSpPr>
        <xdr:cNvPr id="343" name="n_1mainValue【認定こども園・幼稚園・保育所】&#10;有形固定資産減価償却率"/>
        <xdr:cNvSpPr txBox="1"/>
      </xdr:nvSpPr>
      <xdr:spPr>
        <a:xfrm>
          <a:off x="13742035" y="553847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32</xdr:row>
      <xdr:rowOff>119380</xdr:rowOff>
    </xdr:from>
    <xdr:ext cx="403860" cy="253365"/>
    <xdr:sp macro="" textlink="">
      <xdr:nvSpPr>
        <xdr:cNvPr id="344" name="n_2mainValue【認定こども園・幼稚園・保育所】&#10;有形固定資産減価償却率"/>
        <xdr:cNvSpPr txBox="1"/>
      </xdr:nvSpPr>
      <xdr:spPr>
        <a:xfrm>
          <a:off x="12960985" y="548767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32</xdr:row>
      <xdr:rowOff>88265</xdr:rowOff>
    </xdr:from>
    <xdr:ext cx="405130" cy="252095"/>
    <xdr:sp macro="" textlink="">
      <xdr:nvSpPr>
        <xdr:cNvPr id="345" name="n_3mainValue【認定こども園・幼稚園・保育所】&#10;有形固定資産減価償却率"/>
        <xdr:cNvSpPr txBox="1"/>
      </xdr:nvSpPr>
      <xdr:spPr>
        <a:xfrm>
          <a:off x="12167235" y="545655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38100</xdr:rowOff>
    </xdr:from>
    <xdr:ext cx="403860" cy="253365"/>
    <xdr:sp macro="" textlink="">
      <xdr:nvSpPr>
        <xdr:cNvPr id="346" name="n_4mainValue【認定こども園・幼稚園・保育所】&#10;有形固定資産減価償却率"/>
        <xdr:cNvSpPr txBox="1"/>
      </xdr:nvSpPr>
      <xdr:spPr>
        <a:xfrm>
          <a:off x="11354435" y="540639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347" name="正方形/長方形 346"/>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348" name="正方形/長方形 347"/>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349" name="正方形/長方形 348"/>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350" name="正方形/長方形 349"/>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351" name="正方形/長方形 350"/>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352" name="正方形/長方形 351"/>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353" name="正方形/長方形 352"/>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354" name="正方形/長方形 353"/>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0345"/>
    <xdr:sp macro="" textlink="">
      <xdr:nvSpPr>
        <xdr:cNvPr id="355" name="テキスト ボックス 354"/>
        <xdr:cNvSpPr txBox="1"/>
      </xdr:nvSpPr>
      <xdr:spPr>
        <a:xfrm>
          <a:off x="16440150" y="5033010"/>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356" name="直線コネクタ 355"/>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37465</xdr:rowOff>
    </xdr:from>
    <xdr:to>
      <xdr:col>120</xdr:col>
      <xdr:colOff>114300</xdr:colOff>
      <xdr:row>42</xdr:row>
      <xdr:rowOff>37465</xdr:rowOff>
    </xdr:to>
    <xdr:cxnSp macro="">
      <xdr:nvCxnSpPr>
        <xdr:cNvPr id="357" name="直線コネクタ 356"/>
        <xdr:cNvCxnSpPr/>
      </xdr:nvCxnSpPr>
      <xdr:spPr>
        <a:xfrm>
          <a:off x="164592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66040</xdr:rowOff>
    </xdr:from>
    <xdr:ext cx="466090" cy="252095"/>
    <xdr:sp macro="" textlink="">
      <xdr:nvSpPr>
        <xdr:cNvPr id="358" name="テキスト ボックス 357"/>
        <xdr:cNvSpPr txBox="1"/>
      </xdr:nvSpPr>
      <xdr:spPr>
        <a:xfrm>
          <a:off x="16048990" y="69430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28575</xdr:rowOff>
    </xdr:from>
    <xdr:ext cx="466090" cy="252095"/>
    <xdr:sp macro="" textlink="">
      <xdr:nvSpPr>
        <xdr:cNvPr id="360" name="テキスト ボックス 359"/>
        <xdr:cNvSpPr txBox="1"/>
      </xdr:nvSpPr>
      <xdr:spPr>
        <a:xfrm>
          <a:off x="16048990" y="65703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37</xdr:row>
      <xdr:rowOff>130175</xdr:rowOff>
    </xdr:from>
    <xdr:to>
      <xdr:col>120</xdr:col>
      <xdr:colOff>114300</xdr:colOff>
      <xdr:row>37</xdr:row>
      <xdr:rowOff>130175</xdr:rowOff>
    </xdr:to>
    <xdr:cxnSp macro="">
      <xdr:nvCxnSpPr>
        <xdr:cNvPr id="361" name="直線コネクタ 360"/>
        <xdr:cNvCxnSpPr/>
      </xdr:nvCxnSpPr>
      <xdr:spPr>
        <a:xfrm>
          <a:off x="164592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159385</xdr:rowOff>
    </xdr:from>
    <xdr:ext cx="466090" cy="252095"/>
    <xdr:sp macro="" textlink="">
      <xdr:nvSpPr>
        <xdr:cNvPr id="362" name="テキスト ボックス 361"/>
        <xdr:cNvSpPr txBox="1"/>
      </xdr:nvSpPr>
      <xdr:spPr>
        <a:xfrm>
          <a:off x="16048990" y="61982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35</xdr:row>
      <xdr:rowOff>93345</xdr:rowOff>
    </xdr:from>
    <xdr:to>
      <xdr:col>120</xdr:col>
      <xdr:colOff>114300</xdr:colOff>
      <xdr:row>35</xdr:row>
      <xdr:rowOff>93345</xdr:rowOff>
    </xdr:to>
    <xdr:cxnSp macro="">
      <xdr:nvCxnSpPr>
        <xdr:cNvPr id="363" name="直線コネクタ 362"/>
        <xdr:cNvCxnSpPr/>
      </xdr:nvCxnSpPr>
      <xdr:spPr>
        <a:xfrm>
          <a:off x="164592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121920</xdr:rowOff>
    </xdr:from>
    <xdr:ext cx="466090" cy="252095"/>
    <xdr:sp macro="" textlink="">
      <xdr:nvSpPr>
        <xdr:cNvPr id="364" name="テキスト ボックス 363"/>
        <xdr:cNvSpPr txBox="1"/>
      </xdr:nvSpPr>
      <xdr:spPr>
        <a:xfrm>
          <a:off x="16048990" y="58254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33</xdr:row>
      <xdr:rowOff>55880</xdr:rowOff>
    </xdr:from>
    <xdr:to>
      <xdr:col>120</xdr:col>
      <xdr:colOff>114300</xdr:colOff>
      <xdr:row>33</xdr:row>
      <xdr:rowOff>55880</xdr:rowOff>
    </xdr:to>
    <xdr:cxnSp macro="">
      <xdr:nvCxnSpPr>
        <xdr:cNvPr id="365" name="直線コネクタ 364"/>
        <xdr:cNvCxnSpPr/>
      </xdr:nvCxnSpPr>
      <xdr:spPr>
        <a:xfrm>
          <a:off x="164592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84455</xdr:rowOff>
    </xdr:from>
    <xdr:ext cx="466090" cy="252095"/>
    <xdr:sp macro="" textlink="">
      <xdr:nvSpPr>
        <xdr:cNvPr id="366" name="テキスト ボックス 365"/>
        <xdr:cNvSpPr txBox="1"/>
      </xdr:nvSpPr>
      <xdr:spPr>
        <a:xfrm>
          <a:off x="16048990" y="54527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367" name="直線コネクタ 366"/>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47625</xdr:rowOff>
    </xdr:from>
    <xdr:ext cx="466090" cy="252095"/>
    <xdr:sp macro="" textlink="">
      <xdr:nvSpPr>
        <xdr:cNvPr id="368" name="テキスト ボックス 367"/>
        <xdr:cNvSpPr txBox="1"/>
      </xdr:nvSpPr>
      <xdr:spPr>
        <a:xfrm>
          <a:off x="16048990" y="50806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369" name="【認定こども園・幼稚園・保育所】&#10;一人当たり面積グラフ枠"/>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104775</xdr:rowOff>
    </xdr:from>
    <xdr:to>
      <xdr:col>116</xdr:col>
      <xdr:colOff>62865</xdr:colOff>
      <xdr:row>42</xdr:row>
      <xdr:rowOff>0</xdr:rowOff>
    </xdr:to>
    <xdr:cxnSp macro="">
      <xdr:nvCxnSpPr>
        <xdr:cNvPr id="370" name="直線コネクタ 369"/>
        <xdr:cNvCxnSpPr/>
      </xdr:nvCxnSpPr>
      <xdr:spPr>
        <a:xfrm flipV="1">
          <a:off x="19951065" y="5808345"/>
          <a:ext cx="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3810</xdr:rowOff>
    </xdr:from>
    <xdr:ext cx="468630" cy="253365"/>
    <xdr:sp macro="" textlink="">
      <xdr:nvSpPr>
        <xdr:cNvPr id="371" name="【認定こども園・幼稚園・保育所】&#10;一人当たり面積最小値テキスト"/>
        <xdr:cNvSpPr txBox="1"/>
      </xdr:nvSpPr>
      <xdr:spPr>
        <a:xfrm>
          <a:off x="19989800" y="704850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2" name="直線コネクタ 371"/>
        <xdr:cNvCxnSpPr/>
      </xdr:nvCxnSpPr>
      <xdr:spPr>
        <a:xfrm>
          <a:off x="19881850" y="70446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52070</xdr:rowOff>
    </xdr:from>
    <xdr:ext cx="468630" cy="252095"/>
    <xdr:sp macro="" textlink="">
      <xdr:nvSpPr>
        <xdr:cNvPr id="373" name="【認定こども園・幼稚園・保育所】&#10;一人当たり面積最大値テキスト"/>
        <xdr:cNvSpPr txBox="1"/>
      </xdr:nvSpPr>
      <xdr:spPr>
        <a:xfrm>
          <a:off x="19989800" y="5588000"/>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0.171</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104775</xdr:rowOff>
    </xdr:from>
    <xdr:to>
      <xdr:col>116</xdr:col>
      <xdr:colOff>152400</xdr:colOff>
      <xdr:row>34</xdr:row>
      <xdr:rowOff>104775</xdr:rowOff>
    </xdr:to>
    <xdr:cxnSp macro="">
      <xdr:nvCxnSpPr>
        <xdr:cNvPr id="374" name="直線コネクタ 373"/>
        <xdr:cNvCxnSpPr/>
      </xdr:nvCxnSpPr>
      <xdr:spPr>
        <a:xfrm>
          <a:off x="19881850" y="5808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50800</xdr:rowOff>
    </xdr:from>
    <xdr:ext cx="468630" cy="252095"/>
    <xdr:sp macro="" textlink="">
      <xdr:nvSpPr>
        <xdr:cNvPr id="375" name="【認定こども園・幼稚園・保育所】&#10;一人当たり面積平均値テキスト"/>
        <xdr:cNvSpPr txBox="1"/>
      </xdr:nvSpPr>
      <xdr:spPr>
        <a:xfrm>
          <a:off x="19989800" y="6424930"/>
          <a:ext cx="4686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28575</xdr:rowOff>
    </xdr:from>
    <xdr:to>
      <xdr:col>116</xdr:col>
      <xdr:colOff>114300</xdr:colOff>
      <xdr:row>39</xdr:row>
      <xdr:rowOff>128270</xdr:rowOff>
    </xdr:to>
    <xdr:sp macro="" textlink="">
      <xdr:nvSpPr>
        <xdr:cNvPr id="376" name="フローチャート: 判断 375"/>
        <xdr:cNvSpPr/>
      </xdr:nvSpPr>
      <xdr:spPr>
        <a:xfrm>
          <a:off x="19900900" y="6570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28575</xdr:rowOff>
    </xdr:from>
    <xdr:to>
      <xdr:col>112</xdr:col>
      <xdr:colOff>38100</xdr:colOff>
      <xdr:row>39</xdr:row>
      <xdr:rowOff>128270</xdr:rowOff>
    </xdr:to>
    <xdr:sp macro="" textlink="">
      <xdr:nvSpPr>
        <xdr:cNvPr id="377" name="フローチャート: 判断 376"/>
        <xdr:cNvSpPr/>
      </xdr:nvSpPr>
      <xdr:spPr>
        <a:xfrm>
          <a:off x="19157950" y="65703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50800</xdr:rowOff>
    </xdr:from>
    <xdr:to>
      <xdr:col>107</xdr:col>
      <xdr:colOff>101600</xdr:colOff>
      <xdr:row>39</xdr:row>
      <xdr:rowOff>150495</xdr:rowOff>
    </xdr:to>
    <xdr:sp macro="" textlink="">
      <xdr:nvSpPr>
        <xdr:cNvPr id="378" name="フローチャート: 判断 377"/>
        <xdr:cNvSpPr/>
      </xdr:nvSpPr>
      <xdr:spPr>
        <a:xfrm>
          <a:off x="18345150" y="65925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43180</xdr:rowOff>
    </xdr:from>
    <xdr:to>
      <xdr:col>102</xdr:col>
      <xdr:colOff>165100</xdr:colOff>
      <xdr:row>39</xdr:row>
      <xdr:rowOff>142875</xdr:rowOff>
    </xdr:to>
    <xdr:sp macro="" textlink="">
      <xdr:nvSpPr>
        <xdr:cNvPr id="379" name="フローチャート: 判断 378"/>
        <xdr:cNvSpPr/>
      </xdr:nvSpPr>
      <xdr:spPr>
        <a:xfrm>
          <a:off x="17551400" y="6584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36195</xdr:rowOff>
    </xdr:from>
    <xdr:to>
      <xdr:col>98</xdr:col>
      <xdr:colOff>38100</xdr:colOff>
      <xdr:row>39</xdr:row>
      <xdr:rowOff>135255</xdr:rowOff>
    </xdr:to>
    <xdr:sp macro="" textlink="">
      <xdr:nvSpPr>
        <xdr:cNvPr id="380" name="フローチャート: 判断 379"/>
        <xdr:cNvSpPr/>
      </xdr:nvSpPr>
      <xdr:spPr>
        <a:xfrm>
          <a:off x="16757650" y="65779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2095"/>
    <xdr:sp macro="" textlink="">
      <xdr:nvSpPr>
        <xdr:cNvPr id="381" name="テキスト ボックス 380"/>
        <xdr:cNvSpPr txBox="1"/>
      </xdr:nvSpPr>
      <xdr:spPr>
        <a:xfrm>
          <a:off x="19780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2095"/>
    <xdr:sp macro="" textlink="">
      <xdr:nvSpPr>
        <xdr:cNvPr id="382" name="テキスト ボックス 381"/>
        <xdr:cNvSpPr txBox="1"/>
      </xdr:nvSpPr>
      <xdr:spPr>
        <a:xfrm>
          <a:off x="190309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60730" cy="252095"/>
    <xdr:sp macro="" textlink="">
      <xdr:nvSpPr>
        <xdr:cNvPr id="383" name="テキスト ボックス 382"/>
        <xdr:cNvSpPr txBox="1"/>
      </xdr:nvSpPr>
      <xdr:spPr>
        <a:xfrm>
          <a:off x="182245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2095"/>
    <xdr:sp macro="" textlink="">
      <xdr:nvSpPr>
        <xdr:cNvPr id="384" name="テキスト ボックス 383"/>
        <xdr:cNvSpPr txBox="1"/>
      </xdr:nvSpPr>
      <xdr:spPr>
        <a:xfrm>
          <a:off x="174307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2095"/>
    <xdr:sp macro="" textlink="">
      <xdr:nvSpPr>
        <xdr:cNvPr id="385" name="テキスト ボックス 384"/>
        <xdr:cNvSpPr txBox="1"/>
      </xdr:nvSpPr>
      <xdr:spPr>
        <a:xfrm>
          <a:off x="166306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61595</xdr:rowOff>
    </xdr:from>
    <xdr:to>
      <xdr:col>116</xdr:col>
      <xdr:colOff>114300</xdr:colOff>
      <xdr:row>40</xdr:row>
      <xdr:rowOff>161925</xdr:rowOff>
    </xdr:to>
    <xdr:sp macro="" textlink="">
      <xdr:nvSpPr>
        <xdr:cNvPr id="386" name="楕円 385"/>
        <xdr:cNvSpPr/>
      </xdr:nvSpPr>
      <xdr:spPr>
        <a:xfrm>
          <a:off x="19900900" y="67710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40640</xdr:rowOff>
    </xdr:from>
    <xdr:ext cx="468630" cy="253365"/>
    <xdr:sp macro="" textlink="">
      <xdr:nvSpPr>
        <xdr:cNvPr id="387" name="【認定こども園・幼稚園・保育所】&#10;一人当たり面積該当値テキスト"/>
        <xdr:cNvSpPr txBox="1"/>
      </xdr:nvSpPr>
      <xdr:spPr>
        <a:xfrm>
          <a:off x="19989800" y="675005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92075</xdr:rowOff>
    </xdr:from>
    <xdr:to>
      <xdr:col>112</xdr:col>
      <xdr:colOff>38100</xdr:colOff>
      <xdr:row>41</xdr:row>
      <xdr:rowOff>23495</xdr:rowOff>
    </xdr:to>
    <xdr:sp macro="" textlink="">
      <xdr:nvSpPr>
        <xdr:cNvPr id="388" name="楕円 387"/>
        <xdr:cNvSpPr/>
      </xdr:nvSpPr>
      <xdr:spPr>
        <a:xfrm>
          <a:off x="19157950" y="68014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40</xdr:row>
      <xdr:rowOff>111760</xdr:rowOff>
    </xdr:from>
    <xdr:to>
      <xdr:col>116</xdr:col>
      <xdr:colOff>63500</xdr:colOff>
      <xdr:row>40</xdr:row>
      <xdr:rowOff>141605</xdr:rowOff>
    </xdr:to>
    <xdr:cxnSp macro="">
      <xdr:nvCxnSpPr>
        <xdr:cNvPr id="389" name="直線コネクタ 388"/>
        <xdr:cNvCxnSpPr/>
      </xdr:nvCxnSpPr>
      <xdr:spPr>
        <a:xfrm flipV="1">
          <a:off x="19202400" y="6821170"/>
          <a:ext cx="7493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92075</xdr:rowOff>
    </xdr:from>
    <xdr:to>
      <xdr:col>107</xdr:col>
      <xdr:colOff>101600</xdr:colOff>
      <xdr:row>41</xdr:row>
      <xdr:rowOff>23495</xdr:rowOff>
    </xdr:to>
    <xdr:sp macro="" textlink="">
      <xdr:nvSpPr>
        <xdr:cNvPr id="390" name="楕円 389"/>
        <xdr:cNvSpPr/>
      </xdr:nvSpPr>
      <xdr:spPr>
        <a:xfrm>
          <a:off x="18345150" y="68014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141605</xdr:rowOff>
    </xdr:from>
    <xdr:to>
      <xdr:col>111</xdr:col>
      <xdr:colOff>171450</xdr:colOff>
      <xdr:row>40</xdr:row>
      <xdr:rowOff>141605</xdr:rowOff>
    </xdr:to>
    <xdr:cxnSp macro="">
      <xdr:nvCxnSpPr>
        <xdr:cNvPr id="391" name="直線コネクタ 390"/>
        <xdr:cNvCxnSpPr/>
      </xdr:nvCxnSpPr>
      <xdr:spPr>
        <a:xfrm>
          <a:off x="18395950" y="685101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99060</xdr:rowOff>
    </xdr:from>
    <xdr:to>
      <xdr:col>102</xdr:col>
      <xdr:colOff>165100</xdr:colOff>
      <xdr:row>41</xdr:row>
      <xdr:rowOff>31115</xdr:rowOff>
    </xdr:to>
    <xdr:sp macro="" textlink="">
      <xdr:nvSpPr>
        <xdr:cNvPr id="392" name="楕円 391"/>
        <xdr:cNvSpPr/>
      </xdr:nvSpPr>
      <xdr:spPr>
        <a:xfrm>
          <a:off x="17551400" y="6808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141605</xdr:rowOff>
    </xdr:from>
    <xdr:to>
      <xdr:col>107</xdr:col>
      <xdr:colOff>50800</xdr:colOff>
      <xdr:row>40</xdr:row>
      <xdr:rowOff>149225</xdr:rowOff>
    </xdr:to>
    <xdr:cxnSp macro="">
      <xdr:nvCxnSpPr>
        <xdr:cNvPr id="393" name="直線コネクタ 392"/>
        <xdr:cNvCxnSpPr/>
      </xdr:nvCxnSpPr>
      <xdr:spPr>
        <a:xfrm flipV="1">
          <a:off x="17602200" y="6851015"/>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99060</xdr:rowOff>
    </xdr:from>
    <xdr:to>
      <xdr:col>98</xdr:col>
      <xdr:colOff>38100</xdr:colOff>
      <xdr:row>41</xdr:row>
      <xdr:rowOff>31115</xdr:rowOff>
    </xdr:to>
    <xdr:sp macro="" textlink="">
      <xdr:nvSpPr>
        <xdr:cNvPr id="394" name="楕円 393"/>
        <xdr:cNvSpPr/>
      </xdr:nvSpPr>
      <xdr:spPr>
        <a:xfrm>
          <a:off x="16757650" y="68084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40</xdr:row>
      <xdr:rowOff>149225</xdr:rowOff>
    </xdr:from>
    <xdr:to>
      <xdr:col>102</xdr:col>
      <xdr:colOff>114300</xdr:colOff>
      <xdr:row>40</xdr:row>
      <xdr:rowOff>149225</xdr:rowOff>
    </xdr:to>
    <xdr:cxnSp macro="">
      <xdr:nvCxnSpPr>
        <xdr:cNvPr id="395" name="直線コネクタ 394"/>
        <xdr:cNvCxnSpPr/>
      </xdr:nvCxnSpPr>
      <xdr:spPr>
        <a:xfrm>
          <a:off x="16802100" y="685863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144145</xdr:rowOff>
    </xdr:from>
    <xdr:ext cx="469900" cy="252095"/>
    <xdr:sp macro="" textlink="">
      <xdr:nvSpPr>
        <xdr:cNvPr id="396" name="n_1aveValue【認定こども園・幼稚園・保育所】&#10;一人当たり面積"/>
        <xdr:cNvSpPr txBox="1"/>
      </xdr:nvSpPr>
      <xdr:spPr>
        <a:xfrm>
          <a:off x="18980150" y="63506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166370</xdr:rowOff>
    </xdr:from>
    <xdr:ext cx="469900" cy="253365"/>
    <xdr:sp macro="" textlink="">
      <xdr:nvSpPr>
        <xdr:cNvPr id="397" name="n_2aveValue【認定こども園・幼稚園・保育所】&#10;一人当たり面積"/>
        <xdr:cNvSpPr txBox="1"/>
      </xdr:nvSpPr>
      <xdr:spPr>
        <a:xfrm>
          <a:off x="18180050" y="6372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159385</xdr:rowOff>
    </xdr:from>
    <xdr:ext cx="469900" cy="252095"/>
    <xdr:sp macro="" textlink="">
      <xdr:nvSpPr>
        <xdr:cNvPr id="398" name="n_3aveValue【認定こども園・幼稚園・保育所】&#10;一人当たり面積"/>
        <xdr:cNvSpPr txBox="1"/>
      </xdr:nvSpPr>
      <xdr:spPr>
        <a:xfrm>
          <a:off x="17386300" y="63658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151130</xdr:rowOff>
    </xdr:from>
    <xdr:ext cx="469900" cy="253365"/>
    <xdr:sp macro="" textlink="">
      <xdr:nvSpPr>
        <xdr:cNvPr id="399" name="n_4aveValue【認定こども園・幼稚園・保育所】&#10;一人当たり面積"/>
        <xdr:cNvSpPr txBox="1"/>
      </xdr:nvSpPr>
      <xdr:spPr>
        <a:xfrm>
          <a:off x="16592550" y="6357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15240</xdr:rowOff>
    </xdr:from>
    <xdr:ext cx="469900" cy="252095"/>
    <xdr:sp macro="" textlink="">
      <xdr:nvSpPr>
        <xdr:cNvPr id="400" name="n_1mainValue【認定こども園・幼稚園・保育所】&#10;一人当たり面積"/>
        <xdr:cNvSpPr txBox="1"/>
      </xdr:nvSpPr>
      <xdr:spPr>
        <a:xfrm>
          <a:off x="18980150" y="68922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15240</xdr:rowOff>
    </xdr:from>
    <xdr:ext cx="469900" cy="252095"/>
    <xdr:sp macro="" textlink="">
      <xdr:nvSpPr>
        <xdr:cNvPr id="401" name="n_2mainValue【認定こども園・幼稚園・保育所】&#10;一人当たり面積"/>
        <xdr:cNvSpPr txBox="1"/>
      </xdr:nvSpPr>
      <xdr:spPr>
        <a:xfrm>
          <a:off x="18180050" y="68922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22225</xdr:rowOff>
    </xdr:from>
    <xdr:ext cx="469900" cy="253365"/>
    <xdr:sp macro="" textlink="">
      <xdr:nvSpPr>
        <xdr:cNvPr id="402" name="n_3mainValue【認定こども園・幼稚園・保育所】&#10;一人当たり面積"/>
        <xdr:cNvSpPr txBox="1"/>
      </xdr:nvSpPr>
      <xdr:spPr>
        <a:xfrm>
          <a:off x="17386300" y="6899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22225</xdr:rowOff>
    </xdr:from>
    <xdr:ext cx="469900" cy="253365"/>
    <xdr:sp macro="" textlink="">
      <xdr:nvSpPr>
        <xdr:cNvPr id="403" name="n_4mainValue【認定こども園・幼稚園・保育所】&#10;一人当たり面積"/>
        <xdr:cNvSpPr txBox="1"/>
      </xdr:nvSpPr>
      <xdr:spPr>
        <a:xfrm>
          <a:off x="16592550" y="6899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404" name="正方形/長方形 403"/>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405" name="正方形/長方形 404"/>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406" name="正方形/長方形 405"/>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407" name="正方形/長方形 406"/>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408" name="正方形/長方形 407"/>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409" name="正方形/長方形 408"/>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410" name="正方形/長方形 409"/>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411" name="正方形/長方形 410"/>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412" name="テキスト ボックス 411"/>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413" name="直線コネクタ 412"/>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6090" cy="252095"/>
    <xdr:sp macro="" textlink="">
      <xdr:nvSpPr>
        <xdr:cNvPr id="414" name="テキスト ボックス 413"/>
        <xdr:cNvSpPr txBox="1"/>
      </xdr:nvSpPr>
      <xdr:spPr>
        <a:xfrm>
          <a:off x="10797540" y="110407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65</xdr:row>
      <xdr:rowOff>0</xdr:rowOff>
    </xdr:from>
    <xdr:to>
      <xdr:col>89</xdr:col>
      <xdr:colOff>171450</xdr:colOff>
      <xdr:row>65</xdr:row>
      <xdr:rowOff>0</xdr:rowOff>
    </xdr:to>
    <xdr:cxnSp macro="">
      <xdr:nvCxnSpPr>
        <xdr:cNvPr id="415" name="直線コネクタ 414"/>
        <xdr:cNvCxnSpPr/>
      </xdr:nvCxnSpPr>
      <xdr:spPr>
        <a:xfrm>
          <a:off x="11207750" y="10900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64</xdr:row>
      <xdr:rowOff>28575</xdr:rowOff>
    </xdr:from>
    <xdr:ext cx="401955" cy="252095"/>
    <xdr:sp macro="" textlink="">
      <xdr:nvSpPr>
        <xdr:cNvPr id="416" name="テキスト ボックス 415"/>
        <xdr:cNvSpPr txBox="1"/>
      </xdr:nvSpPr>
      <xdr:spPr>
        <a:xfrm>
          <a:off x="10842625" y="107613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63</xdr:row>
      <xdr:rowOff>55880</xdr:rowOff>
    </xdr:to>
    <xdr:cxnSp macro="">
      <xdr:nvCxnSpPr>
        <xdr:cNvPr id="417" name="直線コネクタ 416"/>
        <xdr:cNvCxnSpPr/>
      </xdr:nvCxnSpPr>
      <xdr:spPr>
        <a:xfrm>
          <a:off x="11207750" y="10621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84455</xdr:rowOff>
    </xdr:from>
    <xdr:ext cx="401955" cy="252095"/>
    <xdr:sp macro="" textlink="">
      <xdr:nvSpPr>
        <xdr:cNvPr id="418" name="テキスト ボックス 417"/>
        <xdr:cNvSpPr txBox="1"/>
      </xdr:nvSpPr>
      <xdr:spPr>
        <a:xfrm>
          <a:off x="10842625" y="104819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111760</xdr:rowOff>
    </xdr:from>
    <xdr:to>
      <xdr:col>89</xdr:col>
      <xdr:colOff>171450</xdr:colOff>
      <xdr:row>61</xdr:row>
      <xdr:rowOff>111760</xdr:rowOff>
    </xdr:to>
    <xdr:cxnSp macro="">
      <xdr:nvCxnSpPr>
        <xdr:cNvPr id="419" name="直線コネクタ 418"/>
        <xdr:cNvCxnSpPr/>
      </xdr:nvCxnSpPr>
      <xdr:spPr>
        <a:xfrm>
          <a:off x="11207750" y="10341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140335</xdr:rowOff>
    </xdr:from>
    <xdr:ext cx="401955" cy="252095"/>
    <xdr:sp macro="" textlink="">
      <xdr:nvSpPr>
        <xdr:cNvPr id="420" name="テキスト ボックス 419"/>
        <xdr:cNvSpPr txBox="1"/>
      </xdr:nvSpPr>
      <xdr:spPr>
        <a:xfrm>
          <a:off x="10842625" y="102025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421" name="直線コネクタ 420"/>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28575</xdr:rowOff>
    </xdr:from>
    <xdr:ext cx="401955" cy="252095"/>
    <xdr:sp macro="" textlink="">
      <xdr:nvSpPr>
        <xdr:cNvPr id="422" name="テキスト ボックス 421"/>
        <xdr:cNvSpPr txBox="1"/>
      </xdr:nvSpPr>
      <xdr:spPr>
        <a:xfrm>
          <a:off x="10842625" y="99231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55880</xdr:rowOff>
    </xdr:from>
    <xdr:to>
      <xdr:col>89</xdr:col>
      <xdr:colOff>171450</xdr:colOff>
      <xdr:row>58</xdr:row>
      <xdr:rowOff>55880</xdr:rowOff>
    </xdr:to>
    <xdr:cxnSp macro="">
      <xdr:nvCxnSpPr>
        <xdr:cNvPr id="423" name="直線コネクタ 422"/>
        <xdr:cNvCxnSpPr/>
      </xdr:nvCxnSpPr>
      <xdr:spPr>
        <a:xfrm>
          <a:off x="11207750" y="9782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84455</xdr:rowOff>
    </xdr:from>
    <xdr:ext cx="401955" cy="252095"/>
    <xdr:sp macro="" textlink="">
      <xdr:nvSpPr>
        <xdr:cNvPr id="424" name="テキスト ボックス 423"/>
        <xdr:cNvSpPr txBox="1"/>
      </xdr:nvSpPr>
      <xdr:spPr>
        <a:xfrm>
          <a:off x="10842625" y="96437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111760</xdr:rowOff>
    </xdr:from>
    <xdr:to>
      <xdr:col>89</xdr:col>
      <xdr:colOff>171450</xdr:colOff>
      <xdr:row>56</xdr:row>
      <xdr:rowOff>111760</xdr:rowOff>
    </xdr:to>
    <xdr:cxnSp macro="">
      <xdr:nvCxnSpPr>
        <xdr:cNvPr id="425" name="直線コネクタ 424"/>
        <xdr:cNvCxnSpPr/>
      </xdr:nvCxnSpPr>
      <xdr:spPr>
        <a:xfrm>
          <a:off x="11207750" y="9503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140335</xdr:rowOff>
    </xdr:from>
    <xdr:ext cx="401955" cy="252095"/>
    <xdr:sp macro="" textlink="">
      <xdr:nvSpPr>
        <xdr:cNvPr id="426" name="テキスト ボックス 425"/>
        <xdr:cNvSpPr txBox="1"/>
      </xdr:nvSpPr>
      <xdr:spPr>
        <a:xfrm>
          <a:off x="10842625" y="93643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0</xdr:rowOff>
    </xdr:from>
    <xdr:to>
      <xdr:col>89</xdr:col>
      <xdr:colOff>171450</xdr:colOff>
      <xdr:row>55</xdr:row>
      <xdr:rowOff>0</xdr:rowOff>
    </xdr:to>
    <xdr:cxnSp macro="">
      <xdr:nvCxnSpPr>
        <xdr:cNvPr id="427" name="直線コネクタ 426"/>
        <xdr:cNvCxnSpPr/>
      </xdr:nvCxnSpPr>
      <xdr:spPr>
        <a:xfrm>
          <a:off x="11207750" y="9224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28575</xdr:rowOff>
    </xdr:from>
    <xdr:ext cx="401955" cy="252095"/>
    <xdr:sp macro="" textlink="">
      <xdr:nvSpPr>
        <xdr:cNvPr id="428" name="テキスト ボックス 427"/>
        <xdr:cNvSpPr txBox="1"/>
      </xdr:nvSpPr>
      <xdr:spPr>
        <a:xfrm>
          <a:off x="10842625" y="90849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429" name="直線コネクタ 428"/>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84455</xdr:rowOff>
    </xdr:from>
    <xdr:ext cx="401955" cy="252095"/>
    <xdr:sp macro="" textlink="">
      <xdr:nvSpPr>
        <xdr:cNvPr id="430" name="テキスト ボックス 429"/>
        <xdr:cNvSpPr txBox="1"/>
      </xdr:nvSpPr>
      <xdr:spPr>
        <a:xfrm>
          <a:off x="10842625" y="88055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90</xdr:col>
      <xdr:colOff>25400</xdr:colOff>
      <xdr:row>66</xdr:row>
      <xdr:rowOff>111760</xdr:rowOff>
    </xdr:to>
    <xdr:sp macro="" textlink="">
      <xdr:nvSpPr>
        <xdr:cNvPr id="431" name="【学校施設】&#10;有形固定資産減価償却率グラフ枠"/>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165100</xdr:rowOff>
    </xdr:from>
    <xdr:to>
      <xdr:col>85</xdr:col>
      <xdr:colOff>126365</xdr:colOff>
      <xdr:row>64</xdr:row>
      <xdr:rowOff>44450</xdr:rowOff>
    </xdr:to>
    <xdr:cxnSp macro="">
      <xdr:nvCxnSpPr>
        <xdr:cNvPr id="432" name="直線コネクタ 431"/>
        <xdr:cNvCxnSpPr/>
      </xdr:nvCxnSpPr>
      <xdr:spPr>
        <a:xfrm flipV="1">
          <a:off x="14699615" y="9389110"/>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48895</xdr:rowOff>
    </xdr:from>
    <xdr:ext cx="403860" cy="252095"/>
    <xdr:sp macro="" textlink="">
      <xdr:nvSpPr>
        <xdr:cNvPr id="433" name="【学校施設】&#10;有形固定資産減価償却率最小値テキスト"/>
        <xdr:cNvSpPr txBox="1"/>
      </xdr:nvSpPr>
      <xdr:spPr>
        <a:xfrm>
          <a:off x="14738350" y="1078166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44450</xdr:rowOff>
    </xdr:from>
    <xdr:to>
      <xdr:col>86</xdr:col>
      <xdr:colOff>25400</xdr:colOff>
      <xdr:row>64</xdr:row>
      <xdr:rowOff>44450</xdr:rowOff>
    </xdr:to>
    <xdr:cxnSp macro="">
      <xdr:nvCxnSpPr>
        <xdr:cNvPr id="434" name="直線コネクタ 433"/>
        <xdr:cNvCxnSpPr/>
      </xdr:nvCxnSpPr>
      <xdr:spPr>
        <a:xfrm>
          <a:off x="14611350" y="10777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113030</xdr:rowOff>
    </xdr:from>
    <xdr:ext cx="403860" cy="253365"/>
    <xdr:sp macro="" textlink="">
      <xdr:nvSpPr>
        <xdr:cNvPr id="435" name="【学校施設】&#10;有形固定資産減価償却率最大値テキスト"/>
        <xdr:cNvSpPr txBox="1"/>
      </xdr:nvSpPr>
      <xdr:spPr>
        <a:xfrm>
          <a:off x="14738350" y="916940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165100</xdr:rowOff>
    </xdr:from>
    <xdr:to>
      <xdr:col>86</xdr:col>
      <xdr:colOff>25400</xdr:colOff>
      <xdr:row>55</xdr:row>
      <xdr:rowOff>165100</xdr:rowOff>
    </xdr:to>
    <xdr:cxnSp macro="">
      <xdr:nvCxnSpPr>
        <xdr:cNvPr id="436" name="直線コネクタ 435"/>
        <xdr:cNvCxnSpPr/>
      </xdr:nvCxnSpPr>
      <xdr:spPr>
        <a:xfrm>
          <a:off x="14611350" y="9389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115570</xdr:rowOff>
    </xdr:from>
    <xdr:ext cx="403860" cy="253365"/>
    <xdr:sp macro="" textlink="">
      <xdr:nvSpPr>
        <xdr:cNvPr id="437" name="【学校施設】&#10;有形固定資産減価償却率平均値テキスト"/>
        <xdr:cNvSpPr txBox="1"/>
      </xdr:nvSpPr>
      <xdr:spPr>
        <a:xfrm>
          <a:off x="14738350" y="10010140"/>
          <a:ext cx="403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92710</xdr:rowOff>
    </xdr:from>
    <xdr:to>
      <xdr:col>85</xdr:col>
      <xdr:colOff>171450</xdr:colOff>
      <xdr:row>61</xdr:row>
      <xdr:rowOff>24130</xdr:rowOff>
    </xdr:to>
    <xdr:sp macro="" textlink="">
      <xdr:nvSpPr>
        <xdr:cNvPr id="438" name="フローチャート: 判断 437"/>
        <xdr:cNvSpPr/>
      </xdr:nvSpPr>
      <xdr:spPr>
        <a:xfrm>
          <a:off x="14649450" y="101549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67945</xdr:rowOff>
    </xdr:from>
    <xdr:to>
      <xdr:col>81</xdr:col>
      <xdr:colOff>101600</xdr:colOff>
      <xdr:row>60</xdr:row>
      <xdr:rowOff>167005</xdr:rowOff>
    </xdr:to>
    <xdr:sp macro="" textlink="">
      <xdr:nvSpPr>
        <xdr:cNvPr id="439" name="フローチャート: 判断 438"/>
        <xdr:cNvSpPr/>
      </xdr:nvSpPr>
      <xdr:spPr>
        <a:xfrm>
          <a:off x="13887450" y="10130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132080</xdr:rowOff>
    </xdr:from>
    <xdr:to>
      <xdr:col>76</xdr:col>
      <xdr:colOff>165100</xdr:colOff>
      <xdr:row>61</xdr:row>
      <xdr:rowOff>63500</xdr:rowOff>
    </xdr:to>
    <xdr:sp macro="" textlink="">
      <xdr:nvSpPr>
        <xdr:cNvPr id="440" name="フローチャート: 判断 439"/>
        <xdr:cNvSpPr/>
      </xdr:nvSpPr>
      <xdr:spPr>
        <a:xfrm>
          <a:off x="13093700" y="101942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3810</xdr:rowOff>
    </xdr:from>
    <xdr:to>
      <xdr:col>72</xdr:col>
      <xdr:colOff>38100</xdr:colOff>
      <xdr:row>61</xdr:row>
      <xdr:rowOff>103505</xdr:rowOff>
    </xdr:to>
    <xdr:sp macro="" textlink="">
      <xdr:nvSpPr>
        <xdr:cNvPr id="441" name="フローチャート: 判断 440"/>
        <xdr:cNvSpPr/>
      </xdr:nvSpPr>
      <xdr:spPr>
        <a:xfrm>
          <a:off x="12299950" y="102336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5715</xdr:rowOff>
    </xdr:from>
    <xdr:to>
      <xdr:col>67</xdr:col>
      <xdr:colOff>101600</xdr:colOff>
      <xdr:row>61</xdr:row>
      <xdr:rowOff>106045</xdr:rowOff>
    </xdr:to>
    <xdr:sp macro="" textlink="">
      <xdr:nvSpPr>
        <xdr:cNvPr id="442" name="フローチャート: 判断 441"/>
        <xdr:cNvSpPr/>
      </xdr:nvSpPr>
      <xdr:spPr>
        <a:xfrm>
          <a:off x="11487150" y="102355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2095"/>
    <xdr:sp macro="" textlink="">
      <xdr:nvSpPr>
        <xdr:cNvPr id="443" name="テキスト ボックス 442"/>
        <xdr:cNvSpPr txBox="1"/>
      </xdr:nvSpPr>
      <xdr:spPr>
        <a:xfrm>
          <a:off x="1452880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60730" cy="252095"/>
    <xdr:sp macro="" textlink="">
      <xdr:nvSpPr>
        <xdr:cNvPr id="444" name="テキスト ボックス 443"/>
        <xdr:cNvSpPr txBox="1"/>
      </xdr:nvSpPr>
      <xdr:spPr>
        <a:xfrm>
          <a:off x="13766800" y="11177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2095"/>
    <xdr:sp macro="" textlink="">
      <xdr:nvSpPr>
        <xdr:cNvPr id="445" name="テキスト ボックス 444"/>
        <xdr:cNvSpPr txBox="1"/>
      </xdr:nvSpPr>
      <xdr:spPr>
        <a:xfrm>
          <a:off x="129730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2095"/>
    <xdr:sp macro="" textlink="">
      <xdr:nvSpPr>
        <xdr:cNvPr id="446" name="テキスト ボックス 445"/>
        <xdr:cNvSpPr txBox="1"/>
      </xdr:nvSpPr>
      <xdr:spPr>
        <a:xfrm>
          <a:off x="121729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60730" cy="252095"/>
    <xdr:sp macro="" textlink="">
      <xdr:nvSpPr>
        <xdr:cNvPr id="447" name="テキスト ボックス 446"/>
        <xdr:cNvSpPr txBox="1"/>
      </xdr:nvSpPr>
      <xdr:spPr>
        <a:xfrm>
          <a:off x="11366500" y="11177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165735</xdr:rowOff>
    </xdr:from>
    <xdr:to>
      <xdr:col>85</xdr:col>
      <xdr:colOff>171450</xdr:colOff>
      <xdr:row>61</xdr:row>
      <xdr:rowOff>97155</xdr:rowOff>
    </xdr:to>
    <xdr:sp macro="" textlink="">
      <xdr:nvSpPr>
        <xdr:cNvPr id="448" name="楕円 447"/>
        <xdr:cNvSpPr/>
      </xdr:nvSpPr>
      <xdr:spPr>
        <a:xfrm>
          <a:off x="14649450" y="1022794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144780</xdr:rowOff>
    </xdr:from>
    <xdr:ext cx="403860" cy="251460"/>
    <xdr:sp macro="" textlink="">
      <xdr:nvSpPr>
        <xdr:cNvPr id="449" name="【学校施設】&#10;有形固定資産減価償却率該当値テキスト"/>
        <xdr:cNvSpPr txBox="1"/>
      </xdr:nvSpPr>
      <xdr:spPr>
        <a:xfrm>
          <a:off x="14738350" y="10206990"/>
          <a:ext cx="403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160655</xdr:rowOff>
    </xdr:from>
    <xdr:to>
      <xdr:col>81</xdr:col>
      <xdr:colOff>101600</xdr:colOff>
      <xdr:row>61</xdr:row>
      <xdr:rowOff>92075</xdr:rowOff>
    </xdr:to>
    <xdr:sp macro="" textlink="">
      <xdr:nvSpPr>
        <xdr:cNvPr id="450" name="楕円 449"/>
        <xdr:cNvSpPr/>
      </xdr:nvSpPr>
      <xdr:spPr>
        <a:xfrm>
          <a:off x="13887450" y="102228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41910</xdr:rowOff>
    </xdr:from>
    <xdr:to>
      <xdr:col>85</xdr:col>
      <xdr:colOff>127000</xdr:colOff>
      <xdr:row>61</xdr:row>
      <xdr:rowOff>48260</xdr:rowOff>
    </xdr:to>
    <xdr:cxnSp macro="">
      <xdr:nvCxnSpPr>
        <xdr:cNvPr id="451" name="直線コネクタ 450"/>
        <xdr:cNvCxnSpPr/>
      </xdr:nvCxnSpPr>
      <xdr:spPr>
        <a:xfrm>
          <a:off x="13938250" y="10271760"/>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126365</xdr:rowOff>
    </xdr:from>
    <xdr:to>
      <xdr:col>76</xdr:col>
      <xdr:colOff>165100</xdr:colOff>
      <xdr:row>61</xdr:row>
      <xdr:rowOff>57785</xdr:rowOff>
    </xdr:to>
    <xdr:sp macro="" textlink="">
      <xdr:nvSpPr>
        <xdr:cNvPr id="452" name="楕円 451"/>
        <xdr:cNvSpPr/>
      </xdr:nvSpPr>
      <xdr:spPr>
        <a:xfrm>
          <a:off x="13093700" y="10188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41910</xdr:rowOff>
    </xdr:to>
    <xdr:cxnSp macro="">
      <xdr:nvCxnSpPr>
        <xdr:cNvPr id="453" name="直線コネクタ 452"/>
        <xdr:cNvCxnSpPr/>
      </xdr:nvCxnSpPr>
      <xdr:spPr>
        <a:xfrm>
          <a:off x="13144500" y="10237470"/>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100965</xdr:rowOff>
    </xdr:from>
    <xdr:to>
      <xdr:col>72</xdr:col>
      <xdr:colOff>38100</xdr:colOff>
      <xdr:row>61</xdr:row>
      <xdr:rowOff>33020</xdr:rowOff>
    </xdr:to>
    <xdr:sp macro="" textlink="">
      <xdr:nvSpPr>
        <xdr:cNvPr id="454" name="楕円 453"/>
        <xdr:cNvSpPr/>
      </xdr:nvSpPr>
      <xdr:spPr>
        <a:xfrm>
          <a:off x="12299950" y="101631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60</xdr:row>
      <xdr:rowOff>151130</xdr:rowOff>
    </xdr:from>
    <xdr:to>
      <xdr:col>76</xdr:col>
      <xdr:colOff>114300</xdr:colOff>
      <xdr:row>61</xdr:row>
      <xdr:rowOff>7620</xdr:rowOff>
    </xdr:to>
    <xdr:cxnSp macro="">
      <xdr:nvCxnSpPr>
        <xdr:cNvPr id="455" name="直線コネクタ 454"/>
        <xdr:cNvCxnSpPr/>
      </xdr:nvCxnSpPr>
      <xdr:spPr>
        <a:xfrm>
          <a:off x="12344400" y="10213340"/>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67945</xdr:rowOff>
    </xdr:from>
    <xdr:to>
      <xdr:col>67</xdr:col>
      <xdr:colOff>101600</xdr:colOff>
      <xdr:row>60</xdr:row>
      <xdr:rowOff>167005</xdr:rowOff>
    </xdr:to>
    <xdr:sp macro="" textlink="">
      <xdr:nvSpPr>
        <xdr:cNvPr id="456" name="楕円 455"/>
        <xdr:cNvSpPr/>
      </xdr:nvSpPr>
      <xdr:spPr>
        <a:xfrm>
          <a:off x="11487150" y="10130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117475</xdr:rowOff>
    </xdr:from>
    <xdr:to>
      <xdr:col>71</xdr:col>
      <xdr:colOff>171450</xdr:colOff>
      <xdr:row>60</xdr:row>
      <xdr:rowOff>151130</xdr:rowOff>
    </xdr:to>
    <xdr:cxnSp macro="">
      <xdr:nvCxnSpPr>
        <xdr:cNvPr id="457" name="直線コネクタ 456"/>
        <xdr:cNvCxnSpPr/>
      </xdr:nvCxnSpPr>
      <xdr:spPr>
        <a:xfrm>
          <a:off x="11537950" y="10179685"/>
          <a:ext cx="8064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15875</xdr:rowOff>
    </xdr:from>
    <xdr:ext cx="403860" cy="252095"/>
    <xdr:sp macro="" textlink="">
      <xdr:nvSpPr>
        <xdr:cNvPr id="458" name="n_1aveValue【学校施設】&#10;有形固定資産減価償却率"/>
        <xdr:cNvSpPr txBox="1"/>
      </xdr:nvSpPr>
      <xdr:spPr>
        <a:xfrm>
          <a:off x="13742035" y="991044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61</xdr:row>
      <xdr:rowOff>55245</xdr:rowOff>
    </xdr:from>
    <xdr:ext cx="403860" cy="252730"/>
    <xdr:sp macro="" textlink="">
      <xdr:nvSpPr>
        <xdr:cNvPr id="459" name="n_2aveValue【学校施設】&#10;有形固定資産減価償却率"/>
        <xdr:cNvSpPr txBox="1"/>
      </xdr:nvSpPr>
      <xdr:spPr>
        <a:xfrm>
          <a:off x="12960985" y="10285095"/>
          <a:ext cx="403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61</xdr:row>
      <xdr:rowOff>94615</xdr:rowOff>
    </xdr:from>
    <xdr:ext cx="405130" cy="253365"/>
    <xdr:sp macro="" textlink="">
      <xdr:nvSpPr>
        <xdr:cNvPr id="460" name="n_3aveValue【学校施設】&#10;有形固定資産減価償却率"/>
        <xdr:cNvSpPr txBox="1"/>
      </xdr:nvSpPr>
      <xdr:spPr>
        <a:xfrm>
          <a:off x="12167235" y="103244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61</xdr:row>
      <xdr:rowOff>96520</xdr:rowOff>
    </xdr:from>
    <xdr:ext cx="403860" cy="253365"/>
    <xdr:sp macro="" textlink="">
      <xdr:nvSpPr>
        <xdr:cNvPr id="461" name="n_4aveValue【学校施設】&#10;有形固定資産減価償却率"/>
        <xdr:cNvSpPr txBox="1"/>
      </xdr:nvSpPr>
      <xdr:spPr>
        <a:xfrm>
          <a:off x="11354435" y="1032637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83185</xdr:rowOff>
    </xdr:from>
    <xdr:ext cx="403860" cy="253365"/>
    <xdr:sp macro="" textlink="">
      <xdr:nvSpPr>
        <xdr:cNvPr id="462" name="n_1mainValue【学校施設】&#10;有形固定資産減価償却率"/>
        <xdr:cNvSpPr txBox="1"/>
      </xdr:nvSpPr>
      <xdr:spPr>
        <a:xfrm>
          <a:off x="13742035" y="1031303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74295</xdr:rowOff>
    </xdr:from>
    <xdr:ext cx="403860" cy="252730"/>
    <xdr:sp macro="" textlink="">
      <xdr:nvSpPr>
        <xdr:cNvPr id="463" name="n_2mainValue【学校施設】&#10;有形固定資産減価償却率"/>
        <xdr:cNvSpPr txBox="1"/>
      </xdr:nvSpPr>
      <xdr:spPr>
        <a:xfrm>
          <a:off x="12960985" y="9968865"/>
          <a:ext cx="403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59</xdr:row>
      <xdr:rowOff>49530</xdr:rowOff>
    </xdr:from>
    <xdr:ext cx="405130" cy="252095"/>
    <xdr:sp macro="" textlink="">
      <xdr:nvSpPr>
        <xdr:cNvPr id="464" name="n_3mainValue【学校施設】&#10;有形固定資産減価償却率"/>
        <xdr:cNvSpPr txBox="1"/>
      </xdr:nvSpPr>
      <xdr:spPr>
        <a:xfrm>
          <a:off x="12167235" y="994410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15875</xdr:rowOff>
    </xdr:from>
    <xdr:ext cx="403860" cy="252095"/>
    <xdr:sp macro="" textlink="">
      <xdr:nvSpPr>
        <xdr:cNvPr id="465" name="n_4mainValue【学校施設】&#10;有形固定資産減価償却率"/>
        <xdr:cNvSpPr txBox="1"/>
      </xdr:nvSpPr>
      <xdr:spPr>
        <a:xfrm>
          <a:off x="11354435" y="991044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466" name="正方形/長方形 465"/>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467" name="正方形/長方形 466"/>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468" name="正方形/長方形 467"/>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469" name="正方形/長方形 468"/>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470" name="正方形/長方形 469"/>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471" name="正方形/長方形 470"/>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472" name="正方形/長方形 471"/>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473" name="正方形/長方形 472"/>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8615" cy="220345"/>
    <xdr:sp macro="" textlink="">
      <xdr:nvSpPr>
        <xdr:cNvPr id="474" name="テキスト ボックス 473"/>
        <xdr:cNvSpPr txBox="1"/>
      </xdr:nvSpPr>
      <xdr:spPr>
        <a:xfrm>
          <a:off x="16440150" y="875855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475" name="直線コネクタ 474"/>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140335</xdr:rowOff>
    </xdr:from>
    <xdr:ext cx="466090" cy="252095"/>
    <xdr:sp macro="" textlink="">
      <xdr:nvSpPr>
        <xdr:cNvPr id="476" name="テキスト ボックス 475"/>
        <xdr:cNvSpPr txBox="1"/>
      </xdr:nvSpPr>
      <xdr:spPr>
        <a:xfrm>
          <a:off x="16048990" y="110407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128270</xdr:rowOff>
    </xdr:from>
    <xdr:to>
      <xdr:col>120</xdr:col>
      <xdr:colOff>114300</xdr:colOff>
      <xdr:row>64</xdr:row>
      <xdr:rowOff>128270</xdr:rowOff>
    </xdr:to>
    <xdr:cxnSp macro="">
      <xdr:nvCxnSpPr>
        <xdr:cNvPr id="477" name="直線コネクタ 476"/>
        <xdr:cNvCxnSpPr/>
      </xdr:nvCxnSpPr>
      <xdr:spPr>
        <a:xfrm>
          <a:off x="164592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156210</xdr:rowOff>
    </xdr:from>
    <xdr:ext cx="466090" cy="253365"/>
    <xdr:sp macro="" textlink="">
      <xdr:nvSpPr>
        <xdr:cNvPr id="478" name="テキスト ボックス 477"/>
        <xdr:cNvSpPr txBox="1"/>
      </xdr:nvSpPr>
      <xdr:spPr>
        <a:xfrm>
          <a:off x="16048990" y="1072134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143510</xdr:rowOff>
    </xdr:from>
    <xdr:to>
      <xdr:col>120</xdr:col>
      <xdr:colOff>114300</xdr:colOff>
      <xdr:row>62</xdr:row>
      <xdr:rowOff>143510</xdr:rowOff>
    </xdr:to>
    <xdr:cxnSp macro="">
      <xdr:nvCxnSpPr>
        <xdr:cNvPr id="479" name="直線コネクタ 478"/>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090" cy="253365"/>
    <xdr:sp macro="" textlink="">
      <xdr:nvSpPr>
        <xdr:cNvPr id="480" name="テキスト ボックス 479"/>
        <xdr:cNvSpPr txBox="1"/>
      </xdr:nvSpPr>
      <xdr:spPr>
        <a:xfrm>
          <a:off x="16048990" y="1040193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160020</xdr:rowOff>
    </xdr:from>
    <xdr:to>
      <xdr:col>120</xdr:col>
      <xdr:colOff>114300</xdr:colOff>
      <xdr:row>60</xdr:row>
      <xdr:rowOff>160020</xdr:rowOff>
    </xdr:to>
    <xdr:cxnSp macro="">
      <xdr:nvCxnSpPr>
        <xdr:cNvPr id="481" name="直線コネクタ 480"/>
        <xdr:cNvCxnSpPr/>
      </xdr:nvCxnSpPr>
      <xdr:spPr>
        <a:xfrm>
          <a:off x="164592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20320</xdr:rowOff>
    </xdr:from>
    <xdr:ext cx="466090" cy="253365"/>
    <xdr:sp macro="" textlink="">
      <xdr:nvSpPr>
        <xdr:cNvPr id="482" name="テキスト ボックス 481"/>
        <xdr:cNvSpPr txBox="1"/>
      </xdr:nvSpPr>
      <xdr:spPr>
        <a:xfrm>
          <a:off x="16048990" y="1008253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59</xdr:row>
      <xdr:rowOff>7620</xdr:rowOff>
    </xdr:from>
    <xdr:to>
      <xdr:col>120</xdr:col>
      <xdr:colOff>114300</xdr:colOff>
      <xdr:row>59</xdr:row>
      <xdr:rowOff>7620</xdr:rowOff>
    </xdr:to>
    <xdr:cxnSp macro="">
      <xdr:nvCxnSpPr>
        <xdr:cNvPr id="483" name="直線コネクタ 482"/>
        <xdr:cNvCxnSpPr/>
      </xdr:nvCxnSpPr>
      <xdr:spPr>
        <a:xfrm>
          <a:off x="164592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36830</xdr:rowOff>
    </xdr:from>
    <xdr:ext cx="466090" cy="252730"/>
    <xdr:sp macro="" textlink="">
      <xdr:nvSpPr>
        <xdr:cNvPr id="484" name="テキスト ボックス 483"/>
        <xdr:cNvSpPr txBox="1"/>
      </xdr:nvSpPr>
      <xdr:spPr>
        <a:xfrm>
          <a:off x="16048990" y="9763760"/>
          <a:ext cx="466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24130</xdr:rowOff>
    </xdr:from>
    <xdr:to>
      <xdr:col>120</xdr:col>
      <xdr:colOff>114300</xdr:colOff>
      <xdr:row>57</xdr:row>
      <xdr:rowOff>24130</xdr:rowOff>
    </xdr:to>
    <xdr:cxnSp macro="">
      <xdr:nvCxnSpPr>
        <xdr:cNvPr id="485" name="直線コネクタ 484"/>
        <xdr:cNvCxnSpPr/>
      </xdr:nvCxnSpPr>
      <xdr:spPr>
        <a:xfrm>
          <a:off x="164592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52705</xdr:rowOff>
    </xdr:from>
    <xdr:ext cx="466090" cy="252095"/>
    <xdr:sp macro="" textlink="">
      <xdr:nvSpPr>
        <xdr:cNvPr id="486" name="テキスト ボックス 485"/>
        <xdr:cNvSpPr txBox="1"/>
      </xdr:nvSpPr>
      <xdr:spPr>
        <a:xfrm>
          <a:off x="16048990" y="944435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39370</xdr:rowOff>
    </xdr:from>
    <xdr:to>
      <xdr:col>120</xdr:col>
      <xdr:colOff>114300</xdr:colOff>
      <xdr:row>55</xdr:row>
      <xdr:rowOff>39370</xdr:rowOff>
    </xdr:to>
    <xdr:cxnSp macro="">
      <xdr:nvCxnSpPr>
        <xdr:cNvPr id="487" name="直線コネクタ 486"/>
        <xdr:cNvCxnSpPr/>
      </xdr:nvCxnSpPr>
      <xdr:spPr>
        <a:xfrm>
          <a:off x="164592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68580</xdr:rowOff>
    </xdr:from>
    <xdr:ext cx="466090" cy="252095"/>
    <xdr:sp macro="" textlink="">
      <xdr:nvSpPr>
        <xdr:cNvPr id="488" name="テキスト ボックス 487"/>
        <xdr:cNvSpPr txBox="1"/>
      </xdr:nvSpPr>
      <xdr:spPr>
        <a:xfrm>
          <a:off x="16048990" y="912495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489" name="直線コネクタ 488"/>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6090" cy="252095"/>
    <xdr:sp macro="" textlink="">
      <xdr:nvSpPr>
        <xdr:cNvPr id="490" name="テキスト ボックス 489"/>
        <xdr:cNvSpPr txBox="1"/>
      </xdr:nvSpPr>
      <xdr:spPr>
        <a:xfrm>
          <a:off x="16048990" y="88055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491" name="【学校施設】&#10;一人当たり面積グラフ枠"/>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113665</xdr:rowOff>
    </xdr:from>
    <xdr:to>
      <xdr:col>116</xdr:col>
      <xdr:colOff>62865</xdr:colOff>
      <xdr:row>64</xdr:row>
      <xdr:rowOff>49530</xdr:rowOff>
    </xdr:to>
    <xdr:cxnSp macro="">
      <xdr:nvCxnSpPr>
        <xdr:cNvPr id="492" name="直線コネクタ 491"/>
        <xdr:cNvCxnSpPr/>
      </xdr:nvCxnSpPr>
      <xdr:spPr>
        <a:xfrm flipV="1">
          <a:off x="19951065" y="9337675"/>
          <a:ext cx="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52705</xdr:rowOff>
    </xdr:from>
    <xdr:ext cx="468630" cy="252095"/>
    <xdr:sp macro="" textlink="">
      <xdr:nvSpPr>
        <xdr:cNvPr id="493" name="【学校施設】&#10;一人当たり面積最小値テキスト"/>
        <xdr:cNvSpPr txBox="1"/>
      </xdr:nvSpPr>
      <xdr:spPr>
        <a:xfrm>
          <a:off x="19989800" y="1078547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0.674</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49530</xdr:rowOff>
    </xdr:from>
    <xdr:to>
      <xdr:col>116</xdr:col>
      <xdr:colOff>152400</xdr:colOff>
      <xdr:row>64</xdr:row>
      <xdr:rowOff>49530</xdr:rowOff>
    </xdr:to>
    <xdr:cxnSp macro="">
      <xdr:nvCxnSpPr>
        <xdr:cNvPr id="494" name="直線コネクタ 493"/>
        <xdr:cNvCxnSpPr/>
      </xdr:nvCxnSpPr>
      <xdr:spPr>
        <a:xfrm>
          <a:off x="19881850" y="10782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61595</xdr:rowOff>
    </xdr:from>
    <xdr:ext cx="468630" cy="253365"/>
    <xdr:sp macro="" textlink="">
      <xdr:nvSpPr>
        <xdr:cNvPr id="495" name="【学校施設】&#10;一人当たり面積最大値テキスト"/>
        <xdr:cNvSpPr txBox="1"/>
      </xdr:nvSpPr>
      <xdr:spPr>
        <a:xfrm>
          <a:off x="19989800" y="911796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113665</xdr:rowOff>
    </xdr:from>
    <xdr:to>
      <xdr:col>116</xdr:col>
      <xdr:colOff>152400</xdr:colOff>
      <xdr:row>55</xdr:row>
      <xdr:rowOff>113665</xdr:rowOff>
    </xdr:to>
    <xdr:cxnSp macro="">
      <xdr:nvCxnSpPr>
        <xdr:cNvPr id="496" name="直線コネクタ 495"/>
        <xdr:cNvCxnSpPr/>
      </xdr:nvCxnSpPr>
      <xdr:spPr>
        <a:xfrm>
          <a:off x="19881850" y="9337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21590</xdr:rowOff>
    </xdr:from>
    <xdr:ext cx="468630" cy="252730"/>
    <xdr:sp macro="" textlink="">
      <xdr:nvSpPr>
        <xdr:cNvPr id="497" name="【学校施設】&#10;一人当たり面積平均値テキスト"/>
        <xdr:cNvSpPr txBox="1"/>
      </xdr:nvSpPr>
      <xdr:spPr>
        <a:xfrm>
          <a:off x="19989800" y="9916160"/>
          <a:ext cx="4686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167005</xdr:rowOff>
    </xdr:from>
    <xdr:to>
      <xdr:col>116</xdr:col>
      <xdr:colOff>114300</xdr:colOff>
      <xdr:row>60</xdr:row>
      <xdr:rowOff>98425</xdr:rowOff>
    </xdr:to>
    <xdr:sp macro="" textlink="">
      <xdr:nvSpPr>
        <xdr:cNvPr id="498" name="フローチャート: 判断 497"/>
        <xdr:cNvSpPr/>
      </xdr:nvSpPr>
      <xdr:spPr>
        <a:xfrm>
          <a:off x="19900900" y="10061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160020</xdr:rowOff>
    </xdr:from>
    <xdr:to>
      <xdr:col>112</xdr:col>
      <xdr:colOff>38100</xdr:colOff>
      <xdr:row>60</xdr:row>
      <xdr:rowOff>91440</xdr:rowOff>
    </xdr:to>
    <xdr:sp macro="" textlink="">
      <xdr:nvSpPr>
        <xdr:cNvPr id="499" name="フローチャート: 判断 498"/>
        <xdr:cNvSpPr/>
      </xdr:nvSpPr>
      <xdr:spPr>
        <a:xfrm>
          <a:off x="19157950" y="100545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7620</xdr:rowOff>
    </xdr:from>
    <xdr:to>
      <xdr:col>107</xdr:col>
      <xdr:colOff>101600</xdr:colOff>
      <xdr:row>60</xdr:row>
      <xdr:rowOff>107315</xdr:rowOff>
    </xdr:to>
    <xdr:sp macro="" textlink="">
      <xdr:nvSpPr>
        <xdr:cNvPr id="500" name="フローチャート: 判断 499"/>
        <xdr:cNvSpPr/>
      </xdr:nvSpPr>
      <xdr:spPr>
        <a:xfrm>
          <a:off x="18345150" y="100698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35560</xdr:rowOff>
    </xdr:from>
    <xdr:to>
      <xdr:col>102</xdr:col>
      <xdr:colOff>165100</xdr:colOff>
      <xdr:row>60</xdr:row>
      <xdr:rowOff>134620</xdr:rowOff>
    </xdr:to>
    <xdr:sp macro="" textlink="">
      <xdr:nvSpPr>
        <xdr:cNvPr id="501" name="フローチャート: 判断 500"/>
        <xdr:cNvSpPr/>
      </xdr:nvSpPr>
      <xdr:spPr>
        <a:xfrm>
          <a:off x="17551400" y="10097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51435</xdr:rowOff>
    </xdr:from>
    <xdr:to>
      <xdr:col>98</xdr:col>
      <xdr:colOff>38100</xdr:colOff>
      <xdr:row>60</xdr:row>
      <xdr:rowOff>151130</xdr:rowOff>
    </xdr:to>
    <xdr:sp macro="" textlink="">
      <xdr:nvSpPr>
        <xdr:cNvPr id="502" name="フローチャート: 判断 501"/>
        <xdr:cNvSpPr/>
      </xdr:nvSpPr>
      <xdr:spPr>
        <a:xfrm>
          <a:off x="16757650" y="101136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2095"/>
    <xdr:sp macro="" textlink="">
      <xdr:nvSpPr>
        <xdr:cNvPr id="503" name="テキスト ボックス 502"/>
        <xdr:cNvSpPr txBox="1"/>
      </xdr:nvSpPr>
      <xdr:spPr>
        <a:xfrm>
          <a:off x="197802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2095"/>
    <xdr:sp macro="" textlink="">
      <xdr:nvSpPr>
        <xdr:cNvPr id="504" name="テキスト ボックス 503"/>
        <xdr:cNvSpPr txBox="1"/>
      </xdr:nvSpPr>
      <xdr:spPr>
        <a:xfrm>
          <a:off x="190309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60730" cy="252095"/>
    <xdr:sp macro="" textlink="">
      <xdr:nvSpPr>
        <xdr:cNvPr id="505" name="テキスト ボックス 504"/>
        <xdr:cNvSpPr txBox="1"/>
      </xdr:nvSpPr>
      <xdr:spPr>
        <a:xfrm>
          <a:off x="18224500" y="11177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2095"/>
    <xdr:sp macro="" textlink="">
      <xdr:nvSpPr>
        <xdr:cNvPr id="506" name="テキスト ボックス 505"/>
        <xdr:cNvSpPr txBox="1"/>
      </xdr:nvSpPr>
      <xdr:spPr>
        <a:xfrm>
          <a:off x="174307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2095"/>
    <xdr:sp macro="" textlink="">
      <xdr:nvSpPr>
        <xdr:cNvPr id="507" name="テキスト ボックス 506"/>
        <xdr:cNvSpPr txBox="1"/>
      </xdr:nvSpPr>
      <xdr:spPr>
        <a:xfrm>
          <a:off x="166306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76835</xdr:rowOff>
    </xdr:from>
    <xdr:to>
      <xdr:col>116</xdr:col>
      <xdr:colOff>114300</xdr:colOff>
      <xdr:row>61</xdr:row>
      <xdr:rowOff>8255</xdr:rowOff>
    </xdr:to>
    <xdr:sp macro="" textlink="">
      <xdr:nvSpPr>
        <xdr:cNvPr id="508" name="楕円 507"/>
        <xdr:cNvSpPr/>
      </xdr:nvSpPr>
      <xdr:spPr>
        <a:xfrm>
          <a:off x="19900900" y="10139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55880</xdr:rowOff>
    </xdr:from>
    <xdr:ext cx="468630" cy="253365"/>
    <xdr:sp macro="" textlink="">
      <xdr:nvSpPr>
        <xdr:cNvPr id="509" name="【学校施設】&#10;一人当たり面積該当値テキスト"/>
        <xdr:cNvSpPr txBox="1"/>
      </xdr:nvSpPr>
      <xdr:spPr>
        <a:xfrm>
          <a:off x="19989800" y="1011809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81280</xdr:rowOff>
    </xdr:from>
    <xdr:to>
      <xdr:col>112</xdr:col>
      <xdr:colOff>38100</xdr:colOff>
      <xdr:row>61</xdr:row>
      <xdr:rowOff>13335</xdr:rowOff>
    </xdr:to>
    <xdr:sp macro="" textlink="">
      <xdr:nvSpPr>
        <xdr:cNvPr id="510" name="楕円 509"/>
        <xdr:cNvSpPr/>
      </xdr:nvSpPr>
      <xdr:spPr>
        <a:xfrm>
          <a:off x="19157950" y="101434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60</xdr:row>
      <xdr:rowOff>127000</xdr:rowOff>
    </xdr:from>
    <xdr:to>
      <xdr:col>116</xdr:col>
      <xdr:colOff>63500</xdr:colOff>
      <xdr:row>60</xdr:row>
      <xdr:rowOff>130810</xdr:rowOff>
    </xdr:to>
    <xdr:cxnSp macro="">
      <xdr:nvCxnSpPr>
        <xdr:cNvPr id="511" name="直線コネクタ 510"/>
        <xdr:cNvCxnSpPr/>
      </xdr:nvCxnSpPr>
      <xdr:spPr>
        <a:xfrm flipV="1">
          <a:off x="19202400" y="1018921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167640</xdr:rowOff>
    </xdr:from>
    <xdr:to>
      <xdr:col>107</xdr:col>
      <xdr:colOff>101600</xdr:colOff>
      <xdr:row>61</xdr:row>
      <xdr:rowOff>99060</xdr:rowOff>
    </xdr:to>
    <xdr:sp macro="" textlink="">
      <xdr:nvSpPr>
        <xdr:cNvPr id="512" name="楕円 511"/>
        <xdr:cNvSpPr/>
      </xdr:nvSpPr>
      <xdr:spPr>
        <a:xfrm>
          <a:off x="18345150" y="102298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130810</xdr:rowOff>
    </xdr:from>
    <xdr:to>
      <xdr:col>111</xdr:col>
      <xdr:colOff>171450</xdr:colOff>
      <xdr:row>61</xdr:row>
      <xdr:rowOff>50165</xdr:rowOff>
    </xdr:to>
    <xdr:cxnSp macro="">
      <xdr:nvCxnSpPr>
        <xdr:cNvPr id="513" name="直線コネクタ 512"/>
        <xdr:cNvCxnSpPr/>
      </xdr:nvCxnSpPr>
      <xdr:spPr>
        <a:xfrm flipV="1">
          <a:off x="18395950" y="10193020"/>
          <a:ext cx="8064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7620</xdr:rowOff>
    </xdr:from>
    <xdr:to>
      <xdr:col>102</xdr:col>
      <xdr:colOff>165100</xdr:colOff>
      <xdr:row>61</xdr:row>
      <xdr:rowOff>107315</xdr:rowOff>
    </xdr:to>
    <xdr:sp macro="" textlink="">
      <xdr:nvSpPr>
        <xdr:cNvPr id="514" name="楕円 513"/>
        <xdr:cNvSpPr/>
      </xdr:nvSpPr>
      <xdr:spPr>
        <a:xfrm>
          <a:off x="17551400" y="10237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50165</xdr:rowOff>
    </xdr:from>
    <xdr:to>
      <xdr:col>107</xdr:col>
      <xdr:colOff>50800</xdr:colOff>
      <xdr:row>61</xdr:row>
      <xdr:rowOff>57785</xdr:rowOff>
    </xdr:to>
    <xdr:cxnSp macro="">
      <xdr:nvCxnSpPr>
        <xdr:cNvPr id="515" name="直線コネクタ 514"/>
        <xdr:cNvCxnSpPr/>
      </xdr:nvCxnSpPr>
      <xdr:spPr>
        <a:xfrm flipV="1">
          <a:off x="17602200" y="10280015"/>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134620</xdr:rowOff>
    </xdr:from>
    <xdr:to>
      <xdr:col>98</xdr:col>
      <xdr:colOff>38100</xdr:colOff>
      <xdr:row>61</xdr:row>
      <xdr:rowOff>66675</xdr:rowOff>
    </xdr:to>
    <xdr:sp macro="" textlink="">
      <xdr:nvSpPr>
        <xdr:cNvPr id="516" name="楕円 515"/>
        <xdr:cNvSpPr/>
      </xdr:nvSpPr>
      <xdr:spPr>
        <a:xfrm>
          <a:off x="16757650" y="101968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61</xdr:row>
      <xdr:rowOff>17145</xdr:rowOff>
    </xdr:from>
    <xdr:to>
      <xdr:col>102</xdr:col>
      <xdr:colOff>114300</xdr:colOff>
      <xdr:row>61</xdr:row>
      <xdr:rowOff>57785</xdr:rowOff>
    </xdr:to>
    <xdr:cxnSp macro="">
      <xdr:nvCxnSpPr>
        <xdr:cNvPr id="517" name="直線コネクタ 516"/>
        <xdr:cNvCxnSpPr/>
      </xdr:nvCxnSpPr>
      <xdr:spPr>
        <a:xfrm>
          <a:off x="16802100" y="10246995"/>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58</xdr:row>
      <xdr:rowOff>107315</xdr:rowOff>
    </xdr:from>
    <xdr:ext cx="469900" cy="252095"/>
    <xdr:sp macro="" textlink="">
      <xdr:nvSpPr>
        <xdr:cNvPr id="518" name="n_1aveValue【学校施設】&#10;一人当たり面積"/>
        <xdr:cNvSpPr txBox="1"/>
      </xdr:nvSpPr>
      <xdr:spPr>
        <a:xfrm>
          <a:off x="18980150" y="983424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58</xdr:row>
      <xdr:rowOff>123825</xdr:rowOff>
    </xdr:from>
    <xdr:ext cx="469900" cy="252095"/>
    <xdr:sp macro="" textlink="">
      <xdr:nvSpPr>
        <xdr:cNvPr id="519" name="n_2aveValue【学校施設】&#10;一人当たり面積"/>
        <xdr:cNvSpPr txBox="1"/>
      </xdr:nvSpPr>
      <xdr:spPr>
        <a:xfrm>
          <a:off x="18180050" y="98507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58</xdr:row>
      <xdr:rowOff>151130</xdr:rowOff>
    </xdr:from>
    <xdr:ext cx="469900" cy="253365"/>
    <xdr:sp macro="" textlink="">
      <xdr:nvSpPr>
        <xdr:cNvPr id="520" name="n_3aveValue【学校施設】&#10;一人当たり面積"/>
        <xdr:cNvSpPr txBox="1"/>
      </xdr:nvSpPr>
      <xdr:spPr>
        <a:xfrm>
          <a:off x="17386300" y="9878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58</xdr:row>
      <xdr:rowOff>167005</xdr:rowOff>
    </xdr:from>
    <xdr:ext cx="469900" cy="252730"/>
    <xdr:sp macro="" textlink="">
      <xdr:nvSpPr>
        <xdr:cNvPr id="521" name="n_4aveValue【学校施設】&#10;一人当たり面積"/>
        <xdr:cNvSpPr txBox="1"/>
      </xdr:nvSpPr>
      <xdr:spPr>
        <a:xfrm>
          <a:off x="16592550" y="98939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4445</xdr:rowOff>
    </xdr:from>
    <xdr:ext cx="469900" cy="253365"/>
    <xdr:sp macro="" textlink="">
      <xdr:nvSpPr>
        <xdr:cNvPr id="522" name="n_1mainValue【学校施設】&#10;一人当たり面積"/>
        <xdr:cNvSpPr txBox="1"/>
      </xdr:nvSpPr>
      <xdr:spPr>
        <a:xfrm>
          <a:off x="18980150" y="102342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90805</xdr:rowOff>
    </xdr:from>
    <xdr:ext cx="469900" cy="252095"/>
    <xdr:sp macro="" textlink="">
      <xdr:nvSpPr>
        <xdr:cNvPr id="523" name="n_2mainValue【学校施設】&#10;一人当たり面積"/>
        <xdr:cNvSpPr txBox="1"/>
      </xdr:nvSpPr>
      <xdr:spPr>
        <a:xfrm>
          <a:off x="18180050" y="103206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98425</xdr:rowOff>
    </xdr:from>
    <xdr:ext cx="469900" cy="253365"/>
    <xdr:sp macro="" textlink="">
      <xdr:nvSpPr>
        <xdr:cNvPr id="524" name="n_3mainValue【学校施設】&#10;一人当たり面積"/>
        <xdr:cNvSpPr txBox="1"/>
      </xdr:nvSpPr>
      <xdr:spPr>
        <a:xfrm>
          <a:off x="17386300" y="10328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57785</xdr:rowOff>
    </xdr:from>
    <xdr:ext cx="469900" cy="253365"/>
    <xdr:sp macro="" textlink="">
      <xdr:nvSpPr>
        <xdr:cNvPr id="525" name="n_4mainValue【学校施設】&#10;一人当たり面積"/>
        <xdr:cNvSpPr txBox="1"/>
      </xdr:nvSpPr>
      <xdr:spPr>
        <a:xfrm>
          <a:off x="16592550" y="10287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526" name="正方形/長方形 525"/>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527" name="正方形/長方形 526"/>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528" name="正方形/長方形 527"/>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529" name="正方形/長方形 528"/>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530" name="正方形/長方形 529"/>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531" name="正方形/長方形 530"/>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532" name="正方形/長方形 531"/>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533" name="正方形/長方形 532"/>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9710"/>
    <xdr:sp macro="" textlink="">
      <xdr:nvSpPr>
        <xdr:cNvPr id="534" name="テキスト ボックス 533"/>
        <xdr:cNvSpPr txBox="1"/>
      </xdr:nvSpPr>
      <xdr:spPr>
        <a:xfrm>
          <a:off x="11169650" y="12483465"/>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535" name="直線コネクタ 534"/>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2095"/>
    <xdr:sp macro="" textlink="">
      <xdr:nvSpPr>
        <xdr:cNvPr id="536" name="テキスト ボックス 535"/>
        <xdr:cNvSpPr txBox="1"/>
      </xdr:nvSpPr>
      <xdr:spPr>
        <a:xfrm>
          <a:off x="10797540" y="147662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111760</xdr:rowOff>
    </xdr:from>
    <xdr:to>
      <xdr:col>89</xdr:col>
      <xdr:colOff>171450</xdr:colOff>
      <xdr:row>86</xdr:row>
      <xdr:rowOff>111760</xdr:rowOff>
    </xdr:to>
    <xdr:cxnSp macro="">
      <xdr:nvCxnSpPr>
        <xdr:cNvPr id="537" name="直線コネクタ 536"/>
        <xdr:cNvCxnSpPr/>
      </xdr:nvCxnSpPr>
      <xdr:spPr>
        <a:xfrm>
          <a:off x="11207750" y="14532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140335</xdr:rowOff>
    </xdr:from>
    <xdr:ext cx="466090" cy="252095"/>
    <xdr:sp macro="" textlink="">
      <xdr:nvSpPr>
        <xdr:cNvPr id="538" name="テキスト ボックス 537"/>
        <xdr:cNvSpPr txBox="1"/>
      </xdr:nvSpPr>
      <xdr:spPr>
        <a:xfrm>
          <a:off x="10797540" y="143935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74295</xdr:rowOff>
    </xdr:from>
    <xdr:to>
      <xdr:col>89</xdr:col>
      <xdr:colOff>171450</xdr:colOff>
      <xdr:row>84</xdr:row>
      <xdr:rowOff>74295</xdr:rowOff>
    </xdr:to>
    <xdr:cxnSp macro="">
      <xdr:nvCxnSpPr>
        <xdr:cNvPr id="539" name="直線コネクタ 538"/>
        <xdr:cNvCxnSpPr/>
      </xdr:nvCxnSpPr>
      <xdr:spPr>
        <a:xfrm>
          <a:off x="11207750" y="14159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103505</xdr:rowOff>
    </xdr:from>
    <xdr:ext cx="401955" cy="252095"/>
    <xdr:sp macro="" textlink="">
      <xdr:nvSpPr>
        <xdr:cNvPr id="540" name="テキスト ボックス 539"/>
        <xdr:cNvSpPr txBox="1"/>
      </xdr:nvSpPr>
      <xdr:spPr>
        <a:xfrm>
          <a:off x="10842625" y="140214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37465</xdr:rowOff>
    </xdr:from>
    <xdr:to>
      <xdr:col>89</xdr:col>
      <xdr:colOff>171450</xdr:colOff>
      <xdr:row>82</xdr:row>
      <xdr:rowOff>37465</xdr:rowOff>
    </xdr:to>
    <xdr:cxnSp macro="">
      <xdr:nvCxnSpPr>
        <xdr:cNvPr id="541" name="直線コネクタ 540"/>
        <xdr:cNvCxnSpPr/>
      </xdr:nvCxnSpPr>
      <xdr:spPr>
        <a:xfrm>
          <a:off x="11207750" y="13787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66040</xdr:rowOff>
    </xdr:from>
    <xdr:ext cx="401955" cy="252095"/>
    <xdr:sp macro="" textlink="">
      <xdr:nvSpPr>
        <xdr:cNvPr id="542" name="テキスト ボックス 541"/>
        <xdr:cNvSpPr txBox="1"/>
      </xdr:nvSpPr>
      <xdr:spPr>
        <a:xfrm>
          <a:off x="10842625" y="1364869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171450</xdr:colOff>
      <xdr:row>80</xdr:row>
      <xdr:rowOff>0</xdr:rowOff>
    </xdr:to>
    <xdr:cxnSp macro="">
      <xdr:nvCxnSpPr>
        <xdr:cNvPr id="543" name="直線コネクタ 542"/>
        <xdr:cNvCxnSpPr/>
      </xdr:nvCxnSpPr>
      <xdr:spPr>
        <a:xfrm>
          <a:off x="11207750" y="13415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28575</xdr:rowOff>
    </xdr:from>
    <xdr:ext cx="401955" cy="252095"/>
    <xdr:sp macro="" textlink="">
      <xdr:nvSpPr>
        <xdr:cNvPr id="544" name="テキスト ボックス 543"/>
        <xdr:cNvSpPr txBox="1"/>
      </xdr:nvSpPr>
      <xdr:spPr>
        <a:xfrm>
          <a:off x="10842625" y="132759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130175</xdr:rowOff>
    </xdr:from>
    <xdr:to>
      <xdr:col>89</xdr:col>
      <xdr:colOff>171450</xdr:colOff>
      <xdr:row>77</xdr:row>
      <xdr:rowOff>130175</xdr:rowOff>
    </xdr:to>
    <xdr:cxnSp macro="">
      <xdr:nvCxnSpPr>
        <xdr:cNvPr id="545" name="直線コネクタ 544"/>
        <xdr:cNvCxnSpPr/>
      </xdr:nvCxnSpPr>
      <xdr:spPr>
        <a:xfrm>
          <a:off x="11207750" y="13042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159385</xdr:rowOff>
    </xdr:from>
    <xdr:ext cx="401955" cy="252095"/>
    <xdr:sp macro="" textlink="">
      <xdr:nvSpPr>
        <xdr:cNvPr id="546" name="テキスト ボックス 545"/>
        <xdr:cNvSpPr txBox="1"/>
      </xdr:nvSpPr>
      <xdr:spPr>
        <a:xfrm>
          <a:off x="10842625" y="129038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547" name="直線コネクタ 546"/>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121920</xdr:rowOff>
    </xdr:from>
    <xdr:ext cx="339090" cy="252095"/>
    <xdr:sp macro="" textlink="">
      <xdr:nvSpPr>
        <xdr:cNvPr id="548" name="テキスト ボックス 547"/>
        <xdr:cNvSpPr txBox="1"/>
      </xdr:nvSpPr>
      <xdr:spPr>
        <a:xfrm>
          <a:off x="10906760" y="12531090"/>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90</xdr:col>
      <xdr:colOff>25400</xdr:colOff>
      <xdr:row>88</xdr:row>
      <xdr:rowOff>149225</xdr:rowOff>
    </xdr:to>
    <xdr:sp macro="" textlink="">
      <xdr:nvSpPr>
        <xdr:cNvPr id="549" name="【児童館】&#10;有形固定資産減価償却率グラフ枠"/>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24130</xdr:rowOff>
    </xdr:from>
    <xdr:to>
      <xdr:col>85</xdr:col>
      <xdr:colOff>126365</xdr:colOff>
      <xdr:row>86</xdr:row>
      <xdr:rowOff>111760</xdr:rowOff>
    </xdr:to>
    <xdr:cxnSp macro="">
      <xdr:nvCxnSpPr>
        <xdr:cNvPr id="550" name="直線コネクタ 549"/>
        <xdr:cNvCxnSpPr/>
      </xdr:nvCxnSpPr>
      <xdr:spPr>
        <a:xfrm flipV="1">
          <a:off x="14699615" y="1310386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115570</xdr:rowOff>
    </xdr:from>
    <xdr:ext cx="468630" cy="253365"/>
    <xdr:sp macro="" textlink="">
      <xdr:nvSpPr>
        <xdr:cNvPr id="551" name="【児童館】&#10;有形固定資産減価償却率最小値テキスト"/>
        <xdr:cNvSpPr txBox="1"/>
      </xdr:nvSpPr>
      <xdr:spPr>
        <a:xfrm>
          <a:off x="14738350" y="1453642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111760</xdr:rowOff>
    </xdr:from>
    <xdr:to>
      <xdr:col>86</xdr:col>
      <xdr:colOff>25400</xdr:colOff>
      <xdr:row>86</xdr:row>
      <xdr:rowOff>111760</xdr:rowOff>
    </xdr:to>
    <xdr:cxnSp macro="">
      <xdr:nvCxnSpPr>
        <xdr:cNvPr id="552" name="直線コネクタ 551"/>
        <xdr:cNvCxnSpPr/>
      </xdr:nvCxnSpPr>
      <xdr:spPr>
        <a:xfrm>
          <a:off x="1461135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140335</xdr:rowOff>
    </xdr:from>
    <xdr:ext cx="403860" cy="252095"/>
    <xdr:sp macro="" textlink="">
      <xdr:nvSpPr>
        <xdr:cNvPr id="553" name="【児童館】&#10;有形固定資産減価償却率最大値テキスト"/>
        <xdr:cNvSpPr txBox="1"/>
      </xdr:nvSpPr>
      <xdr:spPr>
        <a:xfrm>
          <a:off x="14738350" y="1288478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24130</xdr:rowOff>
    </xdr:from>
    <xdr:to>
      <xdr:col>86</xdr:col>
      <xdr:colOff>25400</xdr:colOff>
      <xdr:row>78</xdr:row>
      <xdr:rowOff>24130</xdr:rowOff>
    </xdr:to>
    <xdr:cxnSp macro="">
      <xdr:nvCxnSpPr>
        <xdr:cNvPr id="554" name="直線コネクタ 553"/>
        <xdr:cNvCxnSpPr/>
      </xdr:nvCxnSpPr>
      <xdr:spPr>
        <a:xfrm>
          <a:off x="14611350" y="13103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39370</xdr:rowOff>
    </xdr:from>
    <xdr:ext cx="403860" cy="253365"/>
    <xdr:sp macro="" textlink="">
      <xdr:nvSpPr>
        <xdr:cNvPr id="555" name="【児童館】&#10;有形固定資産減価償却率平均値テキスト"/>
        <xdr:cNvSpPr txBox="1"/>
      </xdr:nvSpPr>
      <xdr:spPr>
        <a:xfrm>
          <a:off x="14738350" y="13622020"/>
          <a:ext cx="403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60325</xdr:rowOff>
    </xdr:from>
    <xdr:to>
      <xdr:col>85</xdr:col>
      <xdr:colOff>171450</xdr:colOff>
      <xdr:row>81</xdr:row>
      <xdr:rowOff>160020</xdr:rowOff>
    </xdr:to>
    <xdr:sp macro="" textlink="">
      <xdr:nvSpPr>
        <xdr:cNvPr id="556" name="フローチャート: 判断 555"/>
        <xdr:cNvSpPr/>
      </xdr:nvSpPr>
      <xdr:spPr>
        <a:xfrm>
          <a:off x="14649450" y="136429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34290</xdr:rowOff>
    </xdr:from>
    <xdr:to>
      <xdr:col>81</xdr:col>
      <xdr:colOff>101600</xdr:colOff>
      <xdr:row>81</xdr:row>
      <xdr:rowOff>133350</xdr:rowOff>
    </xdr:to>
    <xdr:sp macro="" textlink="">
      <xdr:nvSpPr>
        <xdr:cNvPr id="557" name="フローチャート: 判断 556"/>
        <xdr:cNvSpPr/>
      </xdr:nvSpPr>
      <xdr:spPr>
        <a:xfrm>
          <a:off x="13887450" y="13616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117475</xdr:rowOff>
    </xdr:from>
    <xdr:to>
      <xdr:col>76</xdr:col>
      <xdr:colOff>165100</xdr:colOff>
      <xdr:row>82</xdr:row>
      <xdr:rowOff>50165</xdr:rowOff>
    </xdr:to>
    <xdr:sp macro="" textlink="">
      <xdr:nvSpPr>
        <xdr:cNvPr id="558" name="フローチャート: 判断 557"/>
        <xdr:cNvSpPr/>
      </xdr:nvSpPr>
      <xdr:spPr>
        <a:xfrm>
          <a:off x="13093700" y="137001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21590</xdr:rowOff>
    </xdr:to>
    <xdr:sp macro="" textlink="">
      <xdr:nvSpPr>
        <xdr:cNvPr id="559" name="フローチャート: 判断 558"/>
        <xdr:cNvSpPr/>
      </xdr:nvSpPr>
      <xdr:spPr>
        <a:xfrm>
          <a:off x="12299950" y="136728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43180</xdr:rowOff>
    </xdr:from>
    <xdr:to>
      <xdr:col>67</xdr:col>
      <xdr:colOff>101600</xdr:colOff>
      <xdr:row>81</xdr:row>
      <xdr:rowOff>142875</xdr:rowOff>
    </xdr:to>
    <xdr:sp macro="" textlink="">
      <xdr:nvSpPr>
        <xdr:cNvPr id="560" name="フローチャート: 判断 559"/>
        <xdr:cNvSpPr/>
      </xdr:nvSpPr>
      <xdr:spPr>
        <a:xfrm>
          <a:off x="11487150" y="136258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2095"/>
    <xdr:sp macro="" textlink="">
      <xdr:nvSpPr>
        <xdr:cNvPr id="561" name="テキスト ボックス 560"/>
        <xdr:cNvSpPr txBox="1"/>
      </xdr:nvSpPr>
      <xdr:spPr>
        <a:xfrm>
          <a:off x="1452880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60730" cy="252095"/>
    <xdr:sp macro="" textlink="">
      <xdr:nvSpPr>
        <xdr:cNvPr id="562" name="テキスト ボックス 561"/>
        <xdr:cNvSpPr txBox="1"/>
      </xdr:nvSpPr>
      <xdr:spPr>
        <a:xfrm>
          <a:off x="137668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2095"/>
    <xdr:sp macro="" textlink="">
      <xdr:nvSpPr>
        <xdr:cNvPr id="563" name="テキスト ボックス 562"/>
        <xdr:cNvSpPr txBox="1"/>
      </xdr:nvSpPr>
      <xdr:spPr>
        <a:xfrm>
          <a:off x="129730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2095"/>
    <xdr:sp macro="" textlink="">
      <xdr:nvSpPr>
        <xdr:cNvPr id="564" name="テキスト ボックス 563"/>
        <xdr:cNvSpPr txBox="1"/>
      </xdr:nvSpPr>
      <xdr:spPr>
        <a:xfrm>
          <a:off x="121729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60730" cy="252095"/>
    <xdr:sp macro="" textlink="">
      <xdr:nvSpPr>
        <xdr:cNvPr id="565" name="テキスト ボックス 564"/>
        <xdr:cNvSpPr txBox="1"/>
      </xdr:nvSpPr>
      <xdr:spPr>
        <a:xfrm>
          <a:off x="113665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80</xdr:row>
      <xdr:rowOff>93980</xdr:rowOff>
    </xdr:from>
    <xdr:to>
      <xdr:col>85</xdr:col>
      <xdr:colOff>171450</xdr:colOff>
      <xdr:row>81</xdr:row>
      <xdr:rowOff>25400</xdr:rowOff>
    </xdr:to>
    <xdr:sp macro="" textlink="">
      <xdr:nvSpPr>
        <xdr:cNvPr id="566" name="楕円 565"/>
        <xdr:cNvSpPr/>
      </xdr:nvSpPr>
      <xdr:spPr>
        <a:xfrm>
          <a:off x="14649450" y="135089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116205</xdr:rowOff>
    </xdr:from>
    <xdr:ext cx="403860" cy="253365"/>
    <xdr:sp macro="" textlink="">
      <xdr:nvSpPr>
        <xdr:cNvPr id="567" name="【児童館】&#10;有形固定資産減価償却率該当値テキスト"/>
        <xdr:cNvSpPr txBox="1"/>
      </xdr:nvSpPr>
      <xdr:spPr>
        <a:xfrm>
          <a:off x="14738350" y="1336357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52705</xdr:rowOff>
    </xdr:from>
    <xdr:to>
      <xdr:col>81</xdr:col>
      <xdr:colOff>101600</xdr:colOff>
      <xdr:row>80</xdr:row>
      <xdr:rowOff>151765</xdr:rowOff>
    </xdr:to>
    <xdr:sp macro="" textlink="">
      <xdr:nvSpPr>
        <xdr:cNvPr id="568" name="楕円 567"/>
        <xdr:cNvSpPr/>
      </xdr:nvSpPr>
      <xdr:spPr>
        <a:xfrm>
          <a:off x="13887450" y="13467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102870</xdr:rowOff>
    </xdr:from>
    <xdr:to>
      <xdr:col>85</xdr:col>
      <xdr:colOff>127000</xdr:colOff>
      <xdr:row>80</xdr:row>
      <xdr:rowOff>143510</xdr:rowOff>
    </xdr:to>
    <xdr:cxnSp macro="">
      <xdr:nvCxnSpPr>
        <xdr:cNvPr id="569" name="直線コネクタ 568"/>
        <xdr:cNvCxnSpPr/>
      </xdr:nvCxnSpPr>
      <xdr:spPr>
        <a:xfrm>
          <a:off x="13938250" y="13517880"/>
          <a:ext cx="762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12065</xdr:rowOff>
    </xdr:from>
    <xdr:to>
      <xdr:col>76</xdr:col>
      <xdr:colOff>165100</xdr:colOff>
      <xdr:row>80</xdr:row>
      <xdr:rowOff>111125</xdr:rowOff>
    </xdr:to>
    <xdr:sp macro="" textlink="">
      <xdr:nvSpPr>
        <xdr:cNvPr id="570" name="楕円 569"/>
        <xdr:cNvSpPr/>
      </xdr:nvSpPr>
      <xdr:spPr>
        <a:xfrm>
          <a:off x="13093700" y="13427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61595</xdr:rowOff>
    </xdr:from>
    <xdr:to>
      <xdr:col>81</xdr:col>
      <xdr:colOff>50800</xdr:colOff>
      <xdr:row>80</xdr:row>
      <xdr:rowOff>102870</xdr:rowOff>
    </xdr:to>
    <xdr:cxnSp macro="">
      <xdr:nvCxnSpPr>
        <xdr:cNvPr id="571" name="直線コネクタ 570"/>
        <xdr:cNvCxnSpPr/>
      </xdr:nvCxnSpPr>
      <xdr:spPr>
        <a:xfrm>
          <a:off x="13144500" y="13476605"/>
          <a:ext cx="7937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146050</xdr:rowOff>
    </xdr:from>
    <xdr:to>
      <xdr:col>72</xdr:col>
      <xdr:colOff>38100</xdr:colOff>
      <xdr:row>84</xdr:row>
      <xdr:rowOff>77470</xdr:rowOff>
    </xdr:to>
    <xdr:sp macro="" textlink="">
      <xdr:nvSpPr>
        <xdr:cNvPr id="572" name="楕円 571"/>
        <xdr:cNvSpPr/>
      </xdr:nvSpPr>
      <xdr:spPr>
        <a:xfrm>
          <a:off x="12299950" y="140639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80</xdr:row>
      <xdr:rowOff>61595</xdr:rowOff>
    </xdr:from>
    <xdr:to>
      <xdr:col>76</xdr:col>
      <xdr:colOff>114300</xdr:colOff>
      <xdr:row>84</xdr:row>
      <xdr:rowOff>28575</xdr:rowOff>
    </xdr:to>
    <xdr:cxnSp macro="">
      <xdr:nvCxnSpPr>
        <xdr:cNvPr id="573" name="直線コネクタ 572"/>
        <xdr:cNvCxnSpPr/>
      </xdr:nvCxnSpPr>
      <xdr:spPr>
        <a:xfrm flipV="1">
          <a:off x="12344400" y="13476605"/>
          <a:ext cx="800100" cy="637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108585</xdr:rowOff>
    </xdr:from>
    <xdr:to>
      <xdr:col>67</xdr:col>
      <xdr:colOff>101600</xdr:colOff>
      <xdr:row>80</xdr:row>
      <xdr:rowOff>40005</xdr:rowOff>
    </xdr:to>
    <xdr:sp macro="" textlink="">
      <xdr:nvSpPr>
        <xdr:cNvPr id="574" name="楕円 573"/>
        <xdr:cNvSpPr/>
      </xdr:nvSpPr>
      <xdr:spPr>
        <a:xfrm>
          <a:off x="11487150" y="133559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158750</xdr:rowOff>
    </xdr:from>
    <xdr:to>
      <xdr:col>71</xdr:col>
      <xdr:colOff>171450</xdr:colOff>
      <xdr:row>84</xdr:row>
      <xdr:rowOff>28575</xdr:rowOff>
    </xdr:to>
    <xdr:cxnSp macro="">
      <xdr:nvCxnSpPr>
        <xdr:cNvPr id="575" name="直線コネクタ 574"/>
        <xdr:cNvCxnSpPr/>
      </xdr:nvCxnSpPr>
      <xdr:spPr>
        <a:xfrm>
          <a:off x="11537950" y="13406120"/>
          <a:ext cx="806450" cy="708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125095</xdr:rowOff>
    </xdr:from>
    <xdr:ext cx="403860" cy="252095"/>
    <xdr:sp macro="" textlink="">
      <xdr:nvSpPr>
        <xdr:cNvPr id="576" name="n_1aveValue【児童館】&#10;有形固定資産減価償却率"/>
        <xdr:cNvSpPr txBox="1"/>
      </xdr:nvSpPr>
      <xdr:spPr>
        <a:xfrm>
          <a:off x="13742035" y="1370774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40640</xdr:rowOff>
    </xdr:from>
    <xdr:ext cx="403860" cy="253365"/>
    <xdr:sp macro="" textlink="">
      <xdr:nvSpPr>
        <xdr:cNvPr id="577" name="n_2aveValue【児童館】&#10;有形固定資産減価償却率"/>
        <xdr:cNvSpPr txBox="1"/>
      </xdr:nvSpPr>
      <xdr:spPr>
        <a:xfrm>
          <a:off x="12960985" y="1379093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38100</xdr:rowOff>
    </xdr:from>
    <xdr:ext cx="405130" cy="253365"/>
    <xdr:sp macro="" textlink="">
      <xdr:nvSpPr>
        <xdr:cNvPr id="578" name="n_3aveValue【児童館】&#10;有形固定資産減価償却率"/>
        <xdr:cNvSpPr txBox="1"/>
      </xdr:nvSpPr>
      <xdr:spPr>
        <a:xfrm>
          <a:off x="12167235" y="134531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133985</xdr:rowOff>
    </xdr:from>
    <xdr:ext cx="403860" cy="253365"/>
    <xdr:sp macro="" textlink="">
      <xdr:nvSpPr>
        <xdr:cNvPr id="579" name="n_4aveValue【児童館】&#10;有形固定資産減価償却率"/>
        <xdr:cNvSpPr txBox="1"/>
      </xdr:nvSpPr>
      <xdr:spPr>
        <a:xfrm>
          <a:off x="11354435" y="1371663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635</xdr:rowOff>
    </xdr:from>
    <xdr:ext cx="403860" cy="253365"/>
    <xdr:sp macro="" textlink="">
      <xdr:nvSpPr>
        <xdr:cNvPr id="580" name="n_1mainValue【児童館】&#10;有形固定資産減価償却率"/>
        <xdr:cNvSpPr txBox="1"/>
      </xdr:nvSpPr>
      <xdr:spPr>
        <a:xfrm>
          <a:off x="13742035" y="1324800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127635</xdr:rowOff>
    </xdr:from>
    <xdr:ext cx="403860" cy="252095"/>
    <xdr:sp macro="" textlink="">
      <xdr:nvSpPr>
        <xdr:cNvPr id="581" name="n_2mainValue【児童館】&#10;有形固定資産減価償却率"/>
        <xdr:cNvSpPr txBox="1"/>
      </xdr:nvSpPr>
      <xdr:spPr>
        <a:xfrm>
          <a:off x="12960985" y="1320736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69215</xdr:rowOff>
    </xdr:from>
    <xdr:ext cx="405130" cy="252095"/>
    <xdr:sp macro="" textlink="">
      <xdr:nvSpPr>
        <xdr:cNvPr id="582" name="n_3mainValue【児童館】&#10;有形固定資産減価償却率"/>
        <xdr:cNvSpPr txBox="1"/>
      </xdr:nvSpPr>
      <xdr:spPr>
        <a:xfrm>
          <a:off x="12167235" y="1415478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78</xdr:row>
      <xdr:rowOff>56515</xdr:rowOff>
    </xdr:from>
    <xdr:ext cx="403860" cy="253365"/>
    <xdr:sp macro="" textlink="">
      <xdr:nvSpPr>
        <xdr:cNvPr id="583" name="n_4mainValue【児童館】&#10;有形固定資産減価償却率"/>
        <xdr:cNvSpPr txBox="1"/>
      </xdr:nvSpPr>
      <xdr:spPr>
        <a:xfrm>
          <a:off x="11354435" y="1313624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584" name="正方形/長方形 583"/>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585" name="正方形/長方形 584"/>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586" name="正方形/長方形 585"/>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587" name="正方形/長方形 586"/>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588" name="正方形/長方形 587"/>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589" name="正方形/長方形 588"/>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590" name="正方形/長方形 589"/>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591" name="正方形/長方形 590"/>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8615" cy="219710"/>
    <xdr:sp macro="" textlink="">
      <xdr:nvSpPr>
        <xdr:cNvPr id="592" name="テキスト ボックス 591"/>
        <xdr:cNvSpPr txBox="1"/>
      </xdr:nvSpPr>
      <xdr:spPr>
        <a:xfrm>
          <a:off x="16440150" y="12483465"/>
          <a:ext cx="34861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593" name="直線コネクタ 592"/>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111760</xdr:rowOff>
    </xdr:from>
    <xdr:to>
      <xdr:col>120</xdr:col>
      <xdr:colOff>114300</xdr:colOff>
      <xdr:row>86</xdr:row>
      <xdr:rowOff>111760</xdr:rowOff>
    </xdr:to>
    <xdr:cxnSp macro="">
      <xdr:nvCxnSpPr>
        <xdr:cNvPr id="594" name="直線コネクタ 593"/>
        <xdr:cNvCxnSpPr/>
      </xdr:nvCxnSpPr>
      <xdr:spPr>
        <a:xfrm>
          <a:off x="164592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140335</xdr:rowOff>
    </xdr:from>
    <xdr:ext cx="466090" cy="252095"/>
    <xdr:sp macro="" textlink="">
      <xdr:nvSpPr>
        <xdr:cNvPr id="595" name="テキスト ボックス 594"/>
        <xdr:cNvSpPr txBox="1"/>
      </xdr:nvSpPr>
      <xdr:spPr>
        <a:xfrm>
          <a:off x="16048990" y="143935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74295</xdr:rowOff>
    </xdr:from>
    <xdr:to>
      <xdr:col>120</xdr:col>
      <xdr:colOff>114300</xdr:colOff>
      <xdr:row>84</xdr:row>
      <xdr:rowOff>74295</xdr:rowOff>
    </xdr:to>
    <xdr:cxnSp macro="">
      <xdr:nvCxnSpPr>
        <xdr:cNvPr id="596" name="直線コネクタ 595"/>
        <xdr:cNvCxnSpPr/>
      </xdr:nvCxnSpPr>
      <xdr:spPr>
        <a:xfrm>
          <a:off x="164592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103505</xdr:rowOff>
    </xdr:from>
    <xdr:ext cx="466090" cy="252095"/>
    <xdr:sp macro="" textlink="">
      <xdr:nvSpPr>
        <xdr:cNvPr id="597" name="テキスト ボックス 596"/>
        <xdr:cNvSpPr txBox="1"/>
      </xdr:nvSpPr>
      <xdr:spPr>
        <a:xfrm>
          <a:off x="16048990" y="140214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37465</xdr:rowOff>
    </xdr:from>
    <xdr:to>
      <xdr:col>120</xdr:col>
      <xdr:colOff>114300</xdr:colOff>
      <xdr:row>82</xdr:row>
      <xdr:rowOff>37465</xdr:rowOff>
    </xdr:to>
    <xdr:cxnSp macro="">
      <xdr:nvCxnSpPr>
        <xdr:cNvPr id="598" name="直線コネクタ 597"/>
        <xdr:cNvCxnSpPr/>
      </xdr:nvCxnSpPr>
      <xdr:spPr>
        <a:xfrm>
          <a:off x="164592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66040</xdr:rowOff>
    </xdr:from>
    <xdr:ext cx="466090" cy="252095"/>
    <xdr:sp macro="" textlink="">
      <xdr:nvSpPr>
        <xdr:cNvPr id="599" name="テキスト ボックス 598"/>
        <xdr:cNvSpPr txBox="1"/>
      </xdr:nvSpPr>
      <xdr:spPr>
        <a:xfrm>
          <a:off x="16048990" y="136486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xdr:cNvCxnSpPr/>
      </xdr:nvCxnSpPr>
      <xdr:spPr>
        <a:xfrm>
          <a:off x="164592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28575</xdr:rowOff>
    </xdr:from>
    <xdr:ext cx="466090" cy="252095"/>
    <xdr:sp macro="" textlink="">
      <xdr:nvSpPr>
        <xdr:cNvPr id="601" name="テキスト ボックス 600"/>
        <xdr:cNvSpPr txBox="1"/>
      </xdr:nvSpPr>
      <xdr:spPr>
        <a:xfrm>
          <a:off x="16048990" y="132759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130175</xdr:rowOff>
    </xdr:from>
    <xdr:to>
      <xdr:col>120</xdr:col>
      <xdr:colOff>114300</xdr:colOff>
      <xdr:row>77</xdr:row>
      <xdr:rowOff>130175</xdr:rowOff>
    </xdr:to>
    <xdr:cxnSp macro="">
      <xdr:nvCxnSpPr>
        <xdr:cNvPr id="602" name="直線コネクタ 601"/>
        <xdr:cNvCxnSpPr/>
      </xdr:nvCxnSpPr>
      <xdr:spPr>
        <a:xfrm>
          <a:off x="164592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159385</xdr:rowOff>
    </xdr:from>
    <xdr:ext cx="466090" cy="252095"/>
    <xdr:sp macro="" textlink="">
      <xdr:nvSpPr>
        <xdr:cNvPr id="603" name="テキスト ボックス 602"/>
        <xdr:cNvSpPr txBox="1"/>
      </xdr:nvSpPr>
      <xdr:spPr>
        <a:xfrm>
          <a:off x="16048990" y="129038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604" name="直線コネクタ 603"/>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6090" cy="252095"/>
    <xdr:sp macro="" textlink="">
      <xdr:nvSpPr>
        <xdr:cNvPr id="605" name="テキスト ボックス 604"/>
        <xdr:cNvSpPr txBox="1"/>
      </xdr:nvSpPr>
      <xdr:spPr>
        <a:xfrm>
          <a:off x="16048990" y="125310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606" name="【児童館】&#10;一人当たり面積グラフ枠"/>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37465</xdr:rowOff>
    </xdr:from>
    <xdr:to>
      <xdr:col>116</xdr:col>
      <xdr:colOff>62865</xdr:colOff>
      <xdr:row>86</xdr:row>
      <xdr:rowOff>55880</xdr:rowOff>
    </xdr:to>
    <xdr:cxnSp macro="">
      <xdr:nvCxnSpPr>
        <xdr:cNvPr id="607" name="直線コネクタ 606"/>
        <xdr:cNvCxnSpPr/>
      </xdr:nvCxnSpPr>
      <xdr:spPr>
        <a:xfrm flipV="1">
          <a:off x="19951065" y="13284835"/>
          <a:ext cx="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59690</xdr:rowOff>
    </xdr:from>
    <xdr:ext cx="468630" cy="253365"/>
    <xdr:sp macro="" textlink="">
      <xdr:nvSpPr>
        <xdr:cNvPr id="608" name="【児童館】&#10;一人当たり面積最小値テキスト"/>
        <xdr:cNvSpPr txBox="1"/>
      </xdr:nvSpPr>
      <xdr:spPr>
        <a:xfrm>
          <a:off x="19989800" y="1448054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55880</xdr:rowOff>
    </xdr:from>
    <xdr:to>
      <xdr:col>116</xdr:col>
      <xdr:colOff>152400</xdr:colOff>
      <xdr:row>86</xdr:row>
      <xdr:rowOff>55880</xdr:rowOff>
    </xdr:to>
    <xdr:cxnSp macro="">
      <xdr:nvCxnSpPr>
        <xdr:cNvPr id="609" name="直線コネクタ 608"/>
        <xdr:cNvCxnSpPr/>
      </xdr:nvCxnSpPr>
      <xdr:spPr>
        <a:xfrm>
          <a:off x="19881850" y="14476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152400</xdr:rowOff>
    </xdr:from>
    <xdr:ext cx="468630" cy="253365"/>
    <xdr:sp macro="" textlink="">
      <xdr:nvSpPr>
        <xdr:cNvPr id="610" name="【児童館】&#10;一人当たり面積最大値テキスト"/>
        <xdr:cNvSpPr txBox="1"/>
      </xdr:nvSpPr>
      <xdr:spPr>
        <a:xfrm>
          <a:off x="19989800" y="1306449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37465</xdr:rowOff>
    </xdr:from>
    <xdr:to>
      <xdr:col>116</xdr:col>
      <xdr:colOff>152400</xdr:colOff>
      <xdr:row>79</xdr:row>
      <xdr:rowOff>37465</xdr:rowOff>
    </xdr:to>
    <xdr:cxnSp macro="">
      <xdr:nvCxnSpPr>
        <xdr:cNvPr id="611" name="直線コネクタ 610"/>
        <xdr:cNvCxnSpPr/>
      </xdr:nvCxnSpPr>
      <xdr:spPr>
        <a:xfrm>
          <a:off x="19881850" y="13284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84455</xdr:rowOff>
    </xdr:from>
    <xdr:ext cx="468630" cy="252095"/>
    <xdr:sp macro="" textlink="">
      <xdr:nvSpPr>
        <xdr:cNvPr id="612" name="【児童館】&#10;一人当たり面積平均値テキスト"/>
        <xdr:cNvSpPr txBox="1"/>
      </xdr:nvSpPr>
      <xdr:spPr>
        <a:xfrm>
          <a:off x="19989800" y="14002385"/>
          <a:ext cx="4686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61595</xdr:rowOff>
    </xdr:from>
    <xdr:to>
      <xdr:col>116</xdr:col>
      <xdr:colOff>114300</xdr:colOff>
      <xdr:row>84</xdr:row>
      <xdr:rowOff>161925</xdr:rowOff>
    </xdr:to>
    <xdr:sp macro="" textlink="">
      <xdr:nvSpPr>
        <xdr:cNvPr id="613" name="フローチャート: 判断 612"/>
        <xdr:cNvSpPr/>
      </xdr:nvSpPr>
      <xdr:spPr>
        <a:xfrm>
          <a:off x="19900900" y="141471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61595</xdr:rowOff>
    </xdr:from>
    <xdr:to>
      <xdr:col>112</xdr:col>
      <xdr:colOff>38100</xdr:colOff>
      <xdr:row>84</xdr:row>
      <xdr:rowOff>161925</xdr:rowOff>
    </xdr:to>
    <xdr:sp macro="" textlink="">
      <xdr:nvSpPr>
        <xdr:cNvPr id="614" name="フローチャート: 判断 613"/>
        <xdr:cNvSpPr/>
      </xdr:nvSpPr>
      <xdr:spPr>
        <a:xfrm>
          <a:off x="19157950" y="1414716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117475</xdr:rowOff>
    </xdr:from>
    <xdr:to>
      <xdr:col>107</xdr:col>
      <xdr:colOff>101600</xdr:colOff>
      <xdr:row>85</xdr:row>
      <xdr:rowOff>50165</xdr:rowOff>
    </xdr:to>
    <xdr:sp macro="" textlink="">
      <xdr:nvSpPr>
        <xdr:cNvPr id="615" name="フローチャート: 判断 614"/>
        <xdr:cNvSpPr/>
      </xdr:nvSpPr>
      <xdr:spPr>
        <a:xfrm>
          <a:off x="18345150" y="142030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99060</xdr:rowOff>
    </xdr:from>
    <xdr:to>
      <xdr:col>102</xdr:col>
      <xdr:colOff>165100</xdr:colOff>
      <xdr:row>85</xdr:row>
      <xdr:rowOff>31115</xdr:rowOff>
    </xdr:to>
    <xdr:sp macro="" textlink="">
      <xdr:nvSpPr>
        <xdr:cNvPr id="616" name="フローチャート: 判断 615"/>
        <xdr:cNvSpPr/>
      </xdr:nvSpPr>
      <xdr:spPr>
        <a:xfrm>
          <a:off x="17551400" y="14184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99060</xdr:rowOff>
    </xdr:from>
    <xdr:to>
      <xdr:col>98</xdr:col>
      <xdr:colOff>38100</xdr:colOff>
      <xdr:row>85</xdr:row>
      <xdr:rowOff>31115</xdr:rowOff>
    </xdr:to>
    <xdr:sp macro="" textlink="">
      <xdr:nvSpPr>
        <xdr:cNvPr id="617" name="フローチャート: 判断 616"/>
        <xdr:cNvSpPr/>
      </xdr:nvSpPr>
      <xdr:spPr>
        <a:xfrm>
          <a:off x="16757650" y="141846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2095"/>
    <xdr:sp macro="" textlink="">
      <xdr:nvSpPr>
        <xdr:cNvPr id="618" name="テキスト ボックス 617"/>
        <xdr:cNvSpPr txBox="1"/>
      </xdr:nvSpPr>
      <xdr:spPr>
        <a:xfrm>
          <a:off x="19780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2095"/>
    <xdr:sp macro="" textlink="">
      <xdr:nvSpPr>
        <xdr:cNvPr id="619" name="テキスト ボックス 618"/>
        <xdr:cNvSpPr txBox="1"/>
      </xdr:nvSpPr>
      <xdr:spPr>
        <a:xfrm>
          <a:off x="190309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60730" cy="252095"/>
    <xdr:sp macro="" textlink="">
      <xdr:nvSpPr>
        <xdr:cNvPr id="620" name="テキスト ボックス 619"/>
        <xdr:cNvSpPr txBox="1"/>
      </xdr:nvSpPr>
      <xdr:spPr>
        <a:xfrm>
          <a:off x="182245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2095"/>
    <xdr:sp macro="" textlink="">
      <xdr:nvSpPr>
        <xdr:cNvPr id="621" name="テキスト ボックス 620"/>
        <xdr:cNvSpPr txBox="1"/>
      </xdr:nvSpPr>
      <xdr:spPr>
        <a:xfrm>
          <a:off x="174307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2095"/>
    <xdr:sp macro="" textlink="">
      <xdr:nvSpPr>
        <xdr:cNvPr id="622" name="テキスト ボックス 621"/>
        <xdr:cNvSpPr txBox="1"/>
      </xdr:nvSpPr>
      <xdr:spPr>
        <a:xfrm>
          <a:off x="166306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61595</xdr:rowOff>
    </xdr:from>
    <xdr:to>
      <xdr:col>116</xdr:col>
      <xdr:colOff>114300</xdr:colOff>
      <xdr:row>84</xdr:row>
      <xdr:rowOff>161925</xdr:rowOff>
    </xdr:to>
    <xdr:sp macro="" textlink="">
      <xdr:nvSpPr>
        <xdr:cNvPr id="623" name="楕円 622"/>
        <xdr:cNvSpPr/>
      </xdr:nvSpPr>
      <xdr:spPr>
        <a:xfrm>
          <a:off x="19900900" y="141471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40640</xdr:rowOff>
    </xdr:from>
    <xdr:ext cx="468630" cy="253365"/>
    <xdr:sp macro="" textlink="">
      <xdr:nvSpPr>
        <xdr:cNvPr id="624" name="【児童館】&#10;一人当たり面積該当値テキスト"/>
        <xdr:cNvSpPr txBox="1"/>
      </xdr:nvSpPr>
      <xdr:spPr>
        <a:xfrm>
          <a:off x="19989800" y="1412621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61595</xdr:rowOff>
    </xdr:from>
    <xdr:to>
      <xdr:col>112</xdr:col>
      <xdr:colOff>38100</xdr:colOff>
      <xdr:row>84</xdr:row>
      <xdr:rowOff>161925</xdr:rowOff>
    </xdr:to>
    <xdr:sp macro="" textlink="">
      <xdr:nvSpPr>
        <xdr:cNvPr id="625" name="楕円 624"/>
        <xdr:cNvSpPr/>
      </xdr:nvSpPr>
      <xdr:spPr>
        <a:xfrm>
          <a:off x="19157950" y="1414716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84</xdr:row>
      <xdr:rowOff>111760</xdr:rowOff>
    </xdr:from>
    <xdr:to>
      <xdr:col>116</xdr:col>
      <xdr:colOff>63500</xdr:colOff>
      <xdr:row>84</xdr:row>
      <xdr:rowOff>111760</xdr:rowOff>
    </xdr:to>
    <xdr:cxnSp macro="">
      <xdr:nvCxnSpPr>
        <xdr:cNvPr id="626" name="直線コネクタ 625"/>
        <xdr:cNvCxnSpPr/>
      </xdr:nvCxnSpPr>
      <xdr:spPr>
        <a:xfrm>
          <a:off x="19202400" y="1419733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61595</xdr:rowOff>
    </xdr:from>
    <xdr:to>
      <xdr:col>107</xdr:col>
      <xdr:colOff>101600</xdr:colOff>
      <xdr:row>84</xdr:row>
      <xdr:rowOff>161925</xdr:rowOff>
    </xdr:to>
    <xdr:sp macro="" textlink="">
      <xdr:nvSpPr>
        <xdr:cNvPr id="627" name="楕円 626"/>
        <xdr:cNvSpPr/>
      </xdr:nvSpPr>
      <xdr:spPr>
        <a:xfrm>
          <a:off x="18345150" y="141471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111760</xdr:rowOff>
    </xdr:from>
    <xdr:to>
      <xdr:col>111</xdr:col>
      <xdr:colOff>171450</xdr:colOff>
      <xdr:row>84</xdr:row>
      <xdr:rowOff>111760</xdr:rowOff>
    </xdr:to>
    <xdr:cxnSp macro="">
      <xdr:nvCxnSpPr>
        <xdr:cNvPr id="628" name="直線コネクタ 627"/>
        <xdr:cNvCxnSpPr/>
      </xdr:nvCxnSpPr>
      <xdr:spPr>
        <a:xfrm>
          <a:off x="18395950" y="1419733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61595</xdr:rowOff>
    </xdr:from>
    <xdr:to>
      <xdr:col>102</xdr:col>
      <xdr:colOff>165100</xdr:colOff>
      <xdr:row>84</xdr:row>
      <xdr:rowOff>161925</xdr:rowOff>
    </xdr:to>
    <xdr:sp macro="" textlink="">
      <xdr:nvSpPr>
        <xdr:cNvPr id="629" name="楕円 628"/>
        <xdr:cNvSpPr/>
      </xdr:nvSpPr>
      <xdr:spPr>
        <a:xfrm>
          <a:off x="17551400" y="141471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111760</xdr:rowOff>
    </xdr:from>
    <xdr:to>
      <xdr:col>107</xdr:col>
      <xdr:colOff>50800</xdr:colOff>
      <xdr:row>84</xdr:row>
      <xdr:rowOff>111760</xdr:rowOff>
    </xdr:to>
    <xdr:cxnSp macro="">
      <xdr:nvCxnSpPr>
        <xdr:cNvPr id="630" name="直線コネクタ 629"/>
        <xdr:cNvCxnSpPr/>
      </xdr:nvCxnSpPr>
      <xdr:spPr>
        <a:xfrm>
          <a:off x="17602200" y="1419733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99060</xdr:rowOff>
    </xdr:from>
    <xdr:to>
      <xdr:col>98</xdr:col>
      <xdr:colOff>38100</xdr:colOff>
      <xdr:row>85</xdr:row>
      <xdr:rowOff>31115</xdr:rowOff>
    </xdr:to>
    <xdr:sp macro="" textlink="">
      <xdr:nvSpPr>
        <xdr:cNvPr id="631" name="楕円 630"/>
        <xdr:cNvSpPr/>
      </xdr:nvSpPr>
      <xdr:spPr>
        <a:xfrm>
          <a:off x="16757650" y="141846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84</xdr:row>
      <xdr:rowOff>111760</xdr:rowOff>
    </xdr:from>
    <xdr:to>
      <xdr:col>102</xdr:col>
      <xdr:colOff>114300</xdr:colOff>
      <xdr:row>84</xdr:row>
      <xdr:rowOff>149225</xdr:rowOff>
    </xdr:to>
    <xdr:cxnSp macro="">
      <xdr:nvCxnSpPr>
        <xdr:cNvPr id="632" name="直線コネクタ 631"/>
        <xdr:cNvCxnSpPr/>
      </xdr:nvCxnSpPr>
      <xdr:spPr>
        <a:xfrm flipV="1">
          <a:off x="16802100" y="14197330"/>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152400</xdr:rowOff>
    </xdr:from>
    <xdr:ext cx="469900" cy="253365"/>
    <xdr:sp macro="" textlink="">
      <xdr:nvSpPr>
        <xdr:cNvPr id="633" name="n_1aveValue【児童館】&#10;一人当たり面積"/>
        <xdr:cNvSpPr txBox="1"/>
      </xdr:nvSpPr>
      <xdr:spPr>
        <a:xfrm>
          <a:off x="18980150" y="142379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40640</xdr:rowOff>
    </xdr:from>
    <xdr:ext cx="469900" cy="253365"/>
    <xdr:sp macro="" textlink="">
      <xdr:nvSpPr>
        <xdr:cNvPr id="634" name="n_2aveValue【児童館】&#10;一人当たり面積"/>
        <xdr:cNvSpPr txBox="1"/>
      </xdr:nvSpPr>
      <xdr:spPr>
        <a:xfrm>
          <a:off x="18180050" y="142938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22225</xdr:rowOff>
    </xdr:from>
    <xdr:ext cx="469900" cy="253365"/>
    <xdr:sp macro="" textlink="">
      <xdr:nvSpPr>
        <xdr:cNvPr id="635" name="n_3aveValue【児童館】&#10;一人当たり面積"/>
        <xdr:cNvSpPr txBox="1"/>
      </xdr:nvSpPr>
      <xdr:spPr>
        <a:xfrm>
          <a:off x="17386300" y="14275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22225</xdr:rowOff>
    </xdr:from>
    <xdr:ext cx="469900" cy="253365"/>
    <xdr:sp macro="" textlink="">
      <xdr:nvSpPr>
        <xdr:cNvPr id="636" name="n_4aveValue【児童館】&#10;一人当たり面積"/>
        <xdr:cNvSpPr txBox="1"/>
      </xdr:nvSpPr>
      <xdr:spPr>
        <a:xfrm>
          <a:off x="16592550" y="14275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10160</xdr:rowOff>
    </xdr:from>
    <xdr:ext cx="469900" cy="252095"/>
    <xdr:sp macro="" textlink="">
      <xdr:nvSpPr>
        <xdr:cNvPr id="637" name="n_1mainValue【児童館】&#10;一人当たり面積"/>
        <xdr:cNvSpPr txBox="1"/>
      </xdr:nvSpPr>
      <xdr:spPr>
        <a:xfrm>
          <a:off x="18980150" y="139280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10160</xdr:rowOff>
    </xdr:from>
    <xdr:ext cx="469900" cy="252095"/>
    <xdr:sp macro="" textlink="">
      <xdr:nvSpPr>
        <xdr:cNvPr id="638" name="n_2mainValue【児童館】&#10;一人当たり面積"/>
        <xdr:cNvSpPr txBox="1"/>
      </xdr:nvSpPr>
      <xdr:spPr>
        <a:xfrm>
          <a:off x="18180050" y="139280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10160</xdr:rowOff>
    </xdr:from>
    <xdr:ext cx="469900" cy="252095"/>
    <xdr:sp macro="" textlink="">
      <xdr:nvSpPr>
        <xdr:cNvPr id="639" name="n_3mainValue【児童館】&#10;一人当たり面積"/>
        <xdr:cNvSpPr txBox="1"/>
      </xdr:nvSpPr>
      <xdr:spPr>
        <a:xfrm>
          <a:off x="17386300" y="139280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47625</xdr:rowOff>
    </xdr:from>
    <xdr:ext cx="469900" cy="252095"/>
    <xdr:sp macro="" textlink="">
      <xdr:nvSpPr>
        <xdr:cNvPr id="640" name="n_4mainValue【児童館】&#10;一人当たり面積"/>
        <xdr:cNvSpPr txBox="1"/>
      </xdr:nvSpPr>
      <xdr:spPr>
        <a:xfrm>
          <a:off x="16592550" y="139655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49" name="テキスト ボックス 648"/>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650" name="直線コネクタ 649"/>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651" name="テキスト ボックス 650"/>
        <xdr:cNvSpPr txBox="1"/>
      </xdr:nvSpPr>
      <xdr:spPr>
        <a:xfrm>
          <a:off x="10797540" y="18564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171450</xdr:colOff>
      <xdr:row>108</xdr:row>
      <xdr:rowOff>152400</xdr:rowOff>
    </xdr:to>
    <xdr:cxnSp macro="">
      <xdr:nvCxnSpPr>
        <xdr:cNvPr id="652" name="直線コネクタ 651"/>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653" name="テキスト ボックス 652"/>
        <xdr:cNvSpPr txBox="1"/>
      </xdr:nvSpPr>
      <xdr:spPr>
        <a:xfrm>
          <a:off x="10797540" y="18183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171450</xdr:colOff>
      <xdr:row>106</xdr:row>
      <xdr:rowOff>114300</xdr:rowOff>
    </xdr:to>
    <xdr:cxnSp macro="">
      <xdr:nvCxnSpPr>
        <xdr:cNvPr id="654" name="直線コネクタ 653"/>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1955" cy="257810"/>
    <xdr:sp macro="" textlink="">
      <xdr:nvSpPr>
        <xdr:cNvPr id="655" name="テキスト ボックス 654"/>
        <xdr:cNvSpPr txBox="1"/>
      </xdr:nvSpPr>
      <xdr:spPr>
        <a:xfrm>
          <a:off x="10842625" y="1780286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171450</xdr:colOff>
      <xdr:row>104</xdr:row>
      <xdr:rowOff>76200</xdr:rowOff>
    </xdr:to>
    <xdr:cxnSp macro="">
      <xdr:nvCxnSpPr>
        <xdr:cNvPr id="656" name="直線コネクタ 655"/>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1955" cy="259080"/>
    <xdr:sp macro="" textlink="">
      <xdr:nvSpPr>
        <xdr:cNvPr id="657" name="テキスト ボックス 656"/>
        <xdr:cNvSpPr txBox="1"/>
      </xdr:nvSpPr>
      <xdr:spPr>
        <a:xfrm>
          <a:off x="10842625" y="174218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171450</xdr:colOff>
      <xdr:row>102</xdr:row>
      <xdr:rowOff>38100</xdr:rowOff>
    </xdr:to>
    <xdr:cxnSp macro="">
      <xdr:nvCxnSpPr>
        <xdr:cNvPr id="658" name="直線コネクタ 657"/>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1955" cy="259080"/>
    <xdr:sp macro="" textlink="">
      <xdr:nvSpPr>
        <xdr:cNvPr id="659" name="テキスト ボックス 658"/>
        <xdr:cNvSpPr txBox="1"/>
      </xdr:nvSpPr>
      <xdr:spPr>
        <a:xfrm>
          <a:off x="10842625" y="170408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171450</xdr:colOff>
      <xdr:row>100</xdr:row>
      <xdr:rowOff>0</xdr:rowOff>
    </xdr:to>
    <xdr:cxnSp macro="">
      <xdr:nvCxnSpPr>
        <xdr:cNvPr id="660" name="直線コネクタ 659"/>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1955" cy="257810"/>
    <xdr:sp macro="" textlink="">
      <xdr:nvSpPr>
        <xdr:cNvPr id="661" name="テキスト ボックス 660"/>
        <xdr:cNvSpPr txBox="1"/>
      </xdr:nvSpPr>
      <xdr:spPr>
        <a:xfrm>
          <a:off x="10842625" y="1665986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662" name="直線コネクタ 661"/>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663" name="テキスト ボックス 662"/>
        <xdr:cNvSpPr txBox="1"/>
      </xdr:nvSpPr>
      <xdr:spPr>
        <a:xfrm>
          <a:off x="10906760" y="162788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133350</xdr:rowOff>
    </xdr:from>
    <xdr:to>
      <xdr:col>85</xdr:col>
      <xdr:colOff>126365</xdr:colOff>
      <xdr:row>108</xdr:row>
      <xdr:rowOff>3810</xdr:rowOff>
    </xdr:to>
    <xdr:cxnSp macro="">
      <xdr:nvCxnSpPr>
        <xdr:cNvPr id="665" name="直線コネクタ 664"/>
        <xdr:cNvCxnSpPr/>
      </xdr:nvCxnSpPr>
      <xdr:spPr>
        <a:xfrm flipV="1">
          <a:off x="14699615" y="1676400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7620</xdr:rowOff>
    </xdr:from>
    <xdr:ext cx="403860" cy="257810"/>
    <xdr:sp macro="" textlink="">
      <xdr:nvSpPr>
        <xdr:cNvPr id="666" name="【公民館】&#10;有形固定資産減価償却率最小値テキスト"/>
        <xdr:cNvSpPr txBox="1"/>
      </xdr:nvSpPr>
      <xdr:spPr>
        <a:xfrm>
          <a:off x="14738350" y="181813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3810</xdr:rowOff>
    </xdr:from>
    <xdr:to>
      <xdr:col>86</xdr:col>
      <xdr:colOff>25400</xdr:colOff>
      <xdr:row>108</xdr:row>
      <xdr:rowOff>3810</xdr:rowOff>
    </xdr:to>
    <xdr:cxnSp macro="">
      <xdr:nvCxnSpPr>
        <xdr:cNvPr id="667" name="直線コネクタ 666"/>
        <xdr:cNvCxnSpPr/>
      </xdr:nvCxnSpPr>
      <xdr:spPr>
        <a:xfrm>
          <a:off x="14611350" y="18177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80010</xdr:rowOff>
    </xdr:from>
    <xdr:ext cx="403860" cy="259080"/>
    <xdr:sp macro="" textlink="">
      <xdr:nvSpPr>
        <xdr:cNvPr id="668" name="【公民館】&#10;有形固定資産減価償却率最大値テキスト"/>
        <xdr:cNvSpPr txBox="1"/>
      </xdr:nvSpPr>
      <xdr:spPr>
        <a:xfrm>
          <a:off x="14738350" y="165392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69" name="直線コネクタ 668"/>
        <xdr:cNvCxnSpPr/>
      </xdr:nvCxnSpPr>
      <xdr:spPr>
        <a:xfrm>
          <a:off x="14611350" y="16764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78740</xdr:rowOff>
    </xdr:from>
    <xdr:ext cx="403860" cy="259080"/>
    <xdr:sp macro="" textlink="">
      <xdr:nvSpPr>
        <xdr:cNvPr id="670" name="【公民館】&#10;有形固定資産減価償却率平均値テキスト"/>
        <xdr:cNvSpPr txBox="1"/>
      </xdr:nvSpPr>
      <xdr:spPr>
        <a:xfrm>
          <a:off x="14738350" y="1739519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55880</xdr:rowOff>
    </xdr:from>
    <xdr:to>
      <xdr:col>85</xdr:col>
      <xdr:colOff>171450</xdr:colOff>
      <xdr:row>104</xdr:row>
      <xdr:rowOff>157480</xdr:rowOff>
    </xdr:to>
    <xdr:sp macro="" textlink="">
      <xdr:nvSpPr>
        <xdr:cNvPr id="671" name="フローチャート: 判断 670"/>
        <xdr:cNvSpPr/>
      </xdr:nvSpPr>
      <xdr:spPr>
        <a:xfrm>
          <a:off x="14649450" y="175437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72" name="フローチャート: 判断 671"/>
        <xdr:cNvSpPr/>
      </xdr:nvSpPr>
      <xdr:spPr>
        <a:xfrm>
          <a:off x="1388745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673" name="フローチャート: 判断 672"/>
        <xdr:cNvSpPr/>
      </xdr:nvSpPr>
      <xdr:spPr>
        <a:xfrm>
          <a:off x="13093700" y="1746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674" name="フローチャート: 判断 673"/>
        <xdr:cNvSpPr/>
      </xdr:nvSpPr>
      <xdr:spPr>
        <a:xfrm>
          <a:off x="12299950" y="17454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107315</xdr:rowOff>
    </xdr:from>
    <xdr:to>
      <xdr:col>67</xdr:col>
      <xdr:colOff>101600</xdr:colOff>
      <xdr:row>104</xdr:row>
      <xdr:rowOff>37465</xdr:rowOff>
    </xdr:to>
    <xdr:sp macro="" textlink="">
      <xdr:nvSpPr>
        <xdr:cNvPr id="675" name="フローチャート: 判断 674"/>
        <xdr:cNvSpPr/>
      </xdr:nvSpPr>
      <xdr:spPr>
        <a:xfrm>
          <a:off x="11487150" y="1742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6" name="テキスト ボックス 675"/>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730" cy="259080"/>
    <xdr:sp macro="" textlink="">
      <xdr:nvSpPr>
        <xdr:cNvPr id="677" name="テキスト ボックス 676"/>
        <xdr:cNvSpPr txBox="1"/>
      </xdr:nvSpPr>
      <xdr:spPr>
        <a:xfrm>
          <a:off x="137668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8" name="テキスト ボックス 677"/>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679" name="テキスト ボックス 678"/>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730" cy="259080"/>
    <xdr:sp macro="" textlink="">
      <xdr:nvSpPr>
        <xdr:cNvPr id="680" name="テキスト ボックス 679"/>
        <xdr:cNvSpPr txBox="1"/>
      </xdr:nvSpPr>
      <xdr:spPr>
        <a:xfrm>
          <a:off x="113665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133985</xdr:rowOff>
    </xdr:from>
    <xdr:to>
      <xdr:col>85</xdr:col>
      <xdr:colOff>171450</xdr:colOff>
      <xdr:row>105</xdr:row>
      <xdr:rowOff>64135</xdr:rowOff>
    </xdr:to>
    <xdr:sp macro="" textlink="">
      <xdr:nvSpPr>
        <xdr:cNvPr id="681" name="楕円 680"/>
        <xdr:cNvSpPr/>
      </xdr:nvSpPr>
      <xdr:spPr>
        <a:xfrm>
          <a:off x="14649450" y="176218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112395</xdr:rowOff>
    </xdr:from>
    <xdr:ext cx="403860" cy="257810"/>
    <xdr:sp macro="" textlink="">
      <xdr:nvSpPr>
        <xdr:cNvPr id="682" name="【公民館】&#10;有形固定資産減価償却率該当値テキスト"/>
        <xdr:cNvSpPr txBox="1"/>
      </xdr:nvSpPr>
      <xdr:spPr>
        <a:xfrm>
          <a:off x="14738350" y="176002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90170</xdr:rowOff>
    </xdr:from>
    <xdr:to>
      <xdr:col>81</xdr:col>
      <xdr:colOff>101600</xdr:colOff>
      <xdr:row>105</xdr:row>
      <xdr:rowOff>20320</xdr:rowOff>
    </xdr:to>
    <xdr:sp macro="" textlink="">
      <xdr:nvSpPr>
        <xdr:cNvPr id="683" name="楕円 682"/>
        <xdr:cNvSpPr/>
      </xdr:nvSpPr>
      <xdr:spPr>
        <a:xfrm>
          <a:off x="1388745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140970</xdr:rowOff>
    </xdr:from>
    <xdr:to>
      <xdr:col>85</xdr:col>
      <xdr:colOff>127000</xdr:colOff>
      <xdr:row>105</xdr:row>
      <xdr:rowOff>13335</xdr:rowOff>
    </xdr:to>
    <xdr:cxnSp macro="">
      <xdr:nvCxnSpPr>
        <xdr:cNvPr id="684" name="直線コネクタ 683"/>
        <xdr:cNvCxnSpPr/>
      </xdr:nvCxnSpPr>
      <xdr:spPr>
        <a:xfrm>
          <a:off x="13938250" y="17628870"/>
          <a:ext cx="762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48260</xdr:rowOff>
    </xdr:from>
    <xdr:to>
      <xdr:col>76</xdr:col>
      <xdr:colOff>165100</xdr:colOff>
      <xdr:row>104</xdr:row>
      <xdr:rowOff>149860</xdr:rowOff>
    </xdr:to>
    <xdr:sp macro="" textlink="">
      <xdr:nvSpPr>
        <xdr:cNvPr id="685" name="楕円 684"/>
        <xdr:cNvSpPr/>
      </xdr:nvSpPr>
      <xdr:spPr>
        <a:xfrm>
          <a:off x="13093700" y="1753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99060</xdr:rowOff>
    </xdr:from>
    <xdr:to>
      <xdr:col>81</xdr:col>
      <xdr:colOff>50800</xdr:colOff>
      <xdr:row>104</xdr:row>
      <xdr:rowOff>140970</xdr:rowOff>
    </xdr:to>
    <xdr:cxnSp macro="">
      <xdr:nvCxnSpPr>
        <xdr:cNvPr id="686" name="直線コネクタ 685"/>
        <xdr:cNvCxnSpPr/>
      </xdr:nvCxnSpPr>
      <xdr:spPr>
        <a:xfrm>
          <a:off x="13144500" y="17586960"/>
          <a:ext cx="7937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xdr:rowOff>
    </xdr:from>
    <xdr:to>
      <xdr:col>72</xdr:col>
      <xdr:colOff>38100</xdr:colOff>
      <xdr:row>104</xdr:row>
      <xdr:rowOff>107950</xdr:rowOff>
    </xdr:to>
    <xdr:sp macro="" textlink="">
      <xdr:nvSpPr>
        <xdr:cNvPr id="687" name="楕円 686"/>
        <xdr:cNvSpPr/>
      </xdr:nvSpPr>
      <xdr:spPr>
        <a:xfrm>
          <a:off x="12299950" y="17494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104</xdr:row>
      <xdr:rowOff>57150</xdr:rowOff>
    </xdr:from>
    <xdr:to>
      <xdr:col>76</xdr:col>
      <xdr:colOff>114300</xdr:colOff>
      <xdr:row>104</xdr:row>
      <xdr:rowOff>99060</xdr:rowOff>
    </xdr:to>
    <xdr:cxnSp macro="">
      <xdr:nvCxnSpPr>
        <xdr:cNvPr id="688" name="直線コネクタ 687"/>
        <xdr:cNvCxnSpPr/>
      </xdr:nvCxnSpPr>
      <xdr:spPr>
        <a:xfrm>
          <a:off x="12344400" y="17545050"/>
          <a:ext cx="8001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135890</xdr:rowOff>
    </xdr:from>
    <xdr:to>
      <xdr:col>67</xdr:col>
      <xdr:colOff>101600</xdr:colOff>
      <xdr:row>104</xdr:row>
      <xdr:rowOff>66040</xdr:rowOff>
    </xdr:to>
    <xdr:sp macro="" textlink="">
      <xdr:nvSpPr>
        <xdr:cNvPr id="689" name="楕円 688"/>
        <xdr:cNvSpPr/>
      </xdr:nvSpPr>
      <xdr:spPr>
        <a:xfrm>
          <a:off x="11487150" y="174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15240</xdr:rowOff>
    </xdr:from>
    <xdr:to>
      <xdr:col>71</xdr:col>
      <xdr:colOff>171450</xdr:colOff>
      <xdr:row>104</xdr:row>
      <xdr:rowOff>57150</xdr:rowOff>
    </xdr:to>
    <xdr:cxnSp macro="">
      <xdr:nvCxnSpPr>
        <xdr:cNvPr id="690" name="直線コネクタ 689"/>
        <xdr:cNvCxnSpPr/>
      </xdr:nvCxnSpPr>
      <xdr:spPr>
        <a:xfrm>
          <a:off x="11537950" y="17503140"/>
          <a:ext cx="8064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132080</xdr:rowOff>
    </xdr:from>
    <xdr:ext cx="403860" cy="257810"/>
    <xdr:sp macro="" textlink="">
      <xdr:nvSpPr>
        <xdr:cNvPr id="691" name="n_1aveValue【公民館】&#10;有形固定資産減価償却率"/>
        <xdr:cNvSpPr txBox="1"/>
      </xdr:nvSpPr>
      <xdr:spPr>
        <a:xfrm>
          <a:off x="13742035" y="172770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95885</xdr:rowOff>
    </xdr:from>
    <xdr:ext cx="403860" cy="259080"/>
    <xdr:sp macro="" textlink="">
      <xdr:nvSpPr>
        <xdr:cNvPr id="692" name="n_2aveValue【公民館】&#10;有形固定資産減価償却率"/>
        <xdr:cNvSpPr txBox="1"/>
      </xdr:nvSpPr>
      <xdr:spPr>
        <a:xfrm>
          <a:off x="12960985" y="172408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84455</xdr:rowOff>
    </xdr:from>
    <xdr:ext cx="405130" cy="259080"/>
    <xdr:sp macro="" textlink="">
      <xdr:nvSpPr>
        <xdr:cNvPr id="693" name="n_3aveValue【公民館】&#10;有形固定資産減価償却率"/>
        <xdr:cNvSpPr txBox="1"/>
      </xdr:nvSpPr>
      <xdr:spPr>
        <a:xfrm>
          <a:off x="12167235" y="17229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53975</xdr:rowOff>
    </xdr:from>
    <xdr:ext cx="403860" cy="257810"/>
    <xdr:sp macro="" textlink="">
      <xdr:nvSpPr>
        <xdr:cNvPr id="694" name="n_4aveValue【公民館】&#10;有形固定資産減価償却率"/>
        <xdr:cNvSpPr txBox="1"/>
      </xdr:nvSpPr>
      <xdr:spPr>
        <a:xfrm>
          <a:off x="11354435" y="171989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11430</xdr:rowOff>
    </xdr:from>
    <xdr:ext cx="403860" cy="259080"/>
    <xdr:sp macro="" textlink="">
      <xdr:nvSpPr>
        <xdr:cNvPr id="695" name="n_1mainValue【公民館】&#10;有形固定資産減価償却率"/>
        <xdr:cNvSpPr txBox="1"/>
      </xdr:nvSpPr>
      <xdr:spPr>
        <a:xfrm>
          <a:off x="13742035" y="17670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104</xdr:row>
      <xdr:rowOff>140970</xdr:rowOff>
    </xdr:from>
    <xdr:ext cx="403860" cy="259080"/>
    <xdr:sp macro="" textlink="">
      <xdr:nvSpPr>
        <xdr:cNvPr id="696" name="n_2mainValue【公民館】&#10;有形固定資産減価償却率"/>
        <xdr:cNvSpPr txBox="1"/>
      </xdr:nvSpPr>
      <xdr:spPr>
        <a:xfrm>
          <a:off x="12960985" y="176288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99060</xdr:rowOff>
    </xdr:from>
    <xdr:ext cx="405130" cy="257810"/>
    <xdr:sp macro="" textlink="">
      <xdr:nvSpPr>
        <xdr:cNvPr id="697" name="n_3mainValue【公民館】&#10;有形固定資産減価償却率"/>
        <xdr:cNvSpPr txBox="1"/>
      </xdr:nvSpPr>
      <xdr:spPr>
        <a:xfrm>
          <a:off x="12167235" y="175869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57150</xdr:rowOff>
    </xdr:from>
    <xdr:ext cx="403860" cy="259080"/>
    <xdr:sp macro="" textlink="">
      <xdr:nvSpPr>
        <xdr:cNvPr id="698" name="n_4mainValue【公民館】&#10;有形固定資産減価償却率"/>
        <xdr:cNvSpPr txBox="1"/>
      </xdr:nvSpPr>
      <xdr:spPr>
        <a:xfrm>
          <a:off x="11354435" y="175450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07" name="テキスト ボックス 706"/>
        <xdr:cNvSpPr txBox="1"/>
      </xdr:nvSpPr>
      <xdr:spPr>
        <a:xfrm>
          <a:off x="16440150" y="162306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64592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710" name="テキスト ボックス 709"/>
        <xdr:cNvSpPr txBox="1"/>
      </xdr:nvSpPr>
      <xdr:spPr>
        <a:xfrm>
          <a:off x="16048990" y="18183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64592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712" name="テキスト ボックス 711"/>
        <xdr:cNvSpPr txBox="1"/>
      </xdr:nvSpPr>
      <xdr:spPr>
        <a:xfrm>
          <a:off x="16048990" y="178028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714" name="テキスト ボックス 713"/>
        <xdr:cNvSpPr txBox="1"/>
      </xdr:nvSpPr>
      <xdr:spPr>
        <a:xfrm>
          <a:off x="16048990" y="17421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64592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716" name="テキスト ボックス 715"/>
        <xdr:cNvSpPr txBox="1"/>
      </xdr:nvSpPr>
      <xdr:spPr>
        <a:xfrm>
          <a:off x="16048990" y="17040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64592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718" name="テキスト ボックス 717"/>
        <xdr:cNvSpPr txBox="1"/>
      </xdr:nvSpPr>
      <xdr:spPr>
        <a:xfrm>
          <a:off x="16048990" y="166598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720" name="テキスト ボックス 719"/>
        <xdr:cNvSpPr txBox="1"/>
      </xdr:nvSpPr>
      <xdr:spPr>
        <a:xfrm>
          <a:off x="16048990" y="16278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72390</xdr:rowOff>
    </xdr:from>
    <xdr:to>
      <xdr:col>116</xdr:col>
      <xdr:colOff>62865</xdr:colOff>
      <xdr:row>108</xdr:row>
      <xdr:rowOff>114300</xdr:rowOff>
    </xdr:to>
    <xdr:cxnSp macro="">
      <xdr:nvCxnSpPr>
        <xdr:cNvPr id="722" name="直線コネクタ 721"/>
        <xdr:cNvCxnSpPr/>
      </xdr:nvCxnSpPr>
      <xdr:spPr>
        <a:xfrm flipV="1">
          <a:off x="19951065" y="1704594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118110</xdr:rowOff>
    </xdr:from>
    <xdr:ext cx="468630" cy="259080"/>
    <xdr:sp macro="" textlink="">
      <xdr:nvSpPr>
        <xdr:cNvPr id="723" name="【公民館】&#10;一人当たり面積最小値テキスト"/>
        <xdr:cNvSpPr txBox="1"/>
      </xdr:nvSpPr>
      <xdr:spPr>
        <a:xfrm>
          <a:off x="19989800" y="182918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4" name="直線コネクタ 723"/>
        <xdr:cNvCxnSpPr/>
      </xdr:nvCxnSpPr>
      <xdr:spPr>
        <a:xfrm>
          <a:off x="19881850" y="1828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19050</xdr:rowOff>
    </xdr:from>
    <xdr:ext cx="468630" cy="257810"/>
    <xdr:sp macro="" textlink="">
      <xdr:nvSpPr>
        <xdr:cNvPr id="725" name="【公民館】&#10;一人当たり面積最大値テキスト"/>
        <xdr:cNvSpPr txBox="1"/>
      </xdr:nvSpPr>
      <xdr:spPr>
        <a:xfrm>
          <a:off x="19989800" y="168211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0.168</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72390</xdr:rowOff>
    </xdr:from>
    <xdr:to>
      <xdr:col>116</xdr:col>
      <xdr:colOff>152400</xdr:colOff>
      <xdr:row>101</xdr:row>
      <xdr:rowOff>72390</xdr:rowOff>
    </xdr:to>
    <xdr:cxnSp macro="">
      <xdr:nvCxnSpPr>
        <xdr:cNvPr id="726" name="直線コネクタ 725"/>
        <xdr:cNvCxnSpPr/>
      </xdr:nvCxnSpPr>
      <xdr:spPr>
        <a:xfrm>
          <a:off x="19881850" y="17045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135890</xdr:rowOff>
    </xdr:from>
    <xdr:ext cx="468630" cy="259080"/>
    <xdr:sp macro="" textlink="">
      <xdr:nvSpPr>
        <xdr:cNvPr id="727" name="【公民館】&#10;一人当たり面積平均値テキスト"/>
        <xdr:cNvSpPr txBox="1"/>
      </xdr:nvSpPr>
      <xdr:spPr>
        <a:xfrm>
          <a:off x="19989800" y="1762379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28" name="フローチャート: 判断 727"/>
        <xdr:cNvSpPr/>
      </xdr:nvSpPr>
      <xdr:spPr>
        <a:xfrm>
          <a:off x="199009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97790</xdr:rowOff>
    </xdr:from>
    <xdr:to>
      <xdr:col>112</xdr:col>
      <xdr:colOff>38100</xdr:colOff>
      <xdr:row>106</xdr:row>
      <xdr:rowOff>27940</xdr:rowOff>
    </xdr:to>
    <xdr:sp macro="" textlink="">
      <xdr:nvSpPr>
        <xdr:cNvPr id="729" name="フローチャート: 判断 728"/>
        <xdr:cNvSpPr/>
      </xdr:nvSpPr>
      <xdr:spPr>
        <a:xfrm>
          <a:off x="19157950" y="17757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30" name="フローチャート: 判断 729"/>
        <xdr:cNvSpPr/>
      </xdr:nvSpPr>
      <xdr:spPr>
        <a:xfrm>
          <a:off x="1834515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67310</xdr:rowOff>
    </xdr:from>
    <xdr:to>
      <xdr:col>102</xdr:col>
      <xdr:colOff>165100</xdr:colOff>
      <xdr:row>105</xdr:row>
      <xdr:rowOff>168910</xdr:rowOff>
    </xdr:to>
    <xdr:sp macro="" textlink="">
      <xdr:nvSpPr>
        <xdr:cNvPr id="731" name="フローチャート: 判断 730"/>
        <xdr:cNvSpPr/>
      </xdr:nvSpPr>
      <xdr:spPr>
        <a:xfrm>
          <a:off x="1755140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97790</xdr:rowOff>
    </xdr:from>
    <xdr:to>
      <xdr:col>98</xdr:col>
      <xdr:colOff>38100</xdr:colOff>
      <xdr:row>106</xdr:row>
      <xdr:rowOff>27940</xdr:rowOff>
    </xdr:to>
    <xdr:sp macro="" textlink="">
      <xdr:nvSpPr>
        <xdr:cNvPr id="732" name="フローチャート: 判断 731"/>
        <xdr:cNvSpPr/>
      </xdr:nvSpPr>
      <xdr:spPr>
        <a:xfrm>
          <a:off x="16757650" y="17757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3" name="テキスト ボックス 732"/>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734" name="テキスト ボックス 733"/>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730" cy="259080"/>
    <xdr:sp macro="" textlink="">
      <xdr:nvSpPr>
        <xdr:cNvPr id="735" name="テキスト ボックス 734"/>
        <xdr:cNvSpPr txBox="1"/>
      </xdr:nvSpPr>
      <xdr:spPr>
        <a:xfrm>
          <a:off x="182245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6" name="テキスト ボックス 735"/>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737" name="テキスト ボックス 736"/>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97790</xdr:rowOff>
    </xdr:from>
    <xdr:to>
      <xdr:col>116</xdr:col>
      <xdr:colOff>114300</xdr:colOff>
      <xdr:row>108</xdr:row>
      <xdr:rowOff>27940</xdr:rowOff>
    </xdr:to>
    <xdr:sp macro="" textlink="">
      <xdr:nvSpPr>
        <xdr:cNvPr id="738" name="楕円 737"/>
        <xdr:cNvSpPr/>
      </xdr:nvSpPr>
      <xdr:spPr>
        <a:xfrm>
          <a:off x="199009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76200</xdr:rowOff>
    </xdr:from>
    <xdr:ext cx="468630" cy="257810"/>
    <xdr:sp macro="" textlink="">
      <xdr:nvSpPr>
        <xdr:cNvPr id="739" name="【公民館】&#10;一人当たり面積該当値テキスト"/>
        <xdr:cNvSpPr txBox="1"/>
      </xdr:nvSpPr>
      <xdr:spPr>
        <a:xfrm>
          <a:off x="19989800" y="180784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97790</xdr:rowOff>
    </xdr:from>
    <xdr:to>
      <xdr:col>112</xdr:col>
      <xdr:colOff>38100</xdr:colOff>
      <xdr:row>108</xdr:row>
      <xdr:rowOff>27940</xdr:rowOff>
    </xdr:to>
    <xdr:sp macro="" textlink="">
      <xdr:nvSpPr>
        <xdr:cNvPr id="740" name="楕円 739"/>
        <xdr:cNvSpPr/>
      </xdr:nvSpPr>
      <xdr:spPr>
        <a:xfrm>
          <a:off x="19157950" y="18100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107</xdr:row>
      <xdr:rowOff>148590</xdr:rowOff>
    </xdr:from>
    <xdr:to>
      <xdr:col>116</xdr:col>
      <xdr:colOff>63500</xdr:colOff>
      <xdr:row>107</xdr:row>
      <xdr:rowOff>148590</xdr:rowOff>
    </xdr:to>
    <xdr:cxnSp macro="">
      <xdr:nvCxnSpPr>
        <xdr:cNvPr id="741" name="直線コネクタ 740"/>
        <xdr:cNvCxnSpPr/>
      </xdr:nvCxnSpPr>
      <xdr:spPr>
        <a:xfrm>
          <a:off x="19202400" y="1815084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97790</xdr:rowOff>
    </xdr:from>
    <xdr:to>
      <xdr:col>107</xdr:col>
      <xdr:colOff>101600</xdr:colOff>
      <xdr:row>108</xdr:row>
      <xdr:rowOff>27940</xdr:rowOff>
    </xdr:to>
    <xdr:sp macro="" textlink="">
      <xdr:nvSpPr>
        <xdr:cNvPr id="742" name="楕円 741"/>
        <xdr:cNvSpPr/>
      </xdr:nvSpPr>
      <xdr:spPr>
        <a:xfrm>
          <a:off x="1834515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148590</xdr:rowOff>
    </xdr:from>
    <xdr:to>
      <xdr:col>111</xdr:col>
      <xdr:colOff>171450</xdr:colOff>
      <xdr:row>107</xdr:row>
      <xdr:rowOff>148590</xdr:rowOff>
    </xdr:to>
    <xdr:cxnSp macro="">
      <xdr:nvCxnSpPr>
        <xdr:cNvPr id="743" name="直線コネクタ 742"/>
        <xdr:cNvCxnSpPr/>
      </xdr:nvCxnSpPr>
      <xdr:spPr>
        <a:xfrm>
          <a:off x="18395950" y="1815084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97790</xdr:rowOff>
    </xdr:from>
    <xdr:to>
      <xdr:col>102</xdr:col>
      <xdr:colOff>165100</xdr:colOff>
      <xdr:row>108</xdr:row>
      <xdr:rowOff>27940</xdr:rowOff>
    </xdr:to>
    <xdr:sp macro="" textlink="">
      <xdr:nvSpPr>
        <xdr:cNvPr id="744" name="楕円 743"/>
        <xdr:cNvSpPr/>
      </xdr:nvSpPr>
      <xdr:spPr>
        <a:xfrm>
          <a:off x="175514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148590</xdr:rowOff>
    </xdr:from>
    <xdr:to>
      <xdr:col>107</xdr:col>
      <xdr:colOff>50800</xdr:colOff>
      <xdr:row>107</xdr:row>
      <xdr:rowOff>148590</xdr:rowOff>
    </xdr:to>
    <xdr:cxnSp macro="">
      <xdr:nvCxnSpPr>
        <xdr:cNvPr id="745" name="直線コネクタ 744"/>
        <xdr:cNvCxnSpPr/>
      </xdr:nvCxnSpPr>
      <xdr:spPr>
        <a:xfrm>
          <a:off x="17602200" y="1815084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97790</xdr:rowOff>
    </xdr:from>
    <xdr:to>
      <xdr:col>98</xdr:col>
      <xdr:colOff>38100</xdr:colOff>
      <xdr:row>108</xdr:row>
      <xdr:rowOff>27940</xdr:rowOff>
    </xdr:to>
    <xdr:sp macro="" textlink="">
      <xdr:nvSpPr>
        <xdr:cNvPr id="746" name="楕円 745"/>
        <xdr:cNvSpPr/>
      </xdr:nvSpPr>
      <xdr:spPr>
        <a:xfrm>
          <a:off x="16757650" y="18100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107</xdr:row>
      <xdr:rowOff>148590</xdr:rowOff>
    </xdr:from>
    <xdr:to>
      <xdr:col>102</xdr:col>
      <xdr:colOff>114300</xdr:colOff>
      <xdr:row>107</xdr:row>
      <xdr:rowOff>148590</xdr:rowOff>
    </xdr:to>
    <xdr:cxnSp macro="">
      <xdr:nvCxnSpPr>
        <xdr:cNvPr id="747" name="直線コネクタ 746"/>
        <xdr:cNvCxnSpPr/>
      </xdr:nvCxnSpPr>
      <xdr:spPr>
        <a:xfrm>
          <a:off x="16802100" y="1815084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44450</xdr:rowOff>
    </xdr:from>
    <xdr:ext cx="469900" cy="259080"/>
    <xdr:sp macro="" textlink="">
      <xdr:nvSpPr>
        <xdr:cNvPr id="748" name="n_1aveValue【公民館】&#10;一人当たり面積"/>
        <xdr:cNvSpPr txBox="1"/>
      </xdr:nvSpPr>
      <xdr:spPr>
        <a:xfrm>
          <a:off x="18980150" y="17532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154940</xdr:rowOff>
    </xdr:from>
    <xdr:ext cx="469900" cy="257810"/>
    <xdr:sp macro="" textlink="">
      <xdr:nvSpPr>
        <xdr:cNvPr id="749" name="n_2aveValue【公民館】&#10;一人当たり面積"/>
        <xdr:cNvSpPr txBox="1"/>
      </xdr:nvSpPr>
      <xdr:spPr>
        <a:xfrm>
          <a:off x="18180050" y="174713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13970</xdr:rowOff>
    </xdr:from>
    <xdr:ext cx="469900" cy="259080"/>
    <xdr:sp macro="" textlink="">
      <xdr:nvSpPr>
        <xdr:cNvPr id="750" name="n_3aveValue【公民館】&#10;一人当たり面積"/>
        <xdr:cNvSpPr txBox="1"/>
      </xdr:nvSpPr>
      <xdr:spPr>
        <a:xfrm>
          <a:off x="17386300" y="17501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44450</xdr:rowOff>
    </xdr:from>
    <xdr:ext cx="469900" cy="259080"/>
    <xdr:sp macro="" textlink="">
      <xdr:nvSpPr>
        <xdr:cNvPr id="751" name="n_4aveValue【公民館】&#10;一人当たり面積"/>
        <xdr:cNvSpPr txBox="1"/>
      </xdr:nvSpPr>
      <xdr:spPr>
        <a:xfrm>
          <a:off x="16592550" y="17532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19050</xdr:rowOff>
    </xdr:from>
    <xdr:ext cx="469900" cy="257810"/>
    <xdr:sp macro="" textlink="">
      <xdr:nvSpPr>
        <xdr:cNvPr id="752" name="n_1mainValue【公民館】&#10;一人当たり面積"/>
        <xdr:cNvSpPr txBox="1"/>
      </xdr:nvSpPr>
      <xdr:spPr>
        <a:xfrm>
          <a:off x="18980150" y="18192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19050</xdr:rowOff>
    </xdr:from>
    <xdr:ext cx="469900" cy="257810"/>
    <xdr:sp macro="" textlink="">
      <xdr:nvSpPr>
        <xdr:cNvPr id="753" name="n_2mainValue【公民館】&#10;一人当たり面積"/>
        <xdr:cNvSpPr txBox="1"/>
      </xdr:nvSpPr>
      <xdr:spPr>
        <a:xfrm>
          <a:off x="18180050" y="18192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19050</xdr:rowOff>
    </xdr:from>
    <xdr:ext cx="469900" cy="257810"/>
    <xdr:sp macro="" textlink="">
      <xdr:nvSpPr>
        <xdr:cNvPr id="754" name="n_3mainValue【公民館】&#10;一人当たり面積"/>
        <xdr:cNvSpPr txBox="1"/>
      </xdr:nvSpPr>
      <xdr:spPr>
        <a:xfrm>
          <a:off x="17386300" y="18192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19050</xdr:rowOff>
    </xdr:from>
    <xdr:ext cx="469900" cy="257810"/>
    <xdr:sp macro="" textlink="">
      <xdr:nvSpPr>
        <xdr:cNvPr id="755" name="n_4mainValue【公民館】&#10;一人当たり面積"/>
        <xdr:cNvSpPr txBox="1"/>
      </xdr:nvSpPr>
      <xdr:spPr>
        <a:xfrm>
          <a:off x="16592550" y="18192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chemeClr val="dk1"/>
              </a:solidFill>
              <a:effectLst/>
              <a:latin typeface="ＭＳ Ｐゴシック"/>
              <a:ea typeface="ＭＳ Ｐゴシック"/>
              <a:cs typeface="+mn-cs"/>
            </a:rPr>
            <a:t>14.15㎢</a:t>
          </a:r>
          <a:r>
            <a:rPr kumimoji="1" lang="ja-JP" altLang="ja-JP" sz="1300">
              <a:solidFill>
                <a:schemeClr val="dk1"/>
              </a:solidFill>
              <a:effectLst/>
              <a:latin typeface="ＭＳ Ｐゴシック"/>
              <a:ea typeface="ＭＳ Ｐゴシック"/>
              <a:cs typeface="+mn-cs"/>
            </a:rPr>
            <a:t>に約</a:t>
          </a:r>
          <a:r>
            <a:rPr kumimoji="1" lang="en-US" altLang="ja-JP" sz="1300">
              <a:solidFill>
                <a:schemeClr val="dk1"/>
              </a:solidFill>
              <a:effectLst/>
              <a:latin typeface="ＭＳ Ｐゴシック"/>
              <a:ea typeface="ＭＳ Ｐゴシック"/>
              <a:cs typeface="+mn-cs"/>
            </a:rPr>
            <a:t>11</a:t>
          </a:r>
          <a:r>
            <a:rPr kumimoji="1" lang="ja-JP" altLang="ja-JP" sz="1300">
              <a:solidFill>
                <a:schemeClr val="dk1"/>
              </a:solidFill>
              <a:effectLst/>
              <a:latin typeface="ＭＳ Ｐゴシック"/>
              <a:ea typeface="ＭＳ Ｐゴシック"/>
              <a:cs typeface="+mn-cs"/>
            </a:rPr>
            <a:t>万人が居住している、極めて人口密度が高い本市の特性を反映して、各施設の一人当たり面積等は、類似団体平均を下回っており、効率的な行政運営ができている。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一方で、道路については、有形固定資産減価償却率が高く、老朽化が進んでいる。</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今後は、将来負担比率にも注意しつつ、老朽化対策を行っていく必要がある。</a:t>
          </a:r>
          <a:endParaRPr kumimoji="1" lang="en-US" altLang="ja-JP" sz="1300">
            <a:solidFill>
              <a:schemeClr val="dk1"/>
            </a:solidFill>
            <a:effectLst/>
            <a:latin typeface="ＭＳ Ｐゴシック"/>
            <a:ea typeface="ＭＳ Ｐゴシック"/>
            <a:cs typeface="+mn-cs"/>
          </a:endParaRPr>
        </a:p>
        <a:p>
          <a:r>
            <a:rPr kumimoji="1" lang="en-US"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なお、</a:t>
          </a:r>
          <a:r>
            <a:rPr kumimoji="1" lang="en-US" altLang="ja-JP" sz="1300">
              <a:solidFill>
                <a:schemeClr val="dk1"/>
              </a:solidFill>
              <a:effectLst/>
              <a:latin typeface="ＭＳ Ｐゴシック"/>
              <a:ea typeface="ＭＳ Ｐゴシック"/>
              <a:cs typeface="+mn-cs"/>
            </a:rPr>
            <a:t>R01</a:t>
          </a:r>
          <a:r>
            <a:rPr kumimoji="1" lang="ja-JP" altLang="en-US" sz="1300">
              <a:solidFill>
                <a:schemeClr val="dk1"/>
              </a:solidFill>
              <a:effectLst/>
              <a:latin typeface="ＭＳ Ｐゴシック"/>
              <a:ea typeface="ＭＳ Ｐゴシック"/>
              <a:cs typeface="+mn-cs"/>
            </a:rPr>
            <a:t>の</a:t>
          </a:r>
          <a:r>
            <a:rPr kumimoji="1" lang="en-US"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児童館</a:t>
          </a:r>
          <a:r>
            <a:rPr kumimoji="1" lang="en-US"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有形固定資産減価償却率については、正しくは</a:t>
          </a:r>
          <a:r>
            <a:rPr kumimoji="1" lang="en-US" altLang="ja-JP" sz="1300">
              <a:solidFill>
                <a:schemeClr val="dk1"/>
              </a:solidFill>
              <a:effectLst/>
              <a:latin typeface="ＭＳ Ｐゴシック"/>
              <a:ea typeface="ＭＳ Ｐゴシック"/>
              <a:cs typeface="+mn-cs"/>
            </a:rPr>
            <a:t>41.1</a:t>
          </a:r>
          <a:r>
            <a:rPr kumimoji="1" lang="ja-JP" altLang="en-US" sz="1300">
              <a:solidFill>
                <a:schemeClr val="dk1"/>
              </a:solidFill>
              <a:effectLst/>
              <a:latin typeface="ＭＳ Ｐゴシック"/>
              <a:ea typeface="ＭＳ Ｐゴシック"/>
              <a:cs typeface="+mn-cs"/>
            </a:rPr>
            <a:t>％となっている。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112,765
111,664
14.15
41,027,331
39,544,538
1,284,577
20,838,758
25,667,500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117475</xdr:rowOff>
    </xdr:to>
    <xdr:sp macro="" textlink="">
      <xdr:nvSpPr>
        <xdr:cNvPr id="17" name="正方形/長方形 16"/>
        <xdr:cNvSpPr/>
      </xdr:nvSpPr>
      <xdr:spPr>
        <a:xfrm>
          <a:off x="6470650" y="1680210"/>
          <a:ext cx="3086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2095"/>
    <xdr:sp macro="" textlink="">
      <xdr:nvSpPr>
        <xdr:cNvPr id="29" name="テキスト ボックス 28"/>
        <xdr:cNvSpPr txBox="1"/>
      </xdr:nvSpPr>
      <xdr:spPr>
        <a:xfrm>
          <a:off x="641350" y="2736215"/>
          <a:ext cx="88963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2095"/>
    <xdr:sp macro="" textlink="">
      <xdr:nvSpPr>
        <xdr:cNvPr id="32" name="テキスト ボックス 31"/>
        <xdr:cNvSpPr txBox="1"/>
      </xdr:nvSpPr>
      <xdr:spPr>
        <a:xfrm>
          <a:off x="641350" y="3667125"/>
          <a:ext cx="4433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0345"/>
    <xdr:sp macro="" textlink="">
      <xdr:nvSpPr>
        <xdr:cNvPr id="41" name="テキスト ボックス 40"/>
        <xdr:cNvSpPr txBox="1"/>
      </xdr:nvSpPr>
      <xdr:spPr>
        <a:xfrm>
          <a:off x="666750" y="5033010"/>
          <a:ext cx="2971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6090" cy="252095"/>
    <xdr:sp macro="" textlink="">
      <xdr:nvSpPr>
        <xdr:cNvPr id="43" name="テキスト ボックス 42"/>
        <xdr:cNvSpPr txBox="1"/>
      </xdr:nvSpPr>
      <xdr:spPr>
        <a:xfrm>
          <a:off x="275590" y="73158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90805</xdr:rowOff>
    </xdr:from>
    <xdr:to>
      <xdr:col>28</xdr:col>
      <xdr:colOff>114300</xdr:colOff>
      <xdr:row>42</xdr:row>
      <xdr:rowOff>90805</xdr:rowOff>
    </xdr:to>
    <xdr:cxnSp macro="">
      <xdr:nvCxnSpPr>
        <xdr:cNvPr id="44" name="直線コネクタ 43"/>
        <xdr:cNvCxnSpPr/>
      </xdr:nvCxnSpPr>
      <xdr:spPr>
        <a:xfrm>
          <a:off x="685800" y="7135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118745</xdr:rowOff>
    </xdr:from>
    <xdr:ext cx="466090" cy="253365"/>
    <xdr:sp macro="" textlink="">
      <xdr:nvSpPr>
        <xdr:cNvPr id="45" name="テキスト ボックス 44"/>
        <xdr:cNvSpPr txBox="1"/>
      </xdr:nvSpPr>
      <xdr:spPr>
        <a:xfrm>
          <a:off x="275590" y="699579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106680</xdr:rowOff>
    </xdr:from>
    <xdr:to>
      <xdr:col>28</xdr:col>
      <xdr:colOff>114300</xdr:colOff>
      <xdr:row>40</xdr:row>
      <xdr:rowOff>106680</xdr:rowOff>
    </xdr:to>
    <xdr:cxnSp macro="">
      <xdr:nvCxnSpPr>
        <xdr:cNvPr id="46" name="直線コネクタ 45"/>
        <xdr:cNvCxnSpPr/>
      </xdr:nvCxnSpPr>
      <xdr:spPr>
        <a:xfrm>
          <a:off x="685800" y="6816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134620</xdr:rowOff>
    </xdr:from>
    <xdr:ext cx="401955" cy="253365"/>
    <xdr:sp macro="" textlink="">
      <xdr:nvSpPr>
        <xdr:cNvPr id="47" name="テキスト ボックス 46"/>
        <xdr:cNvSpPr txBox="1"/>
      </xdr:nvSpPr>
      <xdr:spPr>
        <a:xfrm>
          <a:off x="339725" y="667639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122555</xdr:rowOff>
    </xdr:from>
    <xdr:to>
      <xdr:col>28</xdr:col>
      <xdr:colOff>114300</xdr:colOff>
      <xdr:row>38</xdr:row>
      <xdr:rowOff>122555</xdr:rowOff>
    </xdr:to>
    <xdr:cxnSp macro="">
      <xdr:nvCxnSpPr>
        <xdr:cNvPr id="48" name="直線コネクタ 47"/>
        <xdr:cNvCxnSpPr/>
      </xdr:nvCxnSpPr>
      <xdr:spPr>
        <a:xfrm>
          <a:off x="685800" y="6496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151130</xdr:rowOff>
    </xdr:from>
    <xdr:ext cx="401955" cy="253365"/>
    <xdr:sp macro="" textlink="">
      <xdr:nvSpPr>
        <xdr:cNvPr id="49" name="テキスト ボックス 48"/>
        <xdr:cNvSpPr txBox="1"/>
      </xdr:nvSpPr>
      <xdr:spPr>
        <a:xfrm>
          <a:off x="339725" y="635762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138430</xdr:rowOff>
    </xdr:from>
    <xdr:to>
      <xdr:col>28</xdr:col>
      <xdr:colOff>114300</xdr:colOff>
      <xdr:row>36</xdr:row>
      <xdr:rowOff>138430</xdr:rowOff>
    </xdr:to>
    <xdr:cxnSp macro="">
      <xdr:nvCxnSpPr>
        <xdr:cNvPr id="50" name="直線コネクタ 49"/>
        <xdr:cNvCxnSpPr/>
      </xdr:nvCxnSpPr>
      <xdr:spPr>
        <a:xfrm>
          <a:off x="685800" y="6177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167005</xdr:rowOff>
    </xdr:from>
    <xdr:ext cx="401955" cy="252730"/>
    <xdr:sp macro="" textlink="">
      <xdr:nvSpPr>
        <xdr:cNvPr id="51" name="テキスト ボックス 50"/>
        <xdr:cNvSpPr txBox="1"/>
      </xdr:nvSpPr>
      <xdr:spPr>
        <a:xfrm>
          <a:off x="339725" y="6038215"/>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154305</xdr:rowOff>
    </xdr:from>
    <xdr:to>
      <xdr:col>28</xdr:col>
      <xdr:colOff>114300</xdr:colOff>
      <xdr:row>34</xdr:row>
      <xdr:rowOff>154305</xdr:rowOff>
    </xdr:to>
    <xdr:cxnSp macro="">
      <xdr:nvCxnSpPr>
        <xdr:cNvPr id="52" name="直線コネクタ 51"/>
        <xdr:cNvCxnSpPr/>
      </xdr:nvCxnSpPr>
      <xdr:spPr>
        <a:xfrm>
          <a:off x="685800" y="5857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1955" cy="252095"/>
    <xdr:sp macro="" textlink="">
      <xdr:nvSpPr>
        <xdr:cNvPr id="53" name="テキスト ボックス 52"/>
        <xdr:cNvSpPr txBox="1"/>
      </xdr:nvSpPr>
      <xdr:spPr>
        <a:xfrm>
          <a:off x="339725" y="57194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6858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31115</xdr:rowOff>
    </xdr:from>
    <xdr:ext cx="337820" cy="252095"/>
    <xdr:sp macro="" textlink="">
      <xdr:nvSpPr>
        <xdr:cNvPr id="55" name="テキスト ボックス 54"/>
        <xdr:cNvSpPr txBox="1"/>
      </xdr:nvSpPr>
      <xdr:spPr>
        <a:xfrm>
          <a:off x="384810" y="5399405"/>
          <a:ext cx="337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74295</xdr:rowOff>
    </xdr:to>
    <xdr:sp macro="" textlink="">
      <xdr:nvSpPr>
        <xdr:cNvPr id="57" name="【図書館】&#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2540</xdr:rowOff>
    </xdr:from>
    <xdr:to>
      <xdr:col>24</xdr:col>
      <xdr:colOff>62865</xdr:colOff>
      <xdr:row>41</xdr:row>
      <xdr:rowOff>130175</xdr:rowOff>
    </xdr:to>
    <xdr:cxnSp macro="">
      <xdr:nvCxnSpPr>
        <xdr:cNvPr id="58" name="直線コネクタ 57"/>
        <xdr:cNvCxnSpPr/>
      </xdr:nvCxnSpPr>
      <xdr:spPr>
        <a:xfrm flipV="1">
          <a:off x="4177665" y="5706110"/>
          <a:ext cx="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133985</xdr:rowOff>
    </xdr:from>
    <xdr:ext cx="403860" cy="253365"/>
    <xdr:sp macro="" textlink="">
      <xdr:nvSpPr>
        <xdr:cNvPr id="59" name="【図書館】&#10;有形固定資産減価償却率最小値テキスト"/>
        <xdr:cNvSpPr txBox="1"/>
      </xdr:nvSpPr>
      <xdr:spPr>
        <a:xfrm>
          <a:off x="4216400" y="701103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130175</xdr:rowOff>
    </xdr:from>
    <xdr:to>
      <xdr:col>24</xdr:col>
      <xdr:colOff>152400</xdr:colOff>
      <xdr:row>41</xdr:row>
      <xdr:rowOff>130175</xdr:rowOff>
    </xdr:to>
    <xdr:cxnSp macro="">
      <xdr:nvCxnSpPr>
        <xdr:cNvPr id="60" name="直線コネクタ 59"/>
        <xdr:cNvCxnSpPr/>
      </xdr:nvCxnSpPr>
      <xdr:spPr>
        <a:xfrm>
          <a:off x="4108450" y="7007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117475</xdr:rowOff>
    </xdr:from>
    <xdr:ext cx="403860" cy="253365"/>
    <xdr:sp macro="" textlink="">
      <xdr:nvSpPr>
        <xdr:cNvPr id="61" name="【図書館】&#10;有形固定資産減価償却率最大値テキスト"/>
        <xdr:cNvSpPr txBox="1"/>
      </xdr:nvSpPr>
      <xdr:spPr>
        <a:xfrm>
          <a:off x="4216400" y="548576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2540</xdr:rowOff>
    </xdr:from>
    <xdr:to>
      <xdr:col>24</xdr:col>
      <xdr:colOff>152400</xdr:colOff>
      <xdr:row>34</xdr:row>
      <xdr:rowOff>2540</xdr:rowOff>
    </xdr:to>
    <xdr:cxnSp macro="">
      <xdr:nvCxnSpPr>
        <xdr:cNvPr id="62" name="直線コネクタ 61"/>
        <xdr:cNvCxnSpPr/>
      </xdr:nvCxnSpPr>
      <xdr:spPr>
        <a:xfrm>
          <a:off x="4108450" y="5706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92075</xdr:rowOff>
    </xdr:from>
    <xdr:ext cx="403860" cy="252095"/>
    <xdr:sp macro="" textlink="">
      <xdr:nvSpPr>
        <xdr:cNvPr id="63" name="【図書館】&#10;有形固定資産減価償却率平均値テキスト"/>
        <xdr:cNvSpPr txBox="1"/>
      </xdr:nvSpPr>
      <xdr:spPr>
        <a:xfrm>
          <a:off x="4216400" y="6130925"/>
          <a:ext cx="4038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69850</xdr:rowOff>
    </xdr:from>
    <xdr:to>
      <xdr:col>24</xdr:col>
      <xdr:colOff>114300</xdr:colOff>
      <xdr:row>38</xdr:row>
      <xdr:rowOff>1270</xdr:rowOff>
    </xdr:to>
    <xdr:sp macro="" textlink="">
      <xdr:nvSpPr>
        <xdr:cNvPr id="64" name="フローチャート: 判断 63"/>
        <xdr:cNvSpPr/>
      </xdr:nvSpPr>
      <xdr:spPr>
        <a:xfrm>
          <a:off x="4127500" y="62763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95250</xdr:rowOff>
    </xdr:from>
    <xdr:to>
      <xdr:col>20</xdr:col>
      <xdr:colOff>38100</xdr:colOff>
      <xdr:row>38</xdr:row>
      <xdr:rowOff>26670</xdr:rowOff>
    </xdr:to>
    <xdr:sp macro="" textlink="">
      <xdr:nvSpPr>
        <xdr:cNvPr id="65" name="フローチャート: 判断 64"/>
        <xdr:cNvSpPr/>
      </xdr:nvSpPr>
      <xdr:spPr>
        <a:xfrm>
          <a:off x="3384550" y="63017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64135</xdr:rowOff>
    </xdr:from>
    <xdr:to>
      <xdr:col>15</xdr:col>
      <xdr:colOff>101600</xdr:colOff>
      <xdr:row>37</xdr:row>
      <xdr:rowOff>163830</xdr:rowOff>
    </xdr:to>
    <xdr:sp macro="" textlink="">
      <xdr:nvSpPr>
        <xdr:cNvPr id="66" name="フローチャート: 判断 65"/>
        <xdr:cNvSpPr/>
      </xdr:nvSpPr>
      <xdr:spPr>
        <a:xfrm>
          <a:off x="2571750" y="62706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10795</xdr:rowOff>
    </xdr:from>
    <xdr:to>
      <xdr:col>10</xdr:col>
      <xdr:colOff>165100</xdr:colOff>
      <xdr:row>37</xdr:row>
      <xdr:rowOff>109855</xdr:rowOff>
    </xdr:to>
    <xdr:sp macro="" textlink="">
      <xdr:nvSpPr>
        <xdr:cNvPr id="67" name="フローチャート: 判断 66"/>
        <xdr:cNvSpPr/>
      </xdr:nvSpPr>
      <xdr:spPr>
        <a:xfrm>
          <a:off x="1778000" y="62172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21590</xdr:rowOff>
    </xdr:from>
    <xdr:to>
      <xdr:col>6</xdr:col>
      <xdr:colOff>38100</xdr:colOff>
      <xdr:row>37</xdr:row>
      <xdr:rowOff>120650</xdr:rowOff>
    </xdr:to>
    <xdr:sp macro="" textlink="">
      <xdr:nvSpPr>
        <xdr:cNvPr id="68" name="フローチャート: 判断 67"/>
        <xdr:cNvSpPr/>
      </xdr:nvSpPr>
      <xdr:spPr>
        <a:xfrm>
          <a:off x="984250" y="62280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2095"/>
    <xdr:sp macro="" textlink="">
      <xdr:nvSpPr>
        <xdr:cNvPr id="69" name="テキスト ボックス 68"/>
        <xdr:cNvSpPr txBox="1"/>
      </xdr:nvSpPr>
      <xdr:spPr>
        <a:xfrm>
          <a:off x="40068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2095"/>
    <xdr:sp macro="" textlink="">
      <xdr:nvSpPr>
        <xdr:cNvPr id="70" name="テキスト ボックス 69"/>
        <xdr:cNvSpPr txBox="1"/>
      </xdr:nvSpPr>
      <xdr:spPr>
        <a:xfrm>
          <a:off x="32575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60730" cy="252095"/>
    <xdr:sp macro="" textlink="">
      <xdr:nvSpPr>
        <xdr:cNvPr id="71" name="テキスト ボックス 70"/>
        <xdr:cNvSpPr txBox="1"/>
      </xdr:nvSpPr>
      <xdr:spPr>
        <a:xfrm>
          <a:off x="24511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2095"/>
    <xdr:sp macro="" textlink="">
      <xdr:nvSpPr>
        <xdr:cNvPr id="72" name="テキスト ボックス 71"/>
        <xdr:cNvSpPr txBox="1"/>
      </xdr:nvSpPr>
      <xdr:spPr>
        <a:xfrm>
          <a:off x="1657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2095"/>
    <xdr:sp macro="" textlink="">
      <xdr:nvSpPr>
        <xdr:cNvPr id="73" name="テキスト ボックス 72"/>
        <xdr:cNvSpPr txBox="1"/>
      </xdr:nvSpPr>
      <xdr:spPr>
        <a:xfrm>
          <a:off x="857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163830</xdr:rowOff>
    </xdr:from>
    <xdr:to>
      <xdr:col>24</xdr:col>
      <xdr:colOff>114300</xdr:colOff>
      <xdr:row>39</xdr:row>
      <xdr:rowOff>95250</xdr:rowOff>
    </xdr:to>
    <xdr:sp macro="" textlink="">
      <xdr:nvSpPr>
        <xdr:cNvPr id="74" name="楕円 73"/>
        <xdr:cNvSpPr/>
      </xdr:nvSpPr>
      <xdr:spPr>
        <a:xfrm>
          <a:off x="4127500" y="6537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142875</xdr:rowOff>
    </xdr:from>
    <xdr:ext cx="403860" cy="252095"/>
    <xdr:sp macro="" textlink="">
      <xdr:nvSpPr>
        <xdr:cNvPr id="75" name="【図書館】&#10;有形固定資産減価償却率該当値テキスト"/>
        <xdr:cNvSpPr txBox="1"/>
      </xdr:nvSpPr>
      <xdr:spPr>
        <a:xfrm>
          <a:off x="4216400" y="651700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127635</xdr:rowOff>
    </xdr:from>
    <xdr:to>
      <xdr:col>20</xdr:col>
      <xdr:colOff>38100</xdr:colOff>
      <xdr:row>39</xdr:row>
      <xdr:rowOff>59055</xdr:rowOff>
    </xdr:to>
    <xdr:sp macro="" textlink="">
      <xdr:nvSpPr>
        <xdr:cNvPr id="76" name="楕円 75"/>
        <xdr:cNvSpPr/>
      </xdr:nvSpPr>
      <xdr:spPr>
        <a:xfrm>
          <a:off x="3384550" y="65017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39</xdr:row>
      <xdr:rowOff>8890</xdr:rowOff>
    </xdr:from>
    <xdr:to>
      <xdr:col>24</xdr:col>
      <xdr:colOff>63500</xdr:colOff>
      <xdr:row>39</xdr:row>
      <xdr:rowOff>45720</xdr:rowOff>
    </xdr:to>
    <xdr:cxnSp macro="">
      <xdr:nvCxnSpPr>
        <xdr:cNvPr id="77" name="直線コネクタ 76"/>
        <xdr:cNvCxnSpPr/>
      </xdr:nvCxnSpPr>
      <xdr:spPr>
        <a:xfrm>
          <a:off x="3429000" y="6550660"/>
          <a:ext cx="7493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92075</xdr:rowOff>
    </xdr:from>
    <xdr:to>
      <xdr:col>15</xdr:col>
      <xdr:colOff>101600</xdr:colOff>
      <xdr:row>39</xdr:row>
      <xdr:rowOff>23495</xdr:rowOff>
    </xdr:to>
    <xdr:sp macro="" textlink="">
      <xdr:nvSpPr>
        <xdr:cNvPr id="78" name="楕円 77"/>
        <xdr:cNvSpPr/>
      </xdr:nvSpPr>
      <xdr:spPr>
        <a:xfrm>
          <a:off x="2571750" y="6466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141605</xdr:rowOff>
    </xdr:from>
    <xdr:to>
      <xdr:col>19</xdr:col>
      <xdr:colOff>171450</xdr:colOff>
      <xdr:row>39</xdr:row>
      <xdr:rowOff>8890</xdr:rowOff>
    </xdr:to>
    <xdr:cxnSp macro="">
      <xdr:nvCxnSpPr>
        <xdr:cNvPr id="79" name="直線コネクタ 78"/>
        <xdr:cNvCxnSpPr/>
      </xdr:nvCxnSpPr>
      <xdr:spPr>
        <a:xfrm>
          <a:off x="2622550" y="6515735"/>
          <a:ext cx="8064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56515</xdr:rowOff>
    </xdr:from>
    <xdr:to>
      <xdr:col>10</xdr:col>
      <xdr:colOff>165100</xdr:colOff>
      <xdr:row>38</xdr:row>
      <xdr:rowOff>155575</xdr:rowOff>
    </xdr:to>
    <xdr:sp macro="" textlink="">
      <xdr:nvSpPr>
        <xdr:cNvPr id="80" name="楕円 79"/>
        <xdr:cNvSpPr/>
      </xdr:nvSpPr>
      <xdr:spPr>
        <a:xfrm>
          <a:off x="1778000" y="64306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106680</xdr:rowOff>
    </xdr:from>
    <xdr:to>
      <xdr:col>15</xdr:col>
      <xdr:colOff>50800</xdr:colOff>
      <xdr:row>38</xdr:row>
      <xdr:rowOff>141605</xdr:rowOff>
    </xdr:to>
    <xdr:cxnSp macro="">
      <xdr:nvCxnSpPr>
        <xdr:cNvPr id="81" name="直線コネクタ 80"/>
        <xdr:cNvCxnSpPr/>
      </xdr:nvCxnSpPr>
      <xdr:spPr>
        <a:xfrm>
          <a:off x="1828800" y="6480810"/>
          <a:ext cx="7937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21590</xdr:rowOff>
    </xdr:from>
    <xdr:to>
      <xdr:col>6</xdr:col>
      <xdr:colOff>38100</xdr:colOff>
      <xdr:row>38</xdr:row>
      <xdr:rowOff>120650</xdr:rowOff>
    </xdr:to>
    <xdr:sp macro="" textlink="">
      <xdr:nvSpPr>
        <xdr:cNvPr id="82" name="楕円 81"/>
        <xdr:cNvSpPr/>
      </xdr:nvSpPr>
      <xdr:spPr>
        <a:xfrm>
          <a:off x="984250" y="63957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38</xdr:row>
      <xdr:rowOff>71755</xdr:rowOff>
    </xdr:from>
    <xdr:to>
      <xdr:col>10</xdr:col>
      <xdr:colOff>114300</xdr:colOff>
      <xdr:row>38</xdr:row>
      <xdr:rowOff>106680</xdr:rowOff>
    </xdr:to>
    <xdr:cxnSp macro="">
      <xdr:nvCxnSpPr>
        <xdr:cNvPr id="83" name="直線コネクタ 82"/>
        <xdr:cNvCxnSpPr/>
      </xdr:nvCxnSpPr>
      <xdr:spPr>
        <a:xfrm>
          <a:off x="1028700" y="6445885"/>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42545</xdr:rowOff>
    </xdr:from>
    <xdr:ext cx="403860" cy="253365"/>
    <xdr:sp macro="" textlink="">
      <xdr:nvSpPr>
        <xdr:cNvPr id="84" name="n_1aveValue【図書館】&#10;有形固定資産減価償却率"/>
        <xdr:cNvSpPr txBox="1"/>
      </xdr:nvSpPr>
      <xdr:spPr>
        <a:xfrm>
          <a:off x="3239135" y="608139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12700</xdr:rowOff>
    </xdr:from>
    <xdr:ext cx="403860" cy="252095"/>
    <xdr:sp macro="" textlink="">
      <xdr:nvSpPr>
        <xdr:cNvPr id="85" name="n_2aveValue【図書館】&#10;有形固定資産減価償却率"/>
        <xdr:cNvSpPr txBox="1"/>
      </xdr:nvSpPr>
      <xdr:spPr>
        <a:xfrm>
          <a:off x="2439035" y="605155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126365</xdr:rowOff>
    </xdr:from>
    <xdr:ext cx="403860" cy="252095"/>
    <xdr:sp macro="" textlink="">
      <xdr:nvSpPr>
        <xdr:cNvPr id="86" name="n_3aveValue【図書館】&#10;有形固定資産減価償却率"/>
        <xdr:cNvSpPr txBox="1"/>
      </xdr:nvSpPr>
      <xdr:spPr>
        <a:xfrm>
          <a:off x="1645285" y="599757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137160</xdr:rowOff>
    </xdr:from>
    <xdr:ext cx="405130" cy="253365"/>
    <xdr:sp macro="" textlink="">
      <xdr:nvSpPr>
        <xdr:cNvPr id="87" name="n_4aveValue【図書館】&#10;有形固定資産減価償却率"/>
        <xdr:cNvSpPr txBox="1"/>
      </xdr:nvSpPr>
      <xdr:spPr>
        <a:xfrm>
          <a:off x="851535" y="60083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50800</xdr:rowOff>
    </xdr:from>
    <xdr:ext cx="403860" cy="252095"/>
    <xdr:sp macro="" textlink="">
      <xdr:nvSpPr>
        <xdr:cNvPr id="88" name="n_1mainValue【図書館】&#10;有形固定資産減価償却率"/>
        <xdr:cNvSpPr txBox="1"/>
      </xdr:nvSpPr>
      <xdr:spPr>
        <a:xfrm>
          <a:off x="3239135" y="659257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15240</xdr:rowOff>
    </xdr:from>
    <xdr:ext cx="403860" cy="252095"/>
    <xdr:sp macro="" textlink="">
      <xdr:nvSpPr>
        <xdr:cNvPr id="89" name="n_2mainValue【図書館】&#10;有形固定資産減価償却率"/>
        <xdr:cNvSpPr txBox="1"/>
      </xdr:nvSpPr>
      <xdr:spPr>
        <a:xfrm>
          <a:off x="2439035" y="655701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147320</xdr:rowOff>
    </xdr:from>
    <xdr:ext cx="403860" cy="252095"/>
    <xdr:sp macro="" textlink="">
      <xdr:nvSpPr>
        <xdr:cNvPr id="90" name="n_3mainValue【図書館】&#10;有形固定資産減価償却率"/>
        <xdr:cNvSpPr txBox="1"/>
      </xdr:nvSpPr>
      <xdr:spPr>
        <a:xfrm>
          <a:off x="1645285" y="652145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112395</xdr:rowOff>
    </xdr:from>
    <xdr:ext cx="405130" cy="253365"/>
    <xdr:sp macro="" textlink="">
      <xdr:nvSpPr>
        <xdr:cNvPr id="91" name="n_4mainValue【図書館】&#10;有形固定資産減価償却率"/>
        <xdr:cNvSpPr txBox="1"/>
      </xdr:nvSpPr>
      <xdr:spPr>
        <a:xfrm>
          <a:off x="851535" y="64865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2" name="正方形/長方形 91"/>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3" name="正方形/長方形 92"/>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4" name="正方形/長方形 93"/>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5" name="正方形/長方形 94"/>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6" name="正方形/長方形 95"/>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7" name="正方形/長方形 96"/>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8" name="正方形/長方形 97"/>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9" name="正方形/長方形 98"/>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0345"/>
    <xdr:sp macro="" textlink="">
      <xdr:nvSpPr>
        <xdr:cNvPr id="100" name="テキスト ボックス 99"/>
        <xdr:cNvSpPr txBox="1"/>
      </xdr:nvSpPr>
      <xdr:spPr>
        <a:xfrm>
          <a:off x="5918200" y="5033010"/>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1" name="直線コネクタ 100"/>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90805</xdr:rowOff>
    </xdr:from>
    <xdr:to>
      <xdr:col>59</xdr:col>
      <xdr:colOff>50800</xdr:colOff>
      <xdr:row>42</xdr:row>
      <xdr:rowOff>90805</xdr:rowOff>
    </xdr:to>
    <xdr:cxnSp macro="">
      <xdr:nvCxnSpPr>
        <xdr:cNvPr id="102" name="直線コネクタ 101"/>
        <xdr:cNvCxnSpPr/>
      </xdr:nvCxnSpPr>
      <xdr:spPr>
        <a:xfrm>
          <a:off x="5956300" y="7135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118745</xdr:rowOff>
    </xdr:from>
    <xdr:ext cx="466090" cy="253365"/>
    <xdr:sp macro="" textlink="">
      <xdr:nvSpPr>
        <xdr:cNvPr id="103" name="テキスト ボックス 102"/>
        <xdr:cNvSpPr txBox="1"/>
      </xdr:nvSpPr>
      <xdr:spPr>
        <a:xfrm>
          <a:off x="5527040" y="699579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106680</xdr:rowOff>
    </xdr:from>
    <xdr:to>
      <xdr:col>59</xdr:col>
      <xdr:colOff>50800</xdr:colOff>
      <xdr:row>40</xdr:row>
      <xdr:rowOff>106680</xdr:rowOff>
    </xdr:to>
    <xdr:cxnSp macro="">
      <xdr:nvCxnSpPr>
        <xdr:cNvPr id="104" name="直線コネクタ 103"/>
        <xdr:cNvCxnSpPr/>
      </xdr:nvCxnSpPr>
      <xdr:spPr>
        <a:xfrm>
          <a:off x="5956300" y="6816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134620</xdr:rowOff>
    </xdr:from>
    <xdr:ext cx="466090" cy="253365"/>
    <xdr:sp macro="" textlink="">
      <xdr:nvSpPr>
        <xdr:cNvPr id="105" name="テキスト ボックス 104"/>
        <xdr:cNvSpPr txBox="1"/>
      </xdr:nvSpPr>
      <xdr:spPr>
        <a:xfrm>
          <a:off x="5527040" y="667639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122555</xdr:rowOff>
    </xdr:from>
    <xdr:to>
      <xdr:col>59</xdr:col>
      <xdr:colOff>50800</xdr:colOff>
      <xdr:row>38</xdr:row>
      <xdr:rowOff>122555</xdr:rowOff>
    </xdr:to>
    <xdr:cxnSp macro="">
      <xdr:nvCxnSpPr>
        <xdr:cNvPr id="106" name="直線コネクタ 105"/>
        <xdr:cNvCxnSpPr/>
      </xdr:nvCxnSpPr>
      <xdr:spPr>
        <a:xfrm>
          <a:off x="5956300" y="6496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151130</xdr:rowOff>
    </xdr:from>
    <xdr:ext cx="466090" cy="253365"/>
    <xdr:sp macro="" textlink="">
      <xdr:nvSpPr>
        <xdr:cNvPr id="107" name="テキスト ボックス 106"/>
        <xdr:cNvSpPr txBox="1"/>
      </xdr:nvSpPr>
      <xdr:spPr>
        <a:xfrm>
          <a:off x="5527040" y="635762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138430</xdr:rowOff>
    </xdr:from>
    <xdr:to>
      <xdr:col>59</xdr:col>
      <xdr:colOff>50800</xdr:colOff>
      <xdr:row>36</xdr:row>
      <xdr:rowOff>138430</xdr:rowOff>
    </xdr:to>
    <xdr:cxnSp macro="">
      <xdr:nvCxnSpPr>
        <xdr:cNvPr id="108" name="直線コネクタ 107"/>
        <xdr:cNvCxnSpPr/>
      </xdr:nvCxnSpPr>
      <xdr:spPr>
        <a:xfrm>
          <a:off x="5956300" y="6177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167005</xdr:rowOff>
    </xdr:from>
    <xdr:ext cx="466090" cy="252730"/>
    <xdr:sp macro="" textlink="">
      <xdr:nvSpPr>
        <xdr:cNvPr id="109" name="テキスト ボックス 108"/>
        <xdr:cNvSpPr txBox="1"/>
      </xdr:nvSpPr>
      <xdr:spPr>
        <a:xfrm>
          <a:off x="5527040" y="6038215"/>
          <a:ext cx="466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154305</xdr:rowOff>
    </xdr:from>
    <xdr:to>
      <xdr:col>59</xdr:col>
      <xdr:colOff>50800</xdr:colOff>
      <xdr:row>34</xdr:row>
      <xdr:rowOff>154305</xdr:rowOff>
    </xdr:to>
    <xdr:cxnSp macro="">
      <xdr:nvCxnSpPr>
        <xdr:cNvPr id="110" name="直線コネクタ 109"/>
        <xdr:cNvCxnSpPr/>
      </xdr:nvCxnSpPr>
      <xdr:spPr>
        <a:xfrm>
          <a:off x="5956300" y="5857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6090" cy="252095"/>
    <xdr:sp macro="" textlink="">
      <xdr:nvSpPr>
        <xdr:cNvPr id="111" name="テキスト ボックス 110"/>
        <xdr:cNvSpPr txBox="1"/>
      </xdr:nvSpPr>
      <xdr:spPr>
        <a:xfrm>
          <a:off x="5527040" y="57194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xdr:cNvCxnSpPr/>
      </xdr:nvCxnSpPr>
      <xdr:spPr>
        <a:xfrm>
          <a:off x="5956300" y="55384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31115</xdr:rowOff>
    </xdr:from>
    <xdr:ext cx="466090" cy="252095"/>
    <xdr:sp macro="" textlink="">
      <xdr:nvSpPr>
        <xdr:cNvPr id="113" name="テキスト ボックス 112"/>
        <xdr:cNvSpPr txBox="1"/>
      </xdr:nvSpPr>
      <xdr:spPr>
        <a:xfrm>
          <a:off x="5527040" y="539940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4" name="直線コネクタ 113"/>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47625</xdr:rowOff>
    </xdr:from>
    <xdr:ext cx="466090" cy="252095"/>
    <xdr:sp macro="" textlink="">
      <xdr:nvSpPr>
        <xdr:cNvPr id="115" name="テキスト ボックス 114"/>
        <xdr:cNvSpPr txBox="1"/>
      </xdr:nvSpPr>
      <xdr:spPr>
        <a:xfrm>
          <a:off x="5527040" y="50806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6" name="【図書館】&#10;一人当たり面積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26670</xdr:rowOff>
    </xdr:from>
    <xdr:to>
      <xdr:col>54</xdr:col>
      <xdr:colOff>171450</xdr:colOff>
      <xdr:row>42</xdr:row>
      <xdr:rowOff>48260</xdr:rowOff>
    </xdr:to>
    <xdr:cxnSp macro="">
      <xdr:nvCxnSpPr>
        <xdr:cNvPr id="117" name="直線コネクタ 116"/>
        <xdr:cNvCxnSpPr/>
      </xdr:nvCxnSpPr>
      <xdr:spPr>
        <a:xfrm flipV="1">
          <a:off x="9429750" y="5730240"/>
          <a:ext cx="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51435</xdr:rowOff>
    </xdr:from>
    <xdr:ext cx="468630" cy="252095"/>
    <xdr:sp macro="" textlink="">
      <xdr:nvSpPr>
        <xdr:cNvPr id="118" name="【図書館】&#10;一人当たり面積最小値テキスト"/>
        <xdr:cNvSpPr txBox="1"/>
      </xdr:nvSpPr>
      <xdr:spPr>
        <a:xfrm>
          <a:off x="9467850" y="709612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48260</xdr:rowOff>
    </xdr:from>
    <xdr:to>
      <xdr:col>55</xdr:col>
      <xdr:colOff>88900</xdr:colOff>
      <xdr:row>42</xdr:row>
      <xdr:rowOff>48260</xdr:rowOff>
    </xdr:to>
    <xdr:cxnSp macro="">
      <xdr:nvCxnSpPr>
        <xdr:cNvPr id="119" name="直線コネクタ 118"/>
        <xdr:cNvCxnSpPr/>
      </xdr:nvCxnSpPr>
      <xdr:spPr>
        <a:xfrm>
          <a:off x="9359900" y="7092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142240</xdr:rowOff>
    </xdr:from>
    <xdr:ext cx="468630" cy="252095"/>
    <xdr:sp macro="" textlink="">
      <xdr:nvSpPr>
        <xdr:cNvPr id="120" name="【図書館】&#10;一人当たり面積最大値テキスト"/>
        <xdr:cNvSpPr txBox="1"/>
      </xdr:nvSpPr>
      <xdr:spPr>
        <a:xfrm>
          <a:off x="9467850" y="5510530"/>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26670</xdr:rowOff>
    </xdr:from>
    <xdr:to>
      <xdr:col>55</xdr:col>
      <xdr:colOff>88900</xdr:colOff>
      <xdr:row>34</xdr:row>
      <xdr:rowOff>26670</xdr:rowOff>
    </xdr:to>
    <xdr:cxnSp macro="">
      <xdr:nvCxnSpPr>
        <xdr:cNvPr id="121" name="直線コネクタ 120"/>
        <xdr:cNvCxnSpPr/>
      </xdr:nvCxnSpPr>
      <xdr:spPr>
        <a:xfrm>
          <a:off x="9359900" y="5730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4445</xdr:rowOff>
    </xdr:from>
    <xdr:ext cx="468630" cy="253365"/>
    <xdr:sp macro="" textlink="">
      <xdr:nvSpPr>
        <xdr:cNvPr id="122" name="【図書館】&#10;一人当たり面積平均値テキスト"/>
        <xdr:cNvSpPr txBox="1"/>
      </xdr:nvSpPr>
      <xdr:spPr>
        <a:xfrm>
          <a:off x="9467850" y="6546215"/>
          <a:ext cx="4686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149860</xdr:rowOff>
    </xdr:from>
    <xdr:to>
      <xdr:col>55</xdr:col>
      <xdr:colOff>50800</xdr:colOff>
      <xdr:row>40</xdr:row>
      <xdr:rowOff>81280</xdr:rowOff>
    </xdr:to>
    <xdr:sp macro="" textlink="">
      <xdr:nvSpPr>
        <xdr:cNvPr id="123" name="フローチャート: 判断 122"/>
        <xdr:cNvSpPr/>
      </xdr:nvSpPr>
      <xdr:spPr>
        <a:xfrm>
          <a:off x="9398000" y="66916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161290</xdr:rowOff>
    </xdr:from>
    <xdr:to>
      <xdr:col>50</xdr:col>
      <xdr:colOff>165100</xdr:colOff>
      <xdr:row>40</xdr:row>
      <xdr:rowOff>92710</xdr:rowOff>
    </xdr:to>
    <xdr:sp macro="" textlink="">
      <xdr:nvSpPr>
        <xdr:cNvPr id="124" name="フローチャート: 判断 123"/>
        <xdr:cNvSpPr/>
      </xdr:nvSpPr>
      <xdr:spPr>
        <a:xfrm>
          <a:off x="8636000" y="6703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14605</xdr:rowOff>
    </xdr:from>
    <xdr:to>
      <xdr:col>46</xdr:col>
      <xdr:colOff>38100</xdr:colOff>
      <xdr:row>40</xdr:row>
      <xdr:rowOff>113665</xdr:rowOff>
    </xdr:to>
    <xdr:sp macro="" textlink="">
      <xdr:nvSpPr>
        <xdr:cNvPr id="125" name="フローチャート: 判断 124"/>
        <xdr:cNvSpPr/>
      </xdr:nvSpPr>
      <xdr:spPr>
        <a:xfrm>
          <a:off x="7842250" y="67240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149860</xdr:rowOff>
    </xdr:from>
    <xdr:to>
      <xdr:col>41</xdr:col>
      <xdr:colOff>101600</xdr:colOff>
      <xdr:row>40</xdr:row>
      <xdr:rowOff>81280</xdr:rowOff>
    </xdr:to>
    <xdr:sp macro="" textlink="">
      <xdr:nvSpPr>
        <xdr:cNvPr id="126" name="フローチャート: 判断 125"/>
        <xdr:cNvSpPr/>
      </xdr:nvSpPr>
      <xdr:spPr>
        <a:xfrm>
          <a:off x="7029450" y="6691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161290</xdr:rowOff>
    </xdr:from>
    <xdr:to>
      <xdr:col>36</xdr:col>
      <xdr:colOff>165100</xdr:colOff>
      <xdr:row>40</xdr:row>
      <xdr:rowOff>92710</xdr:rowOff>
    </xdr:to>
    <xdr:sp macro="" textlink="">
      <xdr:nvSpPr>
        <xdr:cNvPr id="127" name="フローチャート: 判断 126"/>
        <xdr:cNvSpPr/>
      </xdr:nvSpPr>
      <xdr:spPr>
        <a:xfrm>
          <a:off x="6235700" y="6703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2095"/>
    <xdr:sp macro="" textlink="">
      <xdr:nvSpPr>
        <xdr:cNvPr id="128" name="テキスト ボックス 127"/>
        <xdr:cNvSpPr txBox="1"/>
      </xdr:nvSpPr>
      <xdr:spPr>
        <a:xfrm>
          <a:off x="925830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2095"/>
    <xdr:sp macro="" textlink="">
      <xdr:nvSpPr>
        <xdr:cNvPr id="129" name="テキスト ボックス 128"/>
        <xdr:cNvSpPr txBox="1"/>
      </xdr:nvSpPr>
      <xdr:spPr>
        <a:xfrm>
          <a:off x="8515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2095"/>
    <xdr:sp macro="" textlink="">
      <xdr:nvSpPr>
        <xdr:cNvPr id="130" name="テキスト ボックス 129"/>
        <xdr:cNvSpPr txBox="1"/>
      </xdr:nvSpPr>
      <xdr:spPr>
        <a:xfrm>
          <a:off x="7715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60730" cy="252095"/>
    <xdr:sp macro="" textlink="">
      <xdr:nvSpPr>
        <xdr:cNvPr id="131" name="テキスト ボックス 130"/>
        <xdr:cNvSpPr txBox="1"/>
      </xdr:nvSpPr>
      <xdr:spPr>
        <a:xfrm>
          <a:off x="69088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2095"/>
    <xdr:sp macro="" textlink="">
      <xdr:nvSpPr>
        <xdr:cNvPr id="132" name="テキスト ボックス 131"/>
        <xdr:cNvSpPr txBox="1"/>
      </xdr:nvSpPr>
      <xdr:spPr>
        <a:xfrm>
          <a:off x="61150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130810</xdr:rowOff>
    </xdr:from>
    <xdr:to>
      <xdr:col>55</xdr:col>
      <xdr:colOff>50800</xdr:colOff>
      <xdr:row>41</xdr:row>
      <xdr:rowOff>62230</xdr:rowOff>
    </xdr:to>
    <xdr:sp macro="" textlink="">
      <xdr:nvSpPr>
        <xdr:cNvPr id="133" name="楕円 132"/>
        <xdr:cNvSpPr/>
      </xdr:nvSpPr>
      <xdr:spPr>
        <a:xfrm>
          <a:off x="9398000" y="6840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109855</xdr:rowOff>
    </xdr:from>
    <xdr:ext cx="468630" cy="252095"/>
    <xdr:sp macro="" textlink="">
      <xdr:nvSpPr>
        <xdr:cNvPr id="134" name="【図書館】&#10;一人当たり面積該当値テキスト"/>
        <xdr:cNvSpPr txBox="1"/>
      </xdr:nvSpPr>
      <xdr:spPr>
        <a:xfrm>
          <a:off x="9467850" y="681926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130810</xdr:rowOff>
    </xdr:from>
    <xdr:to>
      <xdr:col>50</xdr:col>
      <xdr:colOff>165100</xdr:colOff>
      <xdr:row>41</xdr:row>
      <xdr:rowOff>62230</xdr:rowOff>
    </xdr:to>
    <xdr:sp macro="" textlink="">
      <xdr:nvSpPr>
        <xdr:cNvPr id="135" name="楕円 134"/>
        <xdr:cNvSpPr/>
      </xdr:nvSpPr>
      <xdr:spPr>
        <a:xfrm>
          <a:off x="8636000" y="6840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xdr:rowOff>
    </xdr:from>
    <xdr:to>
      <xdr:col>55</xdr:col>
      <xdr:colOff>0</xdr:colOff>
      <xdr:row>41</xdr:row>
      <xdr:rowOff>13335</xdr:rowOff>
    </xdr:to>
    <xdr:cxnSp macro="">
      <xdr:nvCxnSpPr>
        <xdr:cNvPr id="136" name="直線コネクタ 135"/>
        <xdr:cNvCxnSpPr/>
      </xdr:nvCxnSpPr>
      <xdr:spPr>
        <a:xfrm>
          <a:off x="8686800" y="689038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130810</xdr:rowOff>
    </xdr:from>
    <xdr:to>
      <xdr:col>46</xdr:col>
      <xdr:colOff>38100</xdr:colOff>
      <xdr:row>41</xdr:row>
      <xdr:rowOff>62230</xdr:rowOff>
    </xdr:to>
    <xdr:sp macro="" textlink="">
      <xdr:nvSpPr>
        <xdr:cNvPr id="137" name="楕円 136"/>
        <xdr:cNvSpPr/>
      </xdr:nvSpPr>
      <xdr:spPr>
        <a:xfrm>
          <a:off x="7842250" y="6840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41</xdr:row>
      <xdr:rowOff>13335</xdr:rowOff>
    </xdr:from>
    <xdr:to>
      <xdr:col>50</xdr:col>
      <xdr:colOff>114300</xdr:colOff>
      <xdr:row>41</xdr:row>
      <xdr:rowOff>13335</xdr:rowOff>
    </xdr:to>
    <xdr:cxnSp macro="">
      <xdr:nvCxnSpPr>
        <xdr:cNvPr id="138" name="直線コネクタ 137"/>
        <xdr:cNvCxnSpPr/>
      </xdr:nvCxnSpPr>
      <xdr:spPr>
        <a:xfrm>
          <a:off x="7886700" y="689038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130810</xdr:rowOff>
    </xdr:from>
    <xdr:to>
      <xdr:col>41</xdr:col>
      <xdr:colOff>101600</xdr:colOff>
      <xdr:row>41</xdr:row>
      <xdr:rowOff>62230</xdr:rowOff>
    </xdr:to>
    <xdr:sp macro="" textlink="">
      <xdr:nvSpPr>
        <xdr:cNvPr id="139" name="楕円 138"/>
        <xdr:cNvSpPr/>
      </xdr:nvSpPr>
      <xdr:spPr>
        <a:xfrm>
          <a:off x="7029450" y="6840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xdr:rowOff>
    </xdr:from>
    <xdr:to>
      <xdr:col>45</xdr:col>
      <xdr:colOff>171450</xdr:colOff>
      <xdr:row>41</xdr:row>
      <xdr:rowOff>13335</xdr:rowOff>
    </xdr:to>
    <xdr:cxnSp macro="">
      <xdr:nvCxnSpPr>
        <xdr:cNvPr id="140" name="直線コネクタ 139"/>
        <xdr:cNvCxnSpPr/>
      </xdr:nvCxnSpPr>
      <xdr:spPr>
        <a:xfrm>
          <a:off x="7080250" y="689038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130810</xdr:rowOff>
    </xdr:from>
    <xdr:to>
      <xdr:col>36</xdr:col>
      <xdr:colOff>165100</xdr:colOff>
      <xdr:row>41</xdr:row>
      <xdr:rowOff>62230</xdr:rowOff>
    </xdr:to>
    <xdr:sp macro="" textlink="">
      <xdr:nvSpPr>
        <xdr:cNvPr id="141" name="楕円 140"/>
        <xdr:cNvSpPr/>
      </xdr:nvSpPr>
      <xdr:spPr>
        <a:xfrm>
          <a:off x="6235700" y="6840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xdr:rowOff>
    </xdr:from>
    <xdr:to>
      <xdr:col>41</xdr:col>
      <xdr:colOff>50800</xdr:colOff>
      <xdr:row>41</xdr:row>
      <xdr:rowOff>13335</xdr:rowOff>
    </xdr:to>
    <xdr:cxnSp macro="">
      <xdr:nvCxnSpPr>
        <xdr:cNvPr id="142" name="直線コネクタ 141"/>
        <xdr:cNvCxnSpPr/>
      </xdr:nvCxnSpPr>
      <xdr:spPr>
        <a:xfrm>
          <a:off x="6286500" y="689038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108585</xdr:rowOff>
    </xdr:from>
    <xdr:ext cx="469900" cy="252095"/>
    <xdr:sp macro="" textlink="">
      <xdr:nvSpPr>
        <xdr:cNvPr id="143" name="n_1aveValue【図書館】&#10;一人当たり面積"/>
        <xdr:cNvSpPr txBox="1"/>
      </xdr:nvSpPr>
      <xdr:spPr>
        <a:xfrm>
          <a:off x="8458200" y="648271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129540</xdr:rowOff>
    </xdr:from>
    <xdr:ext cx="469900" cy="252730"/>
    <xdr:sp macro="" textlink="">
      <xdr:nvSpPr>
        <xdr:cNvPr id="144" name="n_2aveValue【図書館】&#10;一人当たり面積"/>
        <xdr:cNvSpPr txBox="1"/>
      </xdr:nvSpPr>
      <xdr:spPr>
        <a:xfrm>
          <a:off x="7677150" y="65036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97155</xdr:rowOff>
    </xdr:from>
    <xdr:ext cx="469900" cy="253365"/>
    <xdr:sp macro="" textlink="">
      <xdr:nvSpPr>
        <xdr:cNvPr id="145" name="n_3aveValue【図書館】&#10;一人当たり面積"/>
        <xdr:cNvSpPr txBox="1"/>
      </xdr:nvSpPr>
      <xdr:spPr>
        <a:xfrm>
          <a:off x="6864350" y="6471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108585</xdr:rowOff>
    </xdr:from>
    <xdr:ext cx="469900" cy="252095"/>
    <xdr:sp macro="" textlink="">
      <xdr:nvSpPr>
        <xdr:cNvPr id="146" name="n_4aveValue【図書館】&#10;一人当たり面積"/>
        <xdr:cNvSpPr txBox="1"/>
      </xdr:nvSpPr>
      <xdr:spPr>
        <a:xfrm>
          <a:off x="6070600" y="648271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53975</xdr:rowOff>
    </xdr:from>
    <xdr:ext cx="469900" cy="252095"/>
    <xdr:sp macro="" textlink="">
      <xdr:nvSpPr>
        <xdr:cNvPr id="147" name="n_1mainValue【図書館】&#10;一人当たり面積"/>
        <xdr:cNvSpPr txBox="1"/>
      </xdr:nvSpPr>
      <xdr:spPr>
        <a:xfrm>
          <a:off x="8458200" y="69310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53975</xdr:rowOff>
    </xdr:from>
    <xdr:ext cx="469900" cy="252095"/>
    <xdr:sp macro="" textlink="">
      <xdr:nvSpPr>
        <xdr:cNvPr id="148" name="n_2mainValue【図書館】&#10;一人当たり面積"/>
        <xdr:cNvSpPr txBox="1"/>
      </xdr:nvSpPr>
      <xdr:spPr>
        <a:xfrm>
          <a:off x="7677150" y="69310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53975</xdr:rowOff>
    </xdr:from>
    <xdr:ext cx="469900" cy="252095"/>
    <xdr:sp macro="" textlink="">
      <xdr:nvSpPr>
        <xdr:cNvPr id="149" name="n_3mainValue【図書館】&#10;一人当たり面積"/>
        <xdr:cNvSpPr txBox="1"/>
      </xdr:nvSpPr>
      <xdr:spPr>
        <a:xfrm>
          <a:off x="6864350" y="69310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53975</xdr:rowOff>
    </xdr:from>
    <xdr:ext cx="469900" cy="252095"/>
    <xdr:sp macro="" textlink="">
      <xdr:nvSpPr>
        <xdr:cNvPr id="150" name="n_4mainValue【図書館】&#10;一人当たり面積"/>
        <xdr:cNvSpPr txBox="1"/>
      </xdr:nvSpPr>
      <xdr:spPr>
        <a:xfrm>
          <a:off x="6070600" y="69310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51" name="正方形/長方形 150"/>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52" name="正方形/長方形 151"/>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3" name="正方形/長方形 152"/>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4" name="正方形/長方形 153"/>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5" name="正方形/長方形 154"/>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6" name="正方形/長方形 155"/>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7" name="正方形/長方形 156"/>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8" name="正方形/長方形 157"/>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7180" cy="220345"/>
    <xdr:sp macro="" textlink="">
      <xdr:nvSpPr>
        <xdr:cNvPr id="159" name="テキスト ボックス 158"/>
        <xdr:cNvSpPr txBox="1"/>
      </xdr:nvSpPr>
      <xdr:spPr>
        <a:xfrm>
          <a:off x="666750" y="8758555"/>
          <a:ext cx="2971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60" name="直線コネクタ 159"/>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6090" cy="252095"/>
    <xdr:sp macro="" textlink="">
      <xdr:nvSpPr>
        <xdr:cNvPr id="161" name="テキスト ボックス 160"/>
        <xdr:cNvSpPr txBox="1"/>
      </xdr:nvSpPr>
      <xdr:spPr>
        <a:xfrm>
          <a:off x="275590" y="110407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62" name="直線コネクタ 161"/>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6090" cy="252095"/>
    <xdr:sp macro="" textlink="">
      <xdr:nvSpPr>
        <xdr:cNvPr id="163" name="テキスト ボックス 162"/>
        <xdr:cNvSpPr txBox="1"/>
      </xdr:nvSpPr>
      <xdr:spPr>
        <a:xfrm>
          <a:off x="275590" y="106686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64" name="直線コネクタ 163"/>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401955" cy="252095"/>
    <xdr:sp macro="" textlink="">
      <xdr:nvSpPr>
        <xdr:cNvPr id="165" name="テキスト ボックス 164"/>
        <xdr:cNvSpPr txBox="1"/>
      </xdr:nvSpPr>
      <xdr:spPr>
        <a:xfrm>
          <a:off x="339725" y="1029589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1955" cy="252095"/>
    <xdr:sp macro="" textlink="">
      <xdr:nvSpPr>
        <xdr:cNvPr id="167" name="テキスト ボックス 166"/>
        <xdr:cNvSpPr txBox="1"/>
      </xdr:nvSpPr>
      <xdr:spPr>
        <a:xfrm>
          <a:off x="339725" y="99231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8" name="直線コネクタ 167"/>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401955" cy="252095"/>
    <xdr:sp macro="" textlink="">
      <xdr:nvSpPr>
        <xdr:cNvPr id="169" name="テキスト ボックス 168"/>
        <xdr:cNvSpPr txBox="1"/>
      </xdr:nvSpPr>
      <xdr:spPr>
        <a:xfrm>
          <a:off x="339725" y="95510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70" name="直線コネクタ 169"/>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401955" cy="252095"/>
    <xdr:sp macro="" textlink="">
      <xdr:nvSpPr>
        <xdr:cNvPr id="171" name="テキスト ボックス 170"/>
        <xdr:cNvSpPr txBox="1"/>
      </xdr:nvSpPr>
      <xdr:spPr>
        <a:xfrm>
          <a:off x="339725" y="917829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2" name="直線コネクタ 171"/>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7820" cy="252095"/>
    <xdr:sp macro="" textlink="">
      <xdr:nvSpPr>
        <xdr:cNvPr id="173" name="テキスト ボックス 172"/>
        <xdr:cNvSpPr txBox="1"/>
      </xdr:nvSpPr>
      <xdr:spPr>
        <a:xfrm>
          <a:off x="384810" y="8805545"/>
          <a:ext cx="337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174" name="【体育館・プール】&#10;有形固定資産減価償却率グラフ枠"/>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132080</xdr:rowOff>
    </xdr:from>
    <xdr:to>
      <xdr:col>24</xdr:col>
      <xdr:colOff>62865</xdr:colOff>
      <xdr:row>64</xdr:row>
      <xdr:rowOff>5715</xdr:rowOff>
    </xdr:to>
    <xdr:cxnSp macro="">
      <xdr:nvCxnSpPr>
        <xdr:cNvPr id="175" name="直線コネクタ 174"/>
        <xdr:cNvCxnSpPr/>
      </xdr:nvCxnSpPr>
      <xdr:spPr>
        <a:xfrm flipV="1">
          <a:off x="4177665" y="935609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8890</xdr:rowOff>
    </xdr:from>
    <xdr:ext cx="403860" cy="253365"/>
    <xdr:sp macro="" textlink="">
      <xdr:nvSpPr>
        <xdr:cNvPr id="176" name="【体育館・プール】&#10;有形固定資産減価償却率最小値テキスト"/>
        <xdr:cNvSpPr txBox="1"/>
      </xdr:nvSpPr>
      <xdr:spPr>
        <a:xfrm>
          <a:off x="4216400" y="1074166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xdr:cNvCxnSpPr/>
      </xdr:nvCxnSpPr>
      <xdr:spPr>
        <a:xfrm>
          <a:off x="4108450" y="10738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80010</xdr:rowOff>
    </xdr:from>
    <xdr:ext cx="403860" cy="253365"/>
    <xdr:sp macro="" textlink="">
      <xdr:nvSpPr>
        <xdr:cNvPr id="178" name="【体育館・プール】&#10;有形固定資産減価償却率最大値テキスト"/>
        <xdr:cNvSpPr txBox="1"/>
      </xdr:nvSpPr>
      <xdr:spPr>
        <a:xfrm>
          <a:off x="4216400" y="913638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132080</xdr:rowOff>
    </xdr:from>
    <xdr:to>
      <xdr:col>24</xdr:col>
      <xdr:colOff>152400</xdr:colOff>
      <xdr:row>55</xdr:row>
      <xdr:rowOff>132080</xdr:rowOff>
    </xdr:to>
    <xdr:cxnSp macro="">
      <xdr:nvCxnSpPr>
        <xdr:cNvPr id="179" name="直線コネクタ 178"/>
        <xdr:cNvCxnSpPr/>
      </xdr:nvCxnSpPr>
      <xdr:spPr>
        <a:xfrm>
          <a:off x="4108450" y="9356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158750</xdr:rowOff>
    </xdr:from>
    <xdr:ext cx="403860" cy="252095"/>
    <xdr:sp macro="" textlink="">
      <xdr:nvSpPr>
        <xdr:cNvPr id="180" name="【体育館・プール】&#10;有形固定資産減価償却率平均値テキスト"/>
        <xdr:cNvSpPr txBox="1"/>
      </xdr:nvSpPr>
      <xdr:spPr>
        <a:xfrm>
          <a:off x="4216400" y="10053320"/>
          <a:ext cx="4038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12065</xdr:rowOff>
    </xdr:from>
    <xdr:to>
      <xdr:col>24</xdr:col>
      <xdr:colOff>114300</xdr:colOff>
      <xdr:row>60</xdr:row>
      <xdr:rowOff>111125</xdr:rowOff>
    </xdr:to>
    <xdr:sp macro="" textlink="">
      <xdr:nvSpPr>
        <xdr:cNvPr id="181" name="フローチャート: 判断 180"/>
        <xdr:cNvSpPr/>
      </xdr:nvSpPr>
      <xdr:spPr>
        <a:xfrm>
          <a:off x="4127500" y="100742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94615</xdr:rowOff>
    </xdr:to>
    <xdr:sp macro="" textlink="">
      <xdr:nvSpPr>
        <xdr:cNvPr id="182" name="フローチャート: 判断 181"/>
        <xdr:cNvSpPr/>
      </xdr:nvSpPr>
      <xdr:spPr>
        <a:xfrm>
          <a:off x="3384550" y="100571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134620</xdr:rowOff>
    </xdr:from>
    <xdr:to>
      <xdr:col>15</xdr:col>
      <xdr:colOff>101600</xdr:colOff>
      <xdr:row>60</xdr:row>
      <xdr:rowOff>66675</xdr:rowOff>
    </xdr:to>
    <xdr:sp macro="" textlink="">
      <xdr:nvSpPr>
        <xdr:cNvPr id="183" name="フローチャート: 判断 182"/>
        <xdr:cNvSpPr/>
      </xdr:nvSpPr>
      <xdr:spPr>
        <a:xfrm>
          <a:off x="2571750" y="100291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114300</xdr:rowOff>
    </xdr:from>
    <xdr:to>
      <xdr:col>10</xdr:col>
      <xdr:colOff>165100</xdr:colOff>
      <xdr:row>60</xdr:row>
      <xdr:rowOff>45720</xdr:rowOff>
    </xdr:to>
    <xdr:sp macro="" textlink="">
      <xdr:nvSpPr>
        <xdr:cNvPr id="184" name="フローチャート: 判断 183"/>
        <xdr:cNvSpPr/>
      </xdr:nvSpPr>
      <xdr:spPr>
        <a:xfrm>
          <a:off x="1778000" y="10008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114300</xdr:rowOff>
    </xdr:from>
    <xdr:to>
      <xdr:col>6</xdr:col>
      <xdr:colOff>38100</xdr:colOff>
      <xdr:row>60</xdr:row>
      <xdr:rowOff>45720</xdr:rowOff>
    </xdr:to>
    <xdr:sp macro="" textlink="">
      <xdr:nvSpPr>
        <xdr:cNvPr id="185" name="フローチャート: 判断 184"/>
        <xdr:cNvSpPr/>
      </xdr:nvSpPr>
      <xdr:spPr>
        <a:xfrm>
          <a:off x="984250" y="100088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2095"/>
    <xdr:sp macro="" textlink="">
      <xdr:nvSpPr>
        <xdr:cNvPr id="186" name="テキスト ボックス 185"/>
        <xdr:cNvSpPr txBox="1"/>
      </xdr:nvSpPr>
      <xdr:spPr>
        <a:xfrm>
          <a:off x="40068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2095"/>
    <xdr:sp macro="" textlink="">
      <xdr:nvSpPr>
        <xdr:cNvPr id="187" name="テキスト ボックス 186"/>
        <xdr:cNvSpPr txBox="1"/>
      </xdr:nvSpPr>
      <xdr:spPr>
        <a:xfrm>
          <a:off x="32575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60730" cy="252095"/>
    <xdr:sp macro="" textlink="">
      <xdr:nvSpPr>
        <xdr:cNvPr id="188" name="テキスト ボックス 187"/>
        <xdr:cNvSpPr txBox="1"/>
      </xdr:nvSpPr>
      <xdr:spPr>
        <a:xfrm>
          <a:off x="2451100" y="11177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2095"/>
    <xdr:sp macro="" textlink="">
      <xdr:nvSpPr>
        <xdr:cNvPr id="189" name="テキスト ボックス 188"/>
        <xdr:cNvSpPr txBox="1"/>
      </xdr:nvSpPr>
      <xdr:spPr>
        <a:xfrm>
          <a:off x="16573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2095"/>
    <xdr:sp macro="" textlink="">
      <xdr:nvSpPr>
        <xdr:cNvPr id="190" name="テキスト ボックス 189"/>
        <xdr:cNvSpPr txBox="1"/>
      </xdr:nvSpPr>
      <xdr:spPr>
        <a:xfrm>
          <a:off x="8572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55</xdr:row>
      <xdr:rowOff>82550</xdr:rowOff>
    </xdr:from>
    <xdr:to>
      <xdr:col>24</xdr:col>
      <xdr:colOff>114300</xdr:colOff>
      <xdr:row>56</xdr:row>
      <xdr:rowOff>14605</xdr:rowOff>
    </xdr:to>
    <xdr:sp macro="" textlink="">
      <xdr:nvSpPr>
        <xdr:cNvPr id="191" name="楕円 190"/>
        <xdr:cNvSpPr/>
      </xdr:nvSpPr>
      <xdr:spPr>
        <a:xfrm>
          <a:off x="4127500" y="93065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36830</xdr:rowOff>
    </xdr:from>
    <xdr:ext cx="403860" cy="252730"/>
    <xdr:sp macro="" textlink="">
      <xdr:nvSpPr>
        <xdr:cNvPr id="192" name="【体育館・プール】&#10;有形固定資産減価償却率該当値テキスト"/>
        <xdr:cNvSpPr txBox="1"/>
      </xdr:nvSpPr>
      <xdr:spPr>
        <a:xfrm>
          <a:off x="4216400" y="9260840"/>
          <a:ext cx="403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41275</xdr:rowOff>
    </xdr:from>
    <xdr:to>
      <xdr:col>20</xdr:col>
      <xdr:colOff>38100</xdr:colOff>
      <xdr:row>55</xdr:row>
      <xdr:rowOff>140970</xdr:rowOff>
    </xdr:to>
    <xdr:sp macro="" textlink="">
      <xdr:nvSpPr>
        <xdr:cNvPr id="193" name="楕円 192"/>
        <xdr:cNvSpPr/>
      </xdr:nvSpPr>
      <xdr:spPr>
        <a:xfrm>
          <a:off x="3384550" y="92652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55</xdr:row>
      <xdr:rowOff>91440</xdr:rowOff>
    </xdr:from>
    <xdr:to>
      <xdr:col>24</xdr:col>
      <xdr:colOff>63500</xdr:colOff>
      <xdr:row>55</xdr:row>
      <xdr:rowOff>132080</xdr:rowOff>
    </xdr:to>
    <xdr:cxnSp macro="">
      <xdr:nvCxnSpPr>
        <xdr:cNvPr id="194" name="直線コネクタ 193"/>
        <xdr:cNvCxnSpPr/>
      </xdr:nvCxnSpPr>
      <xdr:spPr>
        <a:xfrm>
          <a:off x="3429000" y="9315450"/>
          <a:ext cx="7493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4445</xdr:rowOff>
    </xdr:from>
    <xdr:to>
      <xdr:col>15</xdr:col>
      <xdr:colOff>101600</xdr:colOff>
      <xdr:row>55</xdr:row>
      <xdr:rowOff>104140</xdr:rowOff>
    </xdr:to>
    <xdr:sp macro="" textlink="">
      <xdr:nvSpPr>
        <xdr:cNvPr id="195" name="楕円 194"/>
        <xdr:cNvSpPr/>
      </xdr:nvSpPr>
      <xdr:spPr>
        <a:xfrm>
          <a:off x="2571750" y="92284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53975</xdr:rowOff>
    </xdr:from>
    <xdr:to>
      <xdr:col>19</xdr:col>
      <xdr:colOff>171450</xdr:colOff>
      <xdr:row>55</xdr:row>
      <xdr:rowOff>91440</xdr:rowOff>
    </xdr:to>
    <xdr:cxnSp macro="">
      <xdr:nvCxnSpPr>
        <xdr:cNvPr id="196" name="直線コネクタ 195"/>
        <xdr:cNvCxnSpPr/>
      </xdr:nvCxnSpPr>
      <xdr:spPr>
        <a:xfrm>
          <a:off x="2622550" y="9277985"/>
          <a:ext cx="8064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130810</xdr:rowOff>
    </xdr:from>
    <xdr:to>
      <xdr:col>10</xdr:col>
      <xdr:colOff>165100</xdr:colOff>
      <xdr:row>55</xdr:row>
      <xdr:rowOff>62230</xdr:rowOff>
    </xdr:to>
    <xdr:sp macro="" textlink="">
      <xdr:nvSpPr>
        <xdr:cNvPr id="197" name="楕円 196"/>
        <xdr:cNvSpPr/>
      </xdr:nvSpPr>
      <xdr:spPr>
        <a:xfrm>
          <a:off x="1778000" y="9187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13335</xdr:rowOff>
    </xdr:from>
    <xdr:to>
      <xdr:col>15</xdr:col>
      <xdr:colOff>50800</xdr:colOff>
      <xdr:row>55</xdr:row>
      <xdr:rowOff>53975</xdr:rowOff>
    </xdr:to>
    <xdr:cxnSp macro="">
      <xdr:nvCxnSpPr>
        <xdr:cNvPr id="198" name="直線コネクタ 197"/>
        <xdr:cNvCxnSpPr/>
      </xdr:nvCxnSpPr>
      <xdr:spPr>
        <a:xfrm>
          <a:off x="1828800" y="9237345"/>
          <a:ext cx="7937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10160</xdr:rowOff>
    </xdr:from>
    <xdr:to>
      <xdr:col>6</xdr:col>
      <xdr:colOff>38100</xdr:colOff>
      <xdr:row>55</xdr:row>
      <xdr:rowOff>109220</xdr:rowOff>
    </xdr:to>
    <xdr:sp macro="" textlink="">
      <xdr:nvSpPr>
        <xdr:cNvPr id="199" name="楕円 198"/>
        <xdr:cNvSpPr/>
      </xdr:nvSpPr>
      <xdr:spPr>
        <a:xfrm>
          <a:off x="984250" y="92341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55</xdr:row>
      <xdr:rowOff>13335</xdr:rowOff>
    </xdr:from>
    <xdr:to>
      <xdr:col>10</xdr:col>
      <xdr:colOff>114300</xdr:colOff>
      <xdr:row>55</xdr:row>
      <xdr:rowOff>59690</xdr:rowOff>
    </xdr:to>
    <xdr:cxnSp macro="">
      <xdr:nvCxnSpPr>
        <xdr:cNvPr id="200" name="直線コネクタ 199"/>
        <xdr:cNvCxnSpPr/>
      </xdr:nvCxnSpPr>
      <xdr:spPr>
        <a:xfrm flipV="1">
          <a:off x="1028700" y="9237345"/>
          <a:ext cx="8001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85725</xdr:rowOff>
    </xdr:from>
    <xdr:ext cx="403860" cy="252095"/>
    <xdr:sp macro="" textlink="">
      <xdr:nvSpPr>
        <xdr:cNvPr id="201" name="n_1aveValue【体育館・プール】&#10;有形固定資産減価償却率"/>
        <xdr:cNvSpPr txBox="1"/>
      </xdr:nvSpPr>
      <xdr:spPr>
        <a:xfrm>
          <a:off x="3239135" y="1014793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57785</xdr:rowOff>
    </xdr:from>
    <xdr:ext cx="403860" cy="253365"/>
    <xdr:sp macro="" textlink="">
      <xdr:nvSpPr>
        <xdr:cNvPr id="202" name="n_2aveValue【体育館・プール】&#10;有形固定資産減価償却率"/>
        <xdr:cNvSpPr txBox="1"/>
      </xdr:nvSpPr>
      <xdr:spPr>
        <a:xfrm>
          <a:off x="2439035" y="1011999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37465</xdr:rowOff>
    </xdr:from>
    <xdr:ext cx="403860" cy="253365"/>
    <xdr:sp macro="" textlink="">
      <xdr:nvSpPr>
        <xdr:cNvPr id="203" name="n_3aveValue【体育館・プール】&#10;有形固定資産減価償却率"/>
        <xdr:cNvSpPr txBox="1"/>
      </xdr:nvSpPr>
      <xdr:spPr>
        <a:xfrm>
          <a:off x="1645285" y="1009967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37465</xdr:rowOff>
    </xdr:from>
    <xdr:ext cx="405130" cy="253365"/>
    <xdr:sp macro="" textlink="">
      <xdr:nvSpPr>
        <xdr:cNvPr id="204" name="n_4aveValue【体育館・プール】&#10;有形固定資産減価償却率"/>
        <xdr:cNvSpPr txBox="1"/>
      </xdr:nvSpPr>
      <xdr:spPr>
        <a:xfrm>
          <a:off x="851535" y="100996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53</xdr:row>
      <xdr:rowOff>156845</xdr:rowOff>
    </xdr:from>
    <xdr:ext cx="403860" cy="253365"/>
    <xdr:sp macro="" textlink="">
      <xdr:nvSpPr>
        <xdr:cNvPr id="205" name="n_1mainValue【体育館・プール】&#10;有形固定資産減価償却率"/>
        <xdr:cNvSpPr txBox="1"/>
      </xdr:nvSpPr>
      <xdr:spPr>
        <a:xfrm>
          <a:off x="3239135" y="904557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53</xdr:row>
      <xdr:rowOff>119380</xdr:rowOff>
    </xdr:from>
    <xdr:ext cx="403860" cy="253365"/>
    <xdr:sp macro="" textlink="">
      <xdr:nvSpPr>
        <xdr:cNvPr id="206" name="n_2mainValue【体育館・プール】&#10;有形固定資産減価償却率"/>
        <xdr:cNvSpPr txBox="1"/>
      </xdr:nvSpPr>
      <xdr:spPr>
        <a:xfrm>
          <a:off x="2439035" y="900811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53</xdr:row>
      <xdr:rowOff>78740</xdr:rowOff>
    </xdr:from>
    <xdr:ext cx="403860" cy="253365"/>
    <xdr:sp macro="" textlink="">
      <xdr:nvSpPr>
        <xdr:cNvPr id="207" name="n_3mainValue【体育館・プール】&#10;有形固定資産減価償却率"/>
        <xdr:cNvSpPr txBox="1"/>
      </xdr:nvSpPr>
      <xdr:spPr>
        <a:xfrm>
          <a:off x="1645285" y="896747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53</xdr:row>
      <xdr:rowOff>125730</xdr:rowOff>
    </xdr:from>
    <xdr:ext cx="405130" cy="252095"/>
    <xdr:sp macro="" textlink="">
      <xdr:nvSpPr>
        <xdr:cNvPr id="208" name="n_4mainValue【体育館・プール】&#10;有形固定資産減価償却率"/>
        <xdr:cNvSpPr txBox="1"/>
      </xdr:nvSpPr>
      <xdr:spPr>
        <a:xfrm>
          <a:off x="851535" y="901446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9" name="正方形/長方形 208"/>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10" name="正方形/長方形 209"/>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11" name="正方形/長方形 210"/>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2" name="正方形/長方形 211"/>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3" name="正方形/長方形 212"/>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4" name="正方形/長方形 213"/>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5" name="正方形/長方形 214"/>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6" name="正方形/長方形 215"/>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8615" cy="220345"/>
    <xdr:sp macro="" textlink="">
      <xdr:nvSpPr>
        <xdr:cNvPr id="217" name="テキスト ボックス 216"/>
        <xdr:cNvSpPr txBox="1"/>
      </xdr:nvSpPr>
      <xdr:spPr>
        <a:xfrm>
          <a:off x="5918200" y="875855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8" name="直線コネクタ 217"/>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9" name="直線コネクタ 218"/>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103505</xdr:rowOff>
    </xdr:from>
    <xdr:ext cx="466090" cy="252095"/>
    <xdr:sp macro="" textlink="">
      <xdr:nvSpPr>
        <xdr:cNvPr id="220" name="テキスト ボックス 219"/>
        <xdr:cNvSpPr txBox="1"/>
      </xdr:nvSpPr>
      <xdr:spPr>
        <a:xfrm>
          <a:off x="5527040" y="106686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21" name="直線コネクタ 220"/>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66040</xdr:rowOff>
    </xdr:from>
    <xdr:ext cx="466090" cy="252095"/>
    <xdr:sp macro="" textlink="">
      <xdr:nvSpPr>
        <xdr:cNvPr id="222" name="テキスト ボックス 221"/>
        <xdr:cNvSpPr txBox="1"/>
      </xdr:nvSpPr>
      <xdr:spPr>
        <a:xfrm>
          <a:off x="5527040" y="102958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28575</xdr:rowOff>
    </xdr:from>
    <xdr:ext cx="466090" cy="252095"/>
    <xdr:sp macro="" textlink="">
      <xdr:nvSpPr>
        <xdr:cNvPr id="224" name="テキスト ボックス 223"/>
        <xdr:cNvSpPr txBox="1"/>
      </xdr:nvSpPr>
      <xdr:spPr>
        <a:xfrm>
          <a:off x="5527040" y="99231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5" name="直線コネクタ 224"/>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159385</xdr:rowOff>
    </xdr:from>
    <xdr:ext cx="466090" cy="252095"/>
    <xdr:sp macro="" textlink="">
      <xdr:nvSpPr>
        <xdr:cNvPr id="226" name="テキスト ボックス 225"/>
        <xdr:cNvSpPr txBox="1"/>
      </xdr:nvSpPr>
      <xdr:spPr>
        <a:xfrm>
          <a:off x="5527040" y="95510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7" name="直線コネクタ 226"/>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121920</xdr:rowOff>
    </xdr:from>
    <xdr:ext cx="466090" cy="252095"/>
    <xdr:sp macro="" textlink="">
      <xdr:nvSpPr>
        <xdr:cNvPr id="228" name="テキスト ボックス 227"/>
        <xdr:cNvSpPr txBox="1"/>
      </xdr:nvSpPr>
      <xdr:spPr>
        <a:xfrm>
          <a:off x="5527040" y="91782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9" name="直線コネクタ 228"/>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84455</xdr:rowOff>
    </xdr:from>
    <xdr:ext cx="466090" cy="252095"/>
    <xdr:sp macro="" textlink="">
      <xdr:nvSpPr>
        <xdr:cNvPr id="230" name="テキスト ボックス 229"/>
        <xdr:cNvSpPr txBox="1"/>
      </xdr:nvSpPr>
      <xdr:spPr>
        <a:xfrm>
          <a:off x="5527040" y="88055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31" name="【体育館・プール】&#10;一人当たり面積グラフ枠"/>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156210</xdr:rowOff>
    </xdr:from>
    <xdr:to>
      <xdr:col>54</xdr:col>
      <xdr:colOff>171450</xdr:colOff>
      <xdr:row>63</xdr:row>
      <xdr:rowOff>123190</xdr:rowOff>
    </xdr:to>
    <xdr:cxnSp macro="">
      <xdr:nvCxnSpPr>
        <xdr:cNvPr id="232" name="直線コネクタ 231"/>
        <xdr:cNvCxnSpPr/>
      </xdr:nvCxnSpPr>
      <xdr:spPr>
        <a:xfrm flipV="1">
          <a:off x="9429750" y="9547860"/>
          <a:ext cx="0" cy="1140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127000</xdr:rowOff>
    </xdr:from>
    <xdr:ext cx="468630" cy="252095"/>
    <xdr:sp macro="" textlink="">
      <xdr:nvSpPr>
        <xdr:cNvPr id="233" name="【体育館・プール】&#10;一人当たり面積最小値テキスト"/>
        <xdr:cNvSpPr txBox="1"/>
      </xdr:nvSpPr>
      <xdr:spPr>
        <a:xfrm>
          <a:off x="9467850" y="10692130"/>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123190</xdr:rowOff>
    </xdr:from>
    <xdr:to>
      <xdr:col>55</xdr:col>
      <xdr:colOff>88900</xdr:colOff>
      <xdr:row>63</xdr:row>
      <xdr:rowOff>123190</xdr:rowOff>
    </xdr:to>
    <xdr:cxnSp macro="">
      <xdr:nvCxnSpPr>
        <xdr:cNvPr id="234" name="直線コネクタ 233"/>
        <xdr:cNvCxnSpPr/>
      </xdr:nvCxnSpPr>
      <xdr:spPr>
        <a:xfrm>
          <a:off x="9359900" y="10688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104775</xdr:rowOff>
    </xdr:from>
    <xdr:ext cx="468630" cy="252095"/>
    <xdr:sp macro="" textlink="">
      <xdr:nvSpPr>
        <xdr:cNvPr id="235" name="【体育館・プール】&#10;一人当たり面積最大値テキスト"/>
        <xdr:cNvSpPr txBox="1"/>
      </xdr:nvSpPr>
      <xdr:spPr>
        <a:xfrm>
          <a:off x="9467850" y="932878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0.338</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156210</xdr:rowOff>
    </xdr:from>
    <xdr:to>
      <xdr:col>55</xdr:col>
      <xdr:colOff>88900</xdr:colOff>
      <xdr:row>56</xdr:row>
      <xdr:rowOff>156210</xdr:rowOff>
    </xdr:to>
    <xdr:cxnSp macro="">
      <xdr:nvCxnSpPr>
        <xdr:cNvPr id="236" name="直線コネクタ 235"/>
        <xdr:cNvCxnSpPr/>
      </xdr:nvCxnSpPr>
      <xdr:spPr>
        <a:xfrm>
          <a:off x="9359900" y="9547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55880</xdr:rowOff>
    </xdr:from>
    <xdr:ext cx="468630" cy="253365"/>
    <xdr:sp macro="" textlink="">
      <xdr:nvSpPr>
        <xdr:cNvPr id="237" name="【体育館・プール】&#10;一人当たり面積平均値テキスト"/>
        <xdr:cNvSpPr txBox="1"/>
      </xdr:nvSpPr>
      <xdr:spPr>
        <a:xfrm>
          <a:off x="9467850" y="10285730"/>
          <a:ext cx="4686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76835</xdr:rowOff>
    </xdr:from>
    <xdr:to>
      <xdr:col>55</xdr:col>
      <xdr:colOff>50800</xdr:colOff>
      <xdr:row>62</xdr:row>
      <xdr:rowOff>8255</xdr:rowOff>
    </xdr:to>
    <xdr:sp macro="" textlink="">
      <xdr:nvSpPr>
        <xdr:cNvPr id="238" name="フローチャート: 判断 237"/>
        <xdr:cNvSpPr/>
      </xdr:nvSpPr>
      <xdr:spPr>
        <a:xfrm>
          <a:off x="9398000" y="103066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88265</xdr:rowOff>
    </xdr:from>
    <xdr:to>
      <xdr:col>50</xdr:col>
      <xdr:colOff>165100</xdr:colOff>
      <xdr:row>62</xdr:row>
      <xdr:rowOff>19685</xdr:rowOff>
    </xdr:to>
    <xdr:sp macro="" textlink="">
      <xdr:nvSpPr>
        <xdr:cNvPr id="239" name="フローチャート: 判断 238"/>
        <xdr:cNvSpPr/>
      </xdr:nvSpPr>
      <xdr:spPr>
        <a:xfrm>
          <a:off x="8636000" y="10318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73025</xdr:rowOff>
    </xdr:from>
    <xdr:to>
      <xdr:col>46</xdr:col>
      <xdr:colOff>38100</xdr:colOff>
      <xdr:row>62</xdr:row>
      <xdr:rowOff>5080</xdr:rowOff>
    </xdr:to>
    <xdr:sp macro="" textlink="">
      <xdr:nvSpPr>
        <xdr:cNvPr id="240" name="フローチャート: 判断 239"/>
        <xdr:cNvSpPr/>
      </xdr:nvSpPr>
      <xdr:spPr>
        <a:xfrm>
          <a:off x="7842250" y="103028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69850</xdr:rowOff>
    </xdr:from>
    <xdr:to>
      <xdr:col>41</xdr:col>
      <xdr:colOff>101600</xdr:colOff>
      <xdr:row>62</xdr:row>
      <xdr:rowOff>1270</xdr:rowOff>
    </xdr:to>
    <xdr:sp macro="" textlink="">
      <xdr:nvSpPr>
        <xdr:cNvPr id="241" name="フローチャート: 判断 240"/>
        <xdr:cNvSpPr/>
      </xdr:nvSpPr>
      <xdr:spPr>
        <a:xfrm>
          <a:off x="7029450" y="102997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73025</xdr:rowOff>
    </xdr:from>
    <xdr:to>
      <xdr:col>36</xdr:col>
      <xdr:colOff>165100</xdr:colOff>
      <xdr:row>62</xdr:row>
      <xdr:rowOff>5080</xdr:rowOff>
    </xdr:to>
    <xdr:sp macro="" textlink="">
      <xdr:nvSpPr>
        <xdr:cNvPr id="242" name="フローチャート: 判断 241"/>
        <xdr:cNvSpPr/>
      </xdr:nvSpPr>
      <xdr:spPr>
        <a:xfrm>
          <a:off x="6235700" y="10302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2095"/>
    <xdr:sp macro="" textlink="">
      <xdr:nvSpPr>
        <xdr:cNvPr id="243" name="テキスト ボックス 242"/>
        <xdr:cNvSpPr txBox="1"/>
      </xdr:nvSpPr>
      <xdr:spPr>
        <a:xfrm>
          <a:off x="925830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2095"/>
    <xdr:sp macro="" textlink="">
      <xdr:nvSpPr>
        <xdr:cNvPr id="244" name="テキスト ボックス 243"/>
        <xdr:cNvSpPr txBox="1"/>
      </xdr:nvSpPr>
      <xdr:spPr>
        <a:xfrm>
          <a:off x="85153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2095"/>
    <xdr:sp macro="" textlink="">
      <xdr:nvSpPr>
        <xdr:cNvPr id="245" name="テキスト ボックス 244"/>
        <xdr:cNvSpPr txBox="1"/>
      </xdr:nvSpPr>
      <xdr:spPr>
        <a:xfrm>
          <a:off x="77152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60730" cy="252095"/>
    <xdr:sp macro="" textlink="">
      <xdr:nvSpPr>
        <xdr:cNvPr id="246" name="テキスト ボックス 245"/>
        <xdr:cNvSpPr txBox="1"/>
      </xdr:nvSpPr>
      <xdr:spPr>
        <a:xfrm>
          <a:off x="6908800" y="11177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2095"/>
    <xdr:sp macro="" textlink="">
      <xdr:nvSpPr>
        <xdr:cNvPr id="247" name="テキスト ボックス 246"/>
        <xdr:cNvSpPr txBox="1"/>
      </xdr:nvSpPr>
      <xdr:spPr>
        <a:xfrm>
          <a:off x="61150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95250</xdr:rowOff>
    </xdr:from>
    <xdr:to>
      <xdr:col>55</xdr:col>
      <xdr:colOff>50800</xdr:colOff>
      <xdr:row>59</xdr:row>
      <xdr:rowOff>27305</xdr:rowOff>
    </xdr:to>
    <xdr:sp macro="" textlink="">
      <xdr:nvSpPr>
        <xdr:cNvPr id="248" name="楕円 247"/>
        <xdr:cNvSpPr/>
      </xdr:nvSpPr>
      <xdr:spPr>
        <a:xfrm>
          <a:off x="9398000" y="98221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117475</xdr:rowOff>
    </xdr:from>
    <xdr:ext cx="468630" cy="253365"/>
    <xdr:sp macro="" textlink="">
      <xdr:nvSpPr>
        <xdr:cNvPr id="249" name="【体育館・プール】&#10;一人当たり面積該当値テキスト"/>
        <xdr:cNvSpPr txBox="1"/>
      </xdr:nvSpPr>
      <xdr:spPr>
        <a:xfrm>
          <a:off x="9467850" y="967676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99060</xdr:rowOff>
    </xdr:from>
    <xdr:to>
      <xdr:col>50</xdr:col>
      <xdr:colOff>165100</xdr:colOff>
      <xdr:row>59</xdr:row>
      <xdr:rowOff>31115</xdr:rowOff>
    </xdr:to>
    <xdr:sp macro="" textlink="">
      <xdr:nvSpPr>
        <xdr:cNvPr id="250" name="楕円 249"/>
        <xdr:cNvSpPr/>
      </xdr:nvSpPr>
      <xdr:spPr>
        <a:xfrm>
          <a:off x="8636000" y="98259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145415</xdr:rowOff>
    </xdr:from>
    <xdr:to>
      <xdr:col>55</xdr:col>
      <xdr:colOff>0</xdr:colOff>
      <xdr:row>58</xdr:row>
      <xdr:rowOff>149225</xdr:rowOff>
    </xdr:to>
    <xdr:cxnSp macro="">
      <xdr:nvCxnSpPr>
        <xdr:cNvPr id="251" name="直線コネクタ 250"/>
        <xdr:cNvCxnSpPr/>
      </xdr:nvCxnSpPr>
      <xdr:spPr>
        <a:xfrm flipV="1">
          <a:off x="8686800" y="9872345"/>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99060</xdr:rowOff>
    </xdr:from>
    <xdr:to>
      <xdr:col>46</xdr:col>
      <xdr:colOff>38100</xdr:colOff>
      <xdr:row>59</xdr:row>
      <xdr:rowOff>31115</xdr:rowOff>
    </xdr:to>
    <xdr:sp macro="" textlink="">
      <xdr:nvSpPr>
        <xdr:cNvPr id="252" name="楕円 251"/>
        <xdr:cNvSpPr/>
      </xdr:nvSpPr>
      <xdr:spPr>
        <a:xfrm>
          <a:off x="7842250" y="98259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149225</xdr:rowOff>
    </xdr:from>
    <xdr:to>
      <xdr:col>50</xdr:col>
      <xdr:colOff>114300</xdr:colOff>
      <xdr:row>58</xdr:row>
      <xdr:rowOff>149225</xdr:rowOff>
    </xdr:to>
    <xdr:cxnSp macro="">
      <xdr:nvCxnSpPr>
        <xdr:cNvPr id="253" name="直線コネクタ 252"/>
        <xdr:cNvCxnSpPr/>
      </xdr:nvCxnSpPr>
      <xdr:spPr>
        <a:xfrm>
          <a:off x="7886700" y="98761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99060</xdr:rowOff>
    </xdr:from>
    <xdr:to>
      <xdr:col>41</xdr:col>
      <xdr:colOff>101600</xdr:colOff>
      <xdr:row>59</xdr:row>
      <xdr:rowOff>31115</xdr:rowOff>
    </xdr:to>
    <xdr:sp macro="" textlink="">
      <xdr:nvSpPr>
        <xdr:cNvPr id="254" name="楕円 253"/>
        <xdr:cNvSpPr/>
      </xdr:nvSpPr>
      <xdr:spPr>
        <a:xfrm>
          <a:off x="7029450" y="98259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149225</xdr:rowOff>
    </xdr:from>
    <xdr:to>
      <xdr:col>45</xdr:col>
      <xdr:colOff>171450</xdr:colOff>
      <xdr:row>58</xdr:row>
      <xdr:rowOff>149225</xdr:rowOff>
    </xdr:to>
    <xdr:cxnSp macro="">
      <xdr:nvCxnSpPr>
        <xdr:cNvPr id="255" name="直線コネクタ 254"/>
        <xdr:cNvCxnSpPr/>
      </xdr:nvCxnSpPr>
      <xdr:spPr>
        <a:xfrm>
          <a:off x="7080250" y="98761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99060</xdr:rowOff>
    </xdr:from>
    <xdr:to>
      <xdr:col>36</xdr:col>
      <xdr:colOff>165100</xdr:colOff>
      <xdr:row>60</xdr:row>
      <xdr:rowOff>31115</xdr:rowOff>
    </xdr:to>
    <xdr:sp macro="" textlink="">
      <xdr:nvSpPr>
        <xdr:cNvPr id="256" name="楕円 255"/>
        <xdr:cNvSpPr/>
      </xdr:nvSpPr>
      <xdr:spPr>
        <a:xfrm>
          <a:off x="6235700" y="9993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149225</xdr:rowOff>
    </xdr:from>
    <xdr:to>
      <xdr:col>41</xdr:col>
      <xdr:colOff>50800</xdr:colOff>
      <xdr:row>59</xdr:row>
      <xdr:rowOff>149225</xdr:rowOff>
    </xdr:to>
    <xdr:cxnSp macro="">
      <xdr:nvCxnSpPr>
        <xdr:cNvPr id="257" name="直線コネクタ 256"/>
        <xdr:cNvCxnSpPr/>
      </xdr:nvCxnSpPr>
      <xdr:spPr>
        <a:xfrm flipV="1">
          <a:off x="6286500" y="9876155"/>
          <a:ext cx="79375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11430</xdr:rowOff>
    </xdr:from>
    <xdr:ext cx="469900" cy="252095"/>
    <xdr:sp macro="" textlink="">
      <xdr:nvSpPr>
        <xdr:cNvPr id="258" name="n_1aveValue【体育館・プール】&#10;一人当たり面積"/>
        <xdr:cNvSpPr txBox="1"/>
      </xdr:nvSpPr>
      <xdr:spPr>
        <a:xfrm>
          <a:off x="8458200" y="104089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163830</xdr:rowOff>
    </xdr:from>
    <xdr:ext cx="469900" cy="252095"/>
    <xdr:sp macro="" textlink="">
      <xdr:nvSpPr>
        <xdr:cNvPr id="259" name="n_2aveValue【体育館・プール】&#10;一人当たり面積"/>
        <xdr:cNvSpPr txBox="1"/>
      </xdr:nvSpPr>
      <xdr:spPr>
        <a:xfrm>
          <a:off x="7677150" y="103936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160655</xdr:rowOff>
    </xdr:from>
    <xdr:ext cx="469900" cy="252095"/>
    <xdr:sp macro="" textlink="">
      <xdr:nvSpPr>
        <xdr:cNvPr id="260" name="n_3aveValue【体育館・プール】&#10;一人当たり面積"/>
        <xdr:cNvSpPr txBox="1"/>
      </xdr:nvSpPr>
      <xdr:spPr>
        <a:xfrm>
          <a:off x="6864350" y="103905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163830</xdr:rowOff>
    </xdr:from>
    <xdr:ext cx="469900" cy="252095"/>
    <xdr:sp macro="" textlink="">
      <xdr:nvSpPr>
        <xdr:cNvPr id="261" name="n_4aveValue【体育館・プール】&#10;一人当たり面積"/>
        <xdr:cNvSpPr txBox="1"/>
      </xdr:nvSpPr>
      <xdr:spPr>
        <a:xfrm>
          <a:off x="6070600" y="103936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57</xdr:row>
      <xdr:rowOff>47625</xdr:rowOff>
    </xdr:from>
    <xdr:ext cx="469900" cy="252095"/>
    <xdr:sp macro="" textlink="">
      <xdr:nvSpPr>
        <xdr:cNvPr id="262" name="n_1mainValue【体育館・プール】&#10;一人当たり面積"/>
        <xdr:cNvSpPr txBox="1"/>
      </xdr:nvSpPr>
      <xdr:spPr>
        <a:xfrm>
          <a:off x="8458200" y="960691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57</xdr:row>
      <xdr:rowOff>47625</xdr:rowOff>
    </xdr:from>
    <xdr:ext cx="469900" cy="252095"/>
    <xdr:sp macro="" textlink="">
      <xdr:nvSpPr>
        <xdr:cNvPr id="263" name="n_2mainValue【体育館・プール】&#10;一人当たり面積"/>
        <xdr:cNvSpPr txBox="1"/>
      </xdr:nvSpPr>
      <xdr:spPr>
        <a:xfrm>
          <a:off x="7677150" y="960691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57</xdr:row>
      <xdr:rowOff>47625</xdr:rowOff>
    </xdr:from>
    <xdr:ext cx="469900" cy="252095"/>
    <xdr:sp macro="" textlink="">
      <xdr:nvSpPr>
        <xdr:cNvPr id="264" name="n_3mainValue【体育館・プール】&#10;一人当たり面積"/>
        <xdr:cNvSpPr txBox="1"/>
      </xdr:nvSpPr>
      <xdr:spPr>
        <a:xfrm>
          <a:off x="6864350" y="960691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58</xdr:row>
      <xdr:rowOff>47625</xdr:rowOff>
    </xdr:from>
    <xdr:ext cx="469900" cy="252095"/>
    <xdr:sp macro="" textlink="">
      <xdr:nvSpPr>
        <xdr:cNvPr id="265" name="n_4mainValue【体育館・プール】&#10;一人当たり面積"/>
        <xdr:cNvSpPr txBox="1"/>
      </xdr:nvSpPr>
      <xdr:spPr>
        <a:xfrm>
          <a:off x="6070600" y="97745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6" name="正方形/長方形 265"/>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7" name="正方形/長方形 266"/>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8" name="正方形/長方形 267"/>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9" name="正方形/長方形 268"/>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70" name="正方形/長方形 269"/>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71" name="正方形/長方形 270"/>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2" name="正方形/長方形 271"/>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3" name="正方形/長方形 272"/>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7180" cy="219710"/>
    <xdr:sp macro="" textlink="">
      <xdr:nvSpPr>
        <xdr:cNvPr id="274" name="テキスト ボックス 273"/>
        <xdr:cNvSpPr txBox="1"/>
      </xdr:nvSpPr>
      <xdr:spPr>
        <a:xfrm>
          <a:off x="666750" y="12483465"/>
          <a:ext cx="2971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5" name="直線コネクタ 274"/>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2095"/>
    <xdr:sp macro="" textlink="">
      <xdr:nvSpPr>
        <xdr:cNvPr id="276" name="テキスト ボックス 275"/>
        <xdr:cNvSpPr txBox="1"/>
      </xdr:nvSpPr>
      <xdr:spPr>
        <a:xfrm>
          <a:off x="275590" y="147662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37465</xdr:rowOff>
    </xdr:from>
    <xdr:to>
      <xdr:col>28</xdr:col>
      <xdr:colOff>114300</xdr:colOff>
      <xdr:row>86</xdr:row>
      <xdr:rowOff>37465</xdr:rowOff>
    </xdr:to>
    <xdr:cxnSp macro="">
      <xdr:nvCxnSpPr>
        <xdr:cNvPr id="277" name="直線コネクタ 276"/>
        <xdr:cNvCxnSpPr/>
      </xdr:nvCxnSpPr>
      <xdr:spPr>
        <a:xfrm>
          <a:off x="685800" y="14458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66040</xdr:rowOff>
    </xdr:from>
    <xdr:ext cx="466090" cy="252095"/>
    <xdr:sp macro="" textlink="">
      <xdr:nvSpPr>
        <xdr:cNvPr id="278" name="テキスト ボックス 277"/>
        <xdr:cNvSpPr txBox="1"/>
      </xdr:nvSpPr>
      <xdr:spPr>
        <a:xfrm>
          <a:off x="275590" y="1431925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93345</xdr:rowOff>
    </xdr:from>
    <xdr:to>
      <xdr:col>28</xdr:col>
      <xdr:colOff>114300</xdr:colOff>
      <xdr:row>83</xdr:row>
      <xdr:rowOff>93345</xdr:rowOff>
    </xdr:to>
    <xdr:cxnSp macro="">
      <xdr:nvCxnSpPr>
        <xdr:cNvPr id="279" name="直線コネクタ 278"/>
        <xdr:cNvCxnSpPr/>
      </xdr:nvCxnSpPr>
      <xdr:spPr>
        <a:xfrm>
          <a:off x="685800" y="14011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121920</xdr:rowOff>
    </xdr:from>
    <xdr:ext cx="401955" cy="252095"/>
    <xdr:sp macro="" textlink="">
      <xdr:nvSpPr>
        <xdr:cNvPr id="280" name="テキスト ボックス 279"/>
        <xdr:cNvSpPr txBox="1"/>
      </xdr:nvSpPr>
      <xdr:spPr>
        <a:xfrm>
          <a:off x="339725" y="1387221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149225</xdr:rowOff>
    </xdr:from>
    <xdr:to>
      <xdr:col>28</xdr:col>
      <xdr:colOff>114300</xdr:colOff>
      <xdr:row>80</xdr:row>
      <xdr:rowOff>149225</xdr:rowOff>
    </xdr:to>
    <xdr:cxnSp macro="">
      <xdr:nvCxnSpPr>
        <xdr:cNvPr id="281" name="直線コネクタ 280"/>
        <xdr:cNvCxnSpPr/>
      </xdr:nvCxnSpPr>
      <xdr:spPr>
        <a:xfrm>
          <a:off x="685800" y="13564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1955" cy="252095"/>
    <xdr:sp macro="" textlink="">
      <xdr:nvSpPr>
        <xdr:cNvPr id="282" name="テキスト ボックス 281"/>
        <xdr:cNvSpPr txBox="1"/>
      </xdr:nvSpPr>
      <xdr:spPr>
        <a:xfrm>
          <a:off x="339725" y="1342517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37465</xdr:rowOff>
    </xdr:from>
    <xdr:to>
      <xdr:col>28</xdr:col>
      <xdr:colOff>114300</xdr:colOff>
      <xdr:row>78</xdr:row>
      <xdr:rowOff>37465</xdr:rowOff>
    </xdr:to>
    <xdr:cxnSp macro="">
      <xdr:nvCxnSpPr>
        <xdr:cNvPr id="283" name="直線コネクタ 282"/>
        <xdr:cNvCxnSpPr/>
      </xdr:nvCxnSpPr>
      <xdr:spPr>
        <a:xfrm>
          <a:off x="685800" y="13117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66040</xdr:rowOff>
    </xdr:from>
    <xdr:ext cx="401955" cy="252095"/>
    <xdr:sp macro="" textlink="">
      <xdr:nvSpPr>
        <xdr:cNvPr id="284" name="テキスト ボックス 283"/>
        <xdr:cNvSpPr txBox="1"/>
      </xdr:nvSpPr>
      <xdr:spPr>
        <a:xfrm>
          <a:off x="339725" y="1297813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5" name="直線コネクタ 284"/>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121920</xdr:rowOff>
    </xdr:from>
    <xdr:ext cx="401955" cy="252095"/>
    <xdr:sp macro="" textlink="">
      <xdr:nvSpPr>
        <xdr:cNvPr id="286" name="テキスト ボックス 285"/>
        <xdr:cNvSpPr txBox="1"/>
      </xdr:nvSpPr>
      <xdr:spPr>
        <a:xfrm>
          <a:off x="339725" y="1253109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7" name="【福祉施設】&#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17145</xdr:rowOff>
    </xdr:from>
    <xdr:to>
      <xdr:col>24</xdr:col>
      <xdr:colOff>62865</xdr:colOff>
      <xdr:row>86</xdr:row>
      <xdr:rowOff>37465</xdr:rowOff>
    </xdr:to>
    <xdr:cxnSp macro="">
      <xdr:nvCxnSpPr>
        <xdr:cNvPr id="288" name="直線コネクタ 287"/>
        <xdr:cNvCxnSpPr/>
      </xdr:nvCxnSpPr>
      <xdr:spPr>
        <a:xfrm flipV="1">
          <a:off x="4177665" y="13096875"/>
          <a:ext cx="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40640</xdr:rowOff>
    </xdr:from>
    <xdr:ext cx="468630" cy="253365"/>
    <xdr:sp macro="" textlink="">
      <xdr:nvSpPr>
        <xdr:cNvPr id="289" name="【福祉施設】&#10;有形固定資産減価償却率最小値テキスト"/>
        <xdr:cNvSpPr txBox="1"/>
      </xdr:nvSpPr>
      <xdr:spPr>
        <a:xfrm>
          <a:off x="4216400" y="1446149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37465</xdr:rowOff>
    </xdr:from>
    <xdr:to>
      <xdr:col>24</xdr:col>
      <xdr:colOff>152400</xdr:colOff>
      <xdr:row>86</xdr:row>
      <xdr:rowOff>37465</xdr:rowOff>
    </xdr:to>
    <xdr:cxnSp macro="">
      <xdr:nvCxnSpPr>
        <xdr:cNvPr id="290" name="直線コネクタ 289"/>
        <xdr:cNvCxnSpPr/>
      </xdr:nvCxnSpPr>
      <xdr:spPr>
        <a:xfrm>
          <a:off x="4108450" y="14458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132715</xdr:rowOff>
    </xdr:from>
    <xdr:ext cx="403860" cy="253365"/>
    <xdr:sp macro="" textlink="">
      <xdr:nvSpPr>
        <xdr:cNvPr id="291" name="【福祉施設】&#10;有形固定資産減価償却率最大値テキスト"/>
        <xdr:cNvSpPr txBox="1"/>
      </xdr:nvSpPr>
      <xdr:spPr>
        <a:xfrm>
          <a:off x="4216400" y="1287716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17145</xdr:rowOff>
    </xdr:from>
    <xdr:to>
      <xdr:col>24</xdr:col>
      <xdr:colOff>152400</xdr:colOff>
      <xdr:row>78</xdr:row>
      <xdr:rowOff>17145</xdr:rowOff>
    </xdr:to>
    <xdr:cxnSp macro="">
      <xdr:nvCxnSpPr>
        <xdr:cNvPr id="292" name="直線コネクタ 291"/>
        <xdr:cNvCxnSpPr/>
      </xdr:nvCxnSpPr>
      <xdr:spPr>
        <a:xfrm>
          <a:off x="4108450" y="13096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117475</xdr:rowOff>
    </xdr:from>
    <xdr:ext cx="403860" cy="253365"/>
    <xdr:sp macro="" textlink="">
      <xdr:nvSpPr>
        <xdr:cNvPr id="293" name="【福祉施設】&#10;有形固定資産減価償却率平均値テキスト"/>
        <xdr:cNvSpPr txBox="1"/>
      </xdr:nvSpPr>
      <xdr:spPr>
        <a:xfrm>
          <a:off x="4216400" y="13364845"/>
          <a:ext cx="403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95250</xdr:rowOff>
    </xdr:from>
    <xdr:to>
      <xdr:col>24</xdr:col>
      <xdr:colOff>114300</xdr:colOff>
      <xdr:row>81</xdr:row>
      <xdr:rowOff>26670</xdr:rowOff>
    </xdr:to>
    <xdr:sp macro="" textlink="">
      <xdr:nvSpPr>
        <xdr:cNvPr id="294" name="フローチャート: 判断 293"/>
        <xdr:cNvSpPr/>
      </xdr:nvSpPr>
      <xdr:spPr>
        <a:xfrm>
          <a:off x="4127500" y="13510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62865</xdr:rowOff>
    </xdr:from>
    <xdr:to>
      <xdr:col>20</xdr:col>
      <xdr:colOff>38100</xdr:colOff>
      <xdr:row>80</xdr:row>
      <xdr:rowOff>162560</xdr:rowOff>
    </xdr:to>
    <xdr:sp macro="" textlink="">
      <xdr:nvSpPr>
        <xdr:cNvPr id="295" name="フローチャート: 判断 294"/>
        <xdr:cNvSpPr/>
      </xdr:nvSpPr>
      <xdr:spPr>
        <a:xfrm>
          <a:off x="3384550" y="134778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45720</xdr:rowOff>
    </xdr:from>
    <xdr:to>
      <xdr:col>15</xdr:col>
      <xdr:colOff>101600</xdr:colOff>
      <xdr:row>80</xdr:row>
      <xdr:rowOff>145415</xdr:rowOff>
    </xdr:to>
    <xdr:sp macro="" textlink="">
      <xdr:nvSpPr>
        <xdr:cNvPr id="296" name="フローチャート: 判断 295"/>
        <xdr:cNvSpPr/>
      </xdr:nvSpPr>
      <xdr:spPr>
        <a:xfrm>
          <a:off x="2571750" y="134607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36830</xdr:rowOff>
    </xdr:from>
    <xdr:to>
      <xdr:col>10</xdr:col>
      <xdr:colOff>165100</xdr:colOff>
      <xdr:row>80</xdr:row>
      <xdr:rowOff>135890</xdr:rowOff>
    </xdr:to>
    <xdr:sp macro="" textlink="">
      <xdr:nvSpPr>
        <xdr:cNvPr id="297" name="フローチャート: 判断 296"/>
        <xdr:cNvSpPr/>
      </xdr:nvSpPr>
      <xdr:spPr>
        <a:xfrm>
          <a:off x="1778000" y="13451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18415</xdr:rowOff>
    </xdr:from>
    <xdr:to>
      <xdr:col>6</xdr:col>
      <xdr:colOff>38100</xdr:colOff>
      <xdr:row>80</xdr:row>
      <xdr:rowOff>117475</xdr:rowOff>
    </xdr:to>
    <xdr:sp macro="" textlink="">
      <xdr:nvSpPr>
        <xdr:cNvPr id="298" name="フローチャート: 判断 297"/>
        <xdr:cNvSpPr/>
      </xdr:nvSpPr>
      <xdr:spPr>
        <a:xfrm>
          <a:off x="984250" y="134334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2095"/>
    <xdr:sp macro="" textlink="">
      <xdr:nvSpPr>
        <xdr:cNvPr id="299" name="テキスト ボックス 298"/>
        <xdr:cNvSpPr txBox="1"/>
      </xdr:nvSpPr>
      <xdr:spPr>
        <a:xfrm>
          <a:off x="40068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2095"/>
    <xdr:sp macro="" textlink="">
      <xdr:nvSpPr>
        <xdr:cNvPr id="300" name="テキスト ボックス 299"/>
        <xdr:cNvSpPr txBox="1"/>
      </xdr:nvSpPr>
      <xdr:spPr>
        <a:xfrm>
          <a:off x="32575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60730" cy="252095"/>
    <xdr:sp macro="" textlink="">
      <xdr:nvSpPr>
        <xdr:cNvPr id="301" name="テキスト ボックス 300"/>
        <xdr:cNvSpPr txBox="1"/>
      </xdr:nvSpPr>
      <xdr:spPr>
        <a:xfrm>
          <a:off x="24511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2095"/>
    <xdr:sp macro="" textlink="">
      <xdr:nvSpPr>
        <xdr:cNvPr id="302" name="テキスト ボックス 301"/>
        <xdr:cNvSpPr txBox="1"/>
      </xdr:nvSpPr>
      <xdr:spPr>
        <a:xfrm>
          <a:off x="16573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2095"/>
    <xdr:sp macro="" textlink="">
      <xdr:nvSpPr>
        <xdr:cNvPr id="303" name="テキスト ボックス 302"/>
        <xdr:cNvSpPr txBox="1"/>
      </xdr:nvSpPr>
      <xdr:spPr>
        <a:xfrm>
          <a:off x="857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84</xdr:row>
      <xdr:rowOff>62865</xdr:rowOff>
    </xdr:from>
    <xdr:to>
      <xdr:col>24</xdr:col>
      <xdr:colOff>114300</xdr:colOff>
      <xdr:row>84</xdr:row>
      <xdr:rowOff>162560</xdr:rowOff>
    </xdr:to>
    <xdr:sp macro="" textlink="">
      <xdr:nvSpPr>
        <xdr:cNvPr id="304" name="楕円 303"/>
        <xdr:cNvSpPr/>
      </xdr:nvSpPr>
      <xdr:spPr>
        <a:xfrm>
          <a:off x="4127500" y="141484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41910</xdr:rowOff>
    </xdr:from>
    <xdr:ext cx="403860" cy="253365"/>
    <xdr:sp macro="" textlink="">
      <xdr:nvSpPr>
        <xdr:cNvPr id="305" name="【福祉施設】&#10;有形固定資産減価償却率該当値テキスト"/>
        <xdr:cNvSpPr txBox="1"/>
      </xdr:nvSpPr>
      <xdr:spPr>
        <a:xfrm>
          <a:off x="4216400" y="1412748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18415</xdr:rowOff>
    </xdr:from>
    <xdr:to>
      <xdr:col>20</xdr:col>
      <xdr:colOff>38100</xdr:colOff>
      <xdr:row>84</xdr:row>
      <xdr:rowOff>117475</xdr:rowOff>
    </xdr:to>
    <xdr:sp macro="" textlink="">
      <xdr:nvSpPr>
        <xdr:cNvPr id="306" name="楕円 305"/>
        <xdr:cNvSpPr/>
      </xdr:nvSpPr>
      <xdr:spPr>
        <a:xfrm>
          <a:off x="3384550" y="141039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84</xdr:row>
      <xdr:rowOff>68580</xdr:rowOff>
    </xdr:from>
    <xdr:to>
      <xdr:col>24</xdr:col>
      <xdr:colOff>63500</xdr:colOff>
      <xdr:row>84</xdr:row>
      <xdr:rowOff>113030</xdr:rowOff>
    </xdr:to>
    <xdr:cxnSp macro="">
      <xdr:nvCxnSpPr>
        <xdr:cNvPr id="307" name="直線コネクタ 306"/>
        <xdr:cNvCxnSpPr/>
      </xdr:nvCxnSpPr>
      <xdr:spPr>
        <a:xfrm>
          <a:off x="3429000" y="14154150"/>
          <a:ext cx="7493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141605</xdr:rowOff>
    </xdr:from>
    <xdr:to>
      <xdr:col>15</xdr:col>
      <xdr:colOff>101600</xdr:colOff>
      <xdr:row>84</xdr:row>
      <xdr:rowOff>73025</xdr:rowOff>
    </xdr:to>
    <xdr:sp macro="" textlink="">
      <xdr:nvSpPr>
        <xdr:cNvPr id="308" name="楕円 307"/>
        <xdr:cNvSpPr/>
      </xdr:nvSpPr>
      <xdr:spPr>
        <a:xfrm>
          <a:off x="2571750" y="14059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23495</xdr:rowOff>
    </xdr:from>
    <xdr:to>
      <xdr:col>19</xdr:col>
      <xdr:colOff>171450</xdr:colOff>
      <xdr:row>84</xdr:row>
      <xdr:rowOff>68580</xdr:rowOff>
    </xdr:to>
    <xdr:cxnSp macro="">
      <xdr:nvCxnSpPr>
        <xdr:cNvPr id="309" name="直線コネクタ 308"/>
        <xdr:cNvCxnSpPr/>
      </xdr:nvCxnSpPr>
      <xdr:spPr>
        <a:xfrm>
          <a:off x="2622550" y="14109065"/>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96520</xdr:rowOff>
    </xdr:from>
    <xdr:to>
      <xdr:col>10</xdr:col>
      <xdr:colOff>165100</xdr:colOff>
      <xdr:row>84</xdr:row>
      <xdr:rowOff>28575</xdr:rowOff>
    </xdr:to>
    <xdr:sp macro="" textlink="">
      <xdr:nvSpPr>
        <xdr:cNvPr id="310" name="楕円 309"/>
        <xdr:cNvSpPr/>
      </xdr:nvSpPr>
      <xdr:spPr>
        <a:xfrm>
          <a:off x="1778000" y="14014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146685</xdr:rowOff>
    </xdr:from>
    <xdr:to>
      <xdr:col>15</xdr:col>
      <xdr:colOff>50800</xdr:colOff>
      <xdr:row>84</xdr:row>
      <xdr:rowOff>23495</xdr:rowOff>
    </xdr:to>
    <xdr:cxnSp macro="">
      <xdr:nvCxnSpPr>
        <xdr:cNvPr id="311" name="直線コネクタ 310"/>
        <xdr:cNvCxnSpPr/>
      </xdr:nvCxnSpPr>
      <xdr:spPr>
        <a:xfrm>
          <a:off x="1828800" y="14064615"/>
          <a:ext cx="7937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52070</xdr:rowOff>
    </xdr:from>
    <xdr:to>
      <xdr:col>6</xdr:col>
      <xdr:colOff>38100</xdr:colOff>
      <xdr:row>83</xdr:row>
      <xdr:rowOff>151130</xdr:rowOff>
    </xdr:to>
    <xdr:sp macro="" textlink="">
      <xdr:nvSpPr>
        <xdr:cNvPr id="312" name="楕円 311"/>
        <xdr:cNvSpPr/>
      </xdr:nvSpPr>
      <xdr:spPr>
        <a:xfrm>
          <a:off x="984250" y="139700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83</xdr:row>
      <xdr:rowOff>101600</xdr:rowOff>
    </xdr:from>
    <xdr:to>
      <xdr:col>10</xdr:col>
      <xdr:colOff>114300</xdr:colOff>
      <xdr:row>83</xdr:row>
      <xdr:rowOff>146685</xdr:rowOff>
    </xdr:to>
    <xdr:cxnSp macro="">
      <xdr:nvCxnSpPr>
        <xdr:cNvPr id="313" name="直線コネクタ 312"/>
        <xdr:cNvCxnSpPr/>
      </xdr:nvCxnSpPr>
      <xdr:spPr>
        <a:xfrm>
          <a:off x="1028700" y="14019530"/>
          <a:ext cx="8001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11430</xdr:rowOff>
    </xdr:from>
    <xdr:ext cx="403860" cy="252095"/>
    <xdr:sp macro="" textlink="">
      <xdr:nvSpPr>
        <xdr:cNvPr id="314" name="n_1aveValue【福祉施設】&#10;有形固定資産減価償却率"/>
        <xdr:cNvSpPr txBox="1"/>
      </xdr:nvSpPr>
      <xdr:spPr>
        <a:xfrm>
          <a:off x="3239135" y="1325880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78</xdr:row>
      <xdr:rowOff>161925</xdr:rowOff>
    </xdr:from>
    <xdr:ext cx="403860" cy="252095"/>
    <xdr:sp macro="" textlink="">
      <xdr:nvSpPr>
        <xdr:cNvPr id="315" name="n_2aveValue【福祉施設】&#10;有形固定資産減価償却率"/>
        <xdr:cNvSpPr txBox="1"/>
      </xdr:nvSpPr>
      <xdr:spPr>
        <a:xfrm>
          <a:off x="2439035" y="1324165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78</xdr:row>
      <xdr:rowOff>151765</xdr:rowOff>
    </xdr:from>
    <xdr:ext cx="403860" cy="253365"/>
    <xdr:sp macro="" textlink="">
      <xdr:nvSpPr>
        <xdr:cNvPr id="316" name="n_3aveValue【福祉施設】&#10;有形固定資産減価償却率"/>
        <xdr:cNvSpPr txBox="1"/>
      </xdr:nvSpPr>
      <xdr:spPr>
        <a:xfrm>
          <a:off x="1645285" y="1323149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133985</xdr:rowOff>
    </xdr:from>
    <xdr:ext cx="405130" cy="253365"/>
    <xdr:sp macro="" textlink="">
      <xdr:nvSpPr>
        <xdr:cNvPr id="317" name="n_4aveValue【福祉施設】&#10;有形固定資産減価償却率"/>
        <xdr:cNvSpPr txBox="1"/>
      </xdr:nvSpPr>
      <xdr:spPr>
        <a:xfrm>
          <a:off x="851535" y="132137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109220</xdr:rowOff>
    </xdr:from>
    <xdr:ext cx="403860" cy="252095"/>
    <xdr:sp macro="" textlink="">
      <xdr:nvSpPr>
        <xdr:cNvPr id="318" name="n_1mainValue【福祉施設】&#10;有形固定資産減価償却率"/>
        <xdr:cNvSpPr txBox="1"/>
      </xdr:nvSpPr>
      <xdr:spPr>
        <a:xfrm>
          <a:off x="3239135" y="1419479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64135</xdr:rowOff>
    </xdr:from>
    <xdr:ext cx="403860" cy="253365"/>
    <xdr:sp macro="" textlink="">
      <xdr:nvSpPr>
        <xdr:cNvPr id="319" name="n_2mainValue【福祉施設】&#10;有形固定資産減価償却率"/>
        <xdr:cNvSpPr txBox="1"/>
      </xdr:nvSpPr>
      <xdr:spPr>
        <a:xfrm>
          <a:off x="2439035" y="1414970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19685</xdr:rowOff>
    </xdr:from>
    <xdr:ext cx="403860" cy="253365"/>
    <xdr:sp macro="" textlink="">
      <xdr:nvSpPr>
        <xdr:cNvPr id="320" name="n_3mainValue【福祉施設】&#10;有形固定資産減価償却率"/>
        <xdr:cNvSpPr txBox="1"/>
      </xdr:nvSpPr>
      <xdr:spPr>
        <a:xfrm>
          <a:off x="1645285" y="1410525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142875</xdr:rowOff>
    </xdr:from>
    <xdr:ext cx="405130" cy="252095"/>
    <xdr:sp macro="" textlink="">
      <xdr:nvSpPr>
        <xdr:cNvPr id="321" name="n_4mainValue【福祉施設】&#10;有形固定資産減価償却率"/>
        <xdr:cNvSpPr txBox="1"/>
      </xdr:nvSpPr>
      <xdr:spPr>
        <a:xfrm>
          <a:off x="851535" y="1406080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2" name="正方形/長方形 321"/>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3" name="正方形/長方形 322"/>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4" name="正方形/長方形 323"/>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5" name="正方形/長方形 324"/>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6" name="正方形/長方形 325"/>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7" name="正方形/長方形 326"/>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8" name="正方形/長方形 327"/>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29" name="正方形/長方形 328"/>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8615" cy="219710"/>
    <xdr:sp macro="" textlink="">
      <xdr:nvSpPr>
        <xdr:cNvPr id="330" name="テキスト ボックス 329"/>
        <xdr:cNvSpPr txBox="1"/>
      </xdr:nvSpPr>
      <xdr:spPr>
        <a:xfrm>
          <a:off x="5918200" y="12483465"/>
          <a:ext cx="34861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1" name="直線コネクタ 330"/>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165100</xdr:rowOff>
    </xdr:from>
    <xdr:to>
      <xdr:col>59</xdr:col>
      <xdr:colOff>50800</xdr:colOff>
      <xdr:row>86</xdr:row>
      <xdr:rowOff>165100</xdr:rowOff>
    </xdr:to>
    <xdr:cxnSp macro="">
      <xdr:nvCxnSpPr>
        <xdr:cNvPr id="332" name="直線コネクタ 331"/>
        <xdr:cNvCxnSpPr/>
      </xdr:nvCxnSpPr>
      <xdr:spPr>
        <a:xfrm>
          <a:off x="5956300" y="14585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26035</xdr:rowOff>
    </xdr:from>
    <xdr:ext cx="466090" cy="253365"/>
    <xdr:sp macro="" textlink="">
      <xdr:nvSpPr>
        <xdr:cNvPr id="333" name="テキスト ボックス 332"/>
        <xdr:cNvSpPr txBox="1"/>
      </xdr:nvSpPr>
      <xdr:spPr>
        <a:xfrm>
          <a:off x="5527040" y="1444688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4" name="直線コネクタ 333"/>
        <xdr:cNvCxnSpPr/>
      </xdr:nvCxnSpPr>
      <xdr:spPr>
        <a:xfrm>
          <a:off x="5956300" y="142665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41275</xdr:rowOff>
    </xdr:from>
    <xdr:ext cx="466090" cy="253365"/>
    <xdr:sp macro="" textlink="">
      <xdr:nvSpPr>
        <xdr:cNvPr id="335" name="テキスト ボックス 334"/>
        <xdr:cNvSpPr txBox="1"/>
      </xdr:nvSpPr>
      <xdr:spPr>
        <a:xfrm>
          <a:off x="5527040" y="1412684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29210</xdr:rowOff>
    </xdr:from>
    <xdr:to>
      <xdr:col>59</xdr:col>
      <xdr:colOff>50800</xdr:colOff>
      <xdr:row>83</xdr:row>
      <xdr:rowOff>29210</xdr:rowOff>
    </xdr:to>
    <xdr:cxnSp macro="">
      <xdr:nvCxnSpPr>
        <xdr:cNvPr id="336" name="直線コネクタ 335"/>
        <xdr:cNvCxnSpPr/>
      </xdr:nvCxnSpPr>
      <xdr:spPr>
        <a:xfrm>
          <a:off x="5956300" y="139471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57785</xdr:rowOff>
    </xdr:from>
    <xdr:ext cx="466090" cy="253365"/>
    <xdr:sp macro="" textlink="">
      <xdr:nvSpPr>
        <xdr:cNvPr id="337" name="テキスト ボックス 336"/>
        <xdr:cNvSpPr txBox="1"/>
      </xdr:nvSpPr>
      <xdr:spPr>
        <a:xfrm>
          <a:off x="5527040" y="1380807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45085</xdr:rowOff>
    </xdr:from>
    <xdr:to>
      <xdr:col>59</xdr:col>
      <xdr:colOff>50800</xdr:colOff>
      <xdr:row>81</xdr:row>
      <xdr:rowOff>45085</xdr:rowOff>
    </xdr:to>
    <xdr:cxnSp macro="">
      <xdr:nvCxnSpPr>
        <xdr:cNvPr id="338" name="直線コネクタ 337"/>
        <xdr:cNvCxnSpPr/>
      </xdr:nvCxnSpPr>
      <xdr:spPr>
        <a:xfrm>
          <a:off x="5956300" y="136277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73660</xdr:rowOff>
    </xdr:from>
    <xdr:ext cx="466090" cy="252730"/>
    <xdr:sp macro="" textlink="">
      <xdr:nvSpPr>
        <xdr:cNvPr id="339" name="テキスト ボックス 338"/>
        <xdr:cNvSpPr txBox="1"/>
      </xdr:nvSpPr>
      <xdr:spPr>
        <a:xfrm>
          <a:off x="5527040" y="13488670"/>
          <a:ext cx="466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61595</xdr:rowOff>
    </xdr:from>
    <xdr:to>
      <xdr:col>59</xdr:col>
      <xdr:colOff>50800</xdr:colOff>
      <xdr:row>79</xdr:row>
      <xdr:rowOff>61595</xdr:rowOff>
    </xdr:to>
    <xdr:cxnSp macro="">
      <xdr:nvCxnSpPr>
        <xdr:cNvPr id="340" name="直線コネクタ 339"/>
        <xdr:cNvCxnSpPr/>
      </xdr:nvCxnSpPr>
      <xdr:spPr>
        <a:xfrm>
          <a:off x="5956300" y="133089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90170</xdr:rowOff>
    </xdr:from>
    <xdr:ext cx="466090" cy="252095"/>
    <xdr:sp macro="" textlink="">
      <xdr:nvSpPr>
        <xdr:cNvPr id="341" name="テキスト ボックス 340"/>
        <xdr:cNvSpPr txBox="1"/>
      </xdr:nvSpPr>
      <xdr:spPr>
        <a:xfrm>
          <a:off x="5527040" y="1316990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76835</xdr:rowOff>
    </xdr:from>
    <xdr:to>
      <xdr:col>59</xdr:col>
      <xdr:colOff>50800</xdr:colOff>
      <xdr:row>77</xdr:row>
      <xdr:rowOff>76835</xdr:rowOff>
    </xdr:to>
    <xdr:cxnSp macro="">
      <xdr:nvCxnSpPr>
        <xdr:cNvPr id="342" name="直線コネクタ 341"/>
        <xdr:cNvCxnSpPr/>
      </xdr:nvCxnSpPr>
      <xdr:spPr>
        <a:xfrm>
          <a:off x="5956300" y="12988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106045</xdr:rowOff>
    </xdr:from>
    <xdr:ext cx="466090" cy="252095"/>
    <xdr:sp macro="" textlink="">
      <xdr:nvSpPr>
        <xdr:cNvPr id="343" name="テキスト ボックス 342"/>
        <xdr:cNvSpPr txBox="1"/>
      </xdr:nvSpPr>
      <xdr:spPr>
        <a:xfrm>
          <a:off x="5527040" y="1285049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44" name="直線コネクタ 343"/>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6090" cy="252095"/>
    <xdr:sp macro="" textlink="">
      <xdr:nvSpPr>
        <xdr:cNvPr id="345" name="テキスト ボックス 344"/>
        <xdr:cNvSpPr txBox="1"/>
      </xdr:nvSpPr>
      <xdr:spPr>
        <a:xfrm>
          <a:off x="5527040" y="125310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6" name="【福祉施設】&#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100965</xdr:rowOff>
    </xdr:from>
    <xdr:to>
      <xdr:col>54</xdr:col>
      <xdr:colOff>171450</xdr:colOff>
      <xdr:row>86</xdr:row>
      <xdr:rowOff>111760</xdr:rowOff>
    </xdr:to>
    <xdr:cxnSp macro="">
      <xdr:nvCxnSpPr>
        <xdr:cNvPr id="347" name="直線コネクタ 346"/>
        <xdr:cNvCxnSpPr/>
      </xdr:nvCxnSpPr>
      <xdr:spPr>
        <a:xfrm flipV="1">
          <a:off x="9429750" y="13180695"/>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115570</xdr:rowOff>
    </xdr:from>
    <xdr:ext cx="468630" cy="253365"/>
    <xdr:sp macro="" textlink="">
      <xdr:nvSpPr>
        <xdr:cNvPr id="348" name="【福祉施設】&#10;一人当たり面積最小値テキスト"/>
        <xdr:cNvSpPr txBox="1"/>
      </xdr:nvSpPr>
      <xdr:spPr>
        <a:xfrm>
          <a:off x="9467850" y="1453642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111760</xdr:rowOff>
    </xdr:from>
    <xdr:to>
      <xdr:col>55</xdr:col>
      <xdr:colOff>88900</xdr:colOff>
      <xdr:row>86</xdr:row>
      <xdr:rowOff>111760</xdr:rowOff>
    </xdr:to>
    <xdr:cxnSp macro="">
      <xdr:nvCxnSpPr>
        <xdr:cNvPr id="349" name="直線コネクタ 348"/>
        <xdr:cNvCxnSpPr/>
      </xdr:nvCxnSpPr>
      <xdr:spPr>
        <a:xfrm>
          <a:off x="935990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49530</xdr:rowOff>
    </xdr:from>
    <xdr:ext cx="468630" cy="252095"/>
    <xdr:sp macro="" textlink="">
      <xdr:nvSpPr>
        <xdr:cNvPr id="350" name="【福祉施設】&#10;一人当たり面積最大値テキスト"/>
        <xdr:cNvSpPr txBox="1"/>
      </xdr:nvSpPr>
      <xdr:spPr>
        <a:xfrm>
          <a:off x="9467850" y="12961620"/>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100965</xdr:rowOff>
    </xdr:from>
    <xdr:to>
      <xdr:col>55</xdr:col>
      <xdr:colOff>88900</xdr:colOff>
      <xdr:row>78</xdr:row>
      <xdr:rowOff>100965</xdr:rowOff>
    </xdr:to>
    <xdr:cxnSp macro="">
      <xdr:nvCxnSpPr>
        <xdr:cNvPr id="351" name="直線コネクタ 350"/>
        <xdr:cNvCxnSpPr/>
      </xdr:nvCxnSpPr>
      <xdr:spPr>
        <a:xfrm>
          <a:off x="9359900" y="13180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97155</xdr:rowOff>
    </xdr:from>
    <xdr:ext cx="468630" cy="253365"/>
    <xdr:sp macro="" textlink="">
      <xdr:nvSpPr>
        <xdr:cNvPr id="352" name="【福祉施設】&#10;一人当たり面積平均値テキスト"/>
        <xdr:cNvSpPr txBox="1"/>
      </xdr:nvSpPr>
      <xdr:spPr>
        <a:xfrm>
          <a:off x="9467850" y="13847445"/>
          <a:ext cx="4686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74930</xdr:rowOff>
    </xdr:from>
    <xdr:to>
      <xdr:col>55</xdr:col>
      <xdr:colOff>50800</xdr:colOff>
      <xdr:row>84</xdr:row>
      <xdr:rowOff>6350</xdr:rowOff>
    </xdr:to>
    <xdr:sp macro="" textlink="">
      <xdr:nvSpPr>
        <xdr:cNvPr id="353" name="フローチャート: 判断 352"/>
        <xdr:cNvSpPr/>
      </xdr:nvSpPr>
      <xdr:spPr>
        <a:xfrm>
          <a:off x="9398000" y="139928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86360</xdr:rowOff>
    </xdr:from>
    <xdr:to>
      <xdr:col>50</xdr:col>
      <xdr:colOff>165100</xdr:colOff>
      <xdr:row>84</xdr:row>
      <xdr:rowOff>17780</xdr:rowOff>
    </xdr:to>
    <xdr:sp macro="" textlink="">
      <xdr:nvSpPr>
        <xdr:cNvPr id="354" name="フローチャート: 判断 353"/>
        <xdr:cNvSpPr/>
      </xdr:nvSpPr>
      <xdr:spPr>
        <a:xfrm>
          <a:off x="8636000" y="140042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64135</xdr:rowOff>
    </xdr:from>
    <xdr:to>
      <xdr:col>46</xdr:col>
      <xdr:colOff>38100</xdr:colOff>
      <xdr:row>83</xdr:row>
      <xdr:rowOff>163830</xdr:rowOff>
    </xdr:to>
    <xdr:sp macro="" textlink="">
      <xdr:nvSpPr>
        <xdr:cNvPr id="355" name="フローチャート: 判断 354"/>
        <xdr:cNvSpPr/>
      </xdr:nvSpPr>
      <xdr:spPr>
        <a:xfrm>
          <a:off x="7842250" y="139820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53975</xdr:rowOff>
    </xdr:from>
    <xdr:to>
      <xdr:col>41</xdr:col>
      <xdr:colOff>101600</xdr:colOff>
      <xdr:row>83</xdr:row>
      <xdr:rowOff>153035</xdr:rowOff>
    </xdr:to>
    <xdr:sp macro="" textlink="">
      <xdr:nvSpPr>
        <xdr:cNvPr id="356" name="フローチャート: 判断 355"/>
        <xdr:cNvSpPr/>
      </xdr:nvSpPr>
      <xdr:spPr>
        <a:xfrm>
          <a:off x="7029450" y="13971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53975</xdr:rowOff>
    </xdr:from>
    <xdr:to>
      <xdr:col>36</xdr:col>
      <xdr:colOff>165100</xdr:colOff>
      <xdr:row>83</xdr:row>
      <xdr:rowOff>153035</xdr:rowOff>
    </xdr:to>
    <xdr:sp macro="" textlink="">
      <xdr:nvSpPr>
        <xdr:cNvPr id="357" name="フローチャート: 判断 356"/>
        <xdr:cNvSpPr/>
      </xdr:nvSpPr>
      <xdr:spPr>
        <a:xfrm>
          <a:off x="6235700" y="13971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2095"/>
    <xdr:sp macro="" textlink="">
      <xdr:nvSpPr>
        <xdr:cNvPr id="358" name="テキスト ボックス 357"/>
        <xdr:cNvSpPr txBox="1"/>
      </xdr:nvSpPr>
      <xdr:spPr>
        <a:xfrm>
          <a:off x="925830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2095"/>
    <xdr:sp macro="" textlink="">
      <xdr:nvSpPr>
        <xdr:cNvPr id="359" name="テキスト ボックス 358"/>
        <xdr:cNvSpPr txBox="1"/>
      </xdr:nvSpPr>
      <xdr:spPr>
        <a:xfrm>
          <a:off x="85153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2095"/>
    <xdr:sp macro="" textlink="">
      <xdr:nvSpPr>
        <xdr:cNvPr id="360" name="テキスト ボックス 359"/>
        <xdr:cNvSpPr txBox="1"/>
      </xdr:nvSpPr>
      <xdr:spPr>
        <a:xfrm>
          <a:off x="7715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60730" cy="252095"/>
    <xdr:sp macro="" textlink="">
      <xdr:nvSpPr>
        <xdr:cNvPr id="361" name="テキスト ボックス 360"/>
        <xdr:cNvSpPr txBox="1"/>
      </xdr:nvSpPr>
      <xdr:spPr>
        <a:xfrm>
          <a:off x="69088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2095"/>
    <xdr:sp macro="" textlink="">
      <xdr:nvSpPr>
        <xdr:cNvPr id="362" name="テキスト ボックス 361"/>
        <xdr:cNvSpPr txBox="1"/>
      </xdr:nvSpPr>
      <xdr:spPr>
        <a:xfrm>
          <a:off x="61150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154940</xdr:rowOff>
    </xdr:from>
    <xdr:to>
      <xdr:col>55</xdr:col>
      <xdr:colOff>50800</xdr:colOff>
      <xdr:row>86</xdr:row>
      <xdr:rowOff>86995</xdr:rowOff>
    </xdr:to>
    <xdr:sp macro="" textlink="">
      <xdr:nvSpPr>
        <xdr:cNvPr id="363" name="楕円 362"/>
        <xdr:cNvSpPr/>
      </xdr:nvSpPr>
      <xdr:spPr>
        <a:xfrm>
          <a:off x="9398000" y="144081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72390</xdr:rowOff>
    </xdr:from>
    <xdr:ext cx="468630" cy="252095"/>
    <xdr:sp macro="" textlink="">
      <xdr:nvSpPr>
        <xdr:cNvPr id="364" name="【福祉施設】&#10;一人当たり面積該当値テキスト"/>
        <xdr:cNvSpPr txBox="1"/>
      </xdr:nvSpPr>
      <xdr:spPr>
        <a:xfrm>
          <a:off x="9467850" y="14325600"/>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154940</xdr:rowOff>
    </xdr:from>
    <xdr:to>
      <xdr:col>50</xdr:col>
      <xdr:colOff>165100</xdr:colOff>
      <xdr:row>86</xdr:row>
      <xdr:rowOff>86995</xdr:rowOff>
    </xdr:to>
    <xdr:sp macro="" textlink="">
      <xdr:nvSpPr>
        <xdr:cNvPr id="365" name="楕円 364"/>
        <xdr:cNvSpPr/>
      </xdr:nvSpPr>
      <xdr:spPr>
        <a:xfrm>
          <a:off x="8636000" y="144081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37465</xdr:rowOff>
    </xdr:from>
    <xdr:to>
      <xdr:col>55</xdr:col>
      <xdr:colOff>0</xdr:colOff>
      <xdr:row>86</xdr:row>
      <xdr:rowOff>37465</xdr:rowOff>
    </xdr:to>
    <xdr:cxnSp macro="">
      <xdr:nvCxnSpPr>
        <xdr:cNvPr id="366" name="直線コネクタ 365"/>
        <xdr:cNvCxnSpPr/>
      </xdr:nvCxnSpPr>
      <xdr:spPr>
        <a:xfrm>
          <a:off x="8686800" y="1445831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154940</xdr:rowOff>
    </xdr:from>
    <xdr:to>
      <xdr:col>46</xdr:col>
      <xdr:colOff>38100</xdr:colOff>
      <xdr:row>86</xdr:row>
      <xdr:rowOff>86995</xdr:rowOff>
    </xdr:to>
    <xdr:sp macro="" textlink="">
      <xdr:nvSpPr>
        <xdr:cNvPr id="367" name="楕円 366"/>
        <xdr:cNvSpPr/>
      </xdr:nvSpPr>
      <xdr:spPr>
        <a:xfrm>
          <a:off x="7842250" y="144081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86</xdr:row>
      <xdr:rowOff>37465</xdr:rowOff>
    </xdr:from>
    <xdr:to>
      <xdr:col>50</xdr:col>
      <xdr:colOff>114300</xdr:colOff>
      <xdr:row>86</xdr:row>
      <xdr:rowOff>37465</xdr:rowOff>
    </xdr:to>
    <xdr:cxnSp macro="">
      <xdr:nvCxnSpPr>
        <xdr:cNvPr id="368" name="直線コネクタ 367"/>
        <xdr:cNvCxnSpPr/>
      </xdr:nvCxnSpPr>
      <xdr:spPr>
        <a:xfrm>
          <a:off x="7886700" y="144583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154940</xdr:rowOff>
    </xdr:from>
    <xdr:to>
      <xdr:col>41</xdr:col>
      <xdr:colOff>101600</xdr:colOff>
      <xdr:row>86</xdr:row>
      <xdr:rowOff>86995</xdr:rowOff>
    </xdr:to>
    <xdr:sp macro="" textlink="">
      <xdr:nvSpPr>
        <xdr:cNvPr id="369" name="楕円 368"/>
        <xdr:cNvSpPr/>
      </xdr:nvSpPr>
      <xdr:spPr>
        <a:xfrm>
          <a:off x="7029450" y="144081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37465</xdr:rowOff>
    </xdr:from>
    <xdr:to>
      <xdr:col>45</xdr:col>
      <xdr:colOff>171450</xdr:colOff>
      <xdr:row>86</xdr:row>
      <xdr:rowOff>37465</xdr:rowOff>
    </xdr:to>
    <xdr:cxnSp macro="">
      <xdr:nvCxnSpPr>
        <xdr:cNvPr id="370" name="直線コネクタ 369"/>
        <xdr:cNvCxnSpPr/>
      </xdr:nvCxnSpPr>
      <xdr:spPr>
        <a:xfrm>
          <a:off x="7080250" y="1445831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154940</xdr:rowOff>
    </xdr:from>
    <xdr:to>
      <xdr:col>36</xdr:col>
      <xdr:colOff>165100</xdr:colOff>
      <xdr:row>86</xdr:row>
      <xdr:rowOff>86995</xdr:rowOff>
    </xdr:to>
    <xdr:sp macro="" textlink="">
      <xdr:nvSpPr>
        <xdr:cNvPr id="371" name="楕円 370"/>
        <xdr:cNvSpPr/>
      </xdr:nvSpPr>
      <xdr:spPr>
        <a:xfrm>
          <a:off x="6235700" y="144081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37465</xdr:rowOff>
    </xdr:from>
    <xdr:to>
      <xdr:col>41</xdr:col>
      <xdr:colOff>50800</xdr:colOff>
      <xdr:row>86</xdr:row>
      <xdr:rowOff>37465</xdr:rowOff>
    </xdr:to>
    <xdr:cxnSp macro="">
      <xdr:nvCxnSpPr>
        <xdr:cNvPr id="372" name="直線コネクタ 371"/>
        <xdr:cNvCxnSpPr/>
      </xdr:nvCxnSpPr>
      <xdr:spPr>
        <a:xfrm>
          <a:off x="6286500" y="144583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34290</xdr:rowOff>
    </xdr:from>
    <xdr:ext cx="469900" cy="252095"/>
    <xdr:sp macro="" textlink="">
      <xdr:nvSpPr>
        <xdr:cNvPr id="373" name="n_1aveValue【福祉施設】&#10;一人当たり面積"/>
        <xdr:cNvSpPr txBox="1"/>
      </xdr:nvSpPr>
      <xdr:spPr>
        <a:xfrm>
          <a:off x="8458200" y="137845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12700</xdr:rowOff>
    </xdr:from>
    <xdr:ext cx="469900" cy="252095"/>
    <xdr:sp macro="" textlink="">
      <xdr:nvSpPr>
        <xdr:cNvPr id="374" name="n_2aveValue【福祉施設】&#10;一人当たり面積"/>
        <xdr:cNvSpPr txBox="1"/>
      </xdr:nvSpPr>
      <xdr:spPr>
        <a:xfrm>
          <a:off x="7677150" y="137629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1905</xdr:rowOff>
    </xdr:from>
    <xdr:ext cx="469900" cy="253365"/>
    <xdr:sp macro="" textlink="">
      <xdr:nvSpPr>
        <xdr:cNvPr id="375" name="n_3aveValue【福祉施設】&#10;一人当たり面積"/>
        <xdr:cNvSpPr txBox="1"/>
      </xdr:nvSpPr>
      <xdr:spPr>
        <a:xfrm>
          <a:off x="6864350" y="137521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1905</xdr:rowOff>
    </xdr:from>
    <xdr:ext cx="469900" cy="253365"/>
    <xdr:sp macro="" textlink="">
      <xdr:nvSpPr>
        <xdr:cNvPr id="376" name="n_4aveValue【福祉施設】&#10;一人当たり面積"/>
        <xdr:cNvSpPr txBox="1"/>
      </xdr:nvSpPr>
      <xdr:spPr>
        <a:xfrm>
          <a:off x="6070600" y="137521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78105</xdr:rowOff>
    </xdr:from>
    <xdr:ext cx="469900" cy="253365"/>
    <xdr:sp macro="" textlink="">
      <xdr:nvSpPr>
        <xdr:cNvPr id="377" name="n_1mainValue【福祉施設】&#10;一人当たり面積"/>
        <xdr:cNvSpPr txBox="1"/>
      </xdr:nvSpPr>
      <xdr:spPr>
        <a:xfrm>
          <a:off x="8458200" y="14498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78105</xdr:rowOff>
    </xdr:from>
    <xdr:ext cx="469900" cy="253365"/>
    <xdr:sp macro="" textlink="">
      <xdr:nvSpPr>
        <xdr:cNvPr id="378" name="n_2mainValue【福祉施設】&#10;一人当たり面積"/>
        <xdr:cNvSpPr txBox="1"/>
      </xdr:nvSpPr>
      <xdr:spPr>
        <a:xfrm>
          <a:off x="7677150" y="14498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78105</xdr:rowOff>
    </xdr:from>
    <xdr:ext cx="469900" cy="253365"/>
    <xdr:sp macro="" textlink="">
      <xdr:nvSpPr>
        <xdr:cNvPr id="379" name="n_3mainValue【福祉施設】&#10;一人当たり面積"/>
        <xdr:cNvSpPr txBox="1"/>
      </xdr:nvSpPr>
      <xdr:spPr>
        <a:xfrm>
          <a:off x="6864350" y="14498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78105</xdr:rowOff>
    </xdr:from>
    <xdr:ext cx="469900" cy="253365"/>
    <xdr:sp macro="" textlink="">
      <xdr:nvSpPr>
        <xdr:cNvPr id="380" name="n_4mainValue【福祉施設】&#10;一人当たり面積"/>
        <xdr:cNvSpPr txBox="1"/>
      </xdr:nvSpPr>
      <xdr:spPr>
        <a:xfrm>
          <a:off x="6070600" y="14498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397" name="正方形/長方形 396"/>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398" name="正方形/長方形 397"/>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399" name="正方形/長方形 398"/>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400" name="正方形/長方形 399"/>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401" name="正方形/長方形 400"/>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02" name="正方形/長方形 401"/>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403" name="正方形/長方形 402"/>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404" name="正方形/長方形 403"/>
        <xdr:cNvSpPr/>
      </xdr:nvSpPr>
      <xdr:spPr>
        <a:xfrm>
          <a:off x="11207750" y="521906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74295</xdr:rowOff>
    </xdr:from>
    <xdr:to>
      <xdr:col>120</xdr:col>
      <xdr:colOff>152400</xdr:colOff>
      <xdr:row>28</xdr:row>
      <xdr:rowOff>24765</xdr:rowOff>
    </xdr:to>
    <xdr:sp macro="" textlink="">
      <xdr:nvSpPr>
        <xdr:cNvPr id="405" name="正方形/長方形 404"/>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406" name="正方形/長方形 405"/>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07" name="正方形/長方形 406"/>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08" name="正方形/長方形 407"/>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09" name="正方形/長方形 408"/>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10" name="正方形/長方形 409"/>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11" name="正方形/長方形 410"/>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12" name="正方形/長方形 411"/>
        <xdr:cNvSpPr/>
      </xdr:nvSpPr>
      <xdr:spPr>
        <a:xfrm>
          <a:off x="16459200" y="521906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111760</xdr:rowOff>
    </xdr:from>
    <xdr:to>
      <xdr:col>90</xdr:col>
      <xdr:colOff>25400</xdr:colOff>
      <xdr:row>50</xdr:row>
      <xdr:rowOff>61595</xdr:rowOff>
    </xdr:to>
    <xdr:sp macro="" textlink="">
      <xdr:nvSpPr>
        <xdr:cNvPr id="413" name="正方形/長方形 412"/>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414" name="正方形/長方形 413"/>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415" name="正方形/長方形 414"/>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416" name="正方形/長方形 415"/>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417" name="正方形/長方形 416"/>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418" name="正方形/長方形 417"/>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419" name="正方形/長方形 418"/>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420" name="正方形/長方形 419"/>
        <xdr:cNvSpPr/>
      </xdr:nvSpPr>
      <xdr:spPr>
        <a:xfrm>
          <a:off x="11207750" y="8944610"/>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111760</xdr:rowOff>
    </xdr:from>
    <xdr:to>
      <xdr:col>120</xdr:col>
      <xdr:colOff>152400</xdr:colOff>
      <xdr:row>50</xdr:row>
      <xdr:rowOff>61595</xdr:rowOff>
    </xdr:to>
    <xdr:sp macro="" textlink="">
      <xdr:nvSpPr>
        <xdr:cNvPr id="421" name="正方形/長方形 420"/>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422" name="正方形/長方形 421"/>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423" name="正方形/長方形 422"/>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424" name="正方形/長方形 423"/>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425" name="正方形/長方形 424"/>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426" name="正方形/長方形 425"/>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427" name="正方形/長方形 426"/>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428" name="正方形/長方形 427"/>
        <xdr:cNvSpPr/>
      </xdr:nvSpPr>
      <xdr:spPr>
        <a:xfrm>
          <a:off x="16459200" y="8944610"/>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149225</xdr:rowOff>
    </xdr:from>
    <xdr:to>
      <xdr:col>90</xdr:col>
      <xdr:colOff>25400</xdr:colOff>
      <xdr:row>72</xdr:row>
      <xdr:rowOff>99060</xdr:rowOff>
    </xdr:to>
    <xdr:sp macro="" textlink="">
      <xdr:nvSpPr>
        <xdr:cNvPr id="429" name="正方形/長方形 428"/>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430" name="正方形/長方形 429"/>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431" name="正方形/長方形 430"/>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432" name="正方形/長方形 431"/>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433" name="正方形/長方形 432"/>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434" name="正方形/長方形 433"/>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435" name="正方形/長方形 434"/>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436" name="正方形/長方形 435"/>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9710"/>
    <xdr:sp macro="" textlink="">
      <xdr:nvSpPr>
        <xdr:cNvPr id="437" name="テキスト ボックス 436"/>
        <xdr:cNvSpPr txBox="1"/>
      </xdr:nvSpPr>
      <xdr:spPr>
        <a:xfrm>
          <a:off x="11169650" y="12483465"/>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438" name="直線コネクタ 437"/>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2095"/>
    <xdr:sp macro="" textlink="">
      <xdr:nvSpPr>
        <xdr:cNvPr id="439" name="テキスト ボックス 438"/>
        <xdr:cNvSpPr txBox="1"/>
      </xdr:nvSpPr>
      <xdr:spPr>
        <a:xfrm>
          <a:off x="10797540" y="147662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111760</xdr:rowOff>
    </xdr:from>
    <xdr:to>
      <xdr:col>89</xdr:col>
      <xdr:colOff>171450</xdr:colOff>
      <xdr:row>86</xdr:row>
      <xdr:rowOff>111760</xdr:rowOff>
    </xdr:to>
    <xdr:cxnSp macro="">
      <xdr:nvCxnSpPr>
        <xdr:cNvPr id="440" name="直線コネクタ 439"/>
        <xdr:cNvCxnSpPr/>
      </xdr:nvCxnSpPr>
      <xdr:spPr>
        <a:xfrm>
          <a:off x="11207750" y="14532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140335</xdr:rowOff>
    </xdr:from>
    <xdr:ext cx="466090" cy="252095"/>
    <xdr:sp macro="" textlink="">
      <xdr:nvSpPr>
        <xdr:cNvPr id="441" name="テキスト ボックス 440"/>
        <xdr:cNvSpPr txBox="1"/>
      </xdr:nvSpPr>
      <xdr:spPr>
        <a:xfrm>
          <a:off x="10797540" y="143935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74295</xdr:rowOff>
    </xdr:from>
    <xdr:to>
      <xdr:col>89</xdr:col>
      <xdr:colOff>171450</xdr:colOff>
      <xdr:row>84</xdr:row>
      <xdr:rowOff>74295</xdr:rowOff>
    </xdr:to>
    <xdr:cxnSp macro="">
      <xdr:nvCxnSpPr>
        <xdr:cNvPr id="442" name="直線コネクタ 441"/>
        <xdr:cNvCxnSpPr/>
      </xdr:nvCxnSpPr>
      <xdr:spPr>
        <a:xfrm>
          <a:off x="11207750" y="14159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103505</xdr:rowOff>
    </xdr:from>
    <xdr:ext cx="401955" cy="252095"/>
    <xdr:sp macro="" textlink="">
      <xdr:nvSpPr>
        <xdr:cNvPr id="443" name="テキスト ボックス 442"/>
        <xdr:cNvSpPr txBox="1"/>
      </xdr:nvSpPr>
      <xdr:spPr>
        <a:xfrm>
          <a:off x="10842625" y="140214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37465</xdr:rowOff>
    </xdr:from>
    <xdr:to>
      <xdr:col>89</xdr:col>
      <xdr:colOff>171450</xdr:colOff>
      <xdr:row>82</xdr:row>
      <xdr:rowOff>37465</xdr:rowOff>
    </xdr:to>
    <xdr:cxnSp macro="">
      <xdr:nvCxnSpPr>
        <xdr:cNvPr id="444" name="直線コネクタ 443"/>
        <xdr:cNvCxnSpPr/>
      </xdr:nvCxnSpPr>
      <xdr:spPr>
        <a:xfrm>
          <a:off x="11207750" y="13787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66040</xdr:rowOff>
    </xdr:from>
    <xdr:ext cx="401955" cy="252095"/>
    <xdr:sp macro="" textlink="">
      <xdr:nvSpPr>
        <xdr:cNvPr id="445" name="テキスト ボックス 444"/>
        <xdr:cNvSpPr txBox="1"/>
      </xdr:nvSpPr>
      <xdr:spPr>
        <a:xfrm>
          <a:off x="10842625" y="1364869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171450</xdr:colOff>
      <xdr:row>80</xdr:row>
      <xdr:rowOff>0</xdr:rowOff>
    </xdr:to>
    <xdr:cxnSp macro="">
      <xdr:nvCxnSpPr>
        <xdr:cNvPr id="446" name="直線コネクタ 445"/>
        <xdr:cNvCxnSpPr/>
      </xdr:nvCxnSpPr>
      <xdr:spPr>
        <a:xfrm>
          <a:off x="11207750" y="13415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28575</xdr:rowOff>
    </xdr:from>
    <xdr:ext cx="401955" cy="252095"/>
    <xdr:sp macro="" textlink="">
      <xdr:nvSpPr>
        <xdr:cNvPr id="447" name="テキスト ボックス 446"/>
        <xdr:cNvSpPr txBox="1"/>
      </xdr:nvSpPr>
      <xdr:spPr>
        <a:xfrm>
          <a:off x="10842625" y="132759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130175</xdr:rowOff>
    </xdr:from>
    <xdr:to>
      <xdr:col>89</xdr:col>
      <xdr:colOff>171450</xdr:colOff>
      <xdr:row>77</xdr:row>
      <xdr:rowOff>130175</xdr:rowOff>
    </xdr:to>
    <xdr:cxnSp macro="">
      <xdr:nvCxnSpPr>
        <xdr:cNvPr id="448" name="直線コネクタ 447"/>
        <xdr:cNvCxnSpPr/>
      </xdr:nvCxnSpPr>
      <xdr:spPr>
        <a:xfrm>
          <a:off x="11207750" y="13042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159385</xdr:rowOff>
    </xdr:from>
    <xdr:ext cx="401955" cy="252095"/>
    <xdr:sp macro="" textlink="">
      <xdr:nvSpPr>
        <xdr:cNvPr id="449" name="テキスト ボックス 448"/>
        <xdr:cNvSpPr txBox="1"/>
      </xdr:nvSpPr>
      <xdr:spPr>
        <a:xfrm>
          <a:off x="10842625" y="129038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450" name="直線コネクタ 449"/>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121920</xdr:rowOff>
    </xdr:from>
    <xdr:ext cx="339090" cy="252095"/>
    <xdr:sp macro="" textlink="">
      <xdr:nvSpPr>
        <xdr:cNvPr id="451" name="テキスト ボックス 450"/>
        <xdr:cNvSpPr txBox="1"/>
      </xdr:nvSpPr>
      <xdr:spPr>
        <a:xfrm>
          <a:off x="10906760" y="12531090"/>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90</xdr:col>
      <xdr:colOff>25400</xdr:colOff>
      <xdr:row>88</xdr:row>
      <xdr:rowOff>149225</xdr:rowOff>
    </xdr:to>
    <xdr:sp macro="" textlink="">
      <xdr:nvSpPr>
        <xdr:cNvPr id="452" name="【消防施設】&#10;有形固定資産減価償却率グラフ枠"/>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78105</xdr:rowOff>
    </xdr:from>
    <xdr:to>
      <xdr:col>85</xdr:col>
      <xdr:colOff>126365</xdr:colOff>
      <xdr:row>85</xdr:row>
      <xdr:rowOff>140335</xdr:rowOff>
    </xdr:to>
    <xdr:cxnSp macro="">
      <xdr:nvCxnSpPr>
        <xdr:cNvPr id="453" name="直線コネクタ 452"/>
        <xdr:cNvCxnSpPr/>
      </xdr:nvCxnSpPr>
      <xdr:spPr>
        <a:xfrm flipV="1">
          <a:off x="14699615" y="12990195"/>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143510</xdr:rowOff>
    </xdr:from>
    <xdr:ext cx="403860" cy="252095"/>
    <xdr:sp macro="" textlink="">
      <xdr:nvSpPr>
        <xdr:cNvPr id="454" name="【消防施設】&#10;有形固定資産減価償却率最小値テキスト"/>
        <xdr:cNvSpPr txBox="1"/>
      </xdr:nvSpPr>
      <xdr:spPr>
        <a:xfrm>
          <a:off x="14738350" y="1439672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140335</xdr:rowOff>
    </xdr:from>
    <xdr:to>
      <xdr:col>86</xdr:col>
      <xdr:colOff>25400</xdr:colOff>
      <xdr:row>85</xdr:row>
      <xdr:rowOff>140335</xdr:rowOff>
    </xdr:to>
    <xdr:cxnSp macro="">
      <xdr:nvCxnSpPr>
        <xdr:cNvPr id="455" name="直線コネクタ 454"/>
        <xdr:cNvCxnSpPr/>
      </xdr:nvCxnSpPr>
      <xdr:spPr>
        <a:xfrm>
          <a:off x="14611350" y="143935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26035</xdr:rowOff>
    </xdr:from>
    <xdr:ext cx="403860" cy="253365"/>
    <xdr:sp macro="" textlink="">
      <xdr:nvSpPr>
        <xdr:cNvPr id="456" name="【消防施設】&#10;有形固定資産減価償却率最大値テキスト"/>
        <xdr:cNvSpPr txBox="1"/>
      </xdr:nvSpPr>
      <xdr:spPr>
        <a:xfrm>
          <a:off x="14738350" y="1277048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457" name="直線コネクタ 456"/>
        <xdr:cNvCxnSpPr/>
      </xdr:nvCxnSpPr>
      <xdr:spPr>
        <a:xfrm>
          <a:off x="14611350" y="12990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111760</xdr:rowOff>
    </xdr:from>
    <xdr:ext cx="403860" cy="253365"/>
    <xdr:sp macro="" textlink="">
      <xdr:nvSpPr>
        <xdr:cNvPr id="458" name="【消防施設】&#10;有形固定資産減価償却率平均値テキスト"/>
        <xdr:cNvSpPr txBox="1"/>
      </xdr:nvSpPr>
      <xdr:spPr>
        <a:xfrm>
          <a:off x="14738350" y="13694410"/>
          <a:ext cx="403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132715</xdr:rowOff>
    </xdr:from>
    <xdr:to>
      <xdr:col>85</xdr:col>
      <xdr:colOff>171450</xdr:colOff>
      <xdr:row>82</xdr:row>
      <xdr:rowOff>64135</xdr:rowOff>
    </xdr:to>
    <xdr:sp macro="" textlink="">
      <xdr:nvSpPr>
        <xdr:cNvPr id="459" name="フローチャート: 判断 458"/>
        <xdr:cNvSpPr/>
      </xdr:nvSpPr>
      <xdr:spPr>
        <a:xfrm>
          <a:off x="14649450" y="13715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121920</xdr:rowOff>
    </xdr:from>
    <xdr:to>
      <xdr:col>81</xdr:col>
      <xdr:colOff>101600</xdr:colOff>
      <xdr:row>82</xdr:row>
      <xdr:rowOff>53340</xdr:rowOff>
    </xdr:to>
    <xdr:sp macro="" textlink="">
      <xdr:nvSpPr>
        <xdr:cNvPr id="460" name="フローチャート: 判断 459"/>
        <xdr:cNvSpPr/>
      </xdr:nvSpPr>
      <xdr:spPr>
        <a:xfrm>
          <a:off x="13887450" y="13704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21590</xdr:rowOff>
    </xdr:to>
    <xdr:sp macro="" textlink="">
      <xdr:nvSpPr>
        <xdr:cNvPr id="461" name="フローチャート: 判断 460"/>
        <xdr:cNvSpPr/>
      </xdr:nvSpPr>
      <xdr:spPr>
        <a:xfrm>
          <a:off x="13093700" y="13672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50800</xdr:rowOff>
    </xdr:from>
    <xdr:to>
      <xdr:col>72</xdr:col>
      <xdr:colOff>38100</xdr:colOff>
      <xdr:row>81</xdr:row>
      <xdr:rowOff>150495</xdr:rowOff>
    </xdr:to>
    <xdr:sp macro="" textlink="">
      <xdr:nvSpPr>
        <xdr:cNvPr id="462" name="フローチャート: 判断 461"/>
        <xdr:cNvSpPr/>
      </xdr:nvSpPr>
      <xdr:spPr>
        <a:xfrm>
          <a:off x="12299950" y="136334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56515</xdr:rowOff>
    </xdr:from>
    <xdr:to>
      <xdr:col>67</xdr:col>
      <xdr:colOff>101600</xdr:colOff>
      <xdr:row>81</xdr:row>
      <xdr:rowOff>155575</xdr:rowOff>
    </xdr:to>
    <xdr:sp macro="" textlink="">
      <xdr:nvSpPr>
        <xdr:cNvPr id="463" name="フローチャート: 判断 462"/>
        <xdr:cNvSpPr/>
      </xdr:nvSpPr>
      <xdr:spPr>
        <a:xfrm>
          <a:off x="11487150" y="13639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2095"/>
    <xdr:sp macro="" textlink="">
      <xdr:nvSpPr>
        <xdr:cNvPr id="464" name="テキスト ボックス 463"/>
        <xdr:cNvSpPr txBox="1"/>
      </xdr:nvSpPr>
      <xdr:spPr>
        <a:xfrm>
          <a:off x="1452880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60730" cy="252095"/>
    <xdr:sp macro="" textlink="">
      <xdr:nvSpPr>
        <xdr:cNvPr id="465" name="テキスト ボックス 464"/>
        <xdr:cNvSpPr txBox="1"/>
      </xdr:nvSpPr>
      <xdr:spPr>
        <a:xfrm>
          <a:off x="137668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2095"/>
    <xdr:sp macro="" textlink="">
      <xdr:nvSpPr>
        <xdr:cNvPr id="466" name="テキスト ボックス 465"/>
        <xdr:cNvSpPr txBox="1"/>
      </xdr:nvSpPr>
      <xdr:spPr>
        <a:xfrm>
          <a:off x="129730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2095"/>
    <xdr:sp macro="" textlink="">
      <xdr:nvSpPr>
        <xdr:cNvPr id="467" name="テキスト ボックス 466"/>
        <xdr:cNvSpPr txBox="1"/>
      </xdr:nvSpPr>
      <xdr:spPr>
        <a:xfrm>
          <a:off x="121729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60730" cy="252095"/>
    <xdr:sp macro="" textlink="">
      <xdr:nvSpPr>
        <xdr:cNvPr id="468" name="テキスト ボックス 467"/>
        <xdr:cNvSpPr txBox="1"/>
      </xdr:nvSpPr>
      <xdr:spPr>
        <a:xfrm>
          <a:off x="113665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79</xdr:row>
      <xdr:rowOff>108585</xdr:rowOff>
    </xdr:from>
    <xdr:to>
      <xdr:col>85</xdr:col>
      <xdr:colOff>171450</xdr:colOff>
      <xdr:row>80</xdr:row>
      <xdr:rowOff>40005</xdr:rowOff>
    </xdr:to>
    <xdr:sp macro="" textlink="">
      <xdr:nvSpPr>
        <xdr:cNvPr id="469" name="楕円 468"/>
        <xdr:cNvSpPr/>
      </xdr:nvSpPr>
      <xdr:spPr>
        <a:xfrm>
          <a:off x="14649450" y="1335595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130810</xdr:rowOff>
    </xdr:from>
    <xdr:ext cx="403860" cy="253365"/>
    <xdr:sp macro="" textlink="">
      <xdr:nvSpPr>
        <xdr:cNvPr id="470" name="【消防施設】&#10;有形固定資産減価償却率該当値テキスト"/>
        <xdr:cNvSpPr txBox="1"/>
      </xdr:nvSpPr>
      <xdr:spPr>
        <a:xfrm>
          <a:off x="14738350" y="1321054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50800</xdr:rowOff>
    </xdr:from>
    <xdr:to>
      <xdr:col>81</xdr:col>
      <xdr:colOff>101600</xdr:colOff>
      <xdr:row>79</xdr:row>
      <xdr:rowOff>150495</xdr:rowOff>
    </xdr:to>
    <xdr:sp macro="" textlink="">
      <xdr:nvSpPr>
        <xdr:cNvPr id="471" name="楕円 470"/>
        <xdr:cNvSpPr/>
      </xdr:nvSpPr>
      <xdr:spPr>
        <a:xfrm>
          <a:off x="13887450" y="132981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100330</xdr:rowOff>
    </xdr:from>
    <xdr:to>
      <xdr:col>85</xdr:col>
      <xdr:colOff>127000</xdr:colOff>
      <xdr:row>79</xdr:row>
      <xdr:rowOff>158750</xdr:rowOff>
    </xdr:to>
    <xdr:cxnSp macro="">
      <xdr:nvCxnSpPr>
        <xdr:cNvPr id="472" name="直線コネクタ 471"/>
        <xdr:cNvCxnSpPr/>
      </xdr:nvCxnSpPr>
      <xdr:spPr>
        <a:xfrm>
          <a:off x="13938250" y="13347700"/>
          <a:ext cx="762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161290</xdr:rowOff>
    </xdr:from>
    <xdr:to>
      <xdr:col>76</xdr:col>
      <xdr:colOff>165100</xdr:colOff>
      <xdr:row>79</xdr:row>
      <xdr:rowOff>92710</xdr:rowOff>
    </xdr:to>
    <xdr:sp macro="" textlink="">
      <xdr:nvSpPr>
        <xdr:cNvPr id="473" name="楕円 472"/>
        <xdr:cNvSpPr/>
      </xdr:nvSpPr>
      <xdr:spPr>
        <a:xfrm>
          <a:off x="13093700" y="132410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42545</xdr:rowOff>
    </xdr:from>
    <xdr:to>
      <xdr:col>81</xdr:col>
      <xdr:colOff>50800</xdr:colOff>
      <xdr:row>79</xdr:row>
      <xdr:rowOff>100330</xdr:rowOff>
    </xdr:to>
    <xdr:cxnSp macro="">
      <xdr:nvCxnSpPr>
        <xdr:cNvPr id="474" name="直線コネクタ 473"/>
        <xdr:cNvCxnSpPr/>
      </xdr:nvCxnSpPr>
      <xdr:spPr>
        <a:xfrm>
          <a:off x="13144500" y="13289915"/>
          <a:ext cx="7937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26670</xdr:rowOff>
    </xdr:from>
    <xdr:to>
      <xdr:col>72</xdr:col>
      <xdr:colOff>38100</xdr:colOff>
      <xdr:row>81</xdr:row>
      <xdr:rowOff>126365</xdr:rowOff>
    </xdr:to>
    <xdr:sp macro="" textlink="">
      <xdr:nvSpPr>
        <xdr:cNvPr id="475" name="楕円 474"/>
        <xdr:cNvSpPr/>
      </xdr:nvSpPr>
      <xdr:spPr>
        <a:xfrm>
          <a:off x="12299950" y="136093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79</xdr:row>
      <xdr:rowOff>42545</xdr:rowOff>
    </xdr:from>
    <xdr:to>
      <xdr:col>76</xdr:col>
      <xdr:colOff>114300</xdr:colOff>
      <xdr:row>81</xdr:row>
      <xdr:rowOff>76200</xdr:rowOff>
    </xdr:to>
    <xdr:cxnSp macro="">
      <xdr:nvCxnSpPr>
        <xdr:cNvPr id="476" name="直線コネクタ 475"/>
        <xdr:cNvCxnSpPr/>
      </xdr:nvCxnSpPr>
      <xdr:spPr>
        <a:xfrm flipV="1">
          <a:off x="12344400" y="13289915"/>
          <a:ext cx="800100" cy="368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138430</xdr:rowOff>
    </xdr:from>
    <xdr:to>
      <xdr:col>67</xdr:col>
      <xdr:colOff>101600</xdr:colOff>
      <xdr:row>81</xdr:row>
      <xdr:rowOff>70485</xdr:rowOff>
    </xdr:to>
    <xdr:sp macro="" textlink="">
      <xdr:nvSpPr>
        <xdr:cNvPr id="477" name="楕円 476"/>
        <xdr:cNvSpPr/>
      </xdr:nvSpPr>
      <xdr:spPr>
        <a:xfrm>
          <a:off x="11487150" y="135534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20320</xdr:rowOff>
    </xdr:from>
    <xdr:to>
      <xdr:col>71</xdr:col>
      <xdr:colOff>171450</xdr:colOff>
      <xdr:row>81</xdr:row>
      <xdr:rowOff>76200</xdr:rowOff>
    </xdr:to>
    <xdr:cxnSp macro="">
      <xdr:nvCxnSpPr>
        <xdr:cNvPr id="478" name="直線コネクタ 477"/>
        <xdr:cNvCxnSpPr/>
      </xdr:nvCxnSpPr>
      <xdr:spPr>
        <a:xfrm>
          <a:off x="11537950" y="13602970"/>
          <a:ext cx="8064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44450</xdr:rowOff>
    </xdr:from>
    <xdr:ext cx="403860" cy="253365"/>
    <xdr:sp macro="" textlink="">
      <xdr:nvSpPr>
        <xdr:cNvPr id="479" name="n_1aveValue【消防施設】&#10;有形固定資産減価償却率"/>
        <xdr:cNvSpPr txBox="1"/>
      </xdr:nvSpPr>
      <xdr:spPr>
        <a:xfrm>
          <a:off x="13742035" y="1379474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13335</xdr:rowOff>
    </xdr:from>
    <xdr:ext cx="403860" cy="252095"/>
    <xdr:sp macro="" textlink="">
      <xdr:nvSpPr>
        <xdr:cNvPr id="480" name="n_2aveValue【消防施設】&#10;有形固定資産減価償却率"/>
        <xdr:cNvSpPr txBox="1"/>
      </xdr:nvSpPr>
      <xdr:spPr>
        <a:xfrm>
          <a:off x="12960985" y="1376362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141605</xdr:rowOff>
    </xdr:from>
    <xdr:ext cx="405130" cy="252095"/>
    <xdr:sp macro="" textlink="">
      <xdr:nvSpPr>
        <xdr:cNvPr id="481" name="n_3aveValue【消防施設】&#10;有形固定資産減価償却率"/>
        <xdr:cNvSpPr txBox="1"/>
      </xdr:nvSpPr>
      <xdr:spPr>
        <a:xfrm>
          <a:off x="12167235" y="1372425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147320</xdr:rowOff>
    </xdr:from>
    <xdr:ext cx="403860" cy="252095"/>
    <xdr:sp macro="" textlink="">
      <xdr:nvSpPr>
        <xdr:cNvPr id="482" name="n_4aveValue【消防施設】&#10;有形固定資産減価償却率"/>
        <xdr:cNvSpPr txBox="1"/>
      </xdr:nvSpPr>
      <xdr:spPr>
        <a:xfrm>
          <a:off x="11354435" y="1372997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77</xdr:row>
      <xdr:rowOff>166370</xdr:rowOff>
    </xdr:from>
    <xdr:ext cx="403860" cy="253365"/>
    <xdr:sp macro="" textlink="">
      <xdr:nvSpPr>
        <xdr:cNvPr id="483" name="n_1mainValue【消防施設】&#10;有形固定資産減価償却率"/>
        <xdr:cNvSpPr txBox="1"/>
      </xdr:nvSpPr>
      <xdr:spPr>
        <a:xfrm>
          <a:off x="13742035" y="1307846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77</xdr:row>
      <xdr:rowOff>108585</xdr:rowOff>
    </xdr:from>
    <xdr:ext cx="403860" cy="252095"/>
    <xdr:sp macro="" textlink="">
      <xdr:nvSpPr>
        <xdr:cNvPr id="484" name="n_2mainValue【消防施設】&#10;有形固定資産減価償却率"/>
        <xdr:cNvSpPr txBox="1"/>
      </xdr:nvSpPr>
      <xdr:spPr>
        <a:xfrm>
          <a:off x="12960985" y="1302067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142240</xdr:rowOff>
    </xdr:from>
    <xdr:ext cx="405130" cy="252095"/>
    <xdr:sp macro="" textlink="">
      <xdr:nvSpPr>
        <xdr:cNvPr id="485" name="n_3mainValue【消防施設】&#10;有形固定資産減価償却率"/>
        <xdr:cNvSpPr txBox="1"/>
      </xdr:nvSpPr>
      <xdr:spPr>
        <a:xfrm>
          <a:off x="12167235" y="1338961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86360</xdr:rowOff>
    </xdr:from>
    <xdr:ext cx="403860" cy="252095"/>
    <xdr:sp macro="" textlink="">
      <xdr:nvSpPr>
        <xdr:cNvPr id="486" name="n_4mainValue【消防施設】&#10;有形固定資産減価償却率"/>
        <xdr:cNvSpPr txBox="1"/>
      </xdr:nvSpPr>
      <xdr:spPr>
        <a:xfrm>
          <a:off x="11354435" y="1333373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487" name="正方形/長方形 486"/>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488" name="正方形/長方形 487"/>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489" name="正方形/長方形 488"/>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490" name="正方形/長方形 489"/>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491" name="正方形/長方形 490"/>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492" name="正方形/長方形 491"/>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493" name="正方形/長方形 492"/>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494" name="正方形/長方形 493"/>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8615" cy="219710"/>
    <xdr:sp macro="" textlink="">
      <xdr:nvSpPr>
        <xdr:cNvPr id="495" name="テキスト ボックス 494"/>
        <xdr:cNvSpPr txBox="1"/>
      </xdr:nvSpPr>
      <xdr:spPr>
        <a:xfrm>
          <a:off x="16440150" y="12483465"/>
          <a:ext cx="34861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496" name="直線コネクタ 495"/>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111760</xdr:rowOff>
    </xdr:from>
    <xdr:to>
      <xdr:col>120</xdr:col>
      <xdr:colOff>114300</xdr:colOff>
      <xdr:row>86</xdr:row>
      <xdr:rowOff>111760</xdr:rowOff>
    </xdr:to>
    <xdr:cxnSp macro="">
      <xdr:nvCxnSpPr>
        <xdr:cNvPr id="497" name="直線コネクタ 496"/>
        <xdr:cNvCxnSpPr/>
      </xdr:nvCxnSpPr>
      <xdr:spPr>
        <a:xfrm>
          <a:off x="164592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140335</xdr:rowOff>
    </xdr:from>
    <xdr:ext cx="466090" cy="252095"/>
    <xdr:sp macro="" textlink="">
      <xdr:nvSpPr>
        <xdr:cNvPr id="498" name="テキスト ボックス 497"/>
        <xdr:cNvSpPr txBox="1"/>
      </xdr:nvSpPr>
      <xdr:spPr>
        <a:xfrm>
          <a:off x="16048990" y="143935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74295</xdr:rowOff>
    </xdr:from>
    <xdr:to>
      <xdr:col>120</xdr:col>
      <xdr:colOff>114300</xdr:colOff>
      <xdr:row>84</xdr:row>
      <xdr:rowOff>74295</xdr:rowOff>
    </xdr:to>
    <xdr:cxnSp macro="">
      <xdr:nvCxnSpPr>
        <xdr:cNvPr id="499" name="直線コネクタ 498"/>
        <xdr:cNvCxnSpPr/>
      </xdr:nvCxnSpPr>
      <xdr:spPr>
        <a:xfrm>
          <a:off x="164592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103505</xdr:rowOff>
    </xdr:from>
    <xdr:ext cx="466090" cy="252095"/>
    <xdr:sp macro="" textlink="">
      <xdr:nvSpPr>
        <xdr:cNvPr id="500" name="テキスト ボックス 499"/>
        <xdr:cNvSpPr txBox="1"/>
      </xdr:nvSpPr>
      <xdr:spPr>
        <a:xfrm>
          <a:off x="16048990" y="140214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37465</xdr:rowOff>
    </xdr:from>
    <xdr:to>
      <xdr:col>120</xdr:col>
      <xdr:colOff>114300</xdr:colOff>
      <xdr:row>82</xdr:row>
      <xdr:rowOff>37465</xdr:rowOff>
    </xdr:to>
    <xdr:cxnSp macro="">
      <xdr:nvCxnSpPr>
        <xdr:cNvPr id="501" name="直線コネクタ 500"/>
        <xdr:cNvCxnSpPr/>
      </xdr:nvCxnSpPr>
      <xdr:spPr>
        <a:xfrm>
          <a:off x="164592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66040</xdr:rowOff>
    </xdr:from>
    <xdr:ext cx="466090" cy="252095"/>
    <xdr:sp macro="" textlink="">
      <xdr:nvSpPr>
        <xdr:cNvPr id="502" name="テキスト ボックス 501"/>
        <xdr:cNvSpPr txBox="1"/>
      </xdr:nvSpPr>
      <xdr:spPr>
        <a:xfrm>
          <a:off x="16048990" y="136486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3" name="直線コネクタ 502"/>
        <xdr:cNvCxnSpPr/>
      </xdr:nvCxnSpPr>
      <xdr:spPr>
        <a:xfrm>
          <a:off x="164592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28575</xdr:rowOff>
    </xdr:from>
    <xdr:ext cx="466090" cy="252095"/>
    <xdr:sp macro="" textlink="">
      <xdr:nvSpPr>
        <xdr:cNvPr id="504" name="テキスト ボックス 503"/>
        <xdr:cNvSpPr txBox="1"/>
      </xdr:nvSpPr>
      <xdr:spPr>
        <a:xfrm>
          <a:off x="16048990" y="132759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130175</xdr:rowOff>
    </xdr:from>
    <xdr:to>
      <xdr:col>120</xdr:col>
      <xdr:colOff>114300</xdr:colOff>
      <xdr:row>77</xdr:row>
      <xdr:rowOff>130175</xdr:rowOff>
    </xdr:to>
    <xdr:cxnSp macro="">
      <xdr:nvCxnSpPr>
        <xdr:cNvPr id="505" name="直線コネクタ 504"/>
        <xdr:cNvCxnSpPr/>
      </xdr:nvCxnSpPr>
      <xdr:spPr>
        <a:xfrm>
          <a:off x="164592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159385</xdr:rowOff>
    </xdr:from>
    <xdr:ext cx="466090" cy="252095"/>
    <xdr:sp macro="" textlink="">
      <xdr:nvSpPr>
        <xdr:cNvPr id="506" name="テキスト ボックス 505"/>
        <xdr:cNvSpPr txBox="1"/>
      </xdr:nvSpPr>
      <xdr:spPr>
        <a:xfrm>
          <a:off x="16048990" y="129038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507" name="直線コネクタ 506"/>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6090" cy="252095"/>
    <xdr:sp macro="" textlink="">
      <xdr:nvSpPr>
        <xdr:cNvPr id="508" name="テキスト ボックス 507"/>
        <xdr:cNvSpPr txBox="1"/>
      </xdr:nvSpPr>
      <xdr:spPr>
        <a:xfrm>
          <a:off x="16048990" y="125310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509" name="【消防施設】&#10;一人当たり面積グラフ枠"/>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81915</xdr:rowOff>
    </xdr:from>
    <xdr:to>
      <xdr:col>116</xdr:col>
      <xdr:colOff>62865</xdr:colOff>
      <xdr:row>86</xdr:row>
      <xdr:rowOff>100330</xdr:rowOff>
    </xdr:to>
    <xdr:cxnSp macro="">
      <xdr:nvCxnSpPr>
        <xdr:cNvPr id="510" name="直線コネクタ 509"/>
        <xdr:cNvCxnSpPr/>
      </xdr:nvCxnSpPr>
      <xdr:spPr>
        <a:xfrm flipV="1">
          <a:off x="19951065" y="12994005"/>
          <a:ext cx="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104775</xdr:rowOff>
    </xdr:from>
    <xdr:ext cx="468630" cy="252095"/>
    <xdr:sp macro="" textlink="">
      <xdr:nvSpPr>
        <xdr:cNvPr id="511" name="【消防施設】&#10;一人当たり面積最小値テキスト"/>
        <xdr:cNvSpPr txBox="1"/>
      </xdr:nvSpPr>
      <xdr:spPr>
        <a:xfrm>
          <a:off x="19989800" y="1452562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100330</xdr:rowOff>
    </xdr:from>
    <xdr:to>
      <xdr:col>116</xdr:col>
      <xdr:colOff>152400</xdr:colOff>
      <xdr:row>86</xdr:row>
      <xdr:rowOff>100330</xdr:rowOff>
    </xdr:to>
    <xdr:cxnSp macro="">
      <xdr:nvCxnSpPr>
        <xdr:cNvPr id="512" name="直線コネクタ 511"/>
        <xdr:cNvCxnSpPr/>
      </xdr:nvCxnSpPr>
      <xdr:spPr>
        <a:xfrm>
          <a:off x="19881850" y="14521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29845</xdr:rowOff>
    </xdr:from>
    <xdr:ext cx="468630" cy="252095"/>
    <xdr:sp macro="" textlink="">
      <xdr:nvSpPr>
        <xdr:cNvPr id="513" name="【消防施設】&#10;一人当たり面積最大値テキスト"/>
        <xdr:cNvSpPr txBox="1"/>
      </xdr:nvSpPr>
      <xdr:spPr>
        <a:xfrm>
          <a:off x="19989800" y="1277429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81915</xdr:rowOff>
    </xdr:from>
    <xdr:to>
      <xdr:col>116</xdr:col>
      <xdr:colOff>152400</xdr:colOff>
      <xdr:row>77</xdr:row>
      <xdr:rowOff>81915</xdr:rowOff>
    </xdr:to>
    <xdr:cxnSp macro="">
      <xdr:nvCxnSpPr>
        <xdr:cNvPr id="514" name="直線コネクタ 513"/>
        <xdr:cNvCxnSpPr/>
      </xdr:nvCxnSpPr>
      <xdr:spPr>
        <a:xfrm>
          <a:off x="19881850" y="12994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162560</xdr:rowOff>
    </xdr:from>
    <xdr:ext cx="468630" cy="252095"/>
    <xdr:sp macro="" textlink="">
      <xdr:nvSpPr>
        <xdr:cNvPr id="515" name="【消防施設】&#10;一人当たり面積平均値テキスト"/>
        <xdr:cNvSpPr txBox="1"/>
      </xdr:nvSpPr>
      <xdr:spPr>
        <a:xfrm>
          <a:off x="19989800" y="14080490"/>
          <a:ext cx="4686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140335</xdr:rowOff>
    </xdr:from>
    <xdr:to>
      <xdr:col>116</xdr:col>
      <xdr:colOff>114300</xdr:colOff>
      <xdr:row>85</xdr:row>
      <xdr:rowOff>72390</xdr:rowOff>
    </xdr:to>
    <xdr:sp macro="" textlink="">
      <xdr:nvSpPr>
        <xdr:cNvPr id="516" name="フローチャート: 判断 515"/>
        <xdr:cNvSpPr/>
      </xdr:nvSpPr>
      <xdr:spPr>
        <a:xfrm>
          <a:off x="19900900" y="14225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140335</xdr:rowOff>
    </xdr:from>
    <xdr:to>
      <xdr:col>112</xdr:col>
      <xdr:colOff>38100</xdr:colOff>
      <xdr:row>85</xdr:row>
      <xdr:rowOff>72390</xdr:rowOff>
    </xdr:to>
    <xdr:sp macro="" textlink="">
      <xdr:nvSpPr>
        <xdr:cNvPr id="517" name="フローチャート: 判断 516"/>
        <xdr:cNvSpPr/>
      </xdr:nvSpPr>
      <xdr:spPr>
        <a:xfrm>
          <a:off x="19157950" y="142259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154940</xdr:rowOff>
    </xdr:from>
    <xdr:to>
      <xdr:col>107</xdr:col>
      <xdr:colOff>101600</xdr:colOff>
      <xdr:row>85</xdr:row>
      <xdr:rowOff>86995</xdr:rowOff>
    </xdr:to>
    <xdr:sp macro="" textlink="">
      <xdr:nvSpPr>
        <xdr:cNvPr id="518" name="フローチャート: 判断 517"/>
        <xdr:cNvSpPr/>
      </xdr:nvSpPr>
      <xdr:spPr>
        <a:xfrm>
          <a:off x="18345150" y="142405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xdr:rowOff>
    </xdr:from>
    <xdr:to>
      <xdr:col>102</xdr:col>
      <xdr:colOff>165100</xdr:colOff>
      <xdr:row>85</xdr:row>
      <xdr:rowOff>109220</xdr:rowOff>
    </xdr:to>
    <xdr:sp macro="" textlink="">
      <xdr:nvSpPr>
        <xdr:cNvPr id="519" name="フローチャート: 判断 518"/>
        <xdr:cNvSpPr/>
      </xdr:nvSpPr>
      <xdr:spPr>
        <a:xfrm>
          <a:off x="17551400" y="14263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113030</xdr:rowOff>
    </xdr:to>
    <xdr:sp macro="" textlink="">
      <xdr:nvSpPr>
        <xdr:cNvPr id="520" name="フローチャート: 判断 519"/>
        <xdr:cNvSpPr/>
      </xdr:nvSpPr>
      <xdr:spPr>
        <a:xfrm>
          <a:off x="16757650" y="14267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2095"/>
    <xdr:sp macro="" textlink="">
      <xdr:nvSpPr>
        <xdr:cNvPr id="521" name="テキスト ボックス 520"/>
        <xdr:cNvSpPr txBox="1"/>
      </xdr:nvSpPr>
      <xdr:spPr>
        <a:xfrm>
          <a:off x="19780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2095"/>
    <xdr:sp macro="" textlink="">
      <xdr:nvSpPr>
        <xdr:cNvPr id="522" name="テキスト ボックス 521"/>
        <xdr:cNvSpPr txBox="1"/>
      </xdr:nvSpPr>
      <xdr:spPr>
        <a:xfrm>
          <a:off x="190309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60730" cy="252095"/>
    <xdr:sp macro="" textlink="">
      <xdr:nvSpPr>
        <xdr:cNvPr id="523" name="テキスト ボックス 522"/>
        <xdr:cNvSpPr txBox="1"/>
      </xdr:nvSpPr>
      <xdr:spPr>
        <a:xfrm>
          <a:off x="182245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2095"/>
    <xdr:sp macro="" textlink="">
      <xdr:nvSpPr>
        <xdr:cNvPr id="524" name="テキスト ボックス 523"/>
        <xdr:cNvSpPr txBox="1"/>
      </xdr:nvSpPr>
      <xdr:spPr>
        <a:xfrm>
          <a:off x="174307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2095"/>
    <xdr:sp macro="" textlink="">
      <xdr:nvSpPr>
        <xdr:cNvPr id="525" name="テキスト ボックス 524"/>
        <xdr:cNvSpPr txBox="1"/>
      </xdr:nvSpPr>
      <xdr:spPr>
        <a:xfrm>
          <a:off x="166306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50800</xdr:rowOff>
    </xdr:from>
    <xdr:to>
      <xdr:col>116</xdr:col>
      <xdr:colOff>114300</xdr:colOff>
      <xdr:row>86</xdr:row>
      <xdr:rowOff>150495</xdr:rowOff>
    </xdr:to>
    <xdr:sp macro="" textlink="">
      <xdr:nvSpPr>
        <xdr:cNvPr id="526" name="楕円 525"/>
        <xdr:cNvSpPr/>
      </xdr:nvSpPr>
      <xdr:spPr>
        <a:xfrm>
          <a:off x="19900900" y="14471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135255</xdr:rowOff>
    </xdr:from>
    <xdr:ext cx="468630" cy="253365"/>
    <xdr:sp macro="" textlink="">
      <xdr:nvSpPr>
        <xdr:cNvPr id="527" name="【消防施設】&#10;一人当たり面積該当値テキスト"/>
        <xdr:cNvSpPr txBox="1"/>
      </xdr:nvSpPr>
      <xdr:spPr>
        <a:xfrm>
          <a:off x="19989800" y="1438846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50800</xdr:rowOff>
    </xdr:from>
    <xdr:to>
      <xdr:col>112</xdr:col>
      <xdr:colOff>38100</xdr:colOff>
      <xdr:row>86</xdr:row>
      <xdr:rowOff>150495</xdr:rowOff>
    </xdr:to>
    <xdr:sp macro="" textlink="">
      <xdr:nvSpPr>
        <xdr:cNvPr id="528" name="楕円 527"/>
        <xdr:cNvSpPr/>
      </xdr:nvSpPr>
      <xdr:spPr>
        <a:xfrm>
          <a:off x="19157950" y="144716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86</xdr:row>
      <xdr:rowOff>100330</xdr:rowOff>
    </xdr:from>
    <xdr:to>
      <xdr:col>116</xdr:col>
      <xdr:colOff>63500</xdr:colOff>
      <xdr:row>86</xdr:row>
      <xdr:rowOff>100330</xdr:rowOff>
    </xdr:to>
    <xdr:cxnSp macro="">
      <xdr:nvCxnSpPr>
        <xdr:cNvPr id="529" name="直線コネクタ 528"/>
        <xdr:cNvCxnSpPr/>
      </xdr:nvCxnSpPr>
      <xdr:spPr>
        <a:xfrm>
          <a:off x="19202400" y="1452118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50800</xdr:rowOff>
    </xdr:from>
    <xdr:to>
      <xdr:col>107</xdr:col>
      <xdr:colOff>101600</xdr:colOff>
      <xdr:row>86</xdr:row>
      <xdr:rowOff>150495</xdr:rowOff>
    </xdr:to>
    <xdr:sp macro="" textlink="">
      <xdr:nvSpPr>
        <xdr:cNvPr id="530" name="楕円 529"/>
        <xdr:cNvSpPr/>
      </xdr:nvSpPr>
      <xdr:spPr>
        <a:xfrm>
          <a:off x="18345150" y="14471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100330</xdr:rowOff>
    </xdr:from>
    <xdr:to>
      <xdr:col>111</xdr:col>
      <xdr:colOff>171450</xdr:colOff>
      <xdr:row>86</xdr:row>
      <xdr:rowOff>100330</xdr:rowOff>
    </xdr:to>
    <xdr:cxnSp macro="">
      <xdr:nvCxnSpPr>
        <xdr:cNvPr id="531" name="直線コネクタ 530"/>
        <xdr:cNvCxnSpPr/>
      </xdr:nvCxnSpPr>
      <xdr:spPr>
        <a:xfrm>
          <a:off x="18395950" y="145211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50800</xdr:rowOff>
    </xdr:from>
    <xdr:to>
      <xdr:col>102</xdr:col>
      <xdr:colOff>165100</xdr:colOff>
      <xdr:row>86</xdr:row>
      <xdr:rowOff>150495</xdr:rowOff>
    </xdr:to>
    <xdr:sp macro="" textlink="">
      <xdr:nvSpPr>
        <xdr:cNvPr id="532" name="楕円 531"/>
        <xdr:cNvSpPr/>
      </xdr:nvSpPr>
      <xdr:spPr>
        <a:xfrm>
          <a:off x="17551400" y="14471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100330</xdr:rowOff>
    </xdr:from>
    <xdr:to>
      <xdr:col>107</xdr:col>
      <xdr:colOff>50800</xdr:colOff>
      <xdr:row>86</xdr:row>
      <xdr:rowOff>100330</xdr:rowOff>
    </xdr:to>
    <xdr:cxnSp macro="">
      <xdr:nvCxnSpPr>
        <xdr:cNvPr id="533" name="直線コネクタ 532"/>
        <xdr:cNvCxnSpPr/>
      </xdr:nvCxnSpPr>
      <xdr:spPr>
        <a:xfrm>
          <a:off x="17602200" y="145211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50800</xdr:rowOff>
    </xdr:from>
    <xdr:to>
      <xdr:col>98</xdr:col>
      <xdr:colOff>38100</xdr:colOff>
      <xdr:row>86</xdr:row>
      <xdr:rowOff>150495</xdr:rowOff>
    </xdr:to>
    <xdr:sp macro="" textlink="">
      <xdr:nvSpPr>
        <xdr:cNvPr id="534" name="楕円 533"/>
        <xdr:cNvSpPr/>
      </xdr:nvSpPr>
      <xdr:spPr>
        <a:xfrm>
          <a:off x="16757650" y="144716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86</xdr:row>
      <xdr:rowOff>100330</xdr:rowOff>
    </xdr:from>
    <xdr:to>
      <xdr:col>102</xdr:col>
      <xdr:colOff>114300</xdr:colOff>
      <xdr:row>86</xdr:row>
      <xdr:rowOff>100330</xdr:rowOff>
    </xdr:to>
    <xdr:cxnSp macro="">
      <xdr:nvCxnSpPr>
        <xdr:cNvPr id="535" name="直線コネクタ 534"/>
        <xdr:cNvCxnSpPr/>
      </xdr:nvCxnSpPr>
      <xdr:spPr>
        <a:xfrm>
          <a:off x="16802100" y="145211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88265</xdr:rowOff>
    </xdr:from>
    <xdr:ext cx="469900" cy="252095"/>
    <xdr:sp macro="" textlink="">
      <xdr:nvSpPr>
        <xdr:cNvPr id="536" name="n_1aveValue【消防施設】&#10;一人当たり面積"/>
        <xdr:cNvSpPr txBox="1"/>
      </xdr:nvSpPr>
      <xdr:spPr>
        <a:xfrm>
          <a:off x="18980150" y="1400619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103505</xdr:rowOff>
    </xdr:from>
    <xdr:ext cx="469900" cy="252095"/>
    <xdr:sp macro="" textlink="">
      <xdr:nvSpPr>
        <xdr:cNvPr id="537" name="n_2aveValue【消防施設】&#10;一人当たり面積"/>
        <xdr:cNvSpPr txBox="1"/>
      </xdr:nvSpPr>
      <xdr:spPr>
        <a:xfrm>
          <a:off x="18180050" y="140214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125730</xdr:rowOff>
    </xdr:from>
    <xdr:ext cx="469900" cy="252095"/>
    <xdr:sp macro="" textlink="">
      <xdr:nvSpPr>
        <xdr:cNvPr id="538" name="n_3aveValue【消防施設】&#10;一人当たり面積"/>
        <xdr:cNvSpPr txBox="1"/>
      </xdr:nvSpPr>
      <xdr:spPr>
        <a:xfrm>
          <a:off x="17386300" y="140436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128905</xdr:rowOff>
    </xdr:from>
    <xdr:ext cx="469900" cy="253365"/>
    <xdr:sp macro="" textlink="">
      <xdr:nvSpPr>
        <xdr:cNvPr id="539" name="n_4aveValue【消防施設】&#10;一人当たり面積"/>
        <xdr:cNvSpPr txBox="1"/>
      </xdr:nvSpPr>
      <xdr:spPr>
        <a:xfrm>
          <a:off x="16592550" y="14046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141605</xdr:rowOff>
    </xdr:from>
    <xdr:ext cx="469900" cy="252095"/>
    <xdr:sp macro="" textlink="">
      <xdr:nvSpPr>
        <xdr:cNvPr id="540" name="n_1mainValue【消防施設】&#10;一人当たり面積"/>
        <xdr:cNvSpPr txBox="1"/>
      </xdr:nvSpPr>
      <xdr:spPr>
        <a:xfrm>
          <a:off x="18980150" y="145624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141605</xdr:rowOff>
    </xdr:from>
    <xdr:ext cx="469900" cy="252095"/>
    <xdr:sp macro="" textlink="">
      <xdr:nvSpPr>
        <xdr:cNvPr id="541" name="n_2mainValue【消防施設】&#10;一人当たり面積"/>
        <xdr:cNvSpPr txBox="1"/>
      </xdr:nvSpPr>
      <xdr:spPr>
        <a:xfrm>
          <a:off x="18180050" y="145624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141605</xdr:rowOff>
    </xdr:from>
    <xdr:ext cx="469900" cy="252095"/>
    <xdr:sp macro="" textlink="">
      <xdr:nvSpPr>
        <xdr:cNvPr id="542" name="n_3mainValue【消防施設】&#10;一人当たり面積"/>
        <xdr:cNvSpPr txBox="1"/>
      </xdr:nvSpPr>
      <xdr:spPr>
        <a:xfrm>
          <a:off x="17386300" y="145624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141605</xdr:rowOff>
    </xdr:from>
    <xdr:ext cx="469900" cy="252095"/>
    <xdr:sp macro="" textlink="">
      <xdr:nvSpPr>
        <xdr:cNvPr id="543" name="n_4mainValue【消防施設】&#10;一人当たり面積"/>
        <xdr:cNvSpPr txBox="1"/>
      </xdr:nvSpPr>
      <xdr:spPr>
        <a:xfrm>
          <a:off x="16592550" y="145624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552" name="テキスト ボックス 551"/>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553" name="直線コネクタ 552"/>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554" name="テキスト ボックス 553"/>
        <xdr:cNvSpPr txBox="1"/>
      </xdr:nvSpPr>
      <xdr:spPr>
        <a:xfrm>
          <a:off x="10797540" y="18564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555" name="直線コネクタ 554"/>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556" name="テキスト ボックス 555"/>
        <xdr:cNvSpPr txBox="1"/>
      </xdr:nvSpPr>
      <xdr:spPr>
        <a:xfrm>
          <a:off x="10797540" y="182384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557" name="直線コネクタ 556"/>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1955" cy="259080"/>
    <xdr:sp macro="" textlink="">
      <xdr:nvSpPr>
        <xdr:cNvPr id="558" name="テキスト ボックス 557"/>
        <xdr:cNvSpPr txBox="1"/>
      </xdr:nvSpPr>
      <xdr:spPr>
        <a:xfrm>
          <a:off x="10842625" y="179114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559" name="直線コネクタ 558"/>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1955" cy="257810"/>
    <xdr:sp macro="" textlink="">
      <xdr:nvSpPr>
        <xdr:cNvPr id="560" name="テキスト ボックス 559"/>
        <xdr:cNvSpPr txBox="1"/>
      </xdr:nvSpPr>
      <xdr:spPr>
        <a:xfrm>
          <a:off x="10842625" y="1758569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561" name="直線コネクタ 560"/>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1955" cy="258445"/>
    <xdr:sp macro="" textlink="">
      <xdr:nvSpPr>
        <xdr:cNvPr id="562" name="テキスト ボックス 561"/>
        <xdr:cNvSpPr txBox="1"/>
      </xdr:nvSpPr>
      <xdr:spPr>
        <a:xfrm>
          <a:off x="10842625" y="172586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563" name="直線コネクタ 562"/>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1955" cy="259080"/>
    <xdr:sp macro="" textlink="">
      <xdr:nvSpPr>
        <xdr:cNvPr id="564" name="テキスト ボックス 563"/>
        <xdr:cNvSpPr txBox="1"/>
      </xdr:nvSpPr>
      <xdr:spPr>
        <a:xfrm>
          <a:off x="10842625" y="169322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565" name="直線コネクタ 564"/>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7810"/>
    <xdr:sp macro="" textlink="">
      <xdr:nvSpPr>
        <xdr:cNvPr id="566" name="テキスト ボックス 565"/>
        <xdr:cNvSpPr txBox="1"/>
      </xdr:nvSpPr>
      <xdr:spPr>
        <a:xfrm>
          <a:off x="10906760" y="166052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567" name="直線コネクタ 566"/>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130175</xdr:rowOff>
    </xdr:from>
    <xdr:to>
      <xdr:col>85</xdr:col>
      <xdr:colOff>126365</xdr:colOff>
      <xdr:row>109</xdr:row>
      <xdr:rowOff>35560</xdr:rowOff>
    </xdr:to>
    <xdr:cxnSp macro="">
      <xdr:nvCxnSpPr>
        <xdr:cNvPr id="569" name="直線コネクタ 568"/>
        <xdr:cNvCxnSpPr/>
      </xdr:nvCxnSpPr>
      <xdr:spPr>
        <a:xfrm flipV="1">
          <a:off x="14699615" y="16932275"/>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8630" cy="259080"/>
    <xdr:sp macro="" textlink="">
      <xdr:nvSpPr>
        <xdr:cNvPr id="570" name="【庁舎】&#10;有形固定資産減価償却率最小値テキスト"/>
        <xdr:cNvSpPr txBox="1"/>
      </xdr:nvSpPr>
      <xdr:spPr>
        <a:xfrm>
          <a:off x="14738350" y="18384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571" name="直線コネクタ 570"/>
        <xdr:cNvCxnSpPr/>
      </xdr:nvCxnSpPr>
      <xdr:spPr>
        <a:xfrm>
          <a:off x="146113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76835</xdr:rowOff>
    </xdr:from>
    <xdr:ext cx="403860" cy="257810"/>
    <xdr:sp macro="" textlink="">
      <xdr:nvSpPr>
        <xdr:cNvPr id="572" name="【庁舎】&#10;有形固定資産減価償却率最大値テキスト"/>
        <xdr:cNvSpPr txBox="1"/>
      </xdr:nvSpPr>
      <xdr:spPr>
        <a:xfrm>
          <a:off x="14738350" y="167074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130175</xdr:rowOff>
    </xdr:from>
    <xdr:to>
      <xdr:col>86</xdr:col>
      <xdr:colOff>25400</xdr:colOff>
      <xdr:row>100</xdr:row>
      <xdr:rowOff>130175</xdr:rowOff>
    </xdr:to>
    <xdr:cxnSp macro="">
      <xdr:nvCxnSpPr>
        <xdr:cNvPr id="573" name="直線コネクタ 572"/>
        <xdr:cNvCxnSpPr/>
      </xdr:nvCxnSpPr>
      <xdr:spPr>
        <a:xfrm>
          <a:off x="14611350" y="16932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110490</xdr:rowOff>
    </xdr:from>
    <xdr:ext cx="403860" cy="257810"/>
    <xdr:sp macro="" textlink="">
      <xdr:nvSpPr>
        <xdr:cNvPr id="574" name="【庁舎】&#10;有形固定資産減価償却率平均値テキスト"/>
        <xdr:cNvSpPr txBox="1"/>
      </xdr:nvSpPr>
      <xdr:spPr>
        <a:xfrm>
          <a:off x="14738350" y="1742694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87630</xdr:rowOff>
    </xdr:from>
    <xdr:to>
      <xdr:col>85</xdr:col>
      <xdr:colOff>171450</xdr:colOff>
      <xdr:row>105</xdr:row>
      <xdr:rowOff>17780</xdr:rowOff>
    </xdr:to>
    <xdr:sp macro="" textlink="">
      <xdr:nvSpPr>
        <xdr:cNvPr id="575" name="フローチャート: 判断 574"/>
        <xdr:cNvSpPr/>
      </xdr:nvSpPr>
      <xdr:spPr>
        <a:xfrm>
          <a:off x="14649450" y="175755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53340</xdr:rowOff>
    </xdr:from>
    <xdr:to>
      <xdr:col>81</xdr:col>
      <xdr:colOff>101600</xdr:colOff>
      <xdr:row>104</xdr:row>
      <xdr:rowOff>154940</xdr:rowOff>
    </xdr:to>
    <xdr:sp macro="" textlink="">
      <xdr:nvSpPr>
        <xdr:cNvPr id="576" name="フローチャート: 判断 575"/>
        <xdr:cNvSpPr/>
      </xdr:nvSpPr>
      <xdr:spPr>
        <a:xfrm>
          <a:off x="13887450" y="1754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29210</xdr:rowOff>
    </xdr:from>
    <xdr:to>
      <xdr:col>76</xdr:col>
      <xdr:colOff>165100</xdr:colOff>
      <xdr:row>104</xdr:row>
      <xdr:rowOff>130175</xdr:rowOff>
    </xdr:to>
    <xdr:sp macro="" textlink="">
      <xdr:nvSpPr>
        <xdr:cNvPr id="577" name="フローチャート: 判断 576"/>
        <xdr:cNvSpPr/>
      </xdr:nvSpPr>
      <xdr:spPr>
        <a:xfrm>
          <a:off x="13093700" y="1751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xdr:rowOff>
    </xdr:from>
    <xdr:to>
      <xdr:col>72</xdr:col>
      <xdr:colOff>38100</xdr:colOff>
      <xdr:row>104</xdr:row>
      <xdr:rowOff>106045</xdr:rowOff>
    </xdr:to>
    <xdr:sp macro="" textlink="">
      <xdr:nvSpPr>
        <xdr:cNvPr id="578" name="フローチャート: 判断 577"/>
        <xdr:cNvSpPr/>
      </xdr:nvSpPr>
      <xdr:spPr>
        <a:xfrm>
          <a:off x="12299950" y="174923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134620</xdr:rowOff>
    </xdr:from>
    <xdr:to>
      <xdr:col>67</xdr:col>
      <xdr:colOff>101600</xdr:colOff>
      <xdr:row>104</xdr:row>
      <xdr:rowOff>64770</xdr:rowOff>
    </xdr:to>
    <xdr:sp macro="" textlink="">
      <xdr:nvSpPr>
        <xdr:cNvPr id="579" name="フローチャート: 判断 578"/>
        <xdr:cNvSpPr/>
      </xdr:nvSpPr>
      <xdr:spPr>
        <a:xfrm>
          <a:off x="11487150" y="1745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80" name="テキスト ボックス 579"/>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730" cy="259080"/>
    <xdr:sp macro="" textlink="">
      <xdr:nvSpPr>
        <xdr:cNvPr id="581" name="テキスト ボックス 580"/>
        <xdr:cNvSpPr txBox="1"/>
      </xdr:nvSpPr>
      <xdr:spPr>
        <a:xfrm>
          <a:off x="137668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82" name="テキスト ボックス 581"/>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583" name="テキスト ボックス 582"/>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730" cy="259080"/>
    <xdr:sp macro="" textlink="">
      <xdr:nvSpPr>
        <xdr:cNvPr id="584" name="テキスト ボックス 583"/>
        <xdr:cNvSpPr txBox="1"/>
      </xdr:nvSpPr>
      <xdr:spPr>
        <a:xfrm>
          <a:off x="113665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6350</xdr:rowOff>
    </xdr:from>
    <xdr:to>
      <xdr:col>85</xdr:col>
      <xdr:colOff>171450</xdr:colOff>
      <xdr:row>105</xdr:row>
      <xdr:rowOff>107315</xdr:rowOff>
    </xdr:to>
    <xdr:sp macro="" textlink="">
      <xdr:nvSpPr>
        <xdr:cNvPr id="585" name="楕円 584"/>
        <xdr:cNvSpPr/>
      </xdr:nvSpPr>
      <xdr:spPr>
        <a:xfrm>
          <a:off x="14649450" y="1766570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155575</xdr:rowOff>
    </xdr:from>
    <xdr:ext cx="403860" cy="257810"/>
    <xdr:sp macro="" textlink="">
      <xdr:nvSpPr>
        <xdr:cNvPr id="586" name="【庁舎】&#10;有形固定資産減価償却率該当値テキスト"/>
        <xdr:cNvSpPr txBox="1"/>
      </xdr:nvSpPr>
      <xdr:spPr>
        <a:xfrm>
          <a:off x="14738350" y="176434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143510</xdr:rowOff>
    </xdr:from>
    <xdr:to>
      <xdr:col>81</xdr:col>
      <xdr:colOff>101600</xdr:colOff>
      <xdr:row>105</xdr:row>
      <xdr:rowOff>73025</xdr:rowOff>
    </xdr:to>
    <xdr:sp macro="" textlink="">
      <xdr:nvSpPr>
        <xdr:cNvPr id="587" name="楕円 586"/>
        <xdr:cNvSpPr/>
      </xdr:nvSpPr>
      <xdr:spPr>
        <a:xfrm>
          <a:off x="13887450" y="17631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22225</xdr:rowOff>
    </xdr:from>
    <xdr:to>
      <xdr:col>85</xdr:col>
      <xdr:colOff>127000</xdr:colOff>
      <xdr:row>105</xdr:row>
      <xdr:rowOff>56515</xdr:rowOff>
    </xdr:to>
    <xdr:cxnSp macro="">
      <xdr:nvCxnSpPr>
        <xdr:cNvPr id="588" name="直線コネクタ 587"/>
        <xdr:cNvCxnSpPr/>
      </xdr:nvCxnSpPr>
      <xdr:spPr>
        <a:xfrm>
          <a:off x="13938250" y="1768157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110490</xdr:rowOff>
    </xdr:from>
    <xdr:to>
      <xdr:col>76</xdr:col>
      <xdr:colOff>165100</xdr:colOff>
      <xdr:row>105</xdr:row>
      <xdr:rowOff>40640</xdr:rowOff>
    </xdr:to>
    <xdr:sp macro="" textlink="">
      <xdr:nvSpPr>
        <xdr:cNvPr id="589" name="楕円 588"/>
        <xdr:cNvSpPr/>
      </xdr:nvSpPr>
      <xdr:spPr>
        <a:xfrm>
          <a:off x="13093700" y="1759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161290</xdr:rowOff>
    </xdr:from>
    <xdr:to>
      <xdr:col>81</xdr:col>
      <xdr:colOff>50800</xdr:colOff>
      <xdr:row>105</xdr:row>
      <xdr:rowOff>22225</xdr:rowOff>
    </xdr:to>
    <xdr:cxnSp macro="">
      <xdr:nvCxnSpPr>
        <xdr:cNvPr id="590" name="直線コネクタ 589"/>
        <xdr:cNvCxnSpPr/>
      </xdr:nvCxnSpPr>
      <xdr:spPr>
        <a:xfrm>
          <a:off x="13144500" y="17649190"/>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77470</xdr:rowOff>
    </xdr:from>
    <xdr:to>
      <xdr:col>72</xdr:col>
      <xdr:colOff>38100</xdr:colOff>
      <xdr:row>105</xdr:row>
      <xdr:rowOff>7620</xdr:rowOff>
    </xdr:to>
    <xdr:sp macro="" textlink="">
      <xdr:nvSpPr>
        <xdr:cNvPr id="591" name="楕円 590"/>
        <xdr:cNvSpPr/>
      </xdr:nvSpPr>
      <xdr:spPr>
        <a:xfrm>
          <a:off x="12299950" y="175653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104</xdr:row>
      <xdr:rowOff>128270</xdr:rowOff>
    </xdr:from>
    <xdr:to>
      <xdr:col>76</xdr:col>
      <xdr:colOff>114300</xdr:colOff>
      <xdr:row>104</xdr:row>
      <xdr:rowOff>161290</xdr:rowOff>
    </xdr:to>
    <xdr:cxnSp macro="">
      <xdr:nvCxnSpPr>
        <xdr:cNvPr id="592" name="直線コネクタ 591"/>
        <xdr:cNvCxnSpPr/>
      </xdr:nvCxnSpPr>
      <xdr:spPr>
        <a:xfrm>
          <a:off x="12344400" y="17616170"/>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45085</xdr:rowOff>
    </xdr:from>
    <xdr:to>
      <xdr:col>67</xdr:col>
      <xdr:colOff>101600</xdr:colOff>
      <xdr:row>104</xdr:row>
      <xdr:rowOff>146685</xdr:rowOff>
    </xdr:to>
    <xdr:sp macro="" textlink="">
      <xdr:nvSpPr>
        <xdr:cNvPr id="593" name="楕円 592"/>
        <xdr:cNvSpPr/>
      </xdr:nvSpPr>
      <xdr:spPr>
        <a:xfrm>
          <a:off x="11487150" y="1753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95885</xdr:rowOff>
    </xdr:from>
    <xdr:to>
      <xdr:col>71</xdr:col>
      <xdr:colOff>171450</xdr:colOff>
      <xdr:row>104</xdr:row>
      <xdr:rowOff>128270</xdr:rowOff>
    </xdr:to>
    <xdr:cxnSp macro="">
      <xdr:nvCxnSpPr>
        <xdr:cNvPr id="594" name="直線コネクタ 593"/>
        <xdr:cNvCxnSpPr/>
      </xdr:nvCxnSpPr>
      <xdr:spPr>
        <a:xfrm>
          <a:off x="11537950" y="17583785"/>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171450</xdr:rowOff>
    </xdr:from>
    <xdr:ext cx="403860" cy="259080"/>
    <xdr:sp macro="" textlink="">
      <xdr:nvSpPr>
        <xdr:cNvPr id="595" name="n_1aveValue【庁舎】&#10;有形固定資産減価償却率"/>
        <xdr:cNvSpPr txBox="1"/>
      </xdr:nvSpPr>
      <xdr:spPr>
        <a:xfrm>
          <a:off x="13742035" y="173164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146685</xdr:rowOff>
    </xdr:from>
    <xdr:ext cx="403860" cy="257810"/>
    <xdr:sp macro="" textlink="">
      <xdr:nvSpPr>
        <xdr:cNvPr id="596" name="n_2aveValue【庁舎】&#10;有形固定資産減価償却率"/>
        <xdr:cNvSpPr txBox="1"/>
      </xdr:nvSpPr>
      <xdr:spPr>
        <a:xfrm>
          <a:off x="12960985" y="172916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122555</xdr:rowOff>
    </xdr:from>
    <xdr:ext cx="405130" cy="257810"/>
    <xdr:sp macro="" textlink="">
      <xdr:nvSpPr>
        <xdr:cNvPr id="597" name="n_3aveValue【庁舎】&#10;有形固定資産減価償却率"/>
        <xdr:cNvSpPr txBox="1"/>
      </xdr:nvSpPr>
      <xdr:spPr>
        <a:xfrm>
          <a:off x="12167235" y="172675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81280</xdr:rowOff>
    </xdr:from>
    <xdr:ext cx="403860" cy="259080"/>
    <xdr:sp macro="" textlink="">
      <xdr:nvSpPr>
        <xdr:cNvPr id="598" name="n_4aveValue【庁舎】&#10;有形固定資産減価償却率"/>
        <xdr:cNvSpPr txBox="1"/>
      </xdr:nvSpPr>
      <xdr:spPr>
        <a:xfrm>
          <a:off x="11354435" y="17226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64135</xdr:rowOff>
    </xdr:from>
    <xdr:ext cx="403860" cy="257810"/>
    <xdr:sp macro="" textlink="">
      <xdr:nvSpPr>
        <xdr:cNvPr id="599" name="n_1mainValue【庁舎】&#10;有形固定資産減価償却率"/>
        <xdr:cNvSpPr txBox="1"/>
      </xdr:nvSpPr>
      <xdr:spPr>
        <a:xfrm>
          <a:off x="13742035" y="177234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31750</xdr:rowOff>
    </xdr:from>
    <xdr:ext cx="403860" cy="257810"/>
    <xdr:sp macro="" textlink="">
      <xdr:nvSpPr>
        <xdr:cNvPr id="600" name="n_2mainValue【庁舎】&#10;有形固定資産減価償却率"/>
        <xdr:cNvSpPr txBox="1"/>
      </xdr:nvSpPr>
      <xdr:spPr>
        <a:xfrm>
          <a:off x="12960985" y="176911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170180</xdr:rowOff>
    </xdr:from>
    <xdr:ext cx="405130" cy="259080"/>
    <xdr:sp macro="" textlink="">
      <xdr:nvSpPr>
        <xdr:cNvPr id="601" name="n_3mainValue【庁舎】&#10;有形固定資産減価償却率"/>
        <xdr:cNvSpPr txBox="1"/>
      </xdr:nvSpPr>
      <xdr:spPr>
        <a:xfrm>
          <a:off x="12167235" y="17658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137795</xdr:rowOff>
    </xdr:from>
    <xdr:ext cx="403860" cy="259080"/>
    <xdr:sp macro="" textlink="">
      <xdr:nvSpPr>
        <xdr:cNvPr id="602" name="n_4mainValue【庁舎】&#10;有形固定資産減価償却率"/>
        <xdr:cNvSpPr txBox="1"/>
      </xdr:nvSpPr>
      <xdr:spPr>
        <a:xfrm>
          <a:off x="11354435" y="176256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611" name="テキスト ボックス 610"/>
        <xdr:cNvSpPr txBox="1"/>
      </xdr:nvSpPr>
      <xdr:spPr>
        <a:xfrm>
          <a:off x="16440150" y="162306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3" name="直線コネクタ 612"/>
        <xdr:cNvCxnSpPr/>
      </xdr:nvCxnSpPr>
      <xdr:spPr>
        <a:xfrm>
          <a:off x="164592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614" name="テキスト ボックス 613"/>
        <xdr:cNvSpPr txBox="1"/>
      </xdr:nvSpPr>
      <xdr:spPr>
        <a:xfrm>
          <a:off x="16048990" y="18183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5" name="直線コネクタ 614"/>
        <xdr:cNvCxnSpPr/>
      </xdr:nvCxnSpPr>
      <xdr:spPr>
        <a:xfrm>
          <a:off x="164592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616" name="テキスト ボックス 615"/>
        <xdr:cNvSpPr txBox="1"/>
      </xdr:nvSpPr>
      <xdr:spPr>
        <a:xfrm>
          <a:off x="16048990" y="178028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7" name="直線コネクタ 616"/>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618" name="テキスト ボックス 617"/>
        <xdr:cNvSpPr txBox="1"/>
      </xdr:nvSpPr>
      <xdr:spPr>
        <a:xfrm>
          <a:off x="16048990" y="17421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9" name="直線コネクタ 618"/>
        <xdr:cNvCxnSpPr/>
      </xdr:nvCxnSpPr>
      <xdr:spPr>
        <a:xfrm>
          <a:off x="164592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620" name="テキスト ボックス 619"/>
        <xdr:cNvSpPr txBox="1"/>
      </xdr:nvSpPr>
      <xdr:spPr>
        <a:xfrm>
          <a:off x="16048990" y="17040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1" name="直線コネクタ 620"/>
        <xdr:cNvCxnSpPr/>
      </xdr:nvCxnSpPr>
      <xdr:spPr>
        <a:xfrm>
          <a:off x="164592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622" name="テキスト ボックス 621"/>
        <xdr:cNvSpPr txBox="1"/>
      </xdr:nvSpPr>
      <xdr:spPr>
        <a:xfrm>
          <a:off x="16048990" y="166598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624" name="テキスト ボックス 623"/>
        <xdr:cNvSpPr txBox="1"/>
      </xdr:nvSpPr>
      <xdr:spPr>
        <a:xfrm>
          <a:off x="16048990" y="16278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庁舎】&#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68580</xdr:rowOff>
    </xdr:from>
    <xdr:to>
      <xdr:col>116</xdr:col>
      <xdr:colOff>62865</xdr:colOff>
      <xdr:row>108</xdr:row>
      <xdr:rowOff>148590</xdr:rowOff>
    </xdr:to>
    <xdr:cxnSp macro="">
      <xdr:nvCxnSpPr>
        <xdr:cNvPr id="626" name="直線コネクタ 625"/>
        <xdr:cNvCxnSpPr/>
      </xdr:nvCxnSpPr>
      <xdr:spPr>
        <a:xfrm flipV="1">
          <a:off x="19951065" y="1687068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152400</xdr:rowOff>
    </xdr:from>
    <xdr:ext cx="468630" cy="259080"/>
    <xdr:sp macro="" textlink="">
      <xdr:nvSpPr>
        <xdr:cNvPr id="627" name="【庁舎】&#10;一人当たり面積最小値テキスト"/>
        <xdr:cNvSpPr txBox="1"/>
      </xdr:nvSpPr>
      <xdr:spPr>
        <a:xfrm>
          <a:off x="19989800" y="18326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148590</xdr:rowOff>
    </xdr:from>
    <xdr:to>
      <xdr:col>116</xdr:col>
      <xdr:colOff>152400</xdr:colOff>
      <xdr:row>108</xdr:row>
      <xdr:rowOff>148590</xdr:rowOff>
    </xdr:to>
    <xdr:cxnSp macro="">
      <xdr:nvCxnSpPr>
        <xdr:cNvPr id="628" name="直線コネクタ 627"/>
        <xdr:cNvCxnSpPr/>
      </xdr:nvCxnSpPr>
      <xdr:spPr>
        <a:xfrm>
          <a:off x="19881850" y="18322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15240</xdr:rowOff>
    </xdr:from>
    <xdr:ext cx="468630" cy="259080"/>
    <xdr:sp macro="" textlink="">
      <xdr:nvSpPr>
        <xdr:cNvPr id="629" name="【庁舎】&#10;一人当たり面積最大値テキスト"/>
        <xdr:cNvSpPr txBox="1"/>
      </xdr:nvSpPr>
      <xdr:spPr>
        <a:xfrm>
          <a:off x="19989800" y="166458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630" name="直線コネクタ 629"/>
        <xdr:cNvCxnSpPr/>
      </xdr:nvCxnSpPr>
      <xdr:spPr>
        <a:xfrm>
          <a:off x="19881850" y="16870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13970</xdr:rowOff>
    </xdr:from>
    <xdr:ext cx="468630" cy="259080"/>
    <xdr:sp macro="" textlink="">
      <xdr:nvSpPr>
        <xdr:cNvPr id="631" name="【庁舎】&#10;一人当たり面積平均値テキスト"/>
        <xdr:cNvSpPr txBox="1"/>
      </xdr:nvSpPr>
      <xdr:spPr>
        <a:xfrm>
          <a:off x="19989800" y="1750187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162560</xdr:rowOff>
    </xdr:from>
    <xdr:to>
      <xdr:col>116</xdr:col>
      <xdr:colOff>114300</xdr:colOff>
      <xdr:row>105</xdr:row>
      <xdr:rowOff>92710</xdr:rowOff>
    </xdr:to>
    <xdr:sp macro="" textlink="">
      <xdr:nvSpPr>
        <xdr:cNvPr id="632" name="フローチャート: 判断 631"/>
        <xdr:cNvSpPr/>
      </xdr:nvSpPr>
      <xdr:spPr>
        <a:xfrm>
          <a:off x="19900900" y="1765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162560</xdr:rowOff>
    </xdr:from>
    <xdr:to>
      <xdr:col>112</xdr:col>
      <xdr:colOff>38100</xdr:colOff>
      <xdr:row>105</xdr:row>
      <xdr:rowOff>92710</xdr:rowOff>
    </xdr:to>
    <xdr:sp macro="" textlink="">
      <xdr:nvSpPr>
        <xdr:cNvPr id="633" name="フローチャート: 判断 632"/>
        <xdr:cNvSpPr/>
      </xdr:nvSpPr>
      <xdr:spPr>
        <a:xfrm>
          <a:off x="19157950" y="17650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10160</xdr:rowOff>
    </xdr:from>
    <xdr:to>
      <xdr:col>107</xdr:col>
      <xdr:colOff>101600</xdr:colOff>
      <xdr:row>105</xdr:row>
      <xdr:rowOff>111760</xdr:rowOff>
    </xdr:to>
    <xdr:sp macro="" textlink="">
      <xdr:nvSpPr>
        <xdr:cNvPr id="634" name="フローチャート: 判断 633"/>
        <xdr:cNvSpPr/>
      </xdr:nvSpPr>
      <xdr:spPr>
        <a:xfrm>
          <a:off x="18345150" y="1766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21590</xdr:rowOff>
    </xdr:from>
    <xdr:to>
      <xdr:col>102</xdr:col>
      <xdr:colOff>165100</xdr:colOff>
      <xdr:row>105</xdr:row>
      <xdr:rowOff>123190</xdr:rowOff>
    </xdr:to>
    <xdr:sp macro="" textlink="">
      <xdr:nvSpPr>
        <xdr:cNvPr id="635" name="フローチャート: 判断 634"/>
        <xdr:cNvSpPr/>
      </xdr:nvSpPr>
      <xdr:spPr>
        <a:xfrm>
          <a:off x="17551400" y="1768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21590</xdr:rowOff>
    </xdr:from>
    <xdr:to>
      <xdr:col>98</xdr:col>
      <xdr:colOff>38100</xdr:colOff>
      <xdr:row>105</xdr:row>
      <xdr:rowOff>123190</xdr:rowOff>
    </xdr:to>
    <xdr:sp macro="" textlink="">
      <xdr:nvSpPr>
        <xdr:cNvPr id="636" name="フローチャート: 判断 635"/>
        <xdr:cNvSpPr/>
      </xdr:nvSpPr>
      <xdr:spPr>
        <a:xfrm>
          <a:off x="16757650" y="17680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37" name="テキスト ボックス 636"/>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638" name="テキスト ボックス 637"/>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730" cy="259080"/>
    <xdr:sp macro="" textlink="">
      <xdr:nvSpPr>
        <xdr:cNvPr id="639" name="テキスト ボックス 638"/>
        <xdr:cNvSpPr txBox="1"/>
      </xdr:nvSpPr>
      <xdr:spPr>
        <a:xfrm>
          <a:off x="182245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40" name="テキスト ボックス 639"/>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641" name="テキスト ボックス 640"/>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48260</xdr:rowOff>
    </xdr:from>
    <xdr:to>
      <xdr:col>116</xdr:col>
      <xdr:colOff>114300</xdr:colOff>
      <xdr:row>105</xdr:row>
      <xdr:rowOff>149860</xdr:rowOff>
    </xdr:to>
    <xdr:sp macro="" textlink="">
      <xdr:nvSpPr>
        <xdr:cNvPr id="642" name="楕円 641"/>
        <xdr:cNvSpPr/>
      </xdr:nvSpPr>
      <xdr:spPr>
        <a:xfrm>
          <a:off x="19900900" y="177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26670</xdr:rowOff>
    </xdr:from>
    <xdr:ext cx="468630" cy="259080"/>
    <xdr:sp macro="" textlink="">
      <xdr:nvSpPr>
        <xdr:cNvPr id="643" name="【庁舎】&#10;一人当たり面積該当値テキスト"/>
        <xdr:cNvSpPr txBox="1"/>
      </xdr:nvSpPr>
      <xdr:spPr>
        <a:xfrm>
          <a:off x="19989800" y="176860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48260</xdr:rowOff>
    </xdr:from>
    <xdr:to>
      <xdr:col>112</xdr:col>
      <xdr:colOff>38100</xdr:colOff>
      <xdr:row>105</xdr:row>
      <xdr:rowOff>149860</xdr:rowOff>
    </xdr:to>
    <xdr:sp macro="" textlink="">
      <xdr:nvSpPr>
        <xdr:cNvPr id="644" name="楕円 643"/>
        <xdr:cNvSpPr/>
      </xdr:nvSpPr>
      <xdr:spPr>
        <a:xfrm>
          <a:off x="19157950" y="177076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105</xdr:row>
      <xdr:rowOff>99060</xdr:rowOff>
    </xdr:from>
    <xdr:to>
      <xdr:col>116</xdr:col>
      <xdr:colOff>63500</xdr:colOff>
      <xdr:row>105</xdr:row>
      <xdr:rowOff>99060</xdr:rowOff>
    </xdr:to>
    <xdr:cxnSp macro="">
      <xdr:nvCxnSpPr>
        <xdr:cNvPr id="645" name="直線コネクタ 644"/>
        <xdr:cNvCxnSpPr/>
      </xdr:nvCxnSpPr>
      <xdr:spPr>
        <a:xfrm>
          <a:off x="19202400" y="1775841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52070</xdr:rowOff>
    </xdr:from>
    <xdr:to>
      <xdr:col>107</xdr:col>
      <xdr:colOff>101600</xdr:colOff>
      <xdr:row>105</xdr:row>
      <xdr:rowOff>153670</xdr:rowOff>
    </xdr:to>
    <xdr:sp macro="" textlink="">
      <xdr:nvSpPr>
        <xdr:cNvPr id="646" name="楕円 645"/>
        <xdr:cNvSpPr/>
      </xdr:nvSpPr>
      <xdr:spPr>
        <a:xfrm>
          <a:off x="1834515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99060</xdr:rowOff>
    </xdr:from>
    <xdr:to>
      <xdr:col>111</xdr:col>
      <xdr:colOff>171450</xdr:colOff>
      <xdr:row>105</xdr:row>
      <xdr:rowOff>102870</xdr:rowOff>
    </xdr:to>
    <xdr:cxnSp macro="">
      <xdr:nvCxnSpPr>
        <xdr:cNvPr id="647" name="直線コネクタ 646"/>
        <xdr:cNvCxnSpPr/>
      </xdr:nvCxnSpPr>
      <xdr:spPr>
        <a:xfrm flipV="1">
          <a:off x="18395950" y="1775841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648" name="楕円 647"/>
        <xdr:cNvSpPr/>
      </xdr:nvSpPr>
      <xdr:spPr>
        <a:xfrm>
          <a:off x="175514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102870</xdr:rowOff>
    </xdr:from>
    <xdr:to>
      <xdr:col>107</xdr:col>
      <xdr:colOff>50800</xdr:colOff>
      <xdr:row>105</xdr:row>
      <xdr:rowOff>102870</xdr:rowOff>
    </xdr:to>
    <xdr:cxnSp macro="">
      <xdr:nvCxnSpPr>
        <xdr:cNvPr id="649" name="直線コネクタ 648"/>
        <xdr:cNvCxnSpPr/>
      </xdr:nvCxnSpPr>
      <xdr:spPr>
        <a:xfrm>
          <a:off x="17602200" y="1776222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48260</xdr:rowOff>
    </xdr:from>
    <xdr:to>
      <xdr:col>98</xdr:col>
      <xdr:colOff>38100</xdr:colOff>
      <xdr:row>105</xdr:row>
      <xdr:rowOff>149860</xdr:rowOff>
    </xdr:to>
    <xdr:sp macro="" textlink="">
      <xdr:nvSpPr>
        <xdr:cNvPr id="650" name="楕円 649"/>
        <xdr:cNvSpPr/>
      </xdr:nvSpPr>
      <xdr:spPr>
        <a:xfrm>
          <a:off x="16757650" y="177076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105</xdr:row>
      <xdr:rowOff>99060</xdr:rowOff>
    </xdr:from>
    <xdr:to>
      <xdr:col>102</xdr:col>
      <xdr:colOff>114300</xdr:colOff>
      <xdr:row>105</xdr:row>
      <xdr:rowOff>102870</xdr:rowOff>
    </xdr:to>
    <xdr:cxnSp macro="">
      <xdr:nvCxnSpPr>
        <xdr:cNvPr id="651" name="直線コネクタ 650"/>
        <xdr:cNvCxnSpPr/>
      </xdr:nvCxnSpPr>
      <xdr:spPr>
        <a:xfrm>
          <a:off x="16802100" y="1775841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109220</xdr:rowOff>
    </xdr:from>
    <xdr:ext cx="469900" cy="257810"/>
    <xdr:sp macro="" textlink="">
      <xdr:nvSpPr>
        <xdr:cNvPr id="652" name="n_1aveValue【庁舎】&#10;一人当たり面積"/>
        <xdr:cNvSpPr txBox="1"/>
      </xdr:nvSpPr>
      <xdr:spPr>
        <a:xfrm>
          <a:off x="18980150" y="174256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128270</xdr:rowOff>
    </xdr:from>
    <xdr:ext cx="469900" cy="259080"/>
    <xdr:sp macro="" textlink="">
      <xdr:nvSpPr>
        <xdr:cNvPr id="653" name="n_2aveValue【庁舎】&#10;一人当たり面積"/>
        <xdr:cNvSpPr txBox="1"/>
      </xdr:nvSpPr>
      <xdr:spPr>
        <a:xfrm>
          <a:off x="18180050" y="17444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139700</xdr:rowOff>
    </xdr:from>
    <xdr:ext cx="469900" cy="259080"/>
    <xdr:sp macro="" textlink="">
      <xdr:nvSpPr>
        <xdr:cNvPr id="654" name="n_3aveValue【庁舎】&#10;一人当たり面積"/>
        <xdr:cNvSpPr txBox="1"/>
      </xdr:nvSpPr>
      <xdr:spPr>
        <a:xfrm>
          <a:off x="17386300" y="1745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103</xdr:row>
      <xdr:rowOff>139700</xdr:rowOff>
    </xdr:from>
    <xdr:ext cx="469900" cy="259080"/>
    <xdr:sp macro="" textlink="">
      <xdr:nvSpPr>
        <xdr:cNvPr id="655" name="n_4aveValue【庁舎】&#10;一人当たり面積"/>
        <xdr:cNvSpPr txBox="1"/>
      </xdr:nvSpPr>
      <xdr:spPr>
        <a:xfrm>
          <a:off x="16592550" y="1745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140970</xdr:rowOff>
    </xdr:from>
    <xdr:ext cx="469900" cy="259080"/>
    <xdr:sp macro="" textlink="">
      <xdr:nvSpPr>
        <xdr:cNvPr id="656" name="n_1mainValue【庁舎】&#10;一人当たり面積"/>
        <xdr:cNvSpPr txBox="1"/>
      </xdr:nvSpPr>
      <xdr:spPr>
        <a:xfrm>
          <a:off x="18980150" y="17800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144780</xdr:rowOff>
    </xdr:from>
    <xdr:ext cx="469900" cy="257810"/>
    <xdr:sp macro="" textlink="">
      <xdr:nvSpPr>
        <xdr:cNvPr id="657" name="n_2mainValue【庁舎】&#10;一人当たり面積"/>
        <xdr:cNvSpPr txBox="1"/>
      </xdr:nvSpPr>
      <xdr:spPr>
        <a:xfrm>
          <a:off x="18180050" y="178041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144780</xdr:rowOff>
    </xdr:from>
    <xdr:ext cx="469900" cy="257810"/>
    <xdr:sp macro="" textlink="">
      <xdr:nvSpPr>
        <xdr:cNvPr id="658" name="n_3mainValue【庁舎】&#10;一人当たり面積"/>
        <xdr:cNvSpPr txBox="1"/>
      </xdr:nvSpPr>
      <xdr:spPr>
        <a:xfrm>
          <a:off x="17386300" y="178041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140970</xdr:rowOff>
    </xdr:from>
    <xdr:ext cx="469900" cy="259080"/>
    <xdr:sp macro="" textlink="">
      <xdr:nvSpPr>
        <xdr:cNvPr id="659" name="n_4mainValue【庁舎】&#10;一人当たり面積"/>
        <xdr:cNvSpPr txBox="1"/>
      </xdr:nvSpPr>
      <xdr:spPr>
        <a:xfrm>
          <a:off x="16592550" y="17800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chemeClr val="dk1"/>
              </a:solidFill>
              <a:effectLst/>
              <a:latin typeface="ＭＳ Ｐゴシック"/>
              <a:ea typeface="ＭＳ Ｐゴシック"/>
              <a:cs typeface="+mn-cs"/>
            </a:rPr>
            <a:t>14.15</a:t>
          </a:r>
          <a:r>
            <a:rPr kumimoji="1" lang="ja-JP" altLang="ja-JP" sz="1300">
              <a:solidFill>
                <a:schemeClr val="dk1"/>
              </a:solidFill>
              <a:effectLst/>
              <a:latin typeface="ＭＳ Ｐゴシック"/>
              <a:ea typeface="ＭＳ Ｐゴシック"/>
              <a:cs typeface="+mn-cs"/>
            </a:rPr>
            <a:t>㎢に約</a:t>
          </a:r>
          <a:r>
            <a:rPr kumimoji="1" lang="en-US" altLang="ja-JP" sz="1300">
              <a:solidFill>
                <a:schemeClr val="dk1"/>
              </a:solidFill>
              <a:effectLst/>
              <a:latin typeface="ＭＳ Ｐゴシック"/>
              <a:ea typeface="ＭＳ Ｐゴシック"/>
              <a:cs typeface="+mn-cs"/>
            </a:rPr>
            <a:t>11</a:t>
          </a:r>
          <a:r>
            <a:rPr kumimoji="1" lang="ja-JP" altLang="ja-JP" sz="1300">
              <a:solidFill>
                <a:schemeClr val="dk1"/>
              </a:solidFill>
              <a:effectLst/>
              <a:latin typeface="ＭＳ Ｐゴシック"/>
              <a:ea typeface="ＭＳ Ｐゴシック"/>
              <a:cs typeface="+mn-cs"/>
            </a:rPr>
            <a:t>万人が居住している、極めて人口密度が高い本市の特性を反映して、庁舎、図書館、福祉施設及び消防施設の一人当たり面積等は類似団体を下回っている。体育館・プールの一人当たり面積については、総合スポーツセンターを平成</a:t>
          </a:r>
          <a:r>
            <a:rPr kumimoji="1" lang="en-US" altLang="ja-JP" sz="1300">
              <a:solidFill>
                <a:schemeClr val="dk1"/>
              </a:solidFill>
              <a:effectLst/>
              <a:latin typeface="ＭＳ Ｐゴシック"/>
              <a:ea typeface="ＭＳ Ｐゴシック"/>
              <a:cs typeface="+mn-cs"/>
            </a:rPr>
            <a:t>28</a:t>
          </a:r>
          <a:r>
            <a:rPr kumimoji="1" lang="ja-JP" altLang="ja-JP" sz="1300">
              <a:solidFill>
                <a:schemeClr val="dk1"/>
              </a:solidFill>
              <a:effectLst/>
              <a:latin typeface="ＭＳ Ｐゴシック"/>
              <a:ea typeface="ＭＳ Ｐゴシック"/>
              <a:cs typeface="+mn-cs"/>
            </a:rPr>
            <a:t>年度に供用開始したため、類似団体内で比較しても高い数値となっている。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福祉施設（老人福祉センターナギの木苑）の有形固定資産減価償却率が高い数値を示しており、老朽化が進んでいる。今後は、施設のあり方も含めて対応を検討していく。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112,765
111,664
14.15
41,027,331
39,544,538
1,284,577
20,838,758
25,667,500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8720" cy="253365"/>
    <xdr:sp macro="" textlink="">
      <xdr:nvSpPr>
        <xdr:cNvPr id="29" name="テキスト ボックス 28"/>
        <xdr:cNvSpPr txBox="1"/>
      </xdr:nvSpPr>
      <xdr:spPr>
        <a:xfrm>
          <a:off x="699135" y="2943225"/>
          <a:ext cx="88087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86545" cy="253365"/>
    <xdr:sp macro="" textlink="">
      <xdr:nvSpPr>
        <xdr:cNvPr id="30" name="テキスト ボックス 29"/>
        <xdr:cNvSpPr txBox="1"/>
      </xdr:nvSpPr>
      <xdr:spPr>
        <a:xfrm>
          <a:off x="699135" y="3190875"/>
          <a:ext cx="91865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86995</xdr:rowOff>
    </xdr:from>
    <xdr:ext cx="5756275" cy="250825"/>
    <xdr:sp macro="" textlink="">
      <xdr:nvSpPr>
        <xdr:cNvPr id="31" name="テキスト ボックス 30"/>
        <xdr:cNvSpPr txBox="1"/>
      </xdr:nvSpPr>
      <xdr:spPr>
        <a:xfrm>
          <a:off x="699135" y="3439795"/>
          <a:ext cx="57562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2995" cy="253365"/>
    <xdr:sp macro="" textlink="">
      <xdr:nvSpPr>
        <xdr:cNvPr id="32" name="テキスト ボックス 31"/>
        <xdr:cNvSpPr txBox="1"/>
      </xdr:nvSpPr>
      <xdr:spPr>
        <a:xfrm>
          <a:off x="699135" y="3688080"/>
          <a:ext cx="8722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80645</xdr:rowOff>
    </xdr:from>
    <xdr:ext cx="5958840" cy="253365"/>
    <xdr:sp macro="" textlink="">
      <xdr:nvSpPr>
        <xdr:cNvPr id="33" name="テキスト ボックス 32"/>
        <xdr:cNvSpPr txBox="1"/>
      </xdr:nvSpPr>
      <xdr:spPr>
        <a:xfrm>
          <a:off x="699135" y="3936365"/>
          <a:ext cx="5958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161925</xdr:rowOff>
    </xdr:from>
    <xdr:ext cx="8143875" cy="250825"/>
    <xdr:sp macro="" textlink="">
      <xdr:nvSpPr>
        <xdr:cNvPr id="34" name="テキスト ボックス 33"/>
        <xdr:cNvSpPr txBox="1"/>
      </xdr:nvSpPr>
      <xdr:spPr>
        <a:xfrm>
          <a:off x="699135" y="4185285"/>
          <a:ext cx="814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74295</xdr:rowOff>
    </xdr:from>
    <xdr:ext cx="8757285" cy="413385"/>
    <xdr:sp macro="" textlink="">
      <xdr:nvSpPr>
        <xdr:cNvPr id="35" name="テキスト ボックス 34"/>
        <xdr:cNvSpPr txBox="1"/>
      </xdr:nvSpPr>
      <xdr:spPr>
        <a:xfrm>
          <a:off x="699135" y="4432935"/>
          <a:ext cx="8757285" cy="4133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70000" cy="302260"/>
    <xdr:sp macro="" textlink="">
      <xdr:nvSpPr>
        <xdr:cNvPr id="37" name="テキスト ボックス 36"/>
        <xdr:cNvSpPr txBox="1"/>
      </xdr:nvSpPr>
      <xdr:spPr>
        <a:xfrm>
          <a:off x="1609090" y="5258435"/>
          <a:ext cx="12700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8460" cy="350520"/>
    <xdr:sp macro="" textlink="">
      <xdr:nvSpPr>
        <xdr:cNvPr id="38" name="テキスト ボックス 37"/>
        <xdr:cNvSpPr txBox="1"/>
      </xdr:nvSpPr>
      <xdr:spPr>
        <a:xfrm>
          <a:off x="2861945" y="523430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住宅都市であり、大型事業所が少ないため、税収の多くを個人市民税に依存している。また、市域が狭いため、固定資産税による税収も少ない。このため、類似団体と比較すると、相対的に財政力指数が低くなる。</a:t>
          </a:r>
        </a:p>
        <a:p>
          <a:r>
            <a:rPr kumimoji="1" lang="ja-JP" altLang="en-US" sz="1300">
              <a:latin typeface="ＭＳ Ｐゴシック"/>
              <a:ea typeface="ＭＳ Ｐゴシック"/>
            </a:rPr>
            <a:t>　指数はここ数年横ばいであるが、単年度で見ると、前年度に比べ低下している（</a:t>
          </a:r>
          <a:r>
            <a:rPr kumimoji="1" lang="en-US" altLang="ja-JP" sz="1300">
              <a:latin typeface="ＭＳ Ｐゴシック"/>
              <a:ea typeface="ＭＳ Ｐゴシック"/>
            </a:rPr>
            <a:t>0.756→0.742</a:t>
          </a:r>
          <a:r>
            <a:rPr kumimoji="1" lang="ja-JP" altLang="en-US" sz="1300">
              <a:latin typeface="ＭＳ Ｐゴシック"/>
              <a:ea typeface="ＭＳ Ｐゴシック"/>
            </a:rPr>
            <a:t>）。主な要因は、障害者福祉サービス（日中活動）利用者や被生活保護者が増えたことに伴う基準財政需要額の増によるものである。</a:t>
          </a: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50825"/>
    <xdr:sp macro="" textlink="">
      <xdr:nvSpPr>
        <xdr:cNvPr id="50" name="テキスト ボックス 49"/>
        <xdr:cNvSpPr txBox="1"/>
      </xdr:nvSpPr>
      <xdr:spPr>
        <a:xfrm>
          <a:off x="0" y="78708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128905</xdr:rowOff>
    </xdr:from>
    <xdr:to>
      <xdr:col>27</xdr:col>
      <xdr:colOff>184150</xdr:colOff>
      <xdr:row>45</xdr:row>
      <xdr:rowOff>128905</xdr:rowOff>
    </xdr:to>
    <xdr:cxnSp macro="">
      <xdr:nvCxnSpPr>
        <xdr:cNvPr id="51" name="直線コネクタ 50"/>
        <xdr:cNvCxnSpPr/>
      </xdr:nvCxnSpPr>
      <xdr:spPr>
        <a:xfrm>
          <a:off x="69913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156845</xdr:rowOff>
    </xdr:from>
    <xdr:ext cx="762000" cy="253365"/>
    <xdr:sp macro="" textlink="">
      <xdr:nvSpPr>
        <xdr:cNvPr id="52" name="テキスト ボックス 51"/>
        <xdr:cNvSpPr txBox="1"/>
      </xdr:nvSpPr>
      <xdr:spPr>
        <a:xfrm>
          <a:off x="0" y="75330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127000</xdr:rowOff>
    </xdr:from>
    <xdr:to>
      <xdr:col>27</xdr:col>
      <xdr:colOff>184150</xdr:colOff>
      <xdr:row>43</xdr:row>
      <xdr:rowOff>127000</xdr:rowOff>
    </xdr:to>
    <xdr:cxnSp macro="">
      <xdr:nvCxnSpPr>
        <xdr:cNvPr id="53" name="直線コネクタ 52"/>
        <xdr:cNvCxnSpPr/>
      </xdr:nvCxnSpPr>
      <xdr:spPr>
        <a:xfrm>
          <a:off x="69913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154940</xdr:rowOff>
    </xdr:from>
    <xdr:ext cx="762000" cy="253365"/>
    <xdr:sp macro="" textlink="">
      <xdr:nvSpPr>
        <xdr:cNvPr id="54" name="テキスト ボックス 53"/>
        <xdr:cNvSpPr txBox="1"/>
      </xdr:nvSpPr>
      <xdr:spPr>
        <a:xfrm>
          <a:off x="0" y="7195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125095</xdr:rowOff>
    </xdr:from>
    <xdr:to>
      <xdr:col>27</xdr:col>
      <xdr:colOff>184150</xdr:colOff>
      <xdr:row>41</xdr:row>
      <xdr:rowOff>125095</xdr:rowOff>
    </xdr:to>
    <xdr:cxnSp macro="">
      <xdr:nvCxnSpPr>
        <xdr:cNvPr id="55" name="直線コネクタ 54"/>
        <xdr:cNvCxnSpPr/>
      </xdr:nvCxnSpPr>
      <xdr:spPr>
        <a:xfrm>
          <a:off x="69913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153035</xdr:rowOff>
    </xdr:from>
    <xdr:ext cx="762000" cy="253365"/>
    <xdr:sp macro="" textlink="">
      <xdr:nvSpPr>
        <xdr:cNvPr id="56" name="テキスト ボックス 55"/>
        <xdr:cNvSpPr txBox="1"/>
      </xdr:nvSpPr>
      <xdr:spPr>
        <a:xfrm>
          <a:off x="0" y="6858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123825</xdr:rowOff>
    </xdr:from>
    <xdr:to>
      <xdr:col>27</xdr:col>
      <xdr:colOff>184150</xdr:colOff>
      <xdr:row>39</xdr:row>
      <xdr:rowOff>123825</xdr:rowOff>
    </xdr:to>
    <xdr:cxnSp macro="">
      <xdr:nvCxnSpPr>
        <xdr:cNvPr id="57" name="直線コネクタ 56"/>
        <xdr:cNvCxnSpPr/>
      </xdr:nvCxnSpPr>
      <xdr:spPr>
        <a:xfrm>
          <a:off x="69913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151765</xdr:rowOff>
    </xdr:from>
    <xdr:ext cx="762000" cy="253365"/>
    <xdr:sp macro="" textlink="">
      <xdr:nvSpPr>
        <xdr:cNvPr id="58" name="テキスト ボックス 57"/>
        <xdr:cNvSpPr txBox="1"/>
      </xdr:nvSpPr>
      <xdr:spPr>
        <a:xfrm>
          <a:off x="0" y="65220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121920</xdr:rowOff>
    </xdr:from>
    <xdr:to>
      <xdr:col>27</xdr:col>
      <xdr:colOff>184150</xdr:colOff>
      <xdr:row>37</xdr:row>
      <xdr:rowOff>121920</xdr:rowOff>
    </xdr:to>
    <xdr:cxnSp macro="">
      <xdr:nvCxnSpPr>
        <xdr:cNvPr id="59" name="直線コネクタ 58"/>
        <xdr:cNvCxnSpPr/>
      </xdr:nvCxnSpPr>
      <xdr:spPr>
        <a:xfrm>
          <a:off x="69913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150495</xdr:rowOff>
    </xdr:from>
    <xdr:ext cx="762000" cy="253365"/>
    <xdr:sp macro="" textlink="">
      <xdr:nvSpPr>
        <xdr:cNvPr id="60" name="テキスト ボックス 59"/>
        <xdr:cNvSpPr txBox="1"/>
      </xdr:nvSpPr>
      <xdr:spPr>
        <a:xfrm>
          <a:off x="0" y="6185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119380</xdr:rowOff>
    </xdr:from>
    <xdr:to>
      <xdr:col>27</xdr:col>
      <xdr:colOff>184150</xdr:colOff>
      <xdr:row>35</xdr:row>
      <xdr:rowOff>119380</xdr:rowOff>
    </xdr:to>
    <xdr:cxnSp macro="">
      <xdr:nvCxnSpPr>
        <xdr:cNvPr id="61" name="直線コネクタ 60"/>
        <xdr:cNvCxnSpPr/>
      </xdr:nvCxnSpPr>
      <xdr:spPr>
        <a:xfrm>
          <a:off x="69913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148590</xdr:rowOff>
    </xdr:from>
    <xdr:ext cx="762000" cy="250825"/>
    <xdr:sp macro="" textlink="">
      <xdr:nvSpPr>
        <xdr:cNvPr id="62" name="テキスト ボックス 61"/>
        <xdr:cNvSpPr txBox="1"/>
      </xdr:nvSpPr>
      <xdr:spPr>
        <a:xfrm>
          <a:off x="0" y="5848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3" name="直線コネクタ 62"/>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0825"/>
    <xdr:sp macro="" textlink="">
      <xdr:nvSpPr>
        <xdr:cNvPr id="64" name="テキスト ボックス 63"/>
        <xdr:cNvSpPr txBox="1"/>
      </xdr:nvSpPr>
      <xdr:spPr>
        <a:xfrm>
          <a:off x="0" y="55111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5"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10795</xdr:rowOff>
    </xdr:to>
    <xdr:cxnSp macro="">
      <xdr:nvCxnSpPr>
        <xdr:cNvPr id="66" name="直線コネクタ 65"/>
        <xdr:cNvCxnSpPr/>
      </xdr:nvCxnSpPr>
      <xdr:spPr>
        <a:xfrm flipV="1">
          <a:off x="4471035" y="6172200"/>
          <a:ext cx="0" cy="13823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151130</xdr:rowOff>
    </xdr:from>
    <xdr:ext cx="762000" cy="253365"/>
    <xdr:sp macro="" textlink="">
      <xdr:nvSpPr>
        <xdr:cNvPr id="67" name="財政力最小値テキスト"/>
        <xdr:cNvSpPr txBox="1"/>
      </xdr:nvSpPr>
      <xdr:spPr>
        <a:xfrm>
          <a:off x="4538980" y="75272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10795</xdr:rowOff>
    </xdr:from>
    <xdr:to>
      <xdr:col>24</xdr:col>
      <xdr:colOff>12700</xdr:colOff>
      <xdr:row>45</xdr:row>
      <xdr:rowOff>10795</xdr:rowOff>
    </xdr:to>
    <xdr:cxnSp macro="">
      <xdr:nvCxnSpPr>
        <xdr:cNvPr id="68" name="直線コネクタ 67"/>
        <xdr:cNvCxnSpPr/>
      </xdr:nvCxnSpPr>
      <xdr:spPr>
        <a:xfrm>
          <a:off x="4382135" y="75545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53975</xdr:rowOff>
    </xdr:from>
    <xdr:ext cx="762000" cy="250825"/>
    <xdr:sp macro="" textlink="">
      <xdr:nvSpPr>
        <xdr:cNvPr id="69" name="財政力最大値テキスト"/>
        <xdr:cNvSpPr txBox="1"/>
      </xdr:nvSpPr>
      <xdr:spPr>
        <a:xfrm>
          <a:off x="4538980" y="59213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70" name="直線コネクタ 69"/>
        <xdr:cNvCxnSpPr/>
      </xdr:nvCxnSpPr>
      <xdr:spPr>
        <a:xfrm>
          <a:off x="4382135" y="61722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24765</xdr:rowOff>
    </xdr:from>
    <xdr:to>
      <xdr:col>23</xdr:col>
      <xdr:colOff>133350</xdr:colOff>
      <xdr:row>42</xdr:row>
      <xdr:rowOff>41275</xdr:rowOff>
    </xdr:to>
    <xdr:cxnSp macro="">
      <xdr:nvCxnSpPr>
        <xdr:cNvPr id="71" name="直線コネクタ 70"/>
        <xdr:cNvCxnSpPr/>
      </xdr:nvCxnSpPr>
      <xdr:spPr>
        <a:xfrm>
          <a:off x="3716655" y="7065645"/>
          <a:ext cx="7543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132080</xdr:rowOff>
    </xdr:from>
    <xdr:ext cx="762000" cy="253365"/>
    <xdr:sp macro="" textlink="">
      <xdr:nvSpPr>
        <xdr:cNvPr id="72" name="財政力平均値テキスト"/>
        <xdr:cNvSpPr txBox="1"/>
      </xdr:nvSpPr>
      <xdr:spPr>
        <a:xfrm>
          <a:off x="4538980" y="70053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160020</xdr:rowOff>
    </xdr:from>
    <xdr:to>
      <xdr:col>23</xdr:col>
      <xdr:colOff>184150</xdr:colOff>
      <xdr:row>42</xdr:row>
      <xdr:rowOff>91440</xdr:rowOff>
    </xdr:to>
    <xdr:sp macro="" textlink="">
      <xdr:nvSpPr>
        <xdr:cNvPr id="73" name="フローチャート: 判断 72"/>
        <xdr:cNvSpPr/>
      </xdr:nvSpPr>
      <xdr:spPr>
        <a:xfrm>
          <a:off x="4420235" y="7033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24765</xdr:rowOff>
    </xdr:from>
    <xdr:to>
      <xdr:col>19</xdr:col>
      <xdr:colOff>133350</xdr:colOff>
      <xdr:row>42</xdr:row>
      <xdr:rowOff>24765</xdr:rowOff>
    </xdr:to>
    <xdr:cxnSp macro="">
      <xdr:nvCxnSpPr>
        <xdr:cNvPr id="74" name="直線コネクタ 73"/>
        <xdr:cNvCxnSpPr/>
      </xdr:nvCxnSpPr>
      <xdr:spPr>
        <a:xfrm>
          <a:off x="2911475" y="706564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126365</xdr:rowOff>
    </xdr:from>
    <xdr:to>
      <xdr:col>19</xdr:col>
      <xdr:colOff>184150</xdr:colOff>
      <xdr:row>42</xdr:row>
      <xdr:rowOff>57785</xdr:rowOff>
    </xdr:to>
    <xdr:sp macro="" textlink="">
      <xdr:nvSpPr>
        <xdr:cNvPr id="75" name="フローチャート: 判断 74"/>
        <xdr:cNvSpPr/>
      </xdr:nvSpPr>
      <xdr:spPr>
        <a:xfrm>
          <a:off x="3665855" y="6999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67945</xdr:rowOff>
    </xdr:from>
    <xdr:ext cx="736600" cy="250825"/>
    <xdr:sp macro="" textlink="">
      <xdr:nvSpPr>
        <xdr:cNvPr id="76" name="テキスト ボックス 75"/>
        <xdr:cNvSpPr txBox="1"/>
      </xdr:nvSpPr>
      <xdr:spPr>
        <a:xfrm>
          <a:off x="3377565" y="67735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24765</xdr:rowOff>
    </xdr:from>
    <xdr:to>
      <xdr:col>15</xdr:col>
      <xdr:colOff>82550</xdr:colOff>
      <xdr:row>42</xdr:row>
      <xdr:rowOff>41275</xdr:rowOff>
    </xdr:to>
    <xdr:cxnSp macro="">
      <xdr:nvCxnSpPr>
        <xdr:cNvPr id="77" name="直線コネクタ 76"/>
        <xdr:cNvCxnSpPr/>
      </xdr:nvCxnSpPr>
      <xdr:spPr>
        <a:xfrm flipV="1">
          <a:off x="2106295" y="7065645"/>
          <a:ext cx="8051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92710</xdr:rowOff>
    </xdr:from>
    <xdr:to>
      <xdr:col>15</xdr:col>
      <xdr:colOff>133350</xdr:colOff>
      <xdr:row>42</xdr:row>
      <xdr:rowOff>24130</xdr:rowOff>
    </xdr:to>
    <xdr:sp macro="" textlink="">
      <xdr:nvSpPr>
        <xdr:cNvPr id="78" name="フローチャート: 判断 77"/>
        <xdr:cNvSpPr/>
      </xdr:nvSpPr>
      <xdr:spPr>
        <a:xfrm>
          <a:off x="2860675" y="6965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34290</xdr:rowOff>
    </xdr:from>
    <xdr:ext cx="759460" cy="250825"/>
    <xdr:sp macro="" textlink="">
      <xdr:nvSpPr>
        <xdr:cNvPr id="79" name="テキスト ボックス 78"/>
        <xdr:cNvSpPr txBox="1"/>
      </xdr:nvSpPr>
      <xdr:spPr>
        <a:xfrm>
          <a:off x="2572385" y="67398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42</xdr:row>
      <xdr:rowOff>41275</xdr:rowOff>
    </xdr:from>
    <xdr:to>
      <xdr:col>11</xdr:col>
      <xdr:colOff>31750</xdr:colOff>
      <xdr:row>42</xdr:row>
      <xdr:rowOff>41275</xdr:rowOff>
    </xdr:to>
    <xdr:cxnSp macro="">
      <xdr:nvCxnSpPr>
        <xdr:cNvPr id="80" name="直線コネクタ 79"/>
        <xdr:cNvCxnSpPr/>
      </xdr:nvCxnSpPr>
      <xdr:spPr>
        <a:xfrm>
          <a:off x="1320165" y="7082155"/>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41</xdr:row>
      <xdr:rowOff>92710</xdr:rowOff>
    </xdr:from>
    <xdr:to>
      <xdr:col>11</xdr:col>
      <xdr:colOff>82550</xdr:colOff>
      <xdr:row>42</xdr:row>
      <xdr:rowOff>24130</xdr:rowOff>
    </xdr:to>
    <xdr:sp macro="" textlink="">
      <xdr:nvSpPr>
        <xdr:cNvPr id="81" name="フローチャート: 判断 80"/>
        <xdr:cNvSpPr/>
      </xdr:nvSpPr>
      <xdr:spPr>
        <a:xfrm>
          <a:off x="2074545" y="69659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34290</xdr:rowOff>
    </xdr:from>
    <xdr:ext cx="762000" cy="250825"/>
    <xdr:sp macro="" textlink="">
      <xdr:nvSpPr>
        <xdr:cNvPr id="82" name="テキスト ボックス 81"/>
        <xdr:cNvSpPr txBox="1"/>
      </xdr:nvSpPr>
      <xdr:spPr>
        <a:xfrm>
          <a:off x="1767205" y="67398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92710</xdr:rowOff>
    </xdr:from>
    <xdr:to>
      <xdr:col>7</xdr:col>
      <xdr:colOff>31750</xdr:colOff>
      <xdr:row>42</xdr:row>
      <xdr:rowOff>24130</xdr:rowOff>
    </xdr:to>
    <xdr:sp macro="" textlink="">
      <xdr:nvSpPr>
        <xdr:cNvPr id="83" name="フローチャート: 判断 82"/>
        <xdr:cNvSpPr/>
      </xdr:nvSpPr>
      <xdr:spPr>
        <a:xfrm>
          <a:off x="1271270" y="69659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34290</xdr:rowOff>
    </xdr:from>
    <xdr:ext cx="759460" cy="250825"/>
    <xdr:sp macro="" textlink="">
      <xdr:nvSpPr>
        <xdr:cNvPr id="84" name="テキスト ボックス 83"/>
        <xdr:cNvSpPr txBox="1"/>
      </xdr:nvSpPr>
      <xdr:spPr>
        <a:xfrm>
          <a:off x="962025" y="67398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0825"/>
    <xdr:sp macro="" textlink="">
      <xdr:nvSpPr>
        <xdr:cNvPr id="85" name="テキスト ボックス 84"/>
        <xdr:cNvSpPr txBox="1"/>
      </xdr:nvSpPr>
      <xdr:spPr>
        <a:xfrm>
          <a:off x="427609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0825"/>
    <xdr:sp macro="" textlink="">
      <xdr:nvSpPr>
        <xdr:cNvPr id="86" name="テキスト ボックス 85"/>
        <xdr:cNvSpPr txBox="1"/>
      </xdr:nvSpPr>
      <xdr:spPr>
        <a:xfrm>
          <a:off x="352171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9460" cy="250825"/>
    <xdr:sp macro="" textlink="">
      <xdr:nvSpPr>
        <xdr:cNvPr id="87" name="テキスト ボックス 86"/>
        <xdr:cNvSpPr txBox="1"/>
      </xdr:nvSpPr>
      <xdr:spPr>
        <a:xfrm>
          <a:off x="2716530" y="80073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0825"/>
    <xdr:sp macro="" textlink="">
      <xdr:nvSpPr>
        <xdr:cNvPr id="88" name="テキスト ボックス 87"/>
        <xdr:cNvSpPr txBox="1"/>
      </xdr:nvSpPr>
      <xdr:spPr>
        <a:xfrm>
          <a:off x="191135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0825"/>
    <xdr:sp macro="" textlink="">
      <xdr:nvSpPr>
        <xdr:cNvPr id="89" name="テキスト ボックス 88"/>
        <xdr:cNvSpPr txBox="1"/>
      </xdr:nvSpPr>
      <xdr:spPr>
        <a:xfrm>
          <a:off x="1127125"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160020</xdr:rowOff>
    </xdr:from>
    <xdr:to>
      <xdr:col>23</xdr:col>
      <xdr:colOff>184150</xdr:colOff>
      <xdr:row>42</xdr:row>
      <xdr:rowOff>91440</xdr:rowOff>
    </xdr:to>
    <xdr:sp macro="" textlink="">
      <xdr:nvSpPr>
        <xdr:cNvPr id="90" name="楕円 89"/>
        <xdr:cNvSpPr/>
      </xdr:nvSpPr>
      <xdr:spPr>
        <a:xfrm>
          <a:off x="4420235" y="70332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7620</xdr:rowOff>
    </xdr:from>
    <xdr:ext cx="762000" cy="253365"/>
    <xdr:sp macro="" textlink="">
      <xdr:nvSpPr>
        <xdr:cNvPr id="91" name="財政力該当値テキスト"/>
        <xdr:cNvSpPr txBox="1"/>
      </xdr:nvSpPr>
      <xdr:spPr>
        <a:xfrm>
          <a:off x="4538980" y="6880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142875</xdr:rowOff>
    </xdr:from>
    <xdr:to>
      <xdr:col>19</xdr:col>
      <xdr:colOff>184150</xdr:colOff>
      <xdr:row>42</xdr:row>
      <xdr:rowOff>74295</xdr:rowOff>
    </xdr:to>
    <xdr:sp macro="" textlink="">
      <xdr:nvSpPr>
        <xdr:cNvPr id="92" name="楕円 91"/>
        <xdr:cNvSpPr/>
      </xdr:nvSpPr>
      <xdr:spPr>
        <a:xfrm>
          <a:off x="3665855" y="7016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59690</xdr:rowOff>
    </xdr:from>
    <xdr:ext cx="736600" cy="253365"/>
    <xdr:sp macro="" textlink="">
      <xdr:nvSpPr>
        <xdr:cNvPr id="93" name="テキスト ボックス 92"/>
        <xdr:cNvSpPr txBox="1"/>
      </xdr:nvSpPr>
      <xdr:spPr>
        <a:xfrm>
          <a:off x="3377565" y="71005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142875</xdr:rowOff>
    </xdr:from>
    <xdr:to>
      <xdr:col>15</xdr:col>
      <xdr:colOff>133350</xdr:colOff>
      <xdr:row>42</xdr:row>
      <xdr:rowOff>74295</xdr:rowOff>
    </xdr:to>
    <xdr:sp macro="" textlink="">
      <xdr:nvSpPr>
        <xdr:cNvPr id="94" name="楕円 93"/>
        <xdr:cNvSpPr/>
      </xdr:nvSpPr>
      <xdr:spPr>
        <a:xfrm>
          <a:off x="2860675" y="7016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59690</xdr:rowOff>
    </xdr:from>
    <xdr:ext cx="759460" cy="253365"/>
    <xdr:sp macro="" textlink="">
      <xdr:nvSpPr>
        <xdr:cNvPr id="95" name="テキスト ボックス 94"/>
        <xdr:cNvSpPr txBox="1"/>
      </xdr:nvSpPr>
      <xdr:spPr>
        <a:xfrm>
          <a:off x="2572385" y="710057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41</xdr:row>
      <xdr:rowOff>160020</xdr:rowOff>
    </xdr:from>
    <xdr:to>
      <xdr:col>11</xdr:col>
      <xdr:colOff>82550</xdr:colOff>
      <xdr:row>42</xdr:row>
      <xdr:rowOff>91440</xdr:rowOff>
    </xdr:to>
    <xdr:sp macro="" textlink="">
      <xdr:nvSpPr>
        <xdr:cNvPr id="96" name="楕円 95"/>
        <xdr:cNvSpPr/>
      </xdr:nvSpPr>
      <xdr:spPr>
        <a:xfrm>
          <a:off x="2074545" y="70332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76200</xdr:rowOff>
    </xdr:from>
    <xdr:ext cx="762000" cy="253365"/>
    <xdr:sp macro="" textlink="">
      <xdr:nvSpPr>
        <xdr:cNvPr id="97" name="テキスト ボックス 96"/>
        <xdr:cNvSpPr txBox="1"/>
      </xdr:nvSpPr>
      <xdr:spPr>
        <a:xfrm>
          <a:off x="1767205" y="71170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160020</xdr:rowOff>
    </xdr:from>
    <xdr:to>
      <xdr:col>7</xdr:col>
      <xdr:colOff>31750</xdr:colOff>
      <xdr:row>42</xdr:row>
      <xdr:rowOff>91440</xdr:rowOff>
    </xdr:to>
    <xdr:sp macro="" textlink="">
      <xdr:nvSpPr>
        <xdr:cNvPr id="98" name="楕円 97"/>
        <xdr:cNvSpPr/>
      </xdr:nvSpPr>
      <xdr:spPr>
        <a:xfrm>
          <a:off x="1271270" y="703326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76200</xdr:rowOff>
    </xdr:from>
    <xdr:ext cx="759460" cy="253365"/>
    <xdr:sp macro="" textlink="">
      <xdr:nvSpPr>
        <xdr:cNvPr id="99" name="テキスト ボックス 98"/>
        <xdr:cNvSpPr txBox="1"/>
      </xdr:nvSpPr>
      <xdr:spPr>
        <a:xfrm>
          <a:off x="962025" y="71170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100" name="正方形/長方形 99"/>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101" name="テキスト ボックス 100"/>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8460" cy="348615"/>
    <xdr:sp macro="" textlink="">
      <xdr:nvSpPr>
        <xdr:cNvPr id="102" name="テキスト ボックス 101"/>
        <xdr:cNvSpPr txBox="1"/>
      </xdr:nvSpPr>
      <xdr:spPr>
        <a:xfrm>
          <a:off x="2945130" y="8959215"/>
          <a:ext cx="1648460" cy="3486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3" name="正方形/長方形 102"/>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4" name="正方形/長方形 103"/>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5" name="正方形/長方形 104"/>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6" name="正方形/長方形 105"/>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7" name="正方形/長方形 106"/>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8" name="正方形/長方形 107"/>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9" name="正方形/長方形 108"/>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10" name="正方形/長方形 109"/>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11" name="正方形/長方形 110"/>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2" name="テキスト ボックス 111"/>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歳入においては、地方税が増になったものの臨時財政対策債が減になったことに伴い、経常的一般財源等は▲</a:t>
          </a:r>
          <a:r>
            <a:rPr kumimoji="1" lang="en-US" altLang="ja-JP" sz="1300">
              <a:latin typeface="ＭＳ Ｐゴシック"/>
              <a:ea typeface="ＭＳ Ｐゴシック"/>
            </a:rPr>
            <a:t>118,724</a:t>
          </a:r>
          <a:r>
            <a:rPr kumimoji="1" lang="ja-JP" altLang="en-US" sz="1300">
              <a:latin typeface="ＭＳ Ｐゴシック"/>
              <a:ea typeface="ＭＳ Ｐゴシック"/>
            </a:rPr>
            <a:t>千円の減となった。</a:t>
          </a:r>
        </a:p>
        <a:p>
          <a:r>
            <a:rPr kumimoji="1" lang="ja-JP" altLang="en-US" sz="1300">
              <a:latin typeface="ＭＳ Ｐゴシック"/>
              <a:ea typeface="ＭＳ Ｐゴシック"/>
            </a:rPr>
            <a:t>　歳出においては、障害児通所給付事業費等の増による扶助費の増、公共施設等包括管理費等の増による物件費の増に伴い、経常一般財源充当経費が</a:t>
          </a:r>
          <a:r>
            <a:rPr kumimoji="1" lang="en-US" altLang="ja-JP" sz="1300">
              <a:latin typeface="ＭＳ Ｐゴシック"/>
              <a:ea typeface="ＭＳ Ｐゴシック"/>
            </a:rPr>
            <a:t>426,179</a:t>
          </a:r>
          <a:r>
            <a:rPr kumimoji="1" lang="ja-JP" altLang="en-US" sz="1300">
              <a:latin typeface="ＭＳ Ｐゴシック"/>
              <a:ea typeface="ＭＳ Ｐゴシック"/>
            </a:rPr>
            <a:t>千円の増となった。</a:t>
          </a:r>
        </a:p>
        <a:p>
          <a:r>
            <a:rPr kumimoji="1" lang="ja-JP" altLang="en-US" sz="1300">
              <a:latin typeface="ＭＳ Ｐゴシック"/>
              <a:ea typeface="ＭＳ Ｐゴシック"/>
            </a:rPr>
            <a:t>　歳入が減、歳出が増になったことに伴い、経常収支比率は</a:t>
          </a:r>
          <a:r>
            <a:rPr kumimoji="1" lang="en-US" altLang="ja-JP" sz="1300">
              <a:latin typeface="ＭＳ Ｐゴシック"/>
              <a:ea typeface="ＭＳ Ｐゴシック"/>
            </a:rPr>
            <a:t>2.4</a:t>
          </a:r>
          <a:r>
            <a:rPr kumimoji="1" lang="ja-JP" altLang="en-US" sz="1300">
              <a:latin typeface="ＭＳ Ｐゴシック"/>
              <a:ea typeface="ＭＳ Ｐゴシック"/>
            </a:rPr>
            <a:t>ポイント悪化した。</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136525</xdr:rowOff>
    </xdr:from>
    <xdr:ext cx="298450" cy="220345"/>
    <xdr:sp macro="" textlink="">
      <xdr:nvSpPr>
        <xdr:cNvPr id="113" name="テキスト ボックス 112"/>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0825"/>
    <xdr:sp macro="" textlink="">
      <xdr:nvSpPr>
        <xdr:cNvPr id="115" name="テキスト ボックス 114"/>
        <xdr:cNvSpPr txBox="1"/>
      </xdr:nvSpPr>
      <xdr:spPr>
        <a:xfrm>
          <a:off x="0" y="115957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31115</xdr:rowOff>
    </xdr:from>
    <xdr:to>
      <xdr:col>27</xdr:col>
      <xdr:colOff>184150</xdr:colOff>
      <xdr:row>67</xdr:row>
      <xdr:rowOff>31115</xdr:rowOff>
    </xdr:to>
    <xdr:cxnSp macro="">
      <xdr:nvCxnSpPr>
        <xdr:cNvPr id="116" name="直線コネクタ 115"/>
        <xdr:cNvCxnSpPr/>
      </xdr:nvCxnSpPr>
      <xdr:spPr>
        <a:xfrm>
          <a:off x="69913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59690</xdr:rowOff>
    </xdr:from>
    <xdr:ext cx="762000" cy="253365"/>
    <xdr:sp macro="" textlink="">
      <xdr:nvSpPr>
        <xdr:cNvPr id="117" name="テキスト ボックス 116"/>
        <xdr:cNvSpPr txBox="1"/>
      </xdr:nvSpPr>
      <xdr:spPr>
        <a:xfrm>
          <a:off x="0" y="1112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61595</xdr:rowOff>
    </xdr:from>
    <xdr:to>
      <xdr:col>27</xdr:col>
      <xdr:colOff>184150</xdr:colOff>
      <xdr:row>64</xdr:row>
      <xdr:rowOff>61595</xdr:rowOff>
    </xdr:to>
    <xdr:cxnSp macro="">
      <xdr:nvCxnSpPr>
        <xdr:cNvPr id="118" name="直線コネクタ 117"/>
        <xdr:cNvCxnSpPr/>
      </xdr:nvCxnSpPr>
      <xdr:spPr>
        <a:xfrm>
          <a:off x="69913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90805</xdr:rowOff>
    </xdr:from>
    <xdr:ext cx="762000" cy="250825"/>
    <xdr:sp macro="" textlink="">
      <xdr:nvSpPr>
        <xdr:cNvPr id="119" name="テキスト ボックス 118"/>
        <xdr:cNvSpPr txBox="1"/>
      </xdr:nvSpPr>
      <xdr:spPr>
        <a:xfrm>
          <a:off x="0" y="106521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93345</xdr:rowOff>
    </xdr:from>
    <xdr:to>
      <xdr:col>27</xdr:col>
      <xdr:colOff>184150</xdr:colOff>
      <xdr:row>61</xdr:row>
      <xdr:rowOff>93345</xdr:rowOff>
    </xdr:to>
    <xdr:cxnSp macro="">
      <xdr:nvCxnSpPr>
        <xdr:cNvPr id="120" name="直線コネクタ 119"/>
        <xdr:cNvCxnSpPr/>
      </xdr:nvCxnSpPr>
      <xdr:spPr>
        <a:xfrm>
          <a:off x="69913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121920</xdr:rowOff>
    </xdr:from>
    <xdr:ext cx="762000" cy="250825"/>
    <xdr:sp macro="" textlink="">
      <xdr:nvSpPr>
        <xdr:cNvPr id="121" name="テキスト ボックス 120"/>
        <xdr:cNvSpPr txBox="1"/>
      </xdr:nvSpPr>
      <xdr:spPr>
        <a:xfrm>
          <a:off x="0" y="101803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124460</xdr:rowOff>
    </xdr:from>
    <xdr:to>
      <xdr:col>27</xdr:col>
      <xdr:colOff>184150</xdr:colOff>
      <xdr:row>58</xdr:row>
      <xdr:rowOff>124460</xdr:rowOff>
    </xdr:to>
    <xdr:cxnSp macro="">
      <xdr:nvCxnSpPr>
        <xdr:cNvPr id="122" name="直線コネクタ 121"/>
        <xdr:cNvCxnSpPr/>
      </xdr:nvCxnSpPr>
      <xdr:spPr>
        <a:xfrm>
          <a:off x="69913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152400</xdr:rowOff>
    </xdr:from>
    <xdr:ext cx="762000" cy="253365"/>
    <xdr:sp macro="" textlink="">
      <xdr:nvSpPr>
        <xdr:cNvPr id="123" name="テキスト ボックス 122"/>
        <xdr:cNvSpPr txBox="1"/>
      </xdr:nvSpPr>
      <xdr:spPr>
        <a:xfrm>
          <a:off x="0" y="9707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4" name="直線コネクタ 123"/>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0825"/>
    <xdr:sp macro="" textlink="">
      <xdr:nvSpPr>
        <xdr:cNvPr id="125" name="テキスト ボックス 124"/>
        <xdr:cNvSpPr txBox="1"/>
      </xdr:nvSpPr>
      <xdr:spPr>
        <a:xfrm>
          <a:off x="0" y="92367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6"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19685</xdr:rowOff>
    </xdr:from>
    <xdr:to>
      <xdr:col>23</xdr:col>
      <xdr:colOff>133350</xdr:colOff>
      <xdr:row>65</xdr:row>
      <xdr:rowOff>101600</xdr:rowOff>
    </xdr:to>
    <xdr:cxnSp macro="">
      <xdr:nvCxnSpPr>
        <xdr:cNvPr id="127" name="直線コネクタ 126"/>
        <xdr:cNvCxnSpPr/>
      </xdr:nvCxnSpPr>
      <xdr:spPr>
        <a:xfrm flipV="1">
          <a:off x="4471035" y="10078085"/>
          <a:ext cx="0" cy="920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74295</xdr:rowOff>
    </xdr:from>
    <xdr:ext cx="762000" cy="252095"/>
    <xdr:sp macro="" textlink="">
      <xdr:nvSpPr>
        <xdr:cNvPr id="128" name="財政構造の弾力性最小値テキスト"/>
        <xdr:cNvSpPr txBox="1"/>
      </xdr:nvSpPr>
      <xdr:spPr>
        <a:xfrm>
          <a:off x="4538980" y="10970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101600</xdr:rowOff>
    </xdr:from>
    <xdr:to>
      <xdr:col>24</xdr:col>
      <xdr:colOff>12700</xdr:colOff>
      <xdr:row>65</xdr:row>
      <xdr:rowOff>101600</xdr:rowOff>
    </xdr:to>
    <xdr:cxnSp macro="">
      <xdr:nvCxnSpPr>
        <xdr:cNvPr id="129" name="直線コネクタ 128"/>
        <xdr:cNvCxnSpPr/>
      </xdr:nvCxnSpPr>
      <xdr:spPr>
        <a:xfrm>
          <a:off x="4382135" y="109982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104775</xdr:rowOff>
    </xdr:from>
    <xdr:ext cx="762000" cy="250825"/>
    <xdr:sp macro="" textlink="">
      <xdr:nvSpPr>
        <xdr:cNvPr id="130" name="財政構造の弾力性最大値テキスト"/>
        <xdr:cNvSpPr txBox="1"/>
      </xdr:nvSpPr>
      <xdr:spPr>
        <a:xfrm>
          <a:off x="4538980" y="9827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84.9</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19685</xdr:rowOff>
    </xdr:from>
    <xdr:to>
      <xdr:col>24</xdr:col>
      <xdr:colOff>12700</xdr:colOff>
      <xdr:row>60</xdr:row>
      <xdr:rowOff>19685</xdr:rowOff>
    </xdr:to>
    <xdr:cxnSp macro="">
      <xdr:nvCxnSpPr>
        <xdr:cNvPr id="131" name="直線コネクタ 130"/>
        <xdr:cNvCxnSpPr/>
      </xdr:nvCxnSpPr>
      <xdr:spPr>
        <a:xfrm>
          <a:off x="4382135" y="100780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154305</xdr:rowOff>
    </xdr:from>
    <xdr:to>
      <xdr:col>23</xdr:col>
      <xdr:colOff>133350</xdr:colOff>
      <xdr:row>60</xdr:row>
      <xdr:rowOff>100330</xdr:rowOff>
    </xdr:to>
    <xdr:cxnSp macro="">
      <xdr:nvCxnSpPr>
        <xdr:cNvPr id="132" name="直線コネクタ 131"/>
        <xdr:cNvCxnSpPr/>
      </xdr:nvCxnSpPr>
      <xdr:spPr>
        <a:xfrm>
          <a:off x="3716655" y="10045065"/>
          <a:ext cx="75438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143510</xdr:rowOff>
    </xdr:from>
    <xdr:ext cx="762000" cy="250825"/>
    <xdr:sp macro="" textlink="">
      <xdr:nvSpPr>
        <xdr:cNvPr id="133" name="財政構造の弾力性平均値テキスト"/>
        <xdr:cNvSpPr txBox="1"/>
      </xdr:nvSpPr>
      <xdr:spPr>
        <a:xfrm>
          <a:off x="4538980" y="1036955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3175</xdr:rowOff>
    </xdr:from>
    <xdr:to>
      <xdr:col>23</xdr:col>
      <xdr:colOff>184150</xdr:colOff>
      <xdr:row>62</xdr:row>
      <xdr:rowOff>102870</xdr:rowOff>
    </xdr:to>
    <xdr:sp macro="" textlink="">
      <xdr:nvSpPr>
        <xdr:cNvPr id="134" name="フローチャート: 判断 133"/>
        <xdr:cNvSpPr/>
      </xdr:nvSpPr>
      <xdr:spPr>
        <a:xfrm>
          <a:off x="4420235" y="103968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154305</xdr:rowOff>
    </xdr:from>
    <xdr:to>
      <xdr:col>19</xdr:col>
      <xdr:colOff>133350</xdr:colOff>
      <xdr:row>60</xdr:row>
      <xdr:rowOff>128905</xdr:rowOff>
    </xdr:to>
    <xdr:cxnSp macro="">
      <xdr:nvCxnSpPr>
        <xdr:cNvPr id="135" name="直線コネクタ 134"/>
        <xdr:cNvCxnSpPr/>
      </xdr:nvCxnSpPr>
      <xdr:spPr>
        <a:xfrm flipV="1">
          <a:off x="2911475" y="10045065"/>
          <a:ext cx="80518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24765</xdr:rowOff>
    </xdr:from>
    <xdr:to>
      <xdr:col>19</xdr:col>
      <xdr:colOff>184150</xdr:colOff>
      <xdr:row>61</xdr:row>
      <xdr:rowOff>124460</xdr:rowOff>
    </xdr:to>
    <xdr:sp macro="" textlink="">
      <xdr:nvSpPr>
        <xdr:cNvPr id="136" name="フローチャート: 判断 135"/>
        <xdr:cNvSpPr/>
      </xdr:nvSpPr>
      <xdr:spPr>
        <a:xfrm>
          <a:off x="3665855" y="102508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109220</xdr:rowOff>
    </xdr:from>
    <xdr:ext cx="736600" cy="250825"/>
    <xdr:sp macro="" textlink="">
      <xdr:nvSpPr>
        <xdr:cNvPr id="137" name="テキスト ボックス 136"/>
        <xdr:cNvSpPr txBox="1"/>
      </xdr:nvSpPr>
      <xdr:spPr>
        <a:xfrm>
          <a:off x="3377565" y="1033526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114300</xdr:rowOff>
    </xdr:from>
    <xdr:to>
      <xdr:col>15</xdr:col>
      <xdr:colOff>82550</xdr:colOff>
      <xdr:row>60</xdr:row>
      <xdr:rowOff>128905</xdr:rowOff>
    </xdr:to>
    <xdr:cxnSp macro="">
      <xdr:nvCxnSpPr>
        <xdr:cNvPr id="138" name="直線コネクタ 137"/>
        <xdr:cNvCxnSpPr/>
      </xdr:nvCxnSpPr>
      <xdr:spPr>
        <a:xfrm>
          <a:off x="2106295" y="10172700"/>
          <a:ext cx="8051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59690</xdr:rowOff>
    </xdr:from>
    <xdr:to>
      <xdr:col>15</xdr:col>
      <xdr:colOff>133350</xdr:colOff>
      <xdr:row>62</xdr:row>
      <xdr:rowOff>159385</xdr:rowOff>
    </xdr:to>
    <xdr:sp macro="" textlink="">
      <xdr:nvSpPr>
        <xdr:cNvPr id="139" name="フローチャート: 判断 138"/>
        <xdr:cNvSpPr/>
      </xdr:nvSpPr>
      <xdr:spPr>
        <a:xfrm>
          <a:off x="2860675" y="10453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144145</xdr:rowOff>
    </xdr:from>
    <xdr:ext cx="759460" cy="250825"/>
    <xdr:sp macro="" textlink="">
      <xdr:nvSpPr>
        <xdr:cNvPr id="140" name="テキスト ボックス 139"/>
        <xdr:cNvSpPr txBox="1"/>
      </xdr:nvSpPr>
      <xdr:spPr>
        <a:xfrm>
          <a:off x="2572385" y="1053782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60</xdr:row>
      <xdr:rowOff>24765</xdr:rowOff>
    </xdr:from>
    <xdr:to>
      <xdr:col>11</xdr:col>
      <xdr:colOff>31750</xdr:colOff>
      <xdr:row>60</xdr:row>
      <xdr:rowOff>114300</xdr:rowOff>
    </xdr:to>
    <xdr:cxnSp macro="">
      <xdr:nvCxnSpPr>
        <xdr:cNvPr id="141" name="直線コネクタ 140"/>
        <xdr:cNvCxnSpPr/>
      </xdr:nvCxnSpPr>
      <xdr:spPr>
        <a:xfrm>
          <a:off x="1320165" y="10083165"/>
          <a:ext cx="78613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62</xdr:row>
      <xdr:rowOff>78740</xdr:rowOff>
    </xdr:from>
    <xdr:to>
      <xdr:col>11</xdr:col>
      <xdr:colOff>82550</xdr:colOff>
      <xdr:row>63</xdr:row>
      <xdr:rowOff>10795</xdr:rowOff>
    </xdr:to>
    <xdr:sp macro="" textlink="">
      <xdr:nvSpPr>
        <xdr:cNvPr id="142" name="フローチャート: 判断 141"/>
        <xdr:cNvSpPr/>
      </xdr:nvSpPr>
      <xdr:spPr>
        <a:xfrm>
          <a:off x="2074545" y="104724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163195</xdr:rowOff>
    </xdr:from>
    <xdr:ext cx="762000" cy="250825"/>
    <xdr:sp macro="" textlink="">
      <xdr:nvSpPr>
        <xdr:cNvPr id="143" name="テキスト ボックス 142"/>
        <xdr:cNvSpPr txBox="1"/>
      </xdr:nvSpPr>
      <xdr:spPr>
        <a:xfrm>
          <a:off x="1767205" y="105568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59690</xdr:rowOff>
    </xdr:from>
    <xdr:to>
      <xdr:col>7</xdr:col>
      <xdr:colOff>31750</xdr:colOff>
      <xdr:row>62</xdr:row>
      <xdr:rowOff>159385</xdr:rowOff>
    </xdr:to>
    <xdr:sp macro="" textlink="">
      <xdr:nvSpPr>
        <xdr:cNvPr id="144" name="フローチャート: 判断 143"/>
        <xdr:cNvSpPr/>
      </xdr:nvSpPr>
      <xdr:spPr>
        <a:xfrm>
          <a:off x="1271270" y="1045337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144145</xdr:rowOff>
    </xdr:from>
    <xdr:ext cx="759460" cy="250825"/>
    <xdr:sp macro="" textlink="">
      <xdr:nvSpPr>
        <xdr:cNvPr id="145" name="テキスト ボックス 144"/>
        <xdr:cNvSpPr txBox="1"/>
      </xdr:nvSpPr>
      <xdr:spPr>
        <a:xfrm>
          <a:off x="962025" y="1053782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0825"/>
    <xdr:sp macro="" textlink="">
      <xdr:nvSpPr>
        <xdr:cNvPr id="146" name="テキスト ボックス 145"/>
        <xdr:cNvSpPr txBox="1"/>
      </xdr:nvSpPr>
      <xdr:spPr>
        <a:xfrm>
          <a:off x="427609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0825"/>
    <xdr:sp macro="" textlink="">
      <xdr:nvSpPr>
        <xdr:cNvPr id="147" name="テキスト ボックス 146"/>
        <xdr:cNvSpPr txBox="1"/>
      </xdr:nvSpPr>
      <xdr:spPr>
        <a:xfrm>
          <a:off x="352171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9460" cy="250825"/>
    <xdr:sp macro="" textlink="">
      <xdr:nvSpPr>
        <xdr:cNvPr id="148" name="テキスト ボックス 147"/>
        <xdr:cNvSpPr txBox="1"/>
      </xdr:nvSpPr>
      <xdr:spPr>
        <a:xfrm>
          <a:off x="2716530" y="117322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0825"/>
    <xdr:sp macro="" textlink="">
      <xdr:nvSpPr>
        <xdr:cNvPr id="149" name="テキスト ボックス 148"/>
        <xdr:cNvSpPr txBox="1"/>
      </xdr:nvSpPr>
      <xdr:spPr>
        <a:xfrm>
          <a:off x="191135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50825"/>
    <xdr:sp macro="" textlink="">
      <xdr:nvSpPr>
        <xdr:cNvPr id="150" name="テキスト ボックス 149"/>
        <xdr:cNvSpPr txBox="1"/>
      </xdr:nvSpPr>
      <xdr:spPr>
        <a:xfrm>
          <a:off x="1127125"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60</xdr:row>
      <xdr:rowOff>50800</xdr:rowOff>
    </xdr:from>
    <xdr:to>
      <xdr:col>23</xdr:col>
      <xdr:colOff>184150</xdr:colOff>
      <xdr:row>60</xdr:row>
      <xdr:rowOff>150495</xdr:rowOff>
    </xdr:to>
    <xdr:sp macro="" textlink="">
      <xdr:nvSpPr>
        <xdr:cNvPr id="151" name="楕円 150"/>
        <xdr:cNvSpPr/>
      </xdr:nvSpPr>
      <xdr:spPr>
        <a:xfrm>
          <a:off x="4420235" y="101092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141605</xdr:rowOff>
    </xdr:from>
    <xdr:ext cx="762000" cy="250825"/>
    <xdr:sp macro="" textlink="">
      <xdr:nvSpPr>
        <xdr:cNvPr id="152" name="財政構造の弾力性該当値テキスト"/>
        <xdr:cNvSpPr txBox="1"/>
      </xdr:nvSpPr>
      <xdr:spPr>
        <a:xfrm>
          <a:off x="4538980" y="10032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105410</xdr:rowOff>
    </xdr:from>
    <xdr:to>
      <xdr:col>19</xdr:col>
      <xdr:colOff>184150</xdr:colOff>
      <xdr:row>60</xdr:row>
      <xdr:rowOff>36830</xdr:rowOff>
    </xdr:to>
    <xdr:sp macro="" textlink="">
      <xdr:nvSpPr>
        <xdr:cNvPr id="153" name="楕円 152"/>
        <xdr:cNvSpPr/>
      </xdr:nvSpPr>
      <xdr:spPr>
        <a:xfrm>
          <a:off x="3665855" y="9996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46990</xdr:rowOff>
    </xdr:from>
    <xdr:ext cx="736600" cy="250825"/>
    <xdr:sp macro="" textlink="">
      <xdr:nvSpPr>
        <xdr:cNvPr id="154" name="テキスト ボックス 153"/>
        <xdr:cNvSpPr txBox="1"/>
      </xdr:nvSpPr>
      <xdr:spPr>
        <a:xfrm>
          <a:off x="3377565" y="977011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78740</xdr:rowOff>
    </xdr:from>
    <xdr:to>
      <xdr:col>15</xdr:col>
      <xdr:colOff>133350</xdr:colOff>
      <xdr:row>61</xdr:row>
      <xdr:rowOff>10795</xdr:rowOff>
    </xdr:to>
    <xdr:sp macro="" textlink="">
      <xdr:nvSpPr>
        <xdr:cNvPr id="155" name="楕円 154"/>
        <xdr:cNvSpPr/>
      </xdr:nvSpPr>
      <xdr:spPr>
        <a:xfrm>
          <a:off x="2860675" y="101371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20320</xdr:rowOff>
    </xdr:from>
    <xdr:ext cx="759460" cy="253365"/>
    <xdr:sp macro="" textlink="">
      <xdr:nvSpPr>
        <xdr:cNvPr id="156" name="テキスト ボックス 155"/>
        <xdr:cNvSpPr txBox="1"/>
      </xdr:nvSpPr>
      <xdr:spPr>
        <a:xfrm>
          <a:off x="2572385" y="99110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60</xdr:row>
      <xdr:rowOff>64135</xdr:rowOff>
    </xdr:from>
    <xdr:to>
      <xdr:col>11</xdr:col>
      <xdr:colOff>82550</xdr:colOff>
      <xdr:row>60</xdr:row>
      <xdr:rowOff>163830</xdr:rowOff>
    </xdr:to>
    <xdr:sp macro="" textlink="">
      <xdr:nvSpPr>
        <xdr:cNvPr id="157" name="楕円 156"/>
        <xdr:cNvSpPr/>
      </xdr:nvSpPr>
      <xdr:spPr>
        <a:xfrm>
          <a:off x="2074545" y="101225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5715</xdr:rowOff>
    </xdr:from>
    <xdr:ext cx="762000" cy="253365"/>
    <xdr:sp macro="" textlink="">
      <xdr:nvSpPr>
        <xdr:cNvPr id="158" name="テキスト ボックス 157"/>
        <xdr:cNvSpPr txBox="1"/>
      </xdr:nvSpPr>
      <xdr:spPr>
        <a:xfrm>
          <a:off x="1767205" y="98964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142875</xdr:rowOff>
    </xdr:from>
    <xdr:to>
      <xdr:col>7</xdr:col>
      <xdr:colOff>31750</xdr:colOff>
      <xdr:row>60</xdr:row>
      <xdr:rowOff>74295</xdr:rowOff>
    </xdr:to>
    <xdr:sp macro="" textlink="">
      <xdr:nvSpPr>
        <xdr:cNvPr id="159" name="楕円 158"/>
        <xdr:cNvSpPr/>
      </xdr:nvSpPr>
      <xdr:spPr>
        <a:xfrm>
          <a:off x="1271270" y="1003363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84455</xdr:rowOff>
    </xdr:from>
    <xdr:ext cx="759460" cy="250825"/>
    <xdr:sp macro="" textlink="">
      <xdr:nvSpPr>
        <xdr:cNvPr id="160" name="テキスト ボックス 159"/>
        <xdr:cNvSpPr txBox="1"/>
      </xdr:nvSpPr>
      <xdr:spPr>
        <a:xfrm>
          <a:off x="962025" y="980757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1" name="正方形/長方形 160"/>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2" name="テキスト ボックス 161"/>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8460" cy="351155"/>
    <xdr:sp macro="" textlink="">
      <xdr:nvSpPr>
        <xdr:cNvPr id="163" name="テキスト ボックス 162"/>
        <xdr:cNvSpPr txBox="1"/>
      </xdr:nvSpPr>
      <xdr:spPr>
        <a:xfrm>
          <a:off x="3750945" y="12684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[88,641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4" name="正方形/長方形 163"/>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5" name="正方形/長方形 164"/>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6" name="正方形/長方形 165"/>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7" name="正方形/長方形 166"/>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8" name="正方形/長方形 167"/>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9" name="正方形/長方形 168"/>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159,507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0" name="正方形/長方形 169"/>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1" name="正方形/長方形 170"/>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2" name="正方形/長方形 171"/>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3" name="テキスト ボックス 172"/>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過去から事務事業の外部委託及び一部事務組合等による広域行政を推進しており、効率的な行政運営がなされている。</a:t>
          </a:r>
        </a:p>
        <a:p>
          <a:r>
            <a:rPr kumimoji="1" lang="ja-JP" altLang="en-US" sz="1300">
              <a:latin typeface="ＭＳ Ｐゴシック"/>
              <a:ea typeface="ＭＳ Ｐゴシック"/>
            </a:rPr>
            <a:t>　結果として、類似団体において人口１人当たり人件費・物件費等決算額が低い都市となっている。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9885" cy="220345"/>
    <xdr:sp macro="" textlink="">
      <xdr:nvSpPr>
        <xdr:cNvPr id="174" name="テキスト ボックス 173"/>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5" name="直線コネクタ 174"/>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0825"/>
    <xdr:sp macro="" textlink="">
      <xdr:nvSpPr>
        <xdr:cNvPr id="176" name="テキスト ボックス 175"/>
        <xdr:cNvSpPr txBox="1"/>
      </xdr:nvSpPr>
      <xdr:spPr>
        <a:xfrm>
          <a:off x="0" y="153212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35560</xdr:rowOff>
    </xdr:from>
    <xdr:to>
      <xdr:col>27</xdr:col>
      <xdr:colOff>184150</xdr:colOff>
      <xdr:row>90</xdr:row>
      <xdr:rowOff>35560</xdr:rowOff>
    </xdr:to>
    <xdr:cxnSp macro="">
      <xdr:nvCxnSpPr>
        <xdr:cNvPr id="177" name="直線コネクタ 176"/>
        <xdr:cNvCxnSpPr/>
      </xdr:nvCxnSpPr>
      <xdr:spPr>
        <a:xfrm>
          <a:off x="69913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63500</xdr:rowOff>
    </xdr:from>
    <xdr:ext cx="762000" cy="253365"/>
    <xdr:sp macro="" textlink="">
      <xdr:nvSpPr>
        <xdr:cNvPr id="178" name="テキスト ボックス 177"/>
        <xdr:cNvSpPr txBox="1"/>
      </xdr:nvSpPr>
      <xdr:spPr>
        <a:xfrm>
          <a:off x="0" y="14983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33655</xdr:rowOff>
    </xdr:from>
    <xdr:to>
      <xdr:col>27</xdr:col>
      <xdr:colOff>184150</xdr:colOff>
      <xdr:row>88</xdr:row>
      <xdr:rowOff>33655</xdr:rowOff>
    </xdr:to>
    <xdr:cxnSp macro="">
      <xdr:nvCxnSpPr>
        <xdr:cNvPr id="179" name="直線コネクタ 178"/>
        <xdr:cNvCxnSpPr/>
      </xdr:nvCxnSpPr>
      <xdr:spPr>
        <a:xfrm>
          <a:off x="69913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61595</xdr:rowOff>
    </xdr:from>
    <xdr:ext cx="762000" cy="253365"/>
    <xdr:sp macro="" textlink="">
      <xdr:nvSpPr>
        <xdr:cNvPr id="180" name="テキスト ボックス 179"/>
        <xdr:cNvSpPr txBox="1"/>
      </xdr:nvSpPr>
      <xdr:spPr>
        <a:xfrm>
          <a:off x="0" y="14646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31750</xdr:rowOff>
    </xdr:from>
    <xdr:to>
      <xdr:col>27</xdr:col>
      <xdr:colOff>184150</xdr:colOff>
      <xdr:row>86</xdr:row>
      <xdr:rowOff>31750</xdr:rowOff>
    </xdr:to>
    <xdr:cxnSp macro="">
      <xdr:nvCxnSpPr>
        <xdr:cNvPr id="181" name="直線コネクタ 180"/>
        <xdr:cNvCxnSpPr/>
      </xdr:nvCxnSpPr>
      <xdr:spPr>
        <a:xfrm>
          <a:off x="69913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60325</xdr:rowOff>
    </xdr:from>
    <xdr:ext cx="762000" cy="253365"/>
    <xdr:sp macro="" textlink="">
      <xdr:nvSpPr>
        <xdr:cNvPr id="182" name="テキスト ボックス 181"/>
        <xdr:cNvSpPr txBox="1"/>
      </xdr:nvSpPr>
      <xdr:spPr>
        <a:xfrm>
          <a:off x="0" y="14309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30480</xdr:rowOff>
    </xdr:from>
    <xdr:to>
      <xdr:col>27</xdr:col>
      <xdr:colOff>184150</xdr:colOff>
      <xdr:row>84</xdr:row>
      <xdr:rowOff>30480</xdr:rowOff>
    </xdr:to>
    <xdr:cxnSp macro="">
      <xdr:nvCxnSpPr>
        <xdr:cNvPr id="183" name="直線コネクタ 182"/>
        <xdr:cNvCxnSpPr/>
      </xdr:nvCxnSpPr>
      <xdr:spPr>
        <a:xfrm>
          <a:off x="69913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59055</xdr:rowOff>
    </xdr:from>
    <xdr:ext cx="762000" cy="253365"/>
    <xdr:sp macro="" textlink="">
      <xdr:nvSpPr>
        <xdr:cNvPr id="184" name="テキスト ボックス 183"/>
        <xdr:cNvSpPr txBox="1"/>
      </xdr:nvSpPr>
      <xdr:spPr>
        <a:xfrm>
          <a:off x="0" y="13973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28575</xdr:rowOff>
    </xdr:from>
    <xdr:to>
      <xdr:col>27</xdr:col>
      <xdr:colOff>184150</xdr:colOff>
      <xdr:row>82</xdr:row>
      <xdr:rowOff>28575</xdr:rowOff>
    </xdr:to>
    <xdr:cxnSp macro="">
      <xdr:nvCxnSpPr>
        <xdr:cNvPr id="185" name="直線コネクタ 184"/>
        <xdr:cNvCxnSpPr/>
      </xdr:nvCxnSpPr>
      <xdr:spPr>
        <a:xfrm>
          <a:off x="69913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57150</xdr:rowOff>
    </xdr:from>
    <xdr:ext cx="762000" cy="253365"/>
    <xdr:sp macro="" textlink="">
      <xdr:nvSpPr>
        <xdr:cNvPr id="186" name="テキスト ボックス 185"/>
        <xdr:cNvSpPr txBox="1"/>
      </xdr:nvSpPr>
      <xdr:spPr>
        <a:xfrm>
          <a:off x="0" y="136359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26670</xdr:rowOff>
    </xdr:from>
    <xdr:to>
      <xdr:col>27</xdr:col>
      <xdr:colOff>184150</xdr:colOff>
      <xdr:row>80</xdr:row>
      <xdr:rowOff>26670</xdr:rowOff>
    </xdr:to>
    <xdr:cxnSp macro="">
      <xdr:nvCxnSpPr>
        <xdr:cNvPr id="187" name="直線コネクタ 186"/>
        <xdr:cNvCxnSpPr/>
      </xdr:nvCxnSpPr>
      <xdr:spPr>
        <a:xfrm>
          <a:off x="69913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55245</xdr:rowOff>
    </xdr:from>
    <xdr:ext cx="762000" cy="252730"/>
    <xdr:sp macro="" textlink="">
      <xdr:nvSpPr>
        <xdr:cNvPr id="188" name="テキスト ボックス 187"/>
        <xdr:cNvSpPr txBox="1"/>
      </xdr:nvSpPr>
      <xdr:spPr>
        <a:xfrm>
          <a:off x="0" y="13298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9" name="直線コネクタ 188"/>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50825"/>
    <xdr:sp macro="" textlink="">
      <xdr:nvSpPr>
        <xdr:cNvPr id="190" name="テキスト ボックス 189"/>
        <xdr:cNvSpPr txBox="1"/>
      </xdr:nvSpPr>
      <xdr:spPr>
        <a:xfrm>
          <a:off x="0" y="12961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91"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3175</xdr:rowOff>
    </xdr:from>
    <xdr:to>
      <xdr:col>23</xdr:col>
      <xdr:colOff>133350</xdr:colOff>
      <xdr:row>89</xdr:row>
      <xdr:rowOff>4445</xdr:rowOff>
    </xdr:to>
    <xdr:cxnSp macro="">
      <xdr:nvCxnSpPr>
        <xdr:cNvPr id="192" name="直線コネクタ 191"/>
        <xdr:cNvCxnSpPr/>
      </xdr:nvCxnSpPr>
      <xdr:spPr>
        <a:xfrm flipV="1">
          <a:off x="4471035" y="13749655"/>
          <a:ext cx="0" cy="11747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144780</xdr:rowOff>
    </xdr:from>
    <xdr:ext cx="762000" cy="250190"/>
    <xdr:sp macro="" textlink="">
      <xdr:nvSpPr>
        <xdr:cNvPr id="193" name="人件費・物件費等の状況最小値テキスト"/>
        <xdr:cNvSpPr txBox="1"/>
      </xdr:nvSpPr>
      <xdr:spPr>
        <a:xfrm>
          <a:off x="4538980" y="148971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192,309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4445</xdr:rowOff>
    </xdr:from>
    <xdr:to>
      <xdr:col>24</xdr:col>
      <xdr:colOff>12700</xdr:colOff>
      <xdr:row>89</xdr:row>
      <xdr:rowOff>4445</xdr:rowOff>
    </xdr:to>
    <xdr:cxnSp macro="">
      <xdr:nvCxnSpPr>
        <xdr:cNvPr id="194" name="直線コネクタ 193"/>
        <xdr:cNvCxnSpPr/>
      </xdr:nvCxnSpPr>
      <xdr:spPr>
        <a:xfrm>
          <a:off x="4382135" y="149244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87630</xdr:rowOff>
    </xdr:from>
    <xdr:ext cx="762000" cy="250825"/>
    <xdr:sp macro="" textlink="">
      <xdr:nvSpPr>
        <xdr:cNvPr id="195" name="人件費・物件費等の状況最大値テキスト"/>
        <xdr:cNvSpPr txBox="1"/>
      </xdr:nvSpPr>
      <xdr:spPr>
        <a:xfrm>
          <a:off x="4538980" y="134988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87,759</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3175</xdr:rowOff>
    </xdr:from>
    <xdr:to>
      <xdr:col>24</xdr:col>
      <xdr:colOff>12700</xdr:colOff>
      <xdr:row>82</xdr:row>
      <xdr:rowOff>3175</xdr:rowOff>
    </xdr:to>
    <xdr:cxnSp macro="">
      <xdr:nvCxnSpPr>
        <xdr:cNvPr id="196" name="直線コネクタ 195"/>
        <xdr:cNvCxnSpPr/>
      </xdr:nvCxnSpPr>
      <xdr:spPr>
        <a:xfrm>
          <a:off x="4382135" y="137496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10160</xdr:rowOff>
    </xdr:from>
    <xdr:to>
      <xdr:col>23</xdr:col>
      <xdr:colOff>133350</xdr:colOff>
      <xdr:row>82</xdr:row>
      <xdr:rowOff>13335</xdr:rowOff>
    </xdr:to>
    <xdr:cxnSp macro="">
      <xdr:nvCxnSpPr>
        <xdr:cNvPr id="197" name="直線コネクタ 196"/>
        <xdr:cNvCxnSpPr/>
      </xdr:nvCxnSpPr>
      <xdr:spPr>
        <a:xfrm>
          <a:off x="3716655" y="13756640"/>
          <a:ext cx="7543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88265</xdr:rowOff>
    </xdr:from>
    <xdr:ext cx="762000" cy="250825"/>
    <xdr:sp macro="" textlink="">
      <xdr:nvSpPr>
        <xdr:cNvPr id="198" name="人件費・物件費等の状況平均値テキスト"/>
        <xdr:cNvSpPr txBox="1"/>
      </xdr:nvSpPr>
      <xdr:spPr>
        <a:xfrm>
          <a:off x="4538980" y="1417002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115570</xdr:rowOff>
    </xdr:from>
    <xdr:to>
      <xdr:col>23</xdr:col>
      <xdr:colOff>184150</xdr:colOff>
      <xdr:row>85</xdr:row>
      <xdr:rowOff>47625</xdr:rowOff>
    </xdr:to>
    <xdr:sp macro="" textlink="">
      <xdr:nvSpPr>
        <xdr:cNvPr id="199" name="フローチャート: 判断 198"/>
        <xdr:cNvSpPr/>
      </xdr:nvSpPr>
      <xdr:spPr>
        <a:xfrm>
          <a:off x="4420235" y="14197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118110</xdr:rowOff>
    </xdr:from>
    <xdr:to>
      <xdr:col>19</xdr:col>
      <xdr:colOff>133350</xdr:colOff>
      <xdr:row>82</xdr:row>
      <xdr:rowOff>10160</xdr:rowOff>
    </xdr:to>
    <xdr:cxnSp macro="">
      <xdr:nvCxnSpPr>
        <xdr:cNvPr id="200" name="直線コネクタ 199"/>
        <xdr:cNvCxnSpPr/>
      </xdr:nvCxnSpPr>
      <xdr:spPr>
        <a:xfrm>
          <a:off x="2911475" y="13696950"/>
          <a:ext cx="80518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62865</xdr:rowOff>
    </xdr:from>
    <xdr:to>
      <xdr:col>19</xdr:col>
      <xdr:colOff>184150</xdr:colOff>
      <xdr:row>84</xdr:row>
      <xdr:rowOff>162560</xdr:rowOff>
    </xdr:to>
    <xdr:sp macro="" textlink="">
      <xdr:nvSpPr>
        <xdr:cNvPr id="201" name="フローチャート: 判断 200"/>
        <xdr:cNvSpPr/>
      </xdr:nvSpPr>
      <xdr:spPr>
        <a:xfrm>
          <a:off x="3665855" y="141446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147955</xdr:rowOff>
    </xdr:from>
    <xdr:ext cx="736600" cy="250825"/>
    <xdr:sp macro="" textlink="">
      <xdr:nvSpPr>
        <xdr:cNvPr id="202" name="テキスト ボックス 201"/>
        <xdr:cNvSpPr txBox="1"/>
      </xdr:nvSpPr>
      <xdr:spPr>
        <a:xfrm>
          <a:off x="3377565" y="1422971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93345</xdr:rowOff>
    </xdr:from>
    <xdr:to>
      <xdr:col>15</xdr:col>
      <xdr:colOff>82550</xdr:colOff>
      <xdr:row>81</xdr:row>
      <xdr:rowOff>118110</xdr:rowOff>
    </xdr:to>
    <xdr:cxnSp macro="">
      <xdr:nvCxnSpPr>
        <xdr:cNvPr id="203" name="直線コネクタ 202"/>
        <xdr:cNvCxnSpPr/>
      </xdr:nvCxnSpPr>
      <xdr:spPr>
        <a:xfrm>
          <a:off x="2106295" y="13672185"/>
          <a:ext cx="8051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145415</xdr:rowOff>
    </xdr:from>
    <xdr:to>
      <xdr:col>15</xdr:col>
      <xdr:colOff>133350</xdr:colOff>
      <xdr:row>84</xdr:row>
      <xdr:rowOff>76835</xdr:rowOff>
    </xdr:to>
    <xdr:sp macro="" textlink="">
      <xdr:nvSpPr>
        <xdr:cNvPr id="204" name="フローチャート: 判断 203"/>
        <xdr:cNvSpPr/>
      </xdr:nvSpPr>
      <xdr:spPr>
        <a:xfrm>
          <a:off x="2860675" y="140595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61595</xdr:rowOff>
    </xdr:from>
    <xdr:ext cx="759460" cy="253365"/>
    <xdr:sp macro="" textlink="">
      <xdr:nvSpPr>
        <xdr:cNvPr id="205" name="テキスト ボックス 204"/>
        <xdr:cNvSpPr txBox="1"/>
      </xdr:nvSpPr>
      <xdr:spPr>
        <a:xfrm>
          <a:off x="2572385" y="141433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81</xdr:row>
      <xdr:rowOff>71120</xdr:rowOff>
    </xdr:from>
    <xdr:to>
      <xdr:col>11</xdr:col>
      <xdr:colOff>31750</xdr:colOff>
      <xdr:row>81</xdr:row>
      <xdr:rowOff>93345</xdr:rowOff>
    </xdr:to>
    <xdr:cxnSp macro="">
      <xdr:nvCxnSpPr>
        <xdr:cNvPr id="206" name="直線コネクタ 205"/>
        <xdr:cNvCxnSpPr/>
      </xdr:nvCxnSpPr>
      <xdr:spPr>
        <a:xfrm>
          <a:off x="1320165" y="13649960"/>
          <a:ext cx="78613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83</xdr:row>
      <xdr:rowOff>73025</xdr:rowOff>
    </xdr:from>
    <xdr:to>
      <xdr:col>11</xdr:col>
      <xdr:colOff>82550</xdr:colOff>
      <xdr:row>84</xdr:row>
      <xdr:rowOff>5080</xdr:rowOff>
    </xdr:to>
    <xdr:sp macro="" textlink="">
      <xdr:nvSpPr>
        <xdr:cNvPr id="207" name="フローチャート: 判断 206"/>
        <xdr:cNvSpPr/>
      </xdr:nvSpPr>
      <xdr:spPr>
        <a:xfrm>
          <a:off x="2074545" y="139871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157480</xdr:rowOff>
    </xdr:from>
    <xdr:ext cx="762000" cy="253365"/>
    <xdr:sp macro="" textlink="">
      <xdr:nvSpPr>
        <xdr:cNvPr id="208" name="テキスト ボックス 207"/>
        <xdr:cNvSpPr txBox="1"/>
      </xdr:nvSpPr>
      <xdr:spPr>
        <a:xfrm>
          <a:off x="1767205" y="140716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41910</xdr:rowOff>
    </xdr:from>
    <xdr:to>
      <xdr:col>7</xdr:col>
      <xdr:colOff>31750</xdr:colOff>
      <xdr:row>83</xdr:row>
      <xdr:rowOff>141605</xdr:rowOff>
    </xdr:to>
    <xdr:sp macro="" textlink="">
      <xdr:nvSpPr>
        <xdr:cNvPr id="209" name="フローチャート: 判断 208"/>
        <xdr:cNvSpPr/>
      </xdr:nvSpPr>
      <xdr:spPr>
        <a:xfrm>
          <a:off x="1271270" y="1395603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127000</xdr:rowOff>
    </xdr:from>
    <xdr:ext cx="759460" cy="250825"/>
    <xdr:sp macro="" textlink="">
      <xdr:nvSpPr>
        <xdr:cNvPr id="210" name="テキスト ボックス 209"/>
        <xdr:cNvSpPr txBox="1"/>
      </xdr:nvSpPr>
      <xdr:spPr>
        <a:xfrm>
          <a:off x="962025" y="140411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0825"/>
    <xdr:sp macro="" textlink="">
      <xdr:nvSpPr>
        <xdr:cNvPr id="211" name="テキスト ボックス 210"/>
        <xdr:cNvSpPr txBox="1"/>
      </xdr:nvSpPr>
      <xdr:spPr>
        <a:xfrm>
          <a:off x="427609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0825"/>
    <xdr:sp macro="" textlink="">
      <xdr:nvSpPr>
        <xdr:cNvPr id="212" name="テキスト ボックス 211"/>
        <xdr:cNvSpPr txBox="1"/>
      </xdr:nvSpPr>
      <xdr:spPr>
        <a:xfrm>
          <a:off x="352171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9460" cy="250825"/>
    <xdr:sp macro="" textlink="">
      <xdr:nvSpPr>
        <xdr:cNvPr id="213" name="テキスト ボックス 212"/>
        <xdr:cNvSpPr txBox="1"/>
      </xdr:nvSpPr>
      <xdr:spPr>
        <a:xfrm>
          <a:off x="2716530" y="15457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0825"/>
    <xdr:sp macro="" textlink="">
      <xdr:nvSpPr>
        <xdr:cNvPr id="214" name="テキスト ボックス 213"/>
        <xdr:cNvSpPr txBox="1"/>
      </xdr:nvSpPr>
      <xdr:spPr>
        <a:xfrm>
          <a:off x="191135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0825"/>
    <xdr:sp macro="" textlink="">
      <xdr:nvSpPr>
        <xdr:cNvPr id="215" name="テキスト ボックス 214"/>
        <xdr:cNvSpPr txBox="1"/>
      </xdr:nvSpPr>
      <xdr:spPr>
        <a:xfrm>
          <a:off x="1127125"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130810</xdr:rowOff>
    </xdr:from>
    <xdr:to>
      <xdr:col>23</xdr:col>
      <xdr:colOff>184150</xdr:colOff>
      <xdr:row>82</xdr:row>
      <xdr:rowOff>62230</xdr:rowOff>
    </xdr:to>
    <xdr:sp macro="" textlink="">
      <xdr:nvSpPr>
        <xdr:cNvPr id="216" name="楕円 215"/>
        <xdr:cNvSpPr/>
      </xdr:nvSpPr>
      <xdr:spPr>
        <a:xfrm>
          <a:off x="4420235" y="13709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53975</xdr:rowOff>
    </xdr:from>
    <xdr:ext cx="762000" cy="250825"/>
    <xdr:sp macro="" textlink="">
      <xdr:nvSpPr>
        <xdr:cNvPr id="217" name="人件費・物件費等の状況該当値テキスト"/>
        <xdr:cNvSpPr txBox="1"/>
      </xdr:nvSpPr>
      <xdr:spPr>
        <a:xfrm>
          <a:off x="4538980" y="1363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88,641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128270</xdr:rowOff>
    </xdr:from>
    <xdr:to>
      <xdr:col>19</xdr:col>
      <xdr:colOff>184150</xdr:colOff>
      <xdr:row>82</xdr:row>
      <xdr:rowOff>59690</xdr:rowOff>
    </xdr:to>
    <xdr:sp macro="" textlink="">
      <xdr:nvSpPr>
        <xdr:cNvPr id="218" name="楕円 217"/>
        <xdr:cNvSpPr/>
      </xdr:nvSpPr>
      <xdr:spPr>
        <a:xfrm>
          <a:off x="3665855" y="13707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69850</xdr:rowOff>
    </xdr:from>
    <xdr:ext cx="736600" cy="250825"/>
    <xdr:sp macro="" textlink="">
      <xdr:nvSpPr>
        <xdr:cNvPr id="219" name="テキスト ボックス 218"/>
        <xdr:cNvSpPr txBox="1"/>
      </xdr:nvSpPr>
      <xdr:spPr>
        <a:xfrm>
          <a:off x="3377565" y="1348105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69215</xdr:rowOff>
    </xdr:from>
    <xdr:to>
      <xdr:col>15</xdr:col>
      <xdr:colOff>133350</xdr:colOff>
      <xdr:row>82</xdr:row>
      <xdr:rowOff>635</xdr:rowOff>
    </xdr:to>
    <xdr:sp macro="" textlink="">
      <xdr:nvSpPr>
        <xdr:cNvPr id="220" name="楕円 219"/>
        <xdr:cNvSpPr/>
      </xdr:nvSpPr>
      <xdr:spPr>
        <a:xfrm>
          <a:off x="2860675" y="13648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10795</xdr:rowOff>
    </xdr:from>
    <xdr:ext cx="759460" cy="250190"/>
    <xdr:sp macro="" textlink="">
      <xdr:nvSpPr>
        <xdr:cNvPr id="221" name="テキスト ボックス 220"/>
        <xdr:cNvSpPr txBox="1"/>
      </xdr:nvSpPr>
      <xdr:spPr>
        <a:xfrm>
          <a:off x="2572385" y="13421995"/>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81</xdr:row>
      <xdr:rowOff>43180</xdr:rowOff>
    </xdr:from>
    <xdr:to>
      <xdr:col>11</xdr:col>
      <xdr:colOff>82550</xdr:colOff>
      <xdr:row>81</xdr:row>
      <xdr:rowOff>142875</xdr:rowOff>
    </xdr:to>
    <xdr:sp macro="" textlink="">
      <xdr:nvSpPr>
        <xdr:cNvPr id="222" name="楕円 221"/>
        <xdr:cNvSpPr/>
      </xdr:nvSpPr>
      <xdr:spPr>
        <a:xfrm>
          <a:off x="2074545" y="136220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152400</xdr:rowOff>
    </xdr:from>
    <xdr:ext cx="762000" cy="253365"/>
    <xdr:sp macro="" textlink="">
      <xdr:nvSpPr>
        <xdr:cNvPr id="223" name="テキスト ボックス 222"/>
        <xdr:cNvSpPr txBox="1"/>
      </xdr:nvSpPr>
      <xdr:spPr>
        <a:xfrm>
          <a:off x="1767205" y="13395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80,834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20955</xdr:rowOff>
    </xdr:from>
    <xdr:to>
      <xdr:col>7</xdr:col>
      <xdr:colOff>31750</xdr:colOff>
      <xdr:row>81</xdr:row>
      <xdr:rowOff>120015</xdr:rowOff>
    </xdr:to>
    <xdr:sp macro="" textlink="">
      <xdr:nvSpPr>
        <xdr:cNvPr id="224" name="楕円 223"/>
        <xdr:cNvSpPr/>
      </xdr:nvSpPr>
      <xdr:spPr>
        <a:xfrm>
          <a:off x="1271270" y="1359979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130175</xdr:rowOff>
    </xdr:from>
    <xdr:ext cx="759460" cy="252095"/>
    <xdr:sp macro="" textlink="">
      <xdr:nvSpPr>
        <xdr:cNvPr id="225" name="テキスト ボックス 224"/>
        <xdr:cNvSpPr txBox="1"/>
      </xdr:nvSpPr>
      <xdr:spPr>
        <a:xfrm>
          <a:off x="962025" y="1337373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6" name="正方形/長方形 225"/>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1000" cy="302895"/>
    <xdr:sp macro="" textlink="">
      <xdr:nvSpPr>
        <xdr:cNvPr id="227" name="テキスト ボックス 226"/>
        <xdr:cNvSpPr txBox="1"/>
      </xdr:nvSpPr>
      <xdr:spPr>
        <a:xfrm>
          <a:off x="12289155" y="12709525"/>
          <a:ext cx="165100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8460" cy="351155"/>
    <xdr:sp macro="" textlink="">
      <xdr:nvSpPr>
        <xdr:cNvPr id="228" name="テキスト ボックス 227"/>
        <xdr:cNvSpPr txBox="1"/>
      </xdr:nvSpPr>
      <xdr:spPr>
        <a:xfrm>
          <a:off x="13902055" y="12684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9" name="正方形/長方形 228"/>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30" name="正方形/長方形 229"/>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31" name="正方形/長方形 230"/>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32" name="正方形/長方形 231"/>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33" name="正方形/長方形 232"/>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4" name="正方形/長方形 233"/>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5" name="正方形/長方形 234"/>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6" name="正方形/長方形 235"/>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7" name="正方形/長方形 236"/>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8" name="テキスト ボックス 237"/>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職員構成の変動による増等及び人事評価結果による昇級上乗せによる増に伴い、ラスパイレス指数は＋</a:t>
          </a:r>
          <a:r>
            <a:rPr kumimoji="1" lang="en-US" altLang="ja-JP" sz="1300">
              <a:latin typeface="ＭＳ Ｐゴシック"/>
              <a:ea typeface="ＭＳ Ｐゴシック"/>
            </a:rPr>
            <a:t>0.3</a:t>
          </a:r>
          <a:r>
            <a:rPr kumimoji="1" lang="ja-JP" altLang="en-US" sz="1300">
              <a:latin typeface="ＭＳ Ｐゴシック"/>
              <a:ea typeface="ＭＳ Ｐゴシック"/>
            </a:rPr>
            <a:t>ポイントとなった。</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9" name="直線コネクタ 238"/>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9460" cy="250825"/>
    <xdr:sp macro="" textlink="">
      <xdr:nvSpPr>
        <xdr:cNvPr id="240" name="テキスト ボックス 239"/>
        <xdr:cNvSpPr txBox="1"/>
      </xdr:nvSpPr>
      <xdr:spPr>
        <a:xfrm>
          <a:off x="10870565" y="15321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35560</xdr:rowOff>
    </xdr:from>
    <xdr:to>
      <xdr:col>85</xdr:col>
      <xdr:colOff>95250</xdr:colOff>
      <xdr:row>90</xdr:row>
      <xdr:rowOff>35560</xdr:rowOff>
    </xdr:to>
    <xdr:cxnSp macro="">
      <xdr:nvCxnSpPr>
        <xdr:cNvPr id="241" name="直線コネクタ 240"/>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63500</xdr:rowOff>
    </xdr:from>
    <xdr:ext cx="759460" cy="253365"/>
    <xdr:sp macro="" textlink="">
      <xdr:nvSpPr>
        <xdr:cNvPr id="242" name="テキスト ボックス 241"/>
        <xdr:cNvSpPr txBox="1"/>
      </xdr:nvSpPr>
      <xdr:spPr>
        <a:xfrm>
          <a:off x="10870565" y="1498346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33655</xdr:rowOff>
    </xdr:from>
    <xdr:to>
      <xdr:col>85</xdr:col>
      <xdr:colOff>95250</xdr:colOff>
      <xdr:row>88</xdr:row>
      <xdr:rowOff>33655</xdr:rowOff>
    </xdr:to>
    <xdr:cxnSp macro="">
      <xdr:nvCxnSpPr>
        <xdr:cNvPr id="243" name="直線コネクタ 242"/>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61595</xdr:rowOff>
    </xdr:from>
    <xdr:ext cx="759460" cy="253365"/>
    <xdr:sp macro="" textlink="">
      <xdr:nvSpPr>
        <xdr:cNvPr id="244" name="テキスト ボックス 243"/>
        <xdr:cNvSpPr txBox="1"/>
      </xdr:nvSpPr>
      <xdr:spPr>
        <a:xfrm>
          <a:off x="10870565" y="146462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45" name="直線コネクタ 244"/>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60325</xdr:rowOff>
    </xdr:from>
    <xdr:ext cx="759460" cy="253365"/>
    <xdr:sp macro="" textlink="">
      <xdr:nvSpPr>
        <xdr:cNvPr id="246" name="テキスト ボックス 245"/>
        <xdr:cNvSpPr txBox="1"/>
      </xdr:nvSpPr>
      <xdr:spPr>
        <a:xfrm>
          <a:off x="10870565" y="143097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30480</xdr:rowOff>
    </xdr:from>
    <xdr:to>
      <xdr:col>85</xdr:col>
      <xdr:colOff>95250</xdr:colOff>
      <xdr:row>84</xdr:row>
      <xdr:rowOff>30480</xdr:rowOff>
    </xdr:to>
    <xdr:cxnSp macro="">
      <xdr:nvCxnSpPr>
        <xdr:cNvPr id="247" name="直線コネクタ 246"/>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59055</xdr:rowOff>
    </xdr:from>
    <xdr:ext cx="759460" cy="253365"/>
    <xdr:sp macro="" textlink="">
      <xdr:nvSpPr>
        <xdr:cNvPr id="248" name="テキスト ボックス 247"/>
        <xdr:cNvSpPr txBox="1"/>
      </xdr:nvSpPr>
      <xdr:spPr>
        <a:xfrm>
          <a:off x="10870565" y="139731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28575</xdr:rowOff>
    </xdr:from>
    <xdr:to>
      <xdr:col>85</xdr:col>
      <xdr:colOff>95250</xdr:colOff>
      <xdr:row>82</xdr:row>
      <xdr:rowOff>28575</xdr:rowOff>
    </xdr:to>
    <xdr:cxnSp macro="">
      <xdr:nvCxnSpPr>
        <xdr:cNvPr id="249" name="直線コネクタ 248"/>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57150</xdr:rowOff>
    </xdr:from>
    <xdr:ext cx="759460" cy="253365"/>
    <xdr:sp macro="" textlink="">
      <xdr:nvSpPr>
        <xdr:cNvPr id="250" name="テキスト ボックス 249"/>
        <xdr:cNvSpPr txBox="1"/>
      </xdr:nvSpPr>
      <xdr:spPr>
        <a:xfrm>
          <a:off x="10870565" y="136359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51" name="直線コネクタ 250"/>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55245</xdr:rowOff>
    </xdr:from>
    <xdr:ext cx="759460" cy="252730"/>
    <xdr:sp macro="" textlink="">
      <xdr:nvSpPr>
        <xdr:cNvPr id="252" name="テキスト ボックス 251"/>
        <xdr:cNvSpPr txBox="1"/>
      </xdr:nvSpPr>
      <xdr:spPr>
        <a:xfrm>
          <a:off x="10870565" y="1329880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3" name="直線コネクタ 252"/>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9460" cy="250825"/>
    <xdr:sp macro="" textlink="">
      <xdr:nvSpPr>
        <xdr:cNvPr id="254" name="テキスト ボックス 253"/>
        <xdr:cNvSpPr txBox="1"/>
      </xdr:nvSpPr>
      <xdr:spPr>
        <a:xfrm>
          <a:off x="10870565" y="12961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5"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76835</xdr:rowOff>
    </xdr:from>
    <xdr:to>
      <xdr:col>81</xdr:col>
      <xdr:colOff>44450</xdr:colOff>
      <xdr:row>89</xdr:row>
      <xdr:rowOff>34925</xdr:rowOff>
    </xdr:to>
    <xdr:cxnSp macro="">
      <xdr:nvCxnSpPr>
        <xdr:cNvPr id="256" name="直線コネクタ 255"/>
        <xdr:cNvCxnSpPr/>
      </xdr:nvCxnSpPr>
      <xdr:spPr>
        <a:xfrm flipV="1">
          <a:off x="15320645" y="13488035"/>
          <a:ext cx="0" cy="14668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6985</xdr:rowOff>
    </xdr:from>
    <xdr:ext cx="759460" cy="253365"/>
    <xdr:sp macro="" textlink="">
      <xdr:nvSpPr>
        <xdr:cNvPr id="257" name="給与水準   （国との比較）最小値テキスト"/>
        <xdr:cNvSpPr txBox="1"/>
      </xdr:nvSpPr>
      <xdr:spPr>
        <a:xfrm>
          <a:off x="15409545" y="149269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34925</xdr:rowOff>
    </xdr:from>
    <xdr:to>
      <xdr:col>81</xdr:col>
      <xdr:colOff>133350</xdr:colOff>
      <xdr:row>89</xdr:row>
      <xdr:rowOff>34925</xdr:rowOff>
    </xdr:to>
    <xdr:cxnSp macro="">
      <xdr:nvCxnSpPr>
        <xdr:cNvPr id="258" name="直線コネクタ 257"/>
        <xdr:cNvCxnSpPr/>
      </xdr:nvCxnSpPr>
      <xdr:spPr>
        <a:xfrm>
          <a:off x="15252700" y="149548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161925</xdr:rowOff>
    </xdr:from>
    <xdr:ext cx="759460" cy="250825"/>
    <xdr:sp macro="" textlink="">
      <xdr:nvSpPr>
        <xdr:cNvPr id="259" name="給与水準   （国との比較）最大値テキスト"/>
        <xdr:cNvSpPr txBox="1"/>
      </xdr:nvSpPr>
      <xdr:spPr>
        <a:xfrm>
          <a:off x="15409545" y="1323784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94.3</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76835</xdr:rowOff>
    </xdr:from>
    <xdr:to>
      <xdr:col>81</xdr:col>
      <xdr:colOff>133350</xdr:colOff>
      <xdr:row>80</xdr:row>
      <xdr:rowOff>76835</xdr:rowOff>
    </xdr:to>
    <xdr:cxnSp macro="">
      <xdr:nvCxnSpPr>
        <xdr:cNvPr id="260" name="直線コネクタ 259"/>
        <xdr:cNvCxnSpPr/>
      </xdr:nvCxnSpPr>
      <xdr:spPr>
        <a:xfrm>
          <a:off x="15252700" y="134880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165735</xdr:rowOff>
    </xdr:from>
    <xdr:to>
      <xdr:col>81</xdr:col>
      <xdr:colOff>44450</xdr:colOff>
      <xdr:row>86</xdr:row>
      <xdr:rowOff>49530</xdr:rowOff>
    </xdr:to>
    <xdr:cxnSp macro="">
      <xdr:nvCxnSpPr>
        <xdr:cNvPr id="261" name="直線コネクタ 260"/>
        <xdr:cNvCxnSpPr/>
      </xdr:nvCxnSpPr>
      <xdr:spPr>
        <a:xfrm>
          <a:off x="14566265" y="14415135"/>
          <a:ext cx="75438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148590</xdr:rowOff>
    </xdr:from>
    <xdr:ext cx="759460" cy="250825"/>
    <xdr:sp macro="" textlink="">
      <xdr:nvSpPr>
        <xdr:cNvPr id="262" name="給与水準   （国との比較）平均値テキスト"/>
        <xdr:cNvSpPr txBox="1"/>
      </xdr:nvSpPr>
      <xdr:spPr>
        <a:xfrm>
          <a:off x="15409545" y="14062710"/>
          <a:ext cx="759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132080</xdr:rowOff>
    </xdr:from>
    <xdr:to>
      <xdr:col>81</xdr:col>
      <xdr:colOff>95250</xdr:colOff>
      <xdr:row>85</xdr:row>
      <xdr:rowOff>63500</xdr:rowOff>
    </xdr:to>
    <xdr:sp macro="" textlink="">
      <xdr:nvSpPr>
        <xdr:cNvPr id="263" name="フローチャート: 判断 262"/>
        <xdr:cNvSpPr/>
      </xdr:nvSpPr>
      <xdr:spPr>
        <a:xfrm>
          <a:off x="15276195" y="142138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85</xdr:row>
      <xdr:rowOff>165735</xdr:rowOff>
    </xdr:from>
    <xdr:to>
      <xdr:col>77</xdr:col>
      <xdr:colOff>44450</xdr:colOff>
      <xdr:row>85</xdr:row>
      <xdr:rowOff>165735</xdr:rowOff>
    </xdr:to>
    <xdr:cxnSp macro="">
      <xdr:nvCxnSpPr>
        <xdr:cNvPr id="264" name="直線コネクタ 263"/>
        <xdr:cNvCxnSpPr/>
      </xdr:nvCxnSpPr>
      <xdr:spPr>
        <a:xfrm>
          <a:off x="13767435" y="14415135"/>
          <a:ext cx="7988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84</xdr:row>
      <xdr:rowOff>149225</xdr:rowOff>
    </xdr:from>
    <xdr:to>
      <xdr:col>77</xdr:col>
      <xdr:colOff>95250</xdr:colOff>
      <xdr:row>85</xdr:row>
      <xdr:rowOff>80645</xdr:rowOff>
    </xdr:to>
    <xdr:sp macro="" textlink="">
      <xdr:nvSpPr>
        <xdr:cNvPr id="265" name="フローチャート: 判断 264"/>
        <xdr:cNvSpPr/>
      </xdr:nvSpPr>
      <xdr:spPr>
        <a:xfrm>
          <a:off x="14521815" y="142309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90805</xdr:rowOff>
    </xdr:from>
    <xdr:ext cx="736600" cy="250825"/>
    <xdr:sp macro="" textlink="">
      <xdr:nvSpPr>
        <xdr:cNvPr id="266" name="テキスト ボックス 265"/>
        <xdr:cNvSpPr txBox="1"/>
      </xdr:nvSpPr>
      <xdr:spPr>
        <a:xfrm>
          <a:off x="14227175" y="140049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165735</xdr:rowOff>
    </xdr:from>
    <xdr:to>
      <xdr:col>72</xdr:col>
      <xdr:colOff>188595</xdr:colOff>
      <xdr:row>86</xdr:row>
      <xdr:rowOff>15240</xdr:rowOff>
    </xdr:to>
    <xdr:cxnSp macro="">
      <xdr:nvCxnSpPr>
        <xdr:cNvPr id="267" name="直線コネクタ 266"/>
        <xdr:cNvCxnSpPr/>
      </xdr:nvCxnSpPr>
      <xdr:spPr>
        <a:xfrm flipV="1">
          <a:off x="12976860" y="14415135"/>
          <a:ext cx="7905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82550</xdr:rowOff>
    </xdr:from>
    <xdr:to>
      <xdr:col>73</xdr:col>
      <xdr:colOff>44450</xdr:colOff>
      <xdr:row>86</xdr:row>
      <xdr:rowOff>14605</xdr:rowOff>
    </xdr:to>
    <xdr:sp macro="" textlink="">
      <xdr:nvSpPr>
        <xdr:cNvPr id="268" name="フローチャート: 判断 267"/>
        <xdr:cNvSpPr/>
      </xdr:nvSpPr>
      <xdr:spPr>
        <a:xfrm>
          <a:off x="13731240" y="1433195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24130</xdr:rowOff>
    </xdr:from>
    <xdr:ext cx="759460" cy="253365"/>
    <xdr:sp macro="" textlink="">
      <xdr:nvSpPr>
        <xdr:cNvPr id="269" name="テキスト ボックス 268"/>
        <xdr:cNvSpPr txBox="1"/>
      </xdr:nvSpPr>
      <xdr:spPr>
        <a:xfrm>
          <a:off x="13421995" y="141058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15240</xdr:rowOff>
    </xdr:from>
    <xdr:to>
      <xdr:col>68</xdr:col>
      <xdr:colOff>152400</xdr:colOff>
      <xdr:row>86</xdr:row>
      <xdr:rowOff>99060</xdr:rowOff>
    </xdr:to>
    <xdr:cxnSp macro="">
      <xdr:nvCxnSpPr>
        <xdr:cNvPr id="270" name="直線コネクタ 269"/>
        <xdr:cNvCxnSpPr/>
      </xdr:nvCxnSpPr>
      <xdr:spPr>
        <a:xfrm flipV="1">
          <a:off x="12171680" y="14432280"/>
          <a:ext cx="8051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66040</xdr:rowOff>
    </xdr:from>
    <xdr:to>
      <xdr:col>68</xdr:col>
      <xdr:colOff>188595</xdr:colOff>
      <xdr:row>85</xdr:row>
      <xdr:rowOff>165100</xdr:rowOff>
    </xdr:to>
    <xdr:sp macro="" textlink="">
      <xdr:nvSpPr>
        <xdr:cNvPr id="271" name="フローチャート: 判断 270"/>
        <xdr:cNvSpPr/>
      </xdr:nvSpPr>
      <xdr:spPr>
        <a:xfrm>
          <a:off x="12926060" y="143154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6985</xdr:rowOff>
    </xdr:from>
    <xdr:ext cx="762000" cy="253365"/>
    <xdr:sp macro="" textlink="">
      <xdr:nvSpPr>
        <xdr:cNvPr id="272" name="テキスト ボックス 271"/>
        <xdr:cNvSpPr txBox="1"/>
      </xdr:nvSpPr>
      <xdr:spPr>
        <a:xfrm>
          <a:off x="12635865" y="14088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116205</xdr:rowOff>
    </xdr:from>
    <xdr:to>
      <xdr:col>64</xdr:col>
      <xdr:colOff>152400</xdr:colOff>
      <xdr:row>86</xdr:row>
      <xdr:rowOff>48260</xdr:rowOff>
    </xdr:to>
    <xdr:sp macro="" textlink="">
      <xdr:nvSpPr>
        <xdr:cNvPr id="273" name="フローチャート: 判断 272"/>
        <xdr:cNvSpPr/>
      </xdr:nvSpPr>
      <xdr:spPr>
        <a:xfrm>
          <a:off x="12120880" y="143656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57785</xdr:rowOff>
    </xdr:from>
    <xdr:ext cx="762000" cy="253365"/>
    <xdr:sp macro="" textlink="">
      <xdr:nvSpPr>
        <xdr:cNvPr id="274" name="テキスト ボックス 273"/>
        <xdr:cNvSpPr txBox="1"/>
      </xdr:nvSpPr>
      <xdr:spPr>
        <a:xfrm>
          <a:off x="11832590" y="141395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0825"/>
    <xdr:sp macro="" textlink="">
      <xdr:nvSpPr>
        <xdr:cNvPr id="275" name="テキスト ボックス 274"/>
        <xdr:cNvSpPr txBox="1"/>
      </xdr:nvSpPr>
      <xdr:spPr>
        <a:xfrm>
          <a:off x="1512570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0825"/>
    <xdr:sp macro="" textlink="">
      <xdr:nvSpPr>
        <xdr:cNvPr id="276" name="テキスト ボックス 275"/>
        <xdr:cNvSpPr txBox="1"/>
      </xdr:nvSpPr>
      <xdr:spPr>
        <a:xfrm>
          <a:off x="1437132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0825"/>
    <xdr:sp macro="" textlink="">
      <xdr:nvSpPr>
        <xdr:cNvPr id="277" name="テキスト ボックス 276"/>
        <xdr:cNvSpPr txBox="1"/>
      </xdr:nvSpPr>
      <xdr:spPr>
        <a:xfrm>
          <a:off x="1357884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9460" cy="250825"/>
    <xdr:sp macro="" textlink="">
      <xdr:nvSpPr>
        <xdr:cNvPr id="278" name="テキスト ボックス 277"/>
        <xdr:cNvSpPr txBox="1"/>
      </xdr:nvSpPr>
      <xdr:spPr>
        <a:xfrm>
          <a:off x="12781915" y="15457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0825"/>
    <xdr:sp macro="" textlink="">
      <xdr:nvSpPr>
        <xdr:cNvPr id="279" name="テキスト ボックス 278"/>
        <xdr:cNvSpPr txBox="1"/>
      </xdr:nvSpPr>
      <xdr:spPr>
        <a:xfrm>
          <a:off x="11976735"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188595</xdr:colOff>
      <xdr:row>85</xdr:row>
      <xdr:rowOff>167005</xdr:rowOff>
    </xdr:from>
    <xdr:to>
      <xdr:col>81</xdr:col>
      <xdr:colOff>95250</xdr:colOff>
      <xdr:row>86</xdr:row>
      <xdr:rowOff>98425</xdr:rowOff>
    </xdr:to>
    <xdr:sp macro="" textlink="">
      <xdr:nvSpPr>
        <xdr:cNvPr id="280" name="楕円 279"/>
        <xdr:cNvSpPr/>
      </xdr:nvSpPr>
      <xdr:spPr>
        <a:xfrm>
          <a:off x="15276195" y="144164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140335</xdr:rowOff>
    </xdr:from>
    <xdr:ext cx="759460" cy="250825"/>
    <xdr:sp macro="" textlink="">
      <xdr:nvSpPr>
        <xdr:cNvPr id="281" name="給与水準   （国との比較）該当値テキスト"/>
        <xdr:cNvSpPr txBox="1"/>
      </xdr:nvSpPr>
      <xdr:spPr>
        <a:xfrm>
          <a:off x="15409545" y="143897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85</xdr:row>
      <xdr:rowOff>116205</xdr:rowOff>
    </xdr:from>
    <xdr:to>
      <xdr:col>77</xdr:col>
      <xdr:colOff>95250</xdr:colOff>
      <xdr:row>86</xdr:row>
      <xdr:rowOff>48260</xdr:rowOff>
    </xdr:to>
    <xdr:sp macro="" textlink="">
      <xdr:nvSpPr>
        <xdr:cNvPr id="282" name="楕円 281"/>
        <xdr:cNvSpPr/>
      </xdr:nvSpPr>
      <xdr:spPr>
        <a:xfrm>
          <a:off x="14521815" y="1436560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33020</xdr:rowOff>
    </xdr:from>
    <xdr:ext cx="736600" cy="250190"/>
    <xdr:sp macro="" textlink="">
      <xdr:nvSpPr>
        <xdr:cNvPr id="283" name="テキスト ボックス 282"/>
        <xdr:cNvSpPr txBox="1"/>
      </xdr:nvSpPr>
      <xdr:spPr>
        <a:xfrm>
          <a:off x="14227175" y="144500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116205</xdr:rowOff>
    </xdr:from>
    <xdr:to>
      <xdr:col>73</xdr:col>
      <xdr:colOff>44450</xdr:colOff>
      <xdr:row>86</xdr:row>
      <xdr:rowOff>48260</xdr:rowOff>
    </xdr:to>
    <xdr:sp macro="" textlink="">
      <xdr:nvSpPr>
        <xdr:cNvPr id="284" name="楕円 283"/>
        <xdr:cNvSpPr/>
      </xdr:nvSpPr>
      <xdr:spPr>
        <a:xfrm>
          <a:off x="13731240" y="1436560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33020</xdr:rowOff>
    </xdr:from>
    <xdr:ext cx="759460" cy="250190"/>
    <xdr:sp macro="" textlink="">
      <xdr:nvSpPr>
        <xdr:cNvPr id="285" name="テキスト ボックス 284"/>
        <xdr:cNvSpPr txBox="1"/>
      </xdr:nvSpPr>
      <xdr:spPr>
        <a:xfrm>
          <a:off x="13421995" y="1445006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132715</xdr:rowOff>
    </xdr:from>
    <xdr:to>
      <xdr:col>68</xdr:col>
      <xdr:colOff>188595</xdr:colOff>
      <xdr:row>86</xdr:row>
      <xdr:rowOff>64135</xdr:rowOff>
    </xdr:to>
    <xdr:sp macro="" textlink="">
      <xdr:nvSpPr>
        <xdr:cNvPr id="286" name="楕円 285"/>
        <xdr:cNvSpPr/>
      </xdr:nvSpPr>
      <xdr:spPr>
        <a:xfrm>
          <a:off x="12926060" y="1438211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86</xdr:row>
      <xdr:rowOff>50165</xdr:rowOff>
    </xdr:from>
    <xdr:ext cx="762000" cy="250825"/>
    <xdr:sp macro="" textlink="">
      <xdr:nvSpPr>
        <xdr:cNvPr id="287" name="テキスト ボックス 286"/>
        <xdr:cNvSpPr txBox="1"/>
      </xdr:nvSpPr>
      <xdr:spPr>
        <a:xfrm>
          <a:off x="12635865" y="144672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50165</xdr:rowOff>
    </xdr:from>
    <xdr:to>
      <xdr:col>64</xdr:col>
      <xdr:colOff>152400</xdr:colOff>
      <xdr:row>86</xdr:row>
      <xdr:rowOff>149225</xdr:rowOff>
    </xdr:to>
    <xdr:sp macro="" textlink="">
      <xdr:nvSpPr>
        <xdr:cNvPr id="288" name="楕円 287"/>
        <xdr:cNvSpPr/>
      </xdr:nvSpPr>
      <xdr:spPr>
        <a:xfrm>
          <a:off x="12120880" y="14467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133985</xdr:rowOff>
    </xdr:from>
    <xdr:ext cx="762000" cy="253365"/>
    <xdr:sp macro="" textlink="">
      <xdr:nvSpPr>
        <xdr:cNvPr id="289" name="テキスト ボックス 288"/>
        <xdr:cNvSpPr txBox="1"/>
      </xdr:nvSpPr>
      <xdr:spPr>
        <a:xfrm>
          <a:off x="11832590" y="145510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90" name="正方形/長方形 289"/>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60600" cy="302260"/>
    <xdr:sp macro="" textlink="">
      <xdr:nvSpPr>
        <xdr:cNvPr id="291" name="テキスト ボックス 290"/>
        <xdr:cNvSpPr txBox="1"/>
      </xdr:nvSpPr>
      <xdr:spPr>
        <a:xfrm>
          <a:off x="12026265" y="8983980"/>
          <a:ext cx="22606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8460" cy="348615"/>
    <xdr:sp macro="" textlink="">
      <xdr:nvSpPr>
        <xdr:cNvPr id="292" name="テキスト ボックス 291"/>
        <xdr:cNvSpPr txBox="1"/>
      </xdr:nvSpPr>
      <xdr:spPr>
        <a:xfrm>
          <a:off x="14164945" y="8959215"/>
          <a:ext cx="1648460" cy="3486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93" name="正方形/長方形 292"/>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4" name="正方形/長方形 293"/>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5" name="正方形/長方形 294"/>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6" name="正方形/長方形 295"/>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7" name="正方形/長方形 296"/>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8" name="正方形/長方形 297"/>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9" name="正方形/長方形 298"/>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300" name="正方形/長方形 299"/>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301" name="正方形/長方形 300"/>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302" name="テキスト ボックス 301"/>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過去から事務事業の外部委託及び一部事務組合等による広域行政を推進しており、効率的な行政運営がなされている。</a:t>
          </a:r>
        </a:p>
        <a:p>
          <a:r>
            <a:rPr kumimoji="1" lang="ja-JP" altLang="en-US" sz="1300">
              <a:latin typeface="ＭＳ Ｐゴシック"/>
              <a:ea typeface="ＭＳ Ｐゴシック"/>
            </a:rPr>
            <a:t>　結果として人口千人当たり職員数は、類似団体のみならず、全国的にも非常に少ない人数であり、効率的な行政運営を行っている。</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136525</xdr:rowOff>
    </xdr:from>
    <xdr:ext cx="347345" cy="220345"/>
    <xdr:sp macro="" textlink="">
      <xdr:nvSpPr>
        <xdr:cNvPr id="303" name="テキスト ボックス 302"/>
        <xdr:cNvSpPr txBox="1"/>
      </xdr:nvSpPr>
      <xdr:spPr>
        <a:xfrm>
          <a:off x="11510645" y="918908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9460" cy="250825"/>
    <xdr:sp macro="" textlink="">
      <xdr:nvSpPr>
        <xdr:cNvPr id="305" name="テキスト ボックス 304"/>
        <xdr:cNvSpPr txBox="1"/>
      </xdr:nvSpPr>
      <xdr:spPr>
        <a:xfrm>
          <a:off x="10870565" y="115957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109855</xdr:rowOff>
    </xdr:from>
    <xdr:to>
      <xdr:col>85</xdr:col>
      <xdr:colOff>95250</xdr:colOff>
      <xdr:row>67</xdr:row>
      <xdr:rowOff>109855</xdr:rowOff>
    </xdr:to>
    <xdr:cxnSp macro="">
      <xdr:nvCxnSpPr>
        <xdr:cNvPr id="306" name="直線コネクタ 305"/>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138430</xdr:rowOff>
    </xdr:from>
    <xdr:ext cx="759460" cy="253365"/>
    <xdr:sp macro="" textlink="">
      <xdr:nvSpPr>
        <xdr:cNvPr id="307" name="テキスト ボックス 306"/>
        <xdr:cNvSpPr txBox="1"/>
      </xdr:nvSpPr>
      <xdr:spPr>
        <a:xfrm>
          <a:off x="10870565" y="1120267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51435</xdr:rowOff>
    </xdr:from>
    <xdr:to>
      <xdr:col>85</xdr:col>
      <xdr:colOff>95250</xdr:colOff>
      <xdr:row>65</xdr:row>
      <xdr:rowOff>51435</xdr:rowOff>
    </xdr:to>
    <xdr:cxnSp macro="">
      <xdr:nvCxnSpPr>
        <xdr:cNvPr id="308" name="直線コネクタ 307"/>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80010</xdr:rowOff>
    </xdr:from>
    <xdr:ext cx="759460" cy="253365"/>
    <xdr:sp macro="" textlink="">
      <xdr:nvSpPr>
        <xdr:cNvPr id="309" name="テキスト ボックス 308"/>
        <xdr:cNvSpPr txBox="1"/>
      </xdr:nvSpPr>
      <xdr:spPr>
        <a:xfrm>
          <a:off x="10870565" y="1080897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161925</xdr:rowOff>
    </xdr:from>
    <xdr:to>
      <xdr:col>85</xdr:col>
      <xdr:colOff>95250</xdr:colOff>
      <xdr:row>62</xdr:row>
      <xdr:rowOff>161925</xdr:rowOff>
    </xdr:to>
    <xdr:cxnSp macro="">
      <xdr:nvCxnSpPr>
        <xdr:cNvPr id="310" name="直線コネクタ 309"/>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59460" cy="253365"/>
    <xdr:sp macro="" textlink="">
      <xdr:nvSpPr>
        <xdr:cNvPr id="311" name="テキスト ボックス 310"/>
        <xdr:cNvSpPr txBox="1"/>
      </xdr:nvSpPr>
      <xdr:spPr>
        <a:xfrm>
          <a:off x="10870565" y="1041590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104140</xdr:rowOff>
    </xdr:from>
    <xdr:to>
      <xdr:col>85</xdr:col>
      <xdr:colOff>95250</xdr:colOff>
      <xdr:row>60</xdr:row>
      <xdr:rowOff>104140</xdr:rowOff>
    </xdr:to>
    <xdr:cxnSp macro="">
      <xdr:nvCxnSpPr>
        <xdr:cNvPr id="312" name="直線コネクタ 311"/>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132080</xdr:rowOff>
    </xdr:from>
    <xdr:ext cx="759460" cy="253365"/>
    <xdr:sp macro="" textlink="">
      <xdr:nvSpPr>
        <xdr:cNvPr id="313" name="テキスト ボックス 312"/>
        <xdr:cNvSpPr txBox="1"/>
      </xdr:nvSpPr>
      <xdr:spPr>
        <a:xfrm>
          <a:off x="10870565" y="1002284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45085</xdr:rowOff>
    </xdr:from>
    <xdr:to>
      <xdr:col>85</xdr:col>
      <xdr:colOff>95250</xdr:colOff>
      <xdr:row>58</xdr:row>
      <xdr:rowOff>45085</xdr:rowOff>
    </xdr:to>
    <xdr:cxnSp macro="">
      <xdr:nvCxnSpPr>
        <xdr:cNvPr id="314" name="直線コネクタ 313"/>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73660</xdr:rowOff>
    </xdr:from>
    <xdr:ext cx="759460" cy="252730"/>
    <xdr:sp macro="" textlink="">
      <xdr:nvSpPr>
        <xdr:cNvPr id="315" name="テキスト ボックス 314"/>
        <xdr:cNvSpPr txBox="1"/>
      </xdr:nvSpPr>
      <xdr:spPr>
        <a:xfrm>
          <a:off x="10870565" y="962914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6" name="直線コネクタ 315"/>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9460" cy="250825"/>
    <xdr:sp macro="" textlink="">
      <xdr:nvSpPr>
        <xdr:cNvPr id="317" name="テキスト ボックス 316"/>
        <xdr:cNvSpPr txBox="1"/>
      </xdr:nvSpPr>
      <xdr:spPr>
        <a:xfrm>
          <a:off x="10870565" y="923671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8"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106680</xdr:rowOff>
    </xdr:from>
    <xdr:to>
      <xdr:col>81</xdr:col>
      <xdr:colOff>44450</xdr:colOff>
      <xdr:row>67</xdr:row>
      <xdr:rowOff>13970</xdr:rowOff>
    </xdr:to>
    <xdr:cxnSp macro="">
      <xdr:nvCxnSpPr>
        <xdr:cNvPr id="319" name="直線コネクタ 318"/>
        <xdr:cNvCxnSpPr/>
      </xdr:nvCxnSpPr>
      <xdr:spPr>
        <a:xfrm flipV="1">
          <a:off x="15320645" y="9997440"/>
          <a:ext cx="0" cy="1248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153670</xdr:rowOff>
    </xdr:from>
    <xdr:ext cx="759460" cy="253365"/>
    <xdr:sp macro="" textlink="">
      <xdr:nvSpPr>
        <xdr:cNvPr id="320" name="定員管理の状況最小値テキスト"/>
        <xdr:cNvSpPr txBox="1"/>
      </xdr:nvSpPr>
      <xdr:spPr>
        <a:xfrm>
          <a:off x="15409545" y="1121791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13970</xdr:rowOff>
    </xdr:from>
    <xdr:to>
      <xdr:col>81</xdr:col>
      <xdr:colOff>133350</xdr:colOff>
      <xdr:row>67</xdr:row>
      <xdr:rowOff>13970</xdr:rowOff>
    </xdr:to>
    <xdr:cxnSp macro="">
      <xdr:nvCxnSpPr>
        <xdr:cNvPr id="321" name="直線コネクタ 320"/>
        <xdr:cNvCxnSpPr/>
      </xdr:nvCxnSpPr>
      <xdr:spPr>
        <a:xfrm>
          <a:off x="15252700" y="112458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22860</xdr:rowOff>
    </xdr:from>
    <xdr:ext cx="759460" cy="253365"/>
    <xdr:sp macro="" textlink="">
      <xdr:nvSpPr>
        <xdr:cNvPr id="322" name="定員管理の状況最大値テキスト"/>
        <xdr:cNvSpPr txBox="1"/>
      </xdr:nvSpPr>
      <xdr:spPr>
        <a:xfrm>
          <a:off x="15409545" y="97459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106680</xdr:rowOff>
    </xdr:from>
    <xdr:to>
      <xdr:col>81</xdr:col>
      <xdr:colOff>133350</xdr:colOff>
      <xdr:row>59</xdr:row>
      <xdr:rowOff>106680</xdr:rowOff>
    </xdr:to>
    <xdr:cxnSp macro="">
      <xdr:nvCxnSpPr>
        <xdr:cNvPr id="323" name="直線コネクタ 322"/>
        <xdr:cNvCxnSpPr/>
      </xdr:nvCxnSpPr>
      <xdr:spPr>
        <a:xfrm>
          <a:off x="15252700" y="99974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106680</xdr:rowOff>
    </xdr:from>
    <xdr:to>
      <xdr:col>81</xdr:col>
      <xdr:colOff>44450</xdr:colOff>
      <xdr:row>59</xdr:row>
      <xdr:rowOff>106680</xdr:rowOff>
    </xdr:to>
    <xdr:cxnSp macro="">
      <xdr:nvCxnSpPr>
        <xdr:cNvPr id="324" name="直線コネクタ 323"/>
        <xdr:cNvCxnSpPr/>
      </xdr:nvCxnSpPr>
      <xdr:spPr>
        <a:xfrm>
          <a:off x="14566265" y="999744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116205</xdr:rowOff>
    </xdr:from>
    <xdr:ext cx="759460" cy="253365"/>
    <xdr:sp macro="" textlink="">
      <xdr:nvSpPr>
        <xdr:cNvPr id="325" name="定員管理の状況平均値テキスト"/>
        <xdr:cNvSpPr txBox="1"/>
      </xdr:nvSpPr>
      <xdr:spPr>
        <a:xfrm>
          <a:off x="15409545" y="10509885"/>
          <a:ext cx="759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62</xdr:row>
      <xdr:rowOff>143510</xdr:rowOff>
    </xdr:from>
    <xdr:to>
      <xdr:col>81</xdr:col>
      <xdr:colOff>95250</xdr:colOff>
      <xdr:row>63</xdr:row>
      <xdr:rowOff>74930</xdr:rowOff>
    </xdr:to>
    <xdr:sp macro="" textlink="">
      <xdr:nvSpPr>
        <xdr:cNvPr id="326" name="フローチャート: 判断 325"/>
        <xdr:cNvSpPr/>
      </xdr:nvSpPr>
      <xdr:spPr>
        <a:xfrm>
          <a:off x="15276195" y="105371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59</xdr:row>
      <xdr:rowOff>106680</xdr:rowOff>
    </xdr:from>
    <xdr:to>
      <xdr:col>77</xdr:col>
      <xdr:colOff>44450</xdr:colOff>
      <xdr:row>59</xdr:row>
      <xdr:rowOff>106680</xdr:rowOff>
    </xdr:to>
    <xdr:cxnSp macro="">
      <xdr:nvCxnSpPr>
        <xdr:cNvPr id="327" name="直線コネクタ 326"/>
        <xdr:cNvCxnSpPr/>
      </xdr:nvCxnSpPr>
      <xdr:spPr>
        <a:xfrm>
          <a:off x="13767435" y="9997440"/>
          <a:ext cx="7988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62</xdr:row>
      <xdr:rowOff>131445</xdr:rowOff>
    </xdr:from>
    <xdr:to>
      <xdr:col>77</xdr:col>
      <xdr:colOff>95250</xdr:colOff>
      <xdr:row>63</xdr:row>
      <xdr:rowOff>62865</xdr:rowOff>
    </xdr:to>
    <xdr:sp macro="" textlink="">
      <xdr:nvSpPr>
        <xdr:cNvPr id="328" name="フローチャート: 判断 327"/>
        <xdr:cNvSpPr/>
      </xdr:nvSpPr>
      <xdr:spPr>
        <a:xfrm>
          <a:off x="14521815" y="105251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48895</xdr:rowOff>
    </xdr:from>
    <xdr:ext cx="736600" cy="250825"/>
    <xdr:sp macro="" textlink="">
      <xdr:nvSpPr>
        <xdr:cNvPr id="329" name="テキスト ボックス 328"/>
        <xdr:cNvSpPr txBox="1"/>
      </xdr:nvSpPr>
      <xdr:spPr>
        <a:xfrm>
          <a:off x="14227175" y="1061021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106680</xdr:rowOff>
    </xdr:from>
    <xdr:to>
      <xdr:col>72</xdr:col>
      <xdr:colOff>188595</xdr:colOff>
      <xdr:row>59</xdr:row>
      <xdr:rowOff>109855</xdr:rowOff>
    </xdr:to>
    <xdr:cxnSp macro="">
      <xdr:nvCxnSpPr>
        <xdr:cNvPr id="330" name="直線コネクタ 329"/>
        <xdr:cNvCxnSpPr/>
      </xdr:nvCxnSpPr>
      <xdr:spPr>
        <a:xfrm flipV="1">
          <a:off x="12976860" y="9997440"/>
          <a:ext cx="7905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123825</xdr:rowOff>
    </xdr:from>
    <xdr:to>
      <xdr:col>73</xdr:col>
      <xdr:colOff>44450</xdr:colOff>
      <xdr:row>63</xdr:row>
      <xdr:rowOff>55245</xdr:rowOff>
    </xdr:to>
    <xdr:sp macro="" textlink="">
      <xdr:nvSpPr>
        <xdr:cNvPr id="331" name="フローチャート: 判断 330"/>
        <xdr:cNvSpPr/>
      </xdr:nvSpPr>
      <xdr:spPr>
        <a:xfrm>
          <a:off x="13731240" y="1051750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40005</xdr:rowOff>
    </xdr:from>
    <xdr:ext cx="759460" cy="253365"/>
    <xdr:sp macro="" textlink="">
      <xdr:nvSpPr>
        <xdr:cNvPr id="332" name="テキスト ボックス 331"/>
        <xdr:cNvSpPr txBox="1"/>
      </xdr:nvSpPr>
      <xdr:spPr>
        <a:xfrm>
          <a:off x="13421995" y="106013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101600</xdr:rowOff>
    </xdr:from>
    <xdr:to>
      <xdr:col>68</xdr:col>
      <xdr:colOff>152400</xdr:colOff>
      <xdr:row>59</xdr:row>
      <xdr:rowOff>109855</xdr:rowOff>
    </xdr:to>
    <xdr:cxnSp macro="">
      <xdr:nvCxnSpPr>
        <xdr:cNvPr id="333" name="直線コネクタ 332"/>
        <xdr:cNvCxnSpPr/>
      </xdr:nvCxnSpPr>
      <xdr:spPr>
        <a:xfrm>
          <a:off x="12171680" y="9992360"/>
          <a:ext cx="8051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121920</xdr:rowOff>
    </xdr:from>
    <xdr:to>
      <xdr:col>68</xdr:col>
      <xdr:colOff>188595</xdr:colOff>
      <xdr:row>63</xdr:row>
      <xdr:rowOff>53340</xdr:rowOff>
    </xdr:to>
    <xdr:sp macro="" textlink="">
      <xdr:nvSpPr>
        <xdr:cNvPr id="334" name="フローチャート: 判断 333"/>
        <xdr:cNvSpPr/>
      </xdr:nvSpPr>
      <xdr:spPr>
        <a:xfrm>
          <a:off x="12926060" y="1051560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63</xdr:row>
      <xdr:rowOff>38735</xdr:rowOff>
    </xdr:from>
    <xdr:ext cx="762000" cy="253365"/>
    <xdr:sp macro="" textlink="">
      <xdr:nvSpPr>
        <xdr:cNvPr id="335" name="テキスト ボックス 334"/>
        <xdr:cNvSpPr txBox="1"/>
      </xdr:nvSpPr>
      <xdr:spPr>
        <a:xfrm>
          <a:off x="12635865" y="106000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111760</xdr:rowOff>
    </xdr:from>
    <xdr:to>
      <xdr:col>64</xdr:col>
      <xdr:colOff>152400</xdr:colOff>
      <xdr:row>63</xdr:row>
      <xdr:rowOff>43180</xdr:rowOff>
    </xdr:to>
    <xdr:sp macro="" textlink="">
      <xdr:nvSpPr>
        <xdr:cNvPr id="336" name="フローチャート: 判断 335"/>
        <xdr:cNvSpPr/>
      </xdr:nvSpPr>
      <xdr:spPr>
        <a:xfrm>
          <a:off x="12120880" y="105054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28575</xdr:rowOff>
    </xdr:from>
    <xdr:ext cx="762000" cy="250825"/>
    <xdr:sp macro="" textlink="">
      <xdr:nvSpPr>
        <xdr:cNvPr id="337" name="テキスト ボックス 336"/>
        <xdr:cNvSpPr txBox="1"/>
      </xdr:nvSpPr>
      <xdr:spPr>
        <a:xfrm>
          <a:off x="11832590" y="10589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0825"/>
    <xdr:sp macro="" textlink="">
      <xdr:nvSpPr>
        <xdr:cNvPr id="338" name="テキスト ボックス 337"/>
        <xdr:cNvSpPr txBox="1"/>
      </xdr:nvSpPr>
      <xdr:spPr>
        <a:xfrm>
          <a:off x="1512570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0825"/>
    <xdr:sp macro="" textlink="">
      <xdr:nvSpPr>
        <xdr:cNvPr id="339" name="テキスト ボックス 338"/>
        <xdr:cNvSpPr txBox="1"/>
      </xdr:nvSpPr>
      <xdr:spPr>
        <a:xfrm>
          <a:off x="1437132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50825"/>
    <xdr:sp macro="" textlink="">
      <xdr:nvSpPr>
        <xdr:cNvPr id="340" name="テキスト ボックス 339"/>
        <xdr:cNvSpPr txBox="1"/>
      </xdr:nvSpPr>
      <xdr:spPr>
        <a:xfrm>
          <a:off x="1357884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9460" cy="250825"/>
    <xdr:sp macro="" textlink="">
      <xdr:nvSpPr>
        <xdr:cNvPr id="341" name="テキスト ボックス 340"/>
        <xdr:cNvSpPr txBox="1"/>
      </xdr:nvSpPr>
      <xdr:spPr>
        <a:xfrm>
          <a:off x="12781915" y="117322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50825"/>
    <xdr:sp macro="" textlink="">
      <xdr:nvSpPr>
        <xdr:cNvPr id="342" name="テキスト ボックス 341"/>
        <xdr:cNvSpPr txBox="1"/>
      </xdr:nvSpPr>
      <xdr:spPr>
        <a:xfrm>
          <a:off x="11976735"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188595</xdr:colOff>
      <xdr:row>59</xdr:row>
      <xdr:rowOff>56515</xdr:rowOff>
    </xdr:from>
    <xdr:to>
      <xdr:col>81</xdr:col>
      <xdr:colOff>95250</xdr:colOff>
      <xdr:row>59</xdr:row>
      <xdr:rowOff>155575</xdr:rowOff>
    </xdr:to>
    <xdr:sp macro="" textlink="">
      <xdr:nvSpPr>
        <xdr:cNvPr id="343" name="楕円 342"/>
        <xdr:cNvSpPr/>
      </xdr:nvSpPr>
      <xdr:spPr>
        <a:xfrm>
          <a:off x="15276195" y="99472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147320</xdr:rowOff>
    </xdr:from>
    <xdr:ext cx="759460" cy="250825"/>
    <xdr:sp macro="" textlink="">
      <xdr:nvSpPr>
        <xdr:cNvPr id="344" name="定員管理の状況該当値テキスト"/>
        <xdr:cNvSpPr txBox="1"/>
      </xdr:nvSpPr>
      <xdr:spPr>
        <a:xfrm>
          <a:off x="15409545" y="98704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59</xdr:row>
      <xdr:rowOff>56515</xdr:rowOff>
    </xdr:from>
    <xdr:to>
      <xdr:col>77</xdr:col>
      <xdr:colOff>95250</xdr:colOff>
      <xdr:row>59</xdr:row>
      <xdr:rowOff>155575</xdr:rowOff>
    </xdr:to>
    <xdr:sp macro="" textlink="">
      <xdr:nvSpPr>
        <xdr:cNvPr id="345" name="楕円 344"/>
        <xdr:cNvSpPr/>
      </xdr:nvSpPr>
      <xdr:spPr>
        <a:xfrm>
          <a:off x="14521815" y="99472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165735</xdr:rowOff>
    </xdr:from>
    <xdr:ext cx="736600" cy="250825"/>
    <xdr:sp macro="" textlink="">
      <xdr:nvSpPr>
        <xdr:cNvPr id="346" name="テキスト ボックス 345"/>
        <xdr:cNvSpPr txBox="1"/>
      </xdr:nvSpPr>
      <xdr:spPr>
        <a:xfrm>
          <a:off x="14227175" y="972121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56515</xdr:rowOff>
    </xdr:from>
    <xdr:to>
      <xdr:col>73</xdr:col>
      <xdr:colOff>44450</xdr:colOff>
      <xdr:row>59</xdr:row>
      <xdr:rowOff>155575</xdr:rowOff>
    </xdr:to>
    <xdr:sp macro="" textlink="">
      <xdr:nvSpPr>
        <xdr:cNvPr id="347" name="楕円 346"/>
        <xdr:cNvSpPr/>
      </xdr:nvSpPr>
      <xdr:spPr>
        <a:xfrm>
          <a:off x="13731240" y="994727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165735</xdr:rowOff>
    </xdr:from>
    <xdr:ext cx="759460" cy="250825"/>
    <xdr:sp macro="" textlink="">
      <xdr:nvSpPr>
        <xdr:cNvPr id="348" name="テキスト ボックス 347"/>
        <xdr:cNvSpPr txBox="1"/>
      </xdr:nvSpPr>
      <xdr:spPr>
        <a:xfrm>
          <a:off x="13421995" y="97212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60325</xdr:rowOff>
    </xdr:from>
    <xdr:to>
      <xdr:col>68</xdr:col>
      <xdr:colOff>188595</xdr:colOff>
      <xdr:row>59</xdr:row>
      <xdr:rowOff>160020</xdr:rowOff>
    </xdr:to>
    <xdr:sp macro="" textlink="">
      <xdr:nvSpPr>
        <xdr:cNvPr id="349" name="楕円 348"/>
        <xdr:cNvSpPr/>
      </xdr:nvSpPr>
      <xdr:spPr>
        <a:xfrm>
          <a:off x="12926060" y="995108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58</xdr:row>
      <xdr:rowOff>1905</xdr:rowOff>
    </xdr:from>
    <xdr:ext cx="762000" cy="253365"/>
    <xdr:sp macro="" textlink="">
      <xdr:nvSpPr>
        <xdr:cNvPr id="350" name="テキスト ボックス 349"/>
        <xdr:cNvSpPr txBox="1"/>
      </xdr:nvSpPr>
      <xdr:spPr>
        <a:xfrm>
          <a:off x="12635865" y="97250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52070</xdr:rowOff>
    </xdr:from>
    <xdr:to>
      <xdr:col>64</xdr:col>
      <xdr:colOff>152400</xdr:colOff>
      <xdr:row>59</xdr:row>
      <xdr:rowOff>151130</xdr:rowOff>
    </xdr:to>
    <xdr:sp macro="" textlink="">
      <xdr:nvSpPr>
        <xdr:cNvPr id="351" name="楕円 350"/>
        <xdr:cNvSpPr/>
      </xdr:nvSpPr>
      <xdr:spPr>
        <a:xfrm>
          <a:off x="12120880" y="9942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161925</xdr:rowOff>
    </xdr:from>
    <xdr:ext cx="762000" cy="250825"/>
    <xdr:sp macro="" textlink="">
      <xdr:nvSpPr>
        <xdr:cNvPr id="352" name="テキスト ボックス 351"/>
        <xdr:cNvSpPr txBox="1"/>
      </xdr:nvSpPr>
      <xdr:spPr>
        <a:xfrm>
          <a:off x="11832590" y="97174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3" name="正方形/長方形 352"/>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3375" cy="302260"/>
    <xdr:sp macro="" textlink="">
      <xdr:nvSpPr>
        <xdr:cNvPr id="354" name="テキスト ボックス 353"/>
        <xdr:cNvSpPr txBox="1"/>
      </xdr:nvSpPr>
      <xdr:spPr>
        <a:xfrm>
          <a:off x="12313285" y="5258435"/>
          <a:ext cx="160337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8460" cy="350520"/>
    <xdr:sp macro="" textlink="">
      <xdr:nvSpPr>
        <xdr:cNvPr id="355" name="テキスト ボックス 354"/>
        <xdr:cNvSpPr txBox="1"/>
      </xdr:nvSpPr>
      <xdr:spPr>
        <a:xfrm>
          <a:off x="13877925" y="523430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6" name="正方形/長方形 355"/>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7" name="正方形/長方形 356"/>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8" name="正方形/長方形 357"/>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9" name="正方形/長方形 358"/>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60" name="正方形/長方形 359"/>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61" name="正方形/長方形 360"/>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2" name="正方形/長方形 361"/>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63" name="正方形/長方形 362"/>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4" name="正方形/長方形 363"/>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5" name="テキスト ボックス 364"/>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元利償還金額の減（▲</a:t>
          </a:r>
          <a:r>
            <a:rPr kumimoji="1" lang="en-US" altLang="ja-JP" sz="1300">
              <a:latin typeface="ＭＳ Ｐゴシック"/>
              <a:ea typeface="ＭＳ Ｐゴシック"/>
            </a:rPr>
            <a:t>71,129</a:t>
          </a:r>
          <a:r>
            <a:rPr kumimoji="1" lang="ja-JP" altLang="en-US" sz="1300">
              <a:latin typeface="ＭＳ Ｐゴシック"/>
              <a:ea typeface="ＭＳ Ｐゴシック"/>
            </a:rPr>
            <a:t>千円）及び特定財源の増（＋</a:t>
          </a:r>
          <a:r>
            <a:rPr kumimoji="1" lang="en-US" altLang="ja-JP" sz="1300">
              <a:latin typeface="ＭＳ Ｐゴシック"/>
              <a:ea typeface="ＭＳ Ｐゴシック"/>
            </a:rPr>
            <a:t>23,793</a:t>
          </a:r>
          <a:r>
            <a:rPr kumimoji="1" lang="ja-JP" altLang="en-US" sz="1300">
              <a:latin typeface="ＭＳ Ｐゴシック"/>
              <a:ea typeface="ＭＳ Ｐゴシック"/>
            </a:rPr>
            <a:t>千円）に伴い、Ｒ４年度実質公債比率（単年度）が</a:t>
          </a:r>
          <a:r>
            <a:rPr kumimoji="1" lang="en-US" altLang="ja-JP" sz="1300">
              <a:latin typeface="ＭＳ Ｐゴシック"/>
              <a:ea typeface="ＭＳ Ｐゴシック"/>
            </a:rPr>
            <a:t>0.4</a:t>
          </a:r>
          <a:r>
            <a:rPr kumimoji="1" lang="ja-JP" altLang="en-US" sz="1300">
              <a:latin typeface="ＭＳ Ｐゴシック"/>
              <a:ea typeface="ＭＳ Ｐゴシック"/>
            </a:rPr>
            <a:t>ポイント改善したことから、実質公債比率（３カ年平均）も</a:t>
          </a:r>
          <a:r>
            <a:rPr kumimoji="1" lang="en-US" altLang="ja-JP" sz="1300">
              <a:latin typeface="ＭＳ Ｐゴシック"/>
              <a:ea typeface="ＭＳ Ｐゴシック"/>
            </a:rPr>
            <a:t>0.1</a:t>
          </a:r>
          <a:r>
            <a:rPr kumimoji="1" lang="ja-JP" altLang="en-US" sz="1300">
              <a:latin typeface="ＭＳ Ｐゴシック"/>
              <a:ea typeface="ＭＳ Ｐゴシック"/>
            </a:rPr>
            <a:t>ポイント改善した。</a:t>
          </a:r>
        </a:p>
        <a:p>
          <a:r>
            <a:rPr kumimoji="1" lang="ja-JP" altLang="en-US" sz="1300">
              <a:latin typeface="ＭＳ Ｐゴシック"/>
              <a:ea typeface="ＭＳ Ｐゴシック"/>
            </a:rPr>
            <a:t>　今後は、公共施設老朽化対策のための市債発行額が増加する可能性があり、それに伴い公債費負担も大きくなる可能性があるが、他の行政サービスとのバランスに配慮しつつ、公共施設老朽化に備えた基金を活用しながら、市債発行額を必要最小限に留め、財政健全性の維持に引き続き努めていく。</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99060</xdr:rowOff>
    </xdr:from>
    <xdr:ext cx="295910" cy="219710"/>
    <xdr:sp macro="" textlink="">
      <xdr:nvSpPr>
        <xdr:cNvPr id="366" name="テキスト ボックス 365"/>
        <xdr:cNvSpPr txBox="1"/>
      </xdr:nvSpPr>
      <xdr:spPr>
        <a:xfrm>
          <a:off x="11510645" y="5463540"/>
          <a:ext cx="2959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7" name="直線コネクタ 366"/>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9460" cy="250825"/>
    <xdr:sp macro="" textlink="">
      <xdr:nvSpPr>
        <xdr:cNvPr id="368" name="テキスト ボックス 367"/>
        <xdr:cNvSpPr txBox="1"/>
      </xdr:nvSpPr>
      <xdr:spPr>
        <a:xfrm>
          <a:off x="10870565" y="787082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128905</xdr:rowOff>
    </xdr:from>
    <xdr:to>
      <xdr:col>85</xdr:col>
      <xdr:colOff>95250</xdr:colOff>
      <xdr:row>45</xdr:row>
      <xdr:rowOff>128905</xdr:rowOff>
    </xdr:to>
    <xdr:cxnSp macro="">
      <xdr:nvCxnSpPr>
        <xdr:cNvPr id="369" name="直線コネクタ 368"/>
        <xdr:cNvCxnSpPr/>
      </xdr:nvCxnSpPr>
      <xdr:spPr>
        <a:xfrm>
          <a:off x="1154874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156845</xdr:rowOff>
    </xdr:from>
    <xdr:ext cx="759460" cy="253365"/>
    <xdr:sp macro="" textlink="">
      <xdr:nvSpPr>
        <xdr:cNvPr id="370" name="テキスト ボックス 369"/>
        <xdr:cNvSpPr txBox="1"/>
      </xdr:nvSpPr>
      <xdr:spPr>
        <a:xfrm>
          <a:off x="10870565" y="753300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127000</xdr:rowOff>
    </xdr:from>
    <xdr:to>
      <xdr:col>85</xdr:col>
      <xdr:colOff>95250</xdr:colOff>
      <xdr:row>43</xdr:row>
      <xdr:rowOff>127000</xdr:rowOff>
    </xdr:to>
    <xdr:cxnSp macro="">
      <xdr:nvCxnSpPr>
        <xdr:cNvPr id="371" name="直線コネクタ 370"/>
        <xdr:cNvCxnSpPr/>
      </xdr:nvCxnSpPr>
      <xdr:spPr>
        <a:xfrm>
          <a:off x="1154874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154940</xdr:rowOff>
    </xdr:from>
    <xdr:ext cx="759460" cy="253365"/>
    <xdr:sp macro="" textlink="">
      <xdr:nvSpPr>
        <xdr:cNvPr id="372" name="テキスト ボックス 371"/>
        <xdr:cNvSpPr txBox="1"/>
      </xdr:nvSpPr>
      <xdr:spPr>
        <a:xfrm>
          <a:off x="10870565" y="719582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125095</xdr:rowOff>
    </xdr:from>
    <xdr:to>
      <xdr:col>85</xdr:col>
      <xdr:colOff>95250</xdr:colOff>
      <xdr:row>41</xdr:row>
      <xdr:rowOff>125095</xdr:rowOff>
    </xdr:to>
    <xdr:cxnSp macro="">
      <xdr:nvCxnSpPr>
        <xdr:cNvPr id="373" name="直線コネクタ 372"/>
        <xdr:cNvCxnSpPr/>
      </xdr:nvCxnSpPr>
      <xdr:spPr>
        <a:xfrm>
          <a:off x="1154874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153035</xdr:rowOff>
    </xdr:from>
    <xdr:ext cx="759460" cy="253365"/>
    <xdr:sp macro="" textlink="">
      <xdr:nvSpPr>
        <xdr:cNvPr id="374" name="テキスト ボックス 373"/>
        <xdr:cNvSpPr txBox="1"/>
      </xdr:nvSpPr>
      <xdr:spPr>
        <a:xfrm>
          <a:off x="10870565" y="68586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123825</xdr:rowOff>
    </xdr:from>
    <xdr:to>
      <xdr:col>85</xdr:col>
      <xdr:colOff>95250</xdr:colOff>
      <xdr:row>39</xdr:row>
      <xdr:rowOff>123825</xdr:rowOff>
    </xdr:to>
    <xdr:cxnSp macro="">
      <xdr:nvCxnSpPr>
        <xdr:cNvPr id="375" name="直線コネクタ 374"/>
        <xdr:cNvCxnSpPr/>
      </xdr:nvCxnSpPr>
      <xdr:spPr>
        <a:xfrm>
          <a:off x="1154874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151765</xdr:rowOff>
    </xdr:from>
    <xdr:ext cx="759460" cy="253365"/>
    <xdr:sp macro="" textlink="">
      <xdr:nvSpPr>
        <xdr:cNvPr id="376" name="テキスト ボックス 375"/>
        <xdr:cNvSpPr txBox="1"/>
      </xdr:nvSpPr>
      <xdr:spPr>
        <a:xfrm>
          <a:off x="10870565" y="65220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121920</xdr:rowOff>
    </xdr:from>
    <xdr:to>
      <xdr:col>85</xdr:col>
      <xdr:colOff>95250</xdr:colOff>
      <xdr:row>37</xdr:row>
      <xdr:rowOff>121920</xdr:rowOff>
    </xdr:to>
    <xdr:cxnSp macro="">
      <xdr:nvCxnSpPr>
        <xdr:cNvPr id="377" name="直線コネクタ 376"/>
        <xdr:cNvCxnSpPr/>
      </xdr:nvCxnSpPr>
      <xdr:spPr>
        <a:xfrm>
          <a:off x="1154874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150495</xdr:rowOff>
    </xdr:from>
    <xdr:ext cx="759460" cy="253365"/>
    <xdr:sp macro="" textlink="">
      <xdr:nvSpPr>
        <xdr:cNvPr id="378" name="テキスト ボックス 377"/>
        <xdr:cNvSpPr txBox="1"/>
      </xdr:nvSpPr>
      <xdr:spPr>
        <a:xfrm>
          <a:off x="10870565" y="61855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119380</xdr:rowOff>
    </xdr:from>
    <xdr:to>
      <xdr:col>85</xdr:col>
      <xdr:colOff>95250</xdr:colOff>
      <xdr:row>35</xdr:row>
      <xdr:rowOff>119380</xdr:rowOff>
    </xdr:to>
    <xdr:cxnSp macro="">
      <xdr:nvCxnSpPr>
        <xdr:cNvPr id="379" name="直線コネクタ 378"/>
        <xdr:cNvCxnSpPr/>
      </xdr:nvCxnSpPr>
      <xdr:spPr>
        <a:xfrm>
          <a:off x="1154874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33</xdr:row>
      <xdr:rowOff>117475</xdr:rowOff>
    </xdr:to>
    <xdr:cxnSp macro="">
      <xdr:nvCxnSpPr>
        <xdr:cNvPr id="380" name="直線コネクタ 379"/>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81"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52070</xdr:rowOff>
    </xdr:from>
    <xdr:to>
      <xdr:col>81</xdr:col>
      <xdr:colOff>44450</xdr:colOff>
      <xdr:row>44</xdr:row>
      <xdr:rowOff>71755</xdr:rowOff>
    </xdr:to>
    <xdr:cxnSp macro="">
      <xdr:nvCxnSpPr>
        <xdr:cNvPr id="382" name="直線コネクタ 381"/>
        <xdr:cNvCxnSpPr/>
      </xdr:nvCxnSpPr>
      <xdr:spPr>
        <a:xfrm flipV="1">
          <a:off x="15320645" y="5919470"/>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43815</xdr:rowOff>
    </xdr:from>
    <xdr:ext cx="759460" cy="252730"/>
    <xdr:sp macro="" textlink="">
      <xdr:nvSpPr>
        <xdr:cNvPr id="383" name="公債費負担の状況最小値テキスト"/>
        <xdr:cNvSpPr txBox="1"/>
      </xdr:nvSpPr>
      <xdr:spPr>
        <a:xfrm>
          <a:off x="15409545" y="741997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71755</xdr:rowOff>
    </xdr:from>
    <xdr:to>
      <xdr:col>81</xdr:col>
      <xdr:colOff>133350</xdr:colOff>
      <xdr:row>44</xdr:row>
      <xdr:rowOff>71755</xdr:rowOff>
    </xdr:to>
    <xdr:cxnSp macro="">
      <xdr:nvCxnSpPr>
        <xdr:cNvPr id="384" name="直線コネクタ 383"/>
        <xdr:cNvCxnSpPr/>
      </xdr:nvCxnSpPr>
      <xdr:spPr>
        <a:xfrm>
          <a:off x="15252700" y="74479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136525</xdr:rowOff>
    </xdr:from>
    <xdr:ext cx="759460" cy="253365"/>
    <xdr:sp macro="" textlink="">
      <xdr:nvSpPr>
        <xdr:cNvPr id="385" name="公債費負担の状況最大値テキスト"/>
        <xdr:cNvSpPr txBox="1"/>
      </xdr:nvSpPr>
      <xdr:spPr>
        <a:xfrm>
          <a:off x="15409545" y="56686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52070</xdr:rowOff>
    </xdr:from>
    <xdr:to>
      <xdr:col>81</xdr:col>
      <xdr:colOff>133350</xdr:colOff>
      <xdr:row>35</xdr:row>
      <xdr:rowOff>52070</xdr:rowOff>
    </xdr:to>
    <xdr:cxnSp macro="">
      <xdr:nvCxnSpPr>
        <xdr:cNvPr id="386" name="直線コネクタ 385"/>
        <xdr:cNvCxnSpPr/>
      </xdr:nvCxnSpPr>
      <xdr:spPr>
        <a:xfrm>
          <a:off x="15252700" y="59194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100330</xdr:rowOff>
    </xdr:from>
    <xdr:to>
      <xdr:col>81</xdr:col>
      <xdr:colOff>44450</xdr:colOff>
      <xdr:row>39</xdr:row>
      <xdr:rowOff>111760</xdr:rowOff>
    </xdr:to>
    <xdr:cxnSp macro="">
      <xdr:nvCxnSpPr>
        <xdr:cNvPr id="387" name="直線コネクタ 386"/>
        <xdr:cNvCxnSpPr/>
      </xdr:nvCxnSpPr>
      <xdr:spPr>
        <a:xfrm flipV="1">
          <a:off x="14566265" y="6638290"/>
          <a:ext cx="7543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58420</xdr:rowOff>
    </xdr:from>
    <xdr:ext cx="759460" cy="253365"/>
    <xdr:sp macro="" textlink="">
      <xdr:nvSpPr>
        <xdr:cNvPr id="388" name="公債費負担の状況平均値テキスト"/>
        <xdr:cNvSpPr txBox="1"/>
      </xdr:nvSpPr>
      <xdr:spPr>
        <a:xfrm>
          <a:off x="15409545" y="6764020"/>
          <a:ext cx="759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85725</xdr:rowOff>
    </xdr:from>
    <xdr:to>
      <xdr:col>81</xdr:col>
      <xdr:colOff>95250</xdr:colOff>
      <xdr:row>41</xdr:row>
      <xdr:rowOff>17145</xdr:rowOff>
    </xdr:to>
    <xdr:sp macro="" textlink="">
      <xdr:nvSpPr>
        <xdr:cNvPr id="389" name="フローチャート: 判断 388"/>
        <xdr:cNvSpPr/>
      </xdr:nvSpPr>
      <xdr:spPr>
        <a:xfrm>
          <a:off x="15276195" y="67913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39</xdr:row>
      <xdr:rowOff>55880</xdr:rowOff>
    </xdr:from>
    <xdr:to>
      <xdr:col>77</xdr:col>
      <xdr:colOff>44450</xdr:colOff>
      <xdr:row>39</xdr:row>
      <xdr:rowOff>111760</xdr:rowOff>
    </xdr:to>
    <xdr:cxnSp macro="">
      <xdr:nvCxnSpPr>
        <xdr:cNvPr id="390" name="直線コネクタ 389"/>
        <xdr:cNvCxnSpPr/>
      </xdr:nvCxnSpPr>
      <xdr:spPr>
        <a:xfrm>
          <a:off x="13767435" y="6593840"/>
          <a:ext cx="79883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74295</xdr:rowOff>
    </xdr:from>
    <xdr:to>
      <xdr:col>77</xdr:col>
      <xdr:colOff>95250</xdr:colOff>
      <xdr:row>41</xdr:row>
      <xdr:rowOff>5715</xdr:rowOff>
    </xdr:to>
    <xdr:sp macro="" textlink="">
      <xdr:nvSpPr>
        <xdr:cNvPr id="391" name="フローチャート: 判断 390"/>
        <xdr:cNvSpPr/>
      </xdr:nvSpPr>
      <xdr:spPr>
        <a:xfrm>
          <a:off x="14521815" y="67798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159385</xdr:rowOff>
    </xdr:from>
    <xdr:ext cx="736600" cy="250825"/>
    <xdr:sp macro="" textlink="">
      <xdr:nvSpPr>
        <xdr:cNvPr id="392" name="テキスト ボックス 391"/>
        <xdr:cNvSpPr txBox="1"/>
      </xdr:nvSpPr>
      <xdr:spPr>
        <a:xfrm>
          <a:off x="14227175" y="686498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155575</xdr:rowOff>
    </xdr:from>
    <xdr:to>
      <xdr:col>72</xdr:col>
      <xdr:colOff>188595</xdr:colOff>
      <xdr:row>39</xdr:row>
      <xdr:rowOff>55880</xdr:rowOff>
    </xdr:to>
    <xdr:cxnSp macro="">
      <xdr:nvCxnSpPr>
        <xdr:cNvPr id="393" name="直線コネクタ 392"/>
        <xdr:cNvCxnSpPr/>
      </xdr:nvCxnSpPr>
      <xdr:spPr>
        <a:xfrm>
          <a:off x="12976860" y="6525895"/>
          <a:ext cx="790575"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40640</xdr:rowOff>
    </xdr:from>
    <xdr:to>
      <xdr:col>73</xdr:col>
      <xdr:colOff>44450</xdr:colOff>
      <xdr:row>40</xdr:row>
      <xdr:rowOff>140335</xdr:rowOff>
    </xdr:to>
    <xdr:sp macro="" textlink="">
      <xdr:nvSpPr>
        <xdr:cNvPr id="394" name="フローチャート: 判断 393"/>
        <xdr:cNvSpPr/>
      </xdr:nvSpPr>
      <xdr:spPr>
        <a:xfrm>
          <a:off x="13731240" y="674624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125730</xdr:rowOff>
    </xdr:from>
    <xdr:ext cx="759460" cy="250825"/>
    <xdr:sp macro="" textlink="">
      <xdr:nvSpPr>
        <xdr:cNvPr id="395" name="テキスト ボックス 394"/>
        <xdr:cNvSpPr txBox="1"/>
      </xdr:nvSpPr>
      <xdr:spPr>
        <a:xfrm>
          <a:off x="13421995" y="683133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88900</xdr:rowOff>
    </xdr:from>
    <xdr:to>
      <xdr:col>68</xdr:col>
      <xdr:colOff>152400</xdr:colOff>
      <xdr:row>38</xdr:row>
      <xdr:rowOff>155575</xdr:rowOff>
    </xdr:to>
    <xdr:cxnSp macro="">
      <xdr:nvCxnSpPr>
        <xdr:cNvPr id="396" name="直線コネクタ 395"/>
        <xdr:cNvCxnSpPr/>
      </xdr:nvCxnSpPr>
      <xdr:spPr>
        <a:xfrm>
          <a:off x="12171680" y="6459220"/>
          <a:ext cx="80518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40640</xdr:rowOff>
    </xdr:from>
    <xdr:to>
      <xdr:col>68</xdr:col>
      <xdr:colOff>188595</xdr:colOff>
      <xdr:row>40</xdr:row>
      <xdr:rowOff>140335</xdr:rowOff>
    </xdr:to>
    <xdr:sp macro="" textlink="">
      <xdr:nvSpPr>
        <xdr:cNvPr id="397" name="フローチャート: 判断 396"/>
        <xdr:cNvSpPr/>
      </xdr:nvSpPr>
      <xdr:spPr>
        <a:xfrm>
          <a:off x="12926060" y="674624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40</xdr:row>
      <xdr:rowOff>125730</xdr:rowOff>
    </xdr:from>
    <xdr:ext cx="762000" cy="250825"/>
    <xdr:sp macro="" textlink="">
      <xdr:nvSpPr>
        <xdr:cNvPr id="398" name="テキスト ボックス 397"/>
        <xdr:cNvSpPr txBox="1"/>
      </xdr:nvSpPr>
      <xdr:spPr>
        <a:xfrm>
          <a:off x="12635865" y="68313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74295</xdr:rowOff>
    </xdr:from>
    <xdr:to>
      <xdr:col>64</xdr:col>
      <xdr:colOff>152400</xdr:colOff>
      <xdr:row>41</xdr:row>
      <xdr:rowOff>5715</xdr:rowOff>
    </xdr:to>
    <xdr:sp macro="" textlink="">
      <xdr:nvSpPr>
        <xdr:cNvPr id="399" name="フローチャート: 判断 398"/>
        <xdr:cNvSpPr/>
      </xdr:nvSpPr>
      <xdr:spPr>
        <a:xfrm>
          <a:off x="12120880" y="6779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159385</xdr:rowOff>
    </xdr:from>
    <xdr:ext cx="762000" cy="250825"/>
    <xdr:sp macro="" textlink="">
      <xdr:nvSpPr>
        <xdr:cNvPr id="400" name="テキスト ボックス 399"/>
        <xdr:cNvSpPr txBox="1"/>
      </xdr:nvSpPr>
      <xdr:spPr>
        <a:xfrm>
          <a:off x="11832590" y="68649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0825"/>
    <xdr:sp macro="" textlink="">
      <xdr:nvSpPr>
        <xdr:cNvPr id="401" name="テキスト ボックス 400"/>
        <xdr:cNvSpPr txBox="1"/>
      </xdr:nvSpPr>
      <xdr:spPr>
        <a:xfrm>
          <a:off x="1512570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0825"/>
    <xdr:sp macro="" textlink="">
      <xdr:nvSpPr>
        <xdr:cNvPr id="402" name="テキスト ボックス 401"/>
        <xdr:cNvSpPr txBox="1"/>
      </xdr:nvSpPr>
      <xdr:spPr>
        <a:xfrm>
          <a:off x="1437132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0825"/>
    <xdr:sp macro="" textlink="">
      <xdr:nvSpPr>
        <xdr:cNvPr id="403" name="テキスト ボックス 402"/>
        <xdr:cNvSpPr txBox="1"/>
      </xdr:nvSpPr>
      <xdr:spPr>
        <a:xfrm>
          <a:off x="1357884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9460" cy="250825"/>
    <xdr:sp macro="" textlink="">
      <xdr:nvSpPr>
        <xdr:cNvPr id="404" name="テキスト ボックス 403"/>
        <xdr:cNvSpPr txBox="1"/>
      </xdr:nvSpPr>
      <xdr:spPr>
        <a:xfrm>
          <a:off x="12781915" y="80073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0825"/>
    <xdr:sp macro="" textlink="">
      <xdr:nvSpPr>
        <xdr:cNvPr id="405" name="テキスト ボックス 404"/>
        <xdr:cNvSpPr txBox="1"/>
      </xdr:nvSpPr>
      <xdr:spPr>
        <a:xfrm>
          <a:off x="11976735"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188595</xdr:colOff>
      <xdr:row>39</xdr:row>
      <xdr:rowOff>50800</xdr:rowOff>
    </xdr:from>
    <xdr:to>
      <xdr:col>81</xdr:col>
      <xdr:colOff>95250</xdr:colOff>
      <xdr:row>39</xdr:row>
      <xdr:rowOff>150495</xdr:rowOff>
    </xdr:to>
    <xdr:sp macro="" textlink="">
      <xdr:nvSpPr>
        <xdr:cNvPr id="406" name="楕円 405"/>
        <xdr:cNvSpPr/>
      </xdr:nvSpPr>
      <xdr:spPr>
        <a:xfrm>
          <a:off x="15276195" y="658876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67310</xdr:rowOff>
    </xdr:from>
    <xdr:ext cx="759460" cy="250825"/>
    <xdr:sp macro="" textlink="">
      <xdr:nvSpPr>
        <xdr:cNvPr id="407" name="公債費負担の状況該当値テキスト"/>
        <xdr:cNvSpPr txBox="1"/>
      </xdr:nvSpPr>
      <xdr:spPr>
        <a:xfrm>
          <a:off x="15409545" y="643763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39</xdr:row>
      <xdr:rowOff>61595</xdr:rowOff>
    </xdr:from>
    <xdr:to>
      <xdr:col>77</xdr:col>
      <xdr:colOff>95250</xdr:colOff>
      <xdr:row>39</xdr:row>
      <xdr:rowOff>161925</xdr:rowOff>
    </xdr:to>
    <xdr:sp macro="" textlink="">
      <xdr:nvSpPr>
        <xdr:cNvPr id="408" name="楕円 407"/>
        <xdr:cNvSpPr/>
      </xdr:nvSpPr>
      <xdr:spPr>
        <a:xfrm>
          <a:off x="14521815" y="659955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4445</xdr:rowOff>
    </xdr:from>
    <xdr:ext cx="736600" cy="253365"/>
    <xdr:sp macro="" textlink="">
      <xdr:nvSpPr>
        <xdr:cNvPr id="409" name="テキスト ボックス 408"/>
        <xdr:cNvSpPr txBox="1"/>
      </xdr:nvSpPr>
      <xdr:spPr>
        <a:xfrm>
          <a:off x="14227175" y="63747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5715</xdr:rowOff>
    </xdr:from>
    <xdr:to>
      <xdr:col>73</xdr:col>
      <xdr:colOff>44450</xdr:colOff>
      <xdr:row>39</xdr:row>
      <xdr:rowOff>106045</xdr:rowOff>
    </xdr:to>
    <xdr:sp macro="" textlink="">
      <xdr:nvSpPr>
        <xdr:cNvPr id="410" name="楕円 409"/>
        <xdr:cNvSpPr/>
      </xdr:nvSpPr>
      <xdr:spPr>
        <a:xfrm>
          <a:off x="13731240" y="654367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115570</xdr:rowOff>
    </xdr:from>
    <xdr:ext cx="759460" cy="253365"/>
    <xdr:sp macro="" textlink="">
      <xdr:nvSpPr>
        <xdr:cNvPr id="411" name="テキスト ボックス 410"/>
        <xdr:cNvSpPr txBox="1"/>
      </xdr:nvSpPr>
      <xdr:spPr>
        <a:xfrm>
          <a:off x="13421995" y="631825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106680</xdr:rowOff>
    </xdr:from>
    <xdr:to>
      <xdr:col>68</xdr:col>
      <xdr:colOff>188595</xdr:colOff>
      <xdr:row>39</xdr:row>
      <xdr:rowOff>38100</xdr:rowOff>
    </xdr:to>
    <xdr:sp macro="" textlink="">
      <xdr:nvSpPr>
        <xdr:cNvPr id="412" name="楕円 411"/>
        <xdr:cNvSpPr/>
      </xdr:nvSpPr>
      <xdr:spPr>
        <a:xfrm>
          <a:off x="12926060" y="647700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48260</xdr:rowOff>
    </xdr:from>
    <xdr:ext cx="762000" cy="250825"/>
    <xdr:sp macro="" textlink="">
      <xdr:nvSpPr>
        <xdr:cNvPr id="413" name="テキスト ボックス 412"/>
        <xdr:cNvSpPr txBox="1"/>
      </xdr:nvSpPr>
      <xdr:spPr>
        <a:xfrm>
          <a:off x="12635865" y="62509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39370</xdr:rowOff>
    </xdr:from>
    <xdr:to>
      <xdr:col>64</xdr:col>
      <xdr:colOff>152400</xdr:colOff>
      <xdr:row>38</xdr:row>
      <xdr:rowOff>138430</xdr:rowOff>
    </xdr:to>
    <xdr:sp macro="" textlink="">
      <xdr:nvSpPr>
        <xdr:cNvPr id="414" name="楕円 413"/>
        <xdr:cNvSpPr/>
      </xdr:nvSpPr>
      <xdr:spPr>
        <a:xfrm>
          <a:off x="12120880" y="64096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148590</xdr:rowOff>
    </xdr:from>
    <xdr:ext cx="762000" cy="250825"/>
    <xdr:sp macro="" textlink="">
      <xdr:nvSpPr>
        <xdr:cNvPr id="415" name="テキスト ボックス 414"/>
        <xdr:cNvSpPr txBox="1"/>
      </xdr:nvSpPr>
      <xdr:spPr>
        <a:xfrm>
          <a:off x="11832590" y="61836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6" name="正方形/長方形 415"/>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6370" cy="302895"/>
    <xdr:sp macro="" textlink="">
      <xdr:nvSpPr>
        <xdr:cNvPr id="417" name="テキスト ボックス 416"/>
        <xdr:cNvSpPr txBox="1"/>
      </xdr:nvSpPr>
      <xdr:spPr>
        <a:xfrm>
          <a:off x="12396470" y="1533525"/>
          <a:ext cx="143637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1155"/>
    <xdr:sp macro="" textlink="">
      <xdr:nvSpPr>
        <xdr:cNvPr id="418" name="テキスト ボックス 417"/>
        <xdr:cNvSpPr txBox="1"/>
      </xdr:nvSpPr>
      <xdr:spPr>
        <a:xfrm>
          <a:off x="13794740" y="1508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9" name="正方形/長方形 418"/>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20" name="正方形/長方形 419"/>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21" name="正方形/長方形 420"/>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22" name="正方形/長方形 421"/>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23" name="正方形/長方形 422"/>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24" name="正方形/長方形 423"/>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25" name="正方形/長方形 424"/>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6" name="正方形/長方形 425"/>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7" name="正方形/長方形 426"/>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8" name="テキスト ボックス 427"/>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新規の市債の発行額を抑制し市債の着実な償還を進めたことから、将来負担額は減少しており、また、公共施設老朽化対策等に備えた基金への積立を実施したことにより、依然として健全な数値を維持している。</a:t>
          </a:r>
        </a:p>
        <a:p>
          <a:r>
            <a:rPr kumimoji="1" lang="ja-JP" altLang="en-US" sz="1300">
              <a:latin typeface="ＭＳ Ｐゴシック"/>
              <a:ea typeface="ＭＳ Ｐゴシック"/>
            </a:rPr>
            <a:t>　今後は、公共施設老朽化対策のための市債発行額が増加する可能性があるが、他の行政サービスとのバランスに配慮しつつ、上記基金を活用しながら、市債発行額を必要最小限に留め、財政健全性の維持に引き続き努めていく。</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61595</xdr:rowOff>
    </xdr:from>
    <xdr:ext cx="295910" cy="220345"/>
    <xdr:sp macro="" textlink="">
      <xdr:nvSpPr>
        <xdr:cNvPr id="429" name="テキスト ボックス 428"/>
        <xdr:cNvSpPr txBox="1"/>
      </xdr:nvSpPr>
      <xdr:spPr>
        <a:xfrm>
          <a:off x="11510645" y="173799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30" name="直線コネクタ 429"/>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9460" cy="250825"/>
    <xdr:sp macro="" textlink="">
      <xdr:nvSpPr>
        <xdr:cNvPr id="431" name="テキスト ボックス 430"/>
        <xdr:cNvSpPr txBox="1"/>
      </xdr:nvSpPr>
      <xdr:spPr>
        <a:xfrm>
          <a:off x="10870565" y="4145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91440</xdr:rowOff>
    </xdr:from>
    <xdr:to>
      <xdr:col>85</xdr:col>
      <xdr:colOff>95250</xdr:colOff>
      <xdr:row>23</xdr:row>
      <xdr:rowOff>91440</xdr:rowOff>
    </xdr:to>
    <xdr:cxnSp macro="">
      <xdr:nvCxnSpPr>
        <xdr:cNvPr id="432" name="直線コネクタ 431"/>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119380</xdr:rowOff>
    </xdr:from>
    <xdr:ext cx="759460" cy="253365"/>
    <xdr:sp macro="" textlink="">
      <xdr:nvSpPr>
        <xdr:cNvPr id="433" name="テキスト ボックス 432"/>
        <xdr:cNvSpPr txBox="1"/>
      </xdr:nvSpPr>
      <xdr:spPr>
        <a:xfrm>
          <a:off x="10870565" y="380746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89535</xdr:rowOff>
    </xdr:from>
    <xdr:to>
      <xdr:col>85</xdr:col>
      <xdr:colOff>95250</xdr:colOff>
      <xdr:row>21</xdr:row>
      <xdr:rowOff>89535</xdr:rowOff>
    </xdr:to>
    <xdr:cxnSp macro="">
      <xdr:nvCxnSpPr>
        <xdr:cNvPr id="434" name="直線コネクタ 433"/>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117475</xdr:rowOff>
    </xdr:from>
    <xdr:ext cx="759460" cy="253365"/>
    <xdr:sp macro="" textlink="">
      <xdr:nvSpPr>
        <xdr:cNvPr id="435" name="テキスト ボックス 434"/>
        <xdr:cNvSpPr txBox="1"/>
      </xdr:nvSpPr>
      <xdr:spPr>
        <a:xfrm>
          <a:off x="10870565" y="34702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87630</xdr:rowOff>
    </xdr:from>
    <xdr:to>
      <xdr:col>85</xdr:col>
      <xdr:colOff>95250</xdr:colOff>
      <xdr:row>19</xdr:row>
      <xdr:rowOff>87630</xdr:rowOff>
    </xdr:to>
    <xdr:cxnSp macro="">
      <xdr:nvCxnSpPr>
        <xdr:cNvPr id="436" name="直線コネクタ 435"/>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116205</xdr:rowOff>
    </xdr:from>
    <xdr:ext cx="759460" cy="253365"/>
    <xdr:sp macro="" textlink="">
      <xdr:nvSpPr>
        <xdr:cNvPr id="437" name="テキスト ボックス 436"/>
        <xdr:cNvSpPr txBox="1"/>
      </xdr:nvSpPr>
      <xdr:spPr>
        <a:xfrm>
          <a:off x="10870565" y="31337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86360</xdr:rowOff>
    </xdr:from>
    <xdr:to>
      <xdr:col>85</xdr:col>
      <xdr:colOff>95250</xdr:colOff>
      <xdr:row>17</xdr:row>
      <xdr:rowOff>86360</xdr:rowOff>
    </xdr:to>
    <xdr:cxnSp macro="">
      <xdr:nvCxnSpPr>
        <xdr:cNvPr id="438" name="直線コネクタ 437"/>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114935</xdr:rowOff>
    </xdr:from>
    <xdr:ext cx="759460" cy="253365"/>
    <xdr:sp macro="" textlink="">
      <xdr:nvSpPr>
        <xdr:cNvPr id="439" name="テキスト ボックス 438"/>
        <xdr:cNvSpPr txBox="1"/>
      </xdr:nvSpPr>
      <xdr:spPr>
        <a:xfrm>
          <a:off x="10870565" y="27971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84455</xdr:rowOff>
    </xdr:from>
    <xdr:to>
      <xdr:col>85</xdr:col>
      <xdr:colOff>95250</xdr:colOff>
      <xdr:row>15</xdr:row>
      <xdr:rowOff>84455</xdr:rowOff>
    </xdr:to>
    <xdr:cxnSp macro="">
      <xdr:nvCxnSpPr>
        <xdr:cNvPr id="440" name="直線コネクタ 439"/>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113030</xdr:rowOff>
    </xdr:from>
    <xdr:ext cx="759460" cy="253365"/>
    <xdr:sp macro="" textlink="">
      <xdr:nvSpPr>
        <xdr:cNvPr id="441" name="テキスト ボックス 440"/>
        <xdr:cNvSpPr txBox="1"/>
      </xdr:nvSpPr>
      <xdr:spPr>
        <a:xfrm>
          <a:off x="10870565" y="24599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82550</xdr:rowOff>
    </xdr:from>
    <xdr:to>
      <xdr:col>85</xdr:col>
      <xdr:colOff>95250</xdr:colOff>
      <xdr:row>13</xdr:row>
      <xdr:rowOff>82550</xdr:rowOff>
    </xdr:to>
    <xdr:cxnSp macro="">
      <xdr:nvCxnSpPr>
        <xdr:cNvPr id="442" name="直線コネクタ 441"/>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111125</xdr:rowOff>
    </xdr:from>
    <xdr:ext cx="759460" cy="252730"/>
    <xdr:sp macro="" textlink="">
      <xdr:nvSpPr>
        <xdr:cNvPr id="443" name="テキスト ボックス 442"/>
        <xdr:cNvSpPr txBox="1"/>
      </xdr:nvSpPr>
      <xdr:spPr>
        <a:xfrm>
          <a:off x="10870565" y="212280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44" name="直線コネクタ 443"/>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45"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82550</xdr:rowOff>
    </xdr:from>
    <xdr:to>
      <xdr:col>81</xdr:col>
      <xdr:colOff>44450</xdr:colOff>
      <xdr:row>22</xdr:row>
      <xdr:rowOff>92075</xdr:rowOff>
    </xdr:to>
    <xdr:cxnSp macro="">
      <xdr:nvCxnSpPr>
        <xdr:cNvPr id="446" name="直線コネクタ 445"/>
        <xdr:cNvCxnSpPr/>
      </xdr:nvCxnSpPr>
      <xdr:spPr>
        <a:xfrm flipV="1">
          <a:off x="15320645" y="2261870"/>
          <a:ext cx="0" cy="15182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64135</xdr:rowOff>
    </xdr:from>
    <xdr:ext cx="759460" cy="253365"/>
    <xdr:sp macro="" textlink="">
      <xdr:nvSpPr>
        <xdr:cNvPr id="447" name="将来負担の状況最小値テキスト"/>
        <xdr:cNvSpPr txBox="1"/>
      </xdr:nvSpPr>
      <xdr:spPr>
        <a:xfrm>
          <a:off x="15409545" y="37522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92075</xdr:rowOff>
    </xdr:from>
    <xdr:to>
      <xdr:col>81</xdr:col>
      <xdr:colOff>133350</xdr:colOff>
      <xdr:row>22</xdr:row>
      <xdr:rowOff>92075</xdr:rowOff>
    </xdr:to>
    <xdr:cxnSp macro="">
      <xdr:nvCxnSpPr>
        <xdr:cNvPr id="448" name="直線コネクタ 447"/>
        <xdr:cNvCxnSpPr/>
      </xdr:nvCxnSpPr>
      <xdr:spPr>
        <a:xfrm>
          <a:off x="15252700" y="37801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117475</xdr:rowOff>
    </xdr:from>
    <xdr:ext cx="759460" cy="253365"/>
    <xdr:sp macro="" textlink="">
      <xdr:nvSpPr>
        <xdr:cNvPr id="449" name="将来負担の状況最大値テキスト"/>
        <xdr:cNvSpPr txBox="1"/>
      </xdr:nvSpPr>
      <xdr:spPr>
        <a:xfrm>
          <a:off x="15409545" y="19615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82550</xdr:rowOff>
    </xdr:from>
    <xdr:to>
      <xdr:col>81</xdr:col>
      <xdr:colOff>133350</xdr:colOff>
      <xdr:row>13</xdr:row>
      <xdr:rowOff>82550</xdr:rowOff>
    </xdr:to>
    <xdr:cxnSp macro="">
      <xdr:nvCxnSpPr>
        <xdr:cNvPr id="450" name="直線コネクタ 449"/>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5715</xdr:rowOff>
    </xdr:from>
    <xdr:ext cx="759460" cy="253365"/>
    <xdr:sp macro="" textlink="">
      <xdr:nvSpPr>
        <xdr:cNvPr id="451" name="将来負担の状況平均値テキスト"/>
        <xdr:cNvSpPr txBox="1"/>
      </xdr:nvSpPr>
      <xdr:spPr>
        <a:xfrm>
          <a:off x="15409545" y="2185035"/>
          <a:ext cx="759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33020</xdr:rowOff>
    </xdr:from>
    <xdr:to>
      <xdr:col>81</xdr:col>
      <xdr:colOff>95250</xdr:colOff>
      <xdr:row>13</xdr:row>
      <xdr:rowOff>132080</xdr:rowOff>
    </xdr:to>
    <xdr:sp macro="" textlink="">
      <xdr:nvSpPr>
        <xdr:cNvPr id="452" name="フローチャート: 判断 451"/>
        <xdr:cNvSpPr/>
      </xdr:nvSpPr>
      <xdr:spPr>
        <a:xfrm>
          <a:off x="1527619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13</xdr:row>
      <xdr:rowOff>33020</xdr:rowOff>
    </xdr:from>
    <xdr:to>
      <xdr:col>77</xdr:col>
      <xdr:colOff>95250</xdr:colOff>
      <xdr:row>13</xdr:row>
      <xdr:rowOff>132080</xdr:rowOff>
    </xdr:to>
    <xdr:sp macro="" textlink="">
      <xdr:nvSpPr>
        <xdr:cNvPr id="453" name="フローチャート: 判断 452"/>
        <xdr:cNvSpPr/>
      </xdr:nvSpPr>
      <xdr:spPr>
        <a:xfrm>
          <a:off x="1452181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142240</xdr:rowOff>
    </xdr:from>
    <xdr:ext cx="736600" cy="250825"/>
    <xdr:sp macro="" textlink="">
      <xdr:nvSpPr>
        <xdr:cNvPr id="454" name="テキスト ボックス 453"/>
        <xdr:cNvSpPr txBox="1"/>
      </xdr:nvSpPr>
      <xdr:spPr>
        <a:xfrm>
          <a:off x="14227175" y="198628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98425</xdr:rowOff>
    </xdr:from>
    <xdr:to>
      <xdr:col>73</xdr:col>
      <xdr:colOff>44450</xdr:colOff>
      <xdr:row>14</xdr:row>
      <xdr:rowOff>30480</xdr:rowOff>
    </xdr:to>
    <xdr:sp macro="" textlink="">
      <xdr:nvSpPr>
        <xdr:cNvPr id="455" name="フローチャート: 判断 454"/>
        <xdr:cNvSpPr/>
      </xdr:nvSpPr>
      <xdr:spPr>
        <a:xfrm>
          <a:off x="13731240" y="227774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40005</xdr:rowOff>
    </xdr:from>
    <xdr:ext cx="759460" cy="253365"/>
    <xdr:sp macro="" textlink="">
      <xdr:nvSpPr>
        <xdr:cNvPr id="456" name="テキスト ボックス 455"/>
        <xdr:cNvSpPr txBox="1"/>
      </xdr:nvSpPr>
      <xdr:spPr>
        <a:xfrm>
          <a:off x="13421995" y="20516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123825</xdr:rowOff>
    </xdr:from>
    <xdr:to>
      <xdr:col>68</xdr:col>
      <xdr:colOff>188595</xdr:colOff>
      <xdr:row>14</xdr:row>
      <xdr:rowOff>55245</xdr:rowOff>
    </xdr:to>
    <xdr:sp macro="" textlink="">
      <xdr:nvSpPr>
        <xdr:cNvPr id="457" name="フローチャート: 判断 456"/>
        <xdr:cNvSpPr/>
      </xdr:nvSpPr>
      <xdr:spPr>
        <a:xfrm>
          <a:off x="12926060" y="230314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12</xdr:row>
      <xdr:rowOff>64770</xdr:rowOff>
    </xdr:from>
    <xdr:ext cx="762000" cy="253365"/>
    <xdr:sp macro="" textlink="">
      <xdr:nvSpPr>
        <xdr:cNvPr id="458" name="テキスト ボックス 457"/>
        <xdr:cNvSpPr txBox="1"/>
      </xdr:nvSpPr>
      <xdr:spPr>
        <a:xfrm>
          <a:off x="12635865" y="2076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117475</xdr:rowOff>
    </xdr:from>
    <xdr:to>
      <xdr:col>64</xdr:col>
      <xdr:colOff>152400</xdr:colOff>
      <xdr:row>14</xdr:row>
      <xdr:rowOff>49530</xdr:rowOff>
    </xdr:to>
    <xdr:sp macro="" textlink="">
      <xdr:nvSpPr>
        <xdr:cNvPr id="459" name="フローチャート: 判断 458"/>
        <xdr:cNvSpPr/>
      </xdr:nvSpPr>
      <xdr:spPr>
        <a:xfrm>
          <a:off x="12120880" y="2296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59055</xdr:rowOff>
    </xdr:from>
    <xdr:ext cx="762000" cy="253365"/>
    <xdr:sp macro="" textlink="">
      <xdr:nvSpPr>
        <xdr:cNvPr id="460" name="テキスト ボックス 459"/>
        <xdr:cNvSpPr txBox="1"/>
      </xdr:nvSpPr>
      <xdr:spPr>
        <a:xfrm>
          <a:off x="11832590" y="20707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50825"/>
    <xdr:sp macro="" textlink="">
      <xdr:nvSpPr>
        <xdr:cNvPr id="461" name="テキスト ボックス 460"/>
        <xdr:cNvSpPr txBox="1"/>
      </xdr:nvSpPr>
      <xdr:spPr>
        <a:xfrm>
          <a:off x="1512570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50825"/>
    <xdr:sp macro="" textlink="">
      <xdr:nvSpPr>
        <xdr:cNvPr id="462" name="テキスト ボックス 461"/>
        <xdr:cNvSpPr txBox="1"/>
      </xdr:nvSpPr>
      <xdr:spPr>
        <a:xfrm>
          <a:off x="1437132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0825"/>
    <xdr:sp macro="" textlink="">
      <xdr:nvSpPr>
        <xdr:cNvPr id="463" name="テキスト ボックス 462"/>
        <xdr:cNvSpPr txBox="1"/>
      </xdr:nvSpPr>
      <xdr:spPr>
        <a:xfrm>
          <a:off x="1357884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9460" cy="250825"/>
    <xdr:sp macro="" textlink="">
      <xdr:nvSpPr>
        <xdr:cNvPr id="464" name="テキスト ボックス 463"/>
        <xdr:cNvSpPr txBox="1"/>
      </xdr:nvSpPr>
      <xdr:spPr>
        <a:xfrm>
          <a:off x="12781915" y="4281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50825"/>
    <xdr:sp macro="" textlink="">
      <xdr:nvSpPr>
        <xdr:cNvPr id="465" name="テキスト ボックス 464"/>
        <xdr:cNvSpPr txBox="1"/>
      </xdr:nvSpPr>
      <xdr:spPr>
        <a:xfrm>
          <a:off x="11976735"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112,765
111,664
14.15
41,027,331
39,544,538
1,284,577
20,838,758
25,667,500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270" cy="254000"/>
    <xdr:sp macro="" textlink="">
      <xdr:nvSpPr>
        <xdr:cNvPr id="30" name="テキスト ボックス 29"/>
        <xdr:cNvSpPr txBox="1"/>
      </xdr:nvSpPr>
      <xdr:spPr>
        <a:xfrm>
          <a:off x="63754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1390" cy="254000"/>
    <xdr:sp macro="" textlink="">
      <xdr:nvSpPr>
        <xdr:cNvPr id="31" name="テキスト ボックス 30"/>
        <xdr:cNvSpPr txBox="1"/>
      </xdr:nvSpPr>
      <xdr:spPr>
        <a:xfrm>
          <a:off x="63754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6425" cy="259080"/>
    <xdr:sp macro="" textlink="">
      <xdr:nvSpPr>
        <xdr:cNvPr id="32" name="テキスト ボックス 31"/>
        <xdr:cNvSpPr txBox="1"/>
      </xdr:nvSpPr>
      <xdr:spPr>
        <a:xfrm>
          <a:off x="63754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705" cy="259080"/>
    <xdr:sp macro="" textlink="">
      <xdr:nvSpPr>
        <xdr:cNvPr id="33" name="テキスト ボックス 32"/>
        <xdr:cNvSpPr txBox="1"/>
      </xdr:nvSpPr>
      <xdr:spPr>
        <a:xfrm>
          <a:off x="63754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早期退職者が増えた（＋４人）ことによる退職手当の増等により、人件費に係る経常収支比率は＋0.4ポイントとなった。</a:t>
          </a:r>
        </a:p>
        <a:p>
          <a:r>
            <a:rPr kumimoji="1" lang="ja-JP" altLang="en-US" sz="1300">
              <a:latin typeface="ＭＳ Ｐゴシック"/>
              <a:ea typeface="ＭＳ Ｐゴシック"/>
            </a:rPr>
            <a:t>　以前から行革の取組等により、依然として類似団体内では低い水準を維持している。</a:t>
          </a:r>
        </a:p>
      </xdr:txBody>
    </xdr:sp>
    <xdr:clientData/>
  </xdr:twoCellAnchor>
  <xdr:oneCellAnchor>
    <xdr:from>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920" cy="254000"/>
    <xdr:sp macro="" textlink="">
      <xdr:nvSpPr>
        <xdr:cNvPr id="47" name="テキスト ボックス 46"/>
        <xdr:cNvSpPr txBox="1"/>
      </xdr:nvSpPr>
      <xdr:spPr>
        <a:xfrm>
          <a:off x="23368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2920" cy="254000"/>
    <xdr:sp macro="" textlink="">
      <xdr:nvSpPr>
        <xdr:cNvPr id="49" name="テキスト ボックス 48"/>
        <xdr:cNvSpPr txBox="1"/>
      </xdr:nvSpPr>
      <xdr:spPr>
        <a:xfrm>
          <a:off x="23368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2920" cy="254000"/>
    <xdr:sp macro="" textlink="">
      <xdr:nvSpPr>
        <xdr:cNvPr id="51" name="テキスト ボックス 50"/>
        <xdr:cNvSpPr txBox="1"/>
      </xdr:nvSpPr>
      <xdr:spPr>
        <a:xfrm>
          <a:off x="23368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2920" cy="254000"/>
    <xdr:sp macro="" textlink="">
      <xdr:nvSpPr>
        <xdr:cNvPr id="53" name="テキスト ボックス 52"/>
        <xdr:cNvSpPr txBox="1"/>
      </xdr:nvSpPr>
      <xdr:spPr>
        <a:xfrm>
          <a:off x="23368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2920" cy="254000"/>
    <xdr:sp macro="" textlink="">
      <xdr:nvSpPr>
        <xdr:cNvPr id="55" name="テキスト ボックス 54"/>
        <xdr:cNvSpPr txBox="1"/>
      </xdr:nvSpPr>
      <xdr:spPr>
        <a:xfrm>
          <a:off x="23368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920" cy="254000"/>
    <xdr:sp macro="" textlink="">
      <xdr:nvSpPr>
        <xdr:cNvPr id="57" name="テキスト ボックス 56"/>
        <xdr:cNvSpPr txBox="1"/>
      </xdr:nvSpPr>
      <xdr:spPr>
        <a:xfrm>
          <a:off x="23368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124460</xdr:rowOff>
    </xdr:to>
    <xdr:cxnSp macro="">
      <xdr:nvCxnSpPr>
        <xdr:cNvPr id="59" name="直線コネクタ 58"/>
        <xdr:cNvCxnSpPr/>
      </xdr:nvCxnSpPr>
      <xdr:spPr>
        <a:xfrm flipV="1">
          <a:off x="4338320" y="5681980"/>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96520</xdr:rowOff>
    </xdr:from>
    <xdr:ext cx="762000" cy="259080"/>
    <xdr:sp macro="" textlink="">
      <xdr:nvSpPr>
        <xdr:cNvPr id="60" name="人件費最小値テキスト"/>
        <xdr:cNvSpPr txBox="1"/>
      </xdr:nvSpPr>
      <xdr:spPr>
        <a:xfrm>
          <a:off x="442722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124460</xdr:rowOff>
    </xdr:from>
    <xdr:to>
      <xdr:col>24</xdr:col>
      <xdr:colOff>114300</xdr:colOff>
      <xdr:row>41</xdr:row>
      <xdr:rowOff>124460</xdr:rowOff>
    </xdr:to>
    <xdr:cxnSp macro="">
      <xdr:nvCxnSpPr>
        <xdr:cNvPr id="61" name="直線コネクタ 60"/>
        <xdr:cNvCxnSpPr/>
      </xdr:nvCxnSpPr>
      <xdr:spPr>
        <a:xfrm>
          <a:off x="4269740" y="71539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110490</xdr:rowOff>
    </xdr:from>
    <xdr:ext cx="762000" cy="254000"/>
    <xdr:sp macro="" textlink="">
      <xdr:nvSpPr>
        <xdr:cNvPr id="62" name="人件費最大値テキスト"/>
        <xdr:cNvSpPr txBox="1"/>
      </xdr:nvSpPr>
      <xdr:spPr>
        <a:xfrm>
          <a:off x="4427220" y="5425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xdr:cNvCxnSpPr/>
      </xdr:nvCxnSpPr>
      <xdr:spPr>
        <a:xfrm>
          <a:off x="4269740" y="56819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34</xdr:row>
      <xdr:rowOff>109220</xdr:rowOff>
    </xdr:from>
    <xdr:to>
      <xdr:col>24</xdr:col>
      <xdr:colOff>25400</xdr:colOff>
      <xdr:row>34</xdr:row>
      <xdr:rowOff>145415</xdr:rowOff>
    </xdr:to>
    <xdr:cxnSp macro="">
      <xdr:nvCxnSpPr>
        <xdr:cNvPr id="64" name="直線コネクタ 63"/>
        <xdr:cNvCxnSpPr/>
      </xdr:nvCxnSpPr>
      <xdr:spPr>
        <a:xfrm>
          <a:off x="3594100" y="5938520"/>
          <a:ext cx="7442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119380</xdr:rowOff>
    </xdr:from>
    <xdr:ext cx="762000" cy="259080"/>
    <xdr:sp macro="" textlink="">
      <xdr:nvSpPr>
        <xdr:cNvPr id="65" name="人件費平均値テキスト"/>
        <xdr:cNvSpPr txBox="1"/>
      </xdr:nvSpPr>
      <xdr:spPr>
        <a:xfrm>
          <a:off x="4427220" y="64630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147320</xdr:rowOff>
    </xdr:from>
    <xdr:to>
      <xdr:col>24</xdr:col>
      <xdr:colOff>76200</xdr:colOff>
      <xdr:row>38</xdr:row>
      <xdr:rowOff>77470</xdr:rowOff>
    </xdr:to>
    <xdr:sp macro="" textlink="">
      <xdr:nvSpPr>
        <xdr:cNvPr id="66" name="フローチャート: 判断 65"/>
        <xdr:cNvSpPr/>
      </xdr:nvSpPr>
      <xdr:spPr>
        <a:xfrm>
          <a:off x="4307840" y="64909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109220</xdr:rowOff>
    </xdr:from>
    <xdr:to>
      <xdr:col>19</xdr:col>
      <xdr:colOff>179705</xdr:colOff>
      <xdr:row>35</xdr:row>
      <xdr:rowOff>29210</xdr:rowOff>
    </xdr:to>
    <xdr:cxnSp macro="">
      <xdr:nvCxnSpPr>
        <xdr:cNvPr id="67" name="直線コネクタ 66"/>
        <xdr:cNvCxnSpPr/>
      </xdr:nvCxnSpPr>
      <xdr:spPr>
        <a:xfrm flipV="1">
          <a:off x="2794000" y="5938520"/>
          <a:ext cx="8001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xdr:cNvSpPr/>
      </xdr:nvSpPr>
      <xdr:spPr>
        <a:xfrm>
          <a:off x="3550920" y="64541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25400</xdr:rowOff>
    </xdr:from>
    <xdr:ext cx="731520" cy="259080"/>
    <xdr:sp macro="" textlink="">
      <xdr:nvSpPr>
        <xdr:cNvPr id="69" name="テキスト ボックス 68"/>
        <xdr:cNvSpPr txBox="1"/>
      </xdr:nvSpPr>
      <xdr:spPr>
        <a:xfrm>
          <a:off x="3241040" y="65405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44450</xdr:rowOff>
    </xdr:from>
    <xdr:to>
      <xdr:col>15</xdr:col>
      <xdr:colOff>98425</xdr:colOff>
      <xdr:row>35</xdr:row>
      <xdr:rowOff>29210</xdr:rowOff>
    </xdr:to>
    <xdr:cxnSp macro="">
      <xdr:nvCxnSpPr>
        <xdr:cNvPr id="70" name="直線コネクタ 69"/>
        <xdr:cNvCxnSpPr/>
      </xdr:nvCxnSpPr>
      <xdr:spPr>
        <a:xfrm>
          <a:off x="1986280" y="5873750"/>
          <a:ext cx="80772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94615</xdr:rowOff>
    </xdr:from>
    <xdr:to>
      <xdr:col>15</xdr:col>
      <xdr:colOff>149225</xdr:colOff>
      <xdr:row>39</xdr:row>
      <xdr:rowOff>24765</xdr:rowOff>
    </xdr:to>
    <xdr:sp macro="" textlink="">
      <xdr:nvSpPr>
        <xdr:cNvPr id="71" name="フローチャート: 判断 70"/>
        <xdr:cNvSpPr/>
      </xdr:nvSpPr>
      <xdr:spPr>
        <a:xfrm>
          <a:off x="27432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9525</xdr:rowOff>
    </xdr:from>
    <xdr:ext cx="762000" cy="254000"/>
    <xdr:sp macro="" textlink="">
      <xdr:nvSpPr>
        <xdr:cNvPr id="72" name="テキスト ボックス 71"/>
        <xdr:cNvSpPr txBox="1"/>
      </xdr:nvSpPr>
      <xdr:spPr>
        <a:xfrm>
          <a:off x="2453640" y="66960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44450</xdr:rowOff>
    </xdr:from>
    <xdr:to>
      <xdr:col>11</xdr:col>
      <xdr:colOff>9525</xdr:colOff>
      <xdr:row>34</xdr:row>
      <xdr:rowOff>72390</xdr:rowOff>
    </xdr:to>
    <xdr:cxnSp macro="">
      <xdr:nvCxnSpPr>
        <xdr:cNvPr id="73" name="直線コネクタ 72"/>
        <xdr:cNvCxnSpPr/>
      </xdr:nvCxnSpPr>
      <xdr:spPr>
        <a:xfrm flipV="1">
          <a:off x="1198880" y="5873750"/>
          <a:ext cx="7874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147320</xdr:rowOff>
    </xdr:from>
    <xdr:to>
      <xdr:col>11</xdr:col>
      <xdr:colOff>60325</xdr:colOff>
      <xdr:row>38</xdr:row>
      <xdr:rowOff>77470</xdr:rowOff>
    </xdr:to>
    <xdr:sp macro="" textlink="">
      <xdr:nvSpPr>
        <xdr:cNvPr id="74" name="フローチャート: 判断 73"/>
        <xdr:cNvSpPr/>
      </xdr:nvSpPr>
      <xdr:spPr>
        <a:xfrm>
          <a:off x="1955800" y="64909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62230</xdr:rowOff>
    </xdr:from>
    <xdr:ext cx="762000" cy="259080"/>
    <xdr:sp macro="" textlink="">
      <xdr:nvSpPr>
        <xdr:cNvPr id="75" name="テキスト ボックス 74"/>
        <xdr:cNvSpPr txBox="1"/>
      </xdr:nvSpPr>
      <xdr:spPr>
        <a:xfrm>
          <a:off x="1645920" y="657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165100</xdr:rowOff>
    </xdr:from>
    <xdr:to>
      <xdr:col>6</xdr:col>
      <xdr:colOff>171450</xdr:colOff>
      <xdr:row>38</xdr:row>
      <xdr:rowOff>95250</xdr:rowOff>
    </xdr:to>
    <xdr:sp macro="" textlink="">
      <xdr:nvSpPr>
        <xdr:cNvPr id="76" name="フローチャート: 判断 75"/>
        <xdr:cNvSpPr/>
      </xdr:nvSpPr>
      <xdr:spPr>
        <a:xfrm>
          <a:off x="114808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80010</xdr:rowOff>
    </xdr:from>
    <xdr:ext cx="756920" cy="259080"/>
    <xdr:sp macro="" textlink="">
      <xdr:nvSpPr>
        <xdr:cNvPr id="77" name="テキスト ボックス 76"/>
        <xdr:cNvSpPr txBox="1"/>
      </xdr:nvSpPr>
      <xdr:spPr>
        <a:xfrm>
          <a:off x="858520" y="65951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6920" cy="259080"/>
    <xdr:sp macro="" textlink="">
      <xdr:nvSpPr>
        <xdr:cNvPr id="78" name="テキスト ボックス 77"/>
        <xdr:cNvSpPr txBox="1"/>
      </xdr:nvSpPr>
      <xdr:spPr>
        <a:xfrm>
          <a:off x="41427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6920" cy="259080"/>
    <xdr:sp macro="" textlink="">
      <xdr:nvSpPr>
        <xdr:cNvPr id="79" name="テキスト ボックス 78"/>
        <xdr:cNvSpPr txBox="1"/>
      </xdr:nvSpPr>
      <xdr:spPr>
        <a:xfrm>
          <a:off x="34061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1" name="テキスト ボックス 80"/>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6920" cy="259080"/>
    <xdr:sp macro="" textlink="">
      <xdr:nvSpPr>
        <xdr:cNvPr id="82" name="テキスト ボックス 81"/>
        <xdr:cNvSpPr txBox="1"/>
      </xdr:nvSpPr>
      <xdr:spPr>
        <a:xfrm>
          <a:off x="10033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94615</xdr:rowOff>
    </xdr:from>
    <xdr:to>
      <xdr:col>24</xdr:col>
      <xdr:colOff>76200</xdr:colOff>
      <xdr:row>35</xdr:row>
      <xdr:rowOff>24765</xdr:rowOff>
    </xdr:to>
    <xdr:sp macro="" textlink="">
      <xdr:nvSpPr>
        <xdr:cNvPr id="83" name="楕円 82"/>
        <xdr:cNvSpPr/>
      </xdr:nvSpPr>
      <xdr:spPr>
        <a:xfrm>
          <a:off x="4307840" y="59239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111125</xdr:rowOff>
    </xdr:from>
    <xdr:ext cx="762000" cy="254000"/>
    <xdr:sp macro="" textlink="">
      <xdr:nvSpPr>
        <xdr:cNvPr id="84" name="人件費該当値テキスト"/>
        <xdr:cNvSpPr txBox="1"/>
      </xdr:nvSpPr>
      <xdr:spPr>
        <a:xfrm>
          <a:off x="4427220" y="57689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57785</xdr:rowOff>
    </xdr:from>
    <xdr:to>
      <xdr:col>20</xdr:col>
      <xdr:colOff>38100</xdr:colOff>
      <xdr:row>34</xdr:row>
      <xdr:rowOff>159385</xdr:rowOff>
    </xdr:to>
    <xdr:sp macro="" textlink="">
      <xdr:nvSpPr>
        <xdr:cNvPr id="85" name="楕円 84"/>
        <xdr:cNvSpPr/>
      </xdr:nvSpPr>
      <xdr:spPr>
        <a:xfrm>
          <a:off x="3550920" y="58870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169545</xdr:rowOff>
    </xdr:from>
    <xdr:ext cx="731520" cy="254000"/>
    <xdr:sp macro="" textlink="">
      <xdr:nvSpPr>
        <xdr:cNvPr id="86" name="テキスト ボックス 85"/>
        <xdr:cNvSpPr txBox="1"/>
      </xdr:nvSpPr>
      <xdr:spPr>
        <a:xfrm>
          <a:off x="3241040" y="565594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149225</xdr:rowOff>
    </xdr:from>
    <xdr:to>
      <xdr:col>15</xdr:col>
      <xdr:colOff>149225</xdr:colOff>
      <xdr:row>35</xdr:row>
      <xdr:rowOff>79375</xdr:rowOff>
    </xdr:to>
    <xdr:sp macro="" textlink="">
      <xdr:nvSpPr>
        <xdr:cNvPr id="87" name="楕円 86"/>
        <xdr:cNvSpPr/>
      </xdr:nvSpPr>
      <xdr:spPr>
        <a:xfrm>
          <a:off x="27432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89535</xdr:rowOff>
    </xdr:from>
    <xdr:ext cx="762000" cy="254000"/>
    <xdr:sp macro="" textlink="">
      <xdr:nvSpPr>
        <xdr:cNvPr id="88" name="テキスト ボックス 87"/>
        <xdr:cNvSpPr txBox="1"/>
      </xdr:nvSpPr>
      <xdr:spPr>
        <a:xfrm>
          <a:off x="2453640" y="57473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33</xdr:row>
      <xdr:rowOff>165100</xdr:rowOff>
    </xdr:from>
    <xdr:to>
      <xdr:col>11</xdr:col>
      <xdr:colOff>60325</xdr:colOff>
      <xdr:row>34</xdr:row>
      <xdr:rowOff>95250</xdr:rowOff>
    </xdr:to>
    <xdr:sp macro="" textlink="">
      <xdr:nvSpPr>
        <xdr:cNvPr id="89" name="楕円 88"/>
        <xdr:cNvSpPr/>
      </xdr:nvSpPr>
      <xdr:spPr>
        <a:xfrm>
          <a:off x="1955800" y="58229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105410</xdr:rowOff>
    </xdr:from>
    <xdr:ext cx="762000" cy="259080"/>
    <xdr:sp macro="" textlink="">
      <xdr:nvSpPr>
        <xdr:cNvPr id="90" name="テキスト ボックス 89"/>
        <xdr:cNvSpPr txBox="1"/>
      </xdr:nvSpPr>
      <xdr:spPr>
        <a:xfrm>
          <a:off x="1645920" y="5591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21590</xdr:rowOff>
    </xdr:from>
    <xdr:to>
      <xdr:col>6</xdr:col>
      <xdr:colOff>171450</xdr:colOff>
      <xdr:row>34</xdr:row>
      <xdr:rowOff>123190</xdr:rowOff>
    </xdr:to>
    <xdr:sp macro="" textlink="">
      <xdr:nvSpPr>
        <xdr:cNvPr id="91" name="楕円 90"/>
        <xdr:cNvSpPr/>
      </xdr:nvSpPr>
      <xdr:spPr>
        <a:xfrm>
          <a:off x="114808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133350</xdr:rowOff>
    </xdr:from>
    <xdr:ext cx="756920" cy="254000"/>
    <xdr:sp macro="" textlink="">
      <xdr:nvSpPr>
        <xdr:cNvPr id="92" name="テキスト ボックス 91"/>
        <xdr:cNvSpPr txBox="1"/>
      </xdr:nvSpPr>
      <xdr:spPr>
        <a:xfrm>
          <a:off x="858520" y="561975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公共施設等包括管理費が増（＋76,167千円）等により、物件費に係る経常収支比率は＋1.0ポイントとなった。</a:t>
          </a:r>
        </a:p>
        <a:p>
          <a:r>
            <a:rPr kumimoji="1" lang="ja-JP" altLang="en-US" sz="1300">
              <a:latin typeface="ＭＳ Ｐゴシック"/>
              <a:ea typeface="ＭＳ Ｐゴシック"/>
            </a:rPr>
            <a:t>　ここ５年は類似団体平均とほぼ同水準となっており、今後もコスト削減等に努め、過度に上昇しないよう注視する。</a:t>
          </a:r>
        </a:p>
      </xdr:txBody>
    </xdr:sp>
    <xdr:clientData/>
  </xdr:twoCellAnchor>
  <xdr:oneCellAnchor>
    <xdr:from>
      <xdr:col>62</xdr:col>
      <xdr:colOff>6350</xdr:colOff>
      <xdr:row>9</xdr:row>
      <xdr:rowOff>107950</xdr:rowOff>
    </xdr:from>
    <xdr:ext cx="293370" cy="225425"/>
    <xdr:sp macro="" textlink="">
      <xdr:nvSpPr>
        <xdr:cNvPr id="104" name="テキスト ボックス 103"/>
        <xdr:cNvSpPr txBox="1"/>
      </xdr:nvSpPr>
      <xdr:spPr>
        <a:xfrm>
          <a:off x="1114806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06" name="テキスト ボックス 105"/>
        <xdr:cNvSpPr txBox="1"/>
      </xdr:nvSpPr>
      <xdr:spPr>
        <a:xfrm>
          <a:off x="1073912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1186160" y="3801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2920" cy="259080"/>
    <xdr:sp macro="" textlink="">
      <xdr:nvSpPr>
        <xdr:cNvPr id="108" name="テキスト ボックス 107"/>
        <xdr:cNvSpPr txBox="1"/>
      </xdr:nvSpPr>
      <xdr:spPr>
        <a:xfrm>
          <a:off x="10739120" y="3658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1186160" y="3474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2920" cy="254000"/>
    <xdr:sp macro="" textlink="">
      <xdr:nvSpPr>
        <xdr:cNvPr id="110" name="テキスト ボックス 109"/>
        <xdr:cNvSpPr txBox="1"/>
      </xdr:nvSpPr>
      <xdr:spPr>
        <a:xfrm>
          <a:off x="10739120" y="3332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1186160" y="3147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2920" cy="258445"/>
    <xdr:sp macro="" textlink="">
      <xdr:nvSpPr>
        <xdr:cNvPr id="112" name="テキスト ボックス 111"/>
        <xdr:cNvSpPr txBox="1"/>
      </xdr:nvSpPr>
      <xdr:spPr>
        <a:xfrm>
          <a:off x="10739120" y="3005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1186160" y="2821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2920" cy="259080"/>
    <xdr:sp macro="" textlink="">
      <xdr:nvSpPr>
        <xdr:cNvPr id="114" name="テキスト ボックス 113"/>
        <xdr:cNvSpPr txBox="1"/>
      </xdr:nvSpPr>
      <xdr:spPr>
        <a:xfrm>
          <a:off x="10739120" y="2679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1186160" y="2494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2920" cy="254000"/>
    <xdr:sp macro="" textlink="">
      <xdr:nvSpPr>
        <xdr:cNvPr id="116" name="テキスト ボックス 115"/>
        <xdr:cNvSpPr txBox="1"/>
      </xdr:nvSpPr>
      <xdr:spPr>
        <a:xfrm>
          <a:off x="10739120" y="2352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1186160" y="2167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2920" cy="259080"/>
    <xdr:sp macro="" textlink="">
      <xdr:nvSpPr>
        <xdr:cNvPr id="118" name="テキスト ボックス 117"/>
        <xdr:cNvSpPr txBox="1"/>
      </xdr:nvSpPr>
      <xdr:spPr>
        <a:xfrm>
          <a:off x="10739120" y="2025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920" cy="254000"/>
    <xdr:sp macro="" textlink="">
      <xdr:nvSpPr>
        <xdr:cNvPr id="120" name="テキスト ボックス 119"/>
        <xdr:cNvSpPr txBox="1"/>
      </xdr:nvSpPr>
      <xdr:spPr>
        <a:xfrm>
          <a:off x="1073912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26035</xdr:rowOff>
    </xdr:from>
    <xdr:to>
      <xdr:col>82</xdr:col>
      <xdr:colOff>107950</xdr:colOff>
      <xdr:row>22</xdr:row>
      <xdr:rowOff>72390</xdr:rowOff>
    </xdr:to>
    <xdr:cxnSp macro="">
      <xdr:nvCxnSpPr>
        <xdr:cNvPr id="122" name="直線コネクタ 121"/>
        <xdr:cNvCxnSpPr/>
      </xdr:nvCxnSpPr>
      <xdr:spPr>
        <a:xfrm flipV="1">
          <a:off x="14843760" y="2254885"/>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22</xdr:row>
      <xdr:rowOff>44450</xdr:rowOff>
    </xdr:from>
    <xdr:ext cx="762000" cy="259080"/>
    <xdr:sp macro="" textlink="">
      <xdr:nvSpPr>
        <xdr:cNvPr id="123" name="物件費最小値テキスト"/>
        <xdr:cNvSpPr txBox="1"/>
      </xdr:nvSpPr>
      <xdr:spPr>
        <a:xfrm>
          <a:off x="14915515" y="381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72390</xdr:rowOff>
    </xdr:from>
    <xdr:to>
      <xdr:col>82</xdr:col>
      <xdr:colOff>179705</xdr:colOff>
      <xdr:row>22</xdr:row>
      <xdr:rowOff>72390</xdr:rowOff>
    </xdr:to>
    <xdr:cxnSp macro="">
      <xdr:nvCxnSpPr>
        <xdr:cNvPr id="124" name="直線コネクタ 123"/>
        <xdr:cNvCxnSpPr/>
      </xdr:nvCxnSpPr>
      <xdr:spPr>
        <a:xfrm>
          <a:off x="14754860" y="38442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112395</xdr:rowOff>
    </xdr:from>
    <xdr:ext cx="762000" cy="254000"/>
    <xdr:sp macro="" textlink="">
      <xdr:nvSpPr>
        <xdr:cNvPr id="125" name="物件費最大値テキスト"/>
        <xdr:cNvSpPr txBox="1"/>
      </xdr:nvSpPr>
      <xdr:spPr>
        <a:xfrm>
          <a:off x="14915515" y="19983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26035</xdr:rowOff>
    </xdr:from>
    <xdr:to>
      <xdr:col>82</xdr:col>
      <xdr:colOff>179705</xdr:colOff>
      <xdr:row>13</xdr:row>
      <xdr:rowOff>26035</xdr:rowOff>
    </xdr:to>
    <xdr:cxnSp macro="">
      <xdr:nvCxnSpPr>
        <xdr:cNvPr id="126" name="直線コネクタ 125"/>
        <xdr:cNvCxnSpPr/>
      </xdr:nvCxnSpPr>
      <xdr:spPr>
        <a:xfrm>
          <a:off x="14754860" y="22548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4445</xdr:rowOff>
    </xdr:from>
    <xdr:to>
      <xdr:col>82</xdr:col>
      <xdr:colOff>107950</xdr:colOff>
      <xdr:row>17</xdr:row>
      <xdr:rowOff>113665</xdr:rowOff>
    </xdr:to>
    <xdr:cxnSp macro="">
      <xdr:nvCxnSpPr>
        <xdr:cNvPr id="127" name="直線コネクタ 126"/>
        <xdr:cNvCxnSpPr/>
      </xdr:nvCxnSpPr>
      <xdr:spPr>
        <a:xfrm>
          <a:off x="14086840" y="2919095"/>
          <a:ext cx="75692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79375</xdr:rowOff>
    </xdr:from>
    <xdr:ext cx="762000" cy="258445"/>
    <xdr:sp macro="" textlink="">
      <xdr:nvSpPr>
        <xdr:cNvPr id="128" name="物件費平均値テキスト"/>
        <xdr:cNvSpPr txBox="1"/>
      </xdr:nvSpPr>
      <xdr:spPr>
        <a:xfrm>
          <a:off x="14915515" y="28225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63500</xdr:rowOff>
    </xdr:from>
    <xdr:to>
      <xdr:col>82</xdr:col>
      <xdr:colOff>158750</xdr:colOff>
      <xdr:row>17</xdr:row>
      <xdr:rowOff>164465</xdr:rowOff>
    </xdr:to>
    <xdr:sp macro="" textlink="">
      <xdr:nvSpPr>
        <xdr:cNvPr id="129" name="フローチャート: 判断 128"/>
        <xdr:cNvSpPr/>
      </xdr:nvSpPr>
      <xdr:spPr>
        <a:xfrm>
          <a:off x="1479296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17</xdr:row>
      <xdr:rowOff>4445</xdr:rowOff>
    </xdr:from>
    <xdr:to>
      <xdr:col>78</xdr:col>
      <xdr:colOff>69850</xdr:colOff>
      <xdr:row>17</xdr:row>
      <xdr:rowOff>80645</xdr:rowOff>
    </xdr:to>
    <xdr:cxnSp macro="">
      <xdr:nvCxnSpPr>
        <xdr:cNvPr id="130" name="直線コネクタ 129"/>
        <xdr:cNvCxnSpPr/>
      </xdr:nvCxnSpPr>
      <xdr:spPr>
        <a:xfrm flipV="1">
          <a:off x="13298170" y="2919095"/>
          <a:ext cx="78867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xdr:cNvSpPr/>
      </xdr:nvSpPr>
      <xdr:spPr>
        <a:xfrm>
          <a:off x="1403604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54610</xdr:rowOff>
    </xdr:from>
    <xdr:ext cx="731520" cy="254000"/>
    <xdr:sp macro="" textlink="">
      <xdr:nvSpPr>
        <xdr:cNvPr id="132" name="テキスト ボックス 131"/>
        <xdr:cNvSpPr txBox="1"/>
      </xdr:nvSpPr>
      <xdr:spPr>
        <a:xfrm>
          <a:off x="13746480" y="262636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80645</xdr:rowOff>
    </xdr:from>
    <xdr:to>
      <xdr:col>73</xdr:col>
      <xdr:colOff>179705</xdr:colOff>
      <xdr:row>17</xdr:row>
      <xdr:rowOff>135255</xdr:rowOff>
    </xdr:to>
    <xdr:cxnSp macro="">
      <xdr:nvCxnSpPr>
        <xdr:cNvPr id="133" name="直線コネクタ 132"/>
        <xdr:cNvCxnSpPr/>
      </xdr:nvCxnSpPr>
      <xdr:spPr>
        <a:xfrm flipV="1">
          <a:off x="12491720" y="2995295"/>
          <a:ext cx="8064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xdr:cNvSpPr/>
      </xdr:nvSpPr>
      <xdr:spPr>
        <a:xfrm>
          <a:off x="13248640" y="2933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130810</xdr:rowOff>
    </xdr:from>
    <xdr:ext cx="762000" cy="259080"/>
    <xdr:sp macro="" textlink="">
      <xdr:nvSpPr>
        <xdr:cNvPr id="135" name="テキスト ボックス 134"/>
        <xdr:cNvSpPr txBox="1"/>
      </xdr:nvSpPr>
      <xdr:spPr>
        <a:xfrm>
          <a:off x="12938760"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124460</xdr:rowOff>
    </xdr:from>
    <xdr:to>
      <xdr:col>69</xdr:col>
      <xdr:colOff>92075</xdr:colOff>
      <xdr:row>17</xdr:row>
      <xdr:rowOff>135255</xdr:rowOff>
    </xdr:to>
    <xdr:cxnSp macro="">
      <xdr:nvCxnSpPr>
        <xdr:cNvPr id="136" name="直線コネクタ 135"/>
        <xdr:cNvCxnSpPr/>
      </xdr:nvCxnSpPr>
      <xdr:spPr>
        <a:xfrm>
          <a:off x="11684000" y="3039110"/>
          <a:ext cx="8077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116840</xdr:rowOff>
    </xdr:from>
    <xdr:to>
      <xdr:col>69</xdr:col>
      <xdr:colOff>142875</xdr:colOff>
      <xdr:row>18</xdr:row>
      <xdr:rowOff>46990</xdr:rowOff>
    </xdr:to>
    <xdr:sp macro="" textlink="">
      <xdr:nvSpPr>
        <xdr:cNvPr id="137" name="フローチャート: 判断 136"/>
        <xdr:cNvSpPr/>
      </xdr:nvSpPr>
      <xdr:spPr>
        <a:xfrm>
          <a:off x="1244092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31750</xdr:rowOff>
    </xdr:from>
    <xdr:ext cx="762000" cy="254000"/>
    <xdr:sp macro="" textlink="">
      <xdr:nvSpPr>
        <xdr:cNvPr id="138" name="テキスト ボックス 137"/>
        <xdr:cNvSpPr txBox="1"/>
      </xdr:nvSpPr>
      <xdr:spPr>
        <a:xfrm>
          <a:off x="12151360" y="31178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1653520" y="30099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10160</xdr:rowOff>
    </xdr:from>
    <xdr:ext cx="762000" cy="259080"/>
    <xdr:sp macro="" textlink="">
      <xdr:nvSpPr>
        <xdr:cNvPr id="140" name="テキスト ボックス 139"/>
        <xdr:cNvSpPr txBox="1"/>
      </xdr:nvSpPr>
      <xdr:spPr>
        <a:xfrm>
          <a:off x="1134364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6920" cy="259080"/>
    <xdr:sp macro="" textlink="">
      <xdr:nvSpPr>
        <xdr:cNvPr id="141" name="テキスト ボックス 140"/>
        <xdr:cNvSpPr txBox="1"/>
      </xdr:nvSpPr>
      <xdr:spPr>
        <a:xfrm>
          <a:off x="1464818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920" cy="259080"/>
    <xdr:sp macro="" textlink="">
      <xdr:nvSpPr>
        <xdr:cNvPr id="142" name="テキスト ボックス 141"/>
        <xdr:cNvSpPr txBox="1"/>
      </xdr:nvSpPr>
      <xdr:spPr>
        <a:xfrm>
          <a:off x="1389126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5" name="テキスト ボックス 144"/>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17</xdr:row>
      <xdr:rowOff>63500</xdr:rowOff>
    </xdr:from>
    <xdr:to>
      <xdr:col>82</xdr:col>
      <xdr:colOff>158750</xdr:colOff>
      <xdr:row>17</xdr:row>
      <xdr:rowOff>164465</xdr:rowOff>
    </xdr:to>
    <xdr:sp macro="" textlink="">
      <xdr:nvSpPr>
        <xdr:cNvPr id="146" name="楕円 145"/>
        <xdr:cNvSpPr/>
      </xdr:nvSpPr>
      <xdr:spPr>
        <a:xfrm>
          <a:off x="14792960" y="2978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17</xdr:row>
      <xdr:rowOff>34925</xdr:rowOff>
    </xdr:from>
    <xdr:ext cx="762000" cy="259080"/>
    <xdr:sp macro="" textlink="">
      <xdr:nvSpPr>
        <xdr:cNvPr id="147" name="物件費該当値テキスト"/>
        <xdr:cNvSpPr txBox="1"/>
      </xdr:nvSpPr>
      <xdr:spPr>
        <a:xfrm>
          <a:off x="14915515" y="294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125095</xdr:rowOff>
    </xdr:from>
    <xdr:to>
      <xdr:col>78</xdr:col>
      <xdr:colOff>120650</xdr:colOff>
      <xdr:row>17</xdr:row>
      <xdr:rowOff>55245</xdr:rowOff>
    </xdr:to>
    <xdr:sp macro="" textlink="">
      <xdr:nvSpPr>
        <xdr:cNvPr id="148" name="楕円 147"/>
        <xdr:cNvSpPr/>
      </xdr:nvSpPr>
      <xdr:spPr>
        <a:xfrm>
          <a:off x="14036040" y="28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40640</xdr:rowOff>
    </xdr:from>
    <xdr:ext cx="731520" cy="254000"/>
    <xdr:sp macro="" textlink="">
      <xdr:nvSpPr>
        <xdr:cNvPr id="149" name="テキスト ボックス 148"/>
        <xdr:cNvSpPr txBox="1"/>
      </xdr:nvSpPr>
      <xdr:spPr>
        <a:xfrm>
          <a:off x="13746480" y="295529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29845</xdr:rowOff>
    </xdr:from>
    <xdr:to>
      <xdr:col>74</xdr:col>
      <xdr:colOff>31750</xdr:colOff>
      <xdr:row>17</xdr:row>
      <xdr:rowOff>132080</xdr:rowOff>
    </xdr:to>
    <xdr:sp macro="" textlink="">
      <xdr:nvSpPr>
        <xdr:cNvPr id="150" name="楕円 149"/>
        <xdr:cNvSpPr/>
      </xdr:nvSpPr>
      <xdr:spPr>
        <a:xfrm>
          <a:off x="13248640" y="2944495"/>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116205</xdr:rowOff>
    </xdr:from>
    <xdr:ext cx="762000" cy="259080"/>
    <xdr:sp macro="" textlink="">
      <xdr:nvSpPr>
        <xdr:cNvPr id="151" name="テキスト ボックス 150"/>
        <xdr:cNvSpPr txBox="1"/>
      </xdr:nvSpPr>
      <xdr:spPr>
        <a:xfrm>
          <a:off x="12938760" y="303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84455</xdr:rowOff>
    </xdr:from>
    <xdr:to>
      <xdr:col>69</xdr:col>
      <xdr:colOff>142875</xdr:colOff>
      <xdr:row>18</xdr:row>
      <xdr:rowOff>14605</xdr:rowOff>
    </xdr:to>
    <xdr:sp macro="" textlink="">
      <xdr:nvSpPr>
        <xdr:cNvPr id="152" name="楕円 151"/>
        <xdr:cNvSpPr/>
      </xdr:nvSpPr>
      <xdr:spPr>
        <a:xfrm>
          <a:off x="1244092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24765</xdr:rowOff>
    </xdr:from>
    <xdr:ext cx="762000" cy="259080"/>
    <xdr:sp macro="" textlink="">
      <xdr:nvSpPr>
        <xdr:cNvPr id="153" name="テキスト ボックス 152"/>
        <xdr:cNvSpPr txBox="1"/>
      </xdr:nvSpPr>
      <xdr:spPr>
        <a:xfrm>
          <a:off x="12151360" y="276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73660</xdr:rowOff>
    </xdr:from>
    <xdr:to>
      <xdr:col>65</xdr:col>
      <xdr:colOff>53975</xdr:colOff>
      <xdr:row>18</xdr:row>
      <xdr:rowOff>3810</xdr:rowOff>
    </xdr:to>
    <xdr:sp macro="" textlink="">
      <xdr:nvSpPr>
        <xdr:cNvPr id="154" name="楕円 153"/>
        <xdr:cNvSpPr/>
      </xdr:nvSpPr>
      <xdr:spPr>
        <a:xfrm>
          <a:off x="11653520" y="29883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13970</xdr:rowOff>
    </xdr:from>
    <xdr:ext cx="762000" cy="259080"/>
    <xdr:sp macro="" textlink="">
      <xdr:nvSpPr>
        <xdr:cNvPr id="155" name="テキスト ボックス 154"/>
        <xdr:cNvSpPr txBox="1"/>
      </xdr:nvSpPr>
      <xdr:spPr>
        <a:xfrm>
          <a:off x="11343640" y="275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6" name="正方形/長方形 155"/>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7" name="正方形/長方形 156"/>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8" name="正方形/長方形 157"/>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3" name="正方形/長方形 162"/>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5" name="正方形/長方形 164"/>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障害児通所給付事業費の増（＋206,877千円）等により、扶助費に係る経常収支比率は＋0.4ポイントとなった。</a:t>
          </a:r>
        </a:p>
        <a:p>
          <a:r>
            <a:rPr kumimoji="1" lang="ja-JP" altLang="en-US" sz="1300">
              <a:latin typeface="ＭＳ Ｐゴシック"/>
              <a:ea typeface="ＭＳ Ｐゴシック"/>
            </a:rPr>
            <a:t>　近年特に、障害者関係給付費が増加の一途を辿っていることから、財政を圧迫する上昇傾向に歯止めをかける方策を検討していく。</a:t>
          </a:r>
        </a:p>
      </xdr:txBody>
    </xdr:sp>
    <xdr:clientData/>
  </xdr:twoCellAnchor>
  <xdr:oneCellAnchor>
    <xdr:from>
      <xdr:col>3</xdr:col>
      <xdr:colOff>123825</xdr:colOff>
      <xdr:row>49</xdr:row>
      <xdr:rowOff>107950</xdr:rowOff>
    </xdr:from>
    <xdr:ext cx="298450" cy="225425"/>
    <xdr:sp macro="" textlink="">
      <xdr:nvSpPr>
        <xdr:cNvPr id="167" name="テキスト ボックス 166"/>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8" name="直線コネクタ 167"/>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920" cy="254000"/>
    <xdr:sp macro="" textlink="">
      <xdr:nvSpPr>
        <xdr:cNvPr id="169" name="テキスト ボックス 168"/>
        <xdr:cNvSpPr txBox="1"/>
      </xdr:nvSpPr>
      <xdr:spPr>
        <a:xfrm>
          <a:off x="23368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70" name="直線コネクタ 169"/>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2920" cy="259080"/>
    <xdr:sp macro="" textlink="">
      <xdr:nvSpPr>
        <xdr:cNvPr id="171" name="テキスト ボックス 170"/>
        <xdr:cNvSpPr txBox="1"/>
      </xdr:nvSpPr>
      <xdr:spPr>
        <a:xfrm>
          <a:off x="23368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72" name="直線コネクタ 171"/>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2920" cy="259080"/>
    <xdr:sp macro="" textlink="">
      <xdr:nvSpPr>
        <xdr:cNvPr id="173" name="テキスト ボックス 172"/>
        <xdr:cNvSpPr txBox="1"/>
      </xdr:nvSpPr>
      <xdr:spPr>
        <a:xfrm>
          <a:off x="23368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4" name="直線コネクタ 173"/>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2920" cy="254000"/>
    <xdr:sp macro="" textlink="">
      <xdr:nvSpPr>
        <xdr:cNvPr id="175" name="テキスト ボックス 174"/>
        <xdr:cNvSpPr txBox="1"/>
      </xdr:nvSpPr>
      <xdr:spPr>
        <a:xfrm>
          <a:off x="23368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6" name="直線コネクタ 175"/>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2920" cy="259080"/>
    <xdr:sp macro="" textlink="">
      <xdr:nvSpPr>
        <xdr:cNvPr id="177" name="テキスト ボックス 176"/>
        <xdr:cNvSpPr txBox="1"/>
      </xdr:nvSpPr>
      <xdr:spPr>
        <a:xfrm>
          <a:off x="23368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8" name="直線コネクタ 177"/>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2920" cy="259080"/>
    <xdr:sp macro="" textlink="">
      <xdr:nvSpPr>
        <xdr:cNvPr id="179" name="テキスト ボックス 178"/>
        <xdr:cNvSpPr txBox="1"/>
      </xdr:nvSpPr>
      <xdr:spPr>
        <a:xfrm>
          <a:off x="23368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0" name="直線コネクタ 179"/>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920" cy="254000"/>
    <xdr:sp macro="" textlink="">
      <xdr:nvSpPr>
        <xdr:cNvPr id="181" name="テキスト ボックス 180"/>
        <xdr:cNvSpPr txBox="1"/>
      </xdr:nvSpPr>
      <xdr:spPr>
        <a:xfrm>
          <a:off x="23368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2"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xdr:cNvCxnSpPr/>
      </xdr:nvCxnSpPr>
      <xdr:spPr>
        <a:xfrm flipV="1">
          <a:off x="4338320" y="917956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87630</xdr:rowOff>
    </xdr:from>
    <xdr:ext cx="762000" cy="254000"/>
    <xdr:sp macro="" textlink="">
      <xdr:nvSpPr>
        <xdr:cNvPr id="184" name="扶助費最小値テキスト"/>
        <xdr:cNvSpPr txBox="1"/>
      </xdr:nvSpPr>
      <xdr:spPr>
        <a:xfrm>
          <a:off x="4427220" y="105460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xdr:cNvCxnSpPr/>
      </xdr:nvCxnSpPr>
      <xdr:spPr>
        <a:xfrm>
          <a:off x="4269740" y="105740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7620</xdr:rowOff>
    </xdr:from>
    <xdr:ext cx="762000" cy="254000"/>
    <xdr:sp macro="" textlink="">
      <xdr:nvSpPr>
        <xdr:cNvPr id="186" name="扶助費最大値テキスト"/>
        <xdr:cNvSpPr txBox="1"/>
      </xdr:nvSpPr>
      <xdr:spPr>
        <a:xfrm>
          <a:off x="4427220" y="89230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269740" y="91795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57</xdr:row>
      <xdr:rowOff>85090</xdr:rowOff>
    </xdr:from>
    <xdr:to>
      <xdr:col>24</xdr:col>
      <xdr:colOff>25400</xdr:colOff>
      <xdr:row>57</xdr:row>
      <xdr:rowOff>115570</xdr:rowOff>
    </xdr:to>
    <xdr:cxnSp macro="">
      <xdr:nvCxnSpPr>
        <xdr:cNvPr id="188" name="直線コネクタ 187"/>
        <xdr:cNvCxnSpPr/>
      </xdr:nvCxnSpPr>
      <xdr:spPr>
        <a:xfrm>
          <a:off x="3594100" y="9857740"/>
          <a:ext cx="7442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146050</xdr:rowOff>
    </xdr:from>
    <xdr:ext cx="762000" cy="254000"/>
    <xdr:sp macro="" textlink="">
      <xdr:nvSpPr>
        <xdr:cNvPr id="189" name="扶助費平均値テキスト"/>
        <xdr:cNvSpPr txBox="1"/>
      </xdr:nvSpPr>
      <xdr:spPr>
        <a:xfrm>
          <a:off x="4427220" y="95758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xdr:cNvSpPr/>
      </xdr:nvSpPr>
      <xdr:spPr>
        <a:xfrm>
          <a:off x="4307840" y="97307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62230</xdr:rowOff>
    </xdr:from>
    <xdr:to>
      <xdr:col>19</xdr:col>
      <xdr:colOff>179705</xdr:colOff>
      <xdr:row>57</xdr:row>
      <xdr:rowOff>85090</xdr:rowOff>
    </xdr:to>
    <xdr:cxnSp macro="">
      <xdr:nvCxnSpPr>
        <xdr:cNvPr id="191" name="直線コネクタ 190"/>
        <xdr:cNvCxnSpPr/>
      </xdr:nvCxnSpPr>
      <xdr:spPr>
        <a:xfrm>
          <a:off x="2794000" y="983488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550920" y="96926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31750</xdr:rowOff>
    </xdr:from>
    <xdr:ext cx="731520" cy="254000"/>
    <xdr:sp macro="" textlink="">
      <xdr:nvSpPr>
        <xdr:cNvPr id="193" name="テキスト ボックス 192"/>
        <xdr:cNvSpPr txBox="1"/>
      </xdr:nvSpPr>
      <xdr:spPr>
        <a:xfrm>
          <a:off x="3241040" y="946150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62230</xdr:rowOff>
    </xdr:from>
    <xdr:to>
      <xdr:col>15</xdr:col>
      <xdr:colOff>98425</xdr:colOff>
      <xdr:row>57</xdr:row>
      <xdr:rowOff>115570</xdr:rowOff>
    </xdr:to>
    <xdr:cxnSp macro="">
      <xdr:nvCxnSpPr>
        <xdr:cNvPr id="194" name="直線コネクタ 193"/>
        <xdr:cNvCxnSpPr/>
      </xdr:nvCxnSpPr>
      <xdr:spPr>
        <a:xfrm flipV="1">
          <a:off x="1986280" y="9834880"/>
          <a:ext cx="8077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2743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31750</xdr:rowOff>
    </xdr:from>
    <xdr:ext cx="762000" cy="254000"/>
    <xdr:sp macro="" textlink="">
      <xdr:nvSpPr>
        <xdr:cNvPr id="196" name="テキスト ボックス 195"/>
        <xdr:cNvSpPr txBox="1"/>
      </xdr:nvSpPr>
      <xdr:spPr>
        <a:xfrm>
          <a:off x="2453640" y="94615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149860</xdr:rowOff>
    </xdr:from>
    <xdr:to>
      <xdr:col>11</xdr:col>
      <xdr:colOff>9525</xdr:colOff>
      <xdr:row>57</xdr:row>
      <xdr:rowOff>115570</xdr:rowOff>
    </xdr:to>
    <xdr:cxnSp macro="">
      <xdr:nvCxnSpPr>
        <xdr:cNvPr id="197" name="直線コネクタ 196"/>
        <xdr:cNvCxnSpPr/>
      </xdr:nvCxnSpPr>
      <xdr:spPr>
        <a:xfrm>
          <a:off x="1198880" y="9751060"/>
          <a:ext cx="7874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xdr:cNvSpPr/>
      </xdr:nvSpPr>
      <xdr:spPr>
        <a:xfrm>
          <a:off x="1955800" y="9753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92710</xdr:rowOff>
    </xdr:from>
    <xdr:ext cx="762000" cy="259080"/>
    <xdr:sp macro="" textlink="">
      <xdr:nvSpPr>
        <xdr:cNvPr id="199" name="テキスト ボックス 198"/>
        <xdr:cNvSpPr txBox="1"/>
      </xdr:nvSpPr>
      <xdr:spPr>
        <a:xfrm>
          <a:off x="164592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xdr:cNvSpPr/>
      </xdr:nvSpPr>
      <xdr:spPr>
        <a:xfrm>
          <a:off x="114808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29210</xdr:rowOff>
    </xdr:from>
    <xdr:ext cx="756920" cy="254000"/>
    <xdr:sp macro="" textlink="">
      <xdr:nvSpPr>
        <xdr:cNvPr id="201" name="テキスト ボックス 200"/>
        <xdr:cNvSpPr txBox="1"/>
      </xdr:nvSpPr>
      <xdr:spPr>
        <a:xfrm>
          <a:off x="858520" y="98018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6920" cy="259080"/>
    <xdr:sp macro="" textlink="">
      <xdr:nvSpPr>
        <xdr:cNvPr id="202" name="テキスト ボックス 201"/>
        <xdr:cNvSpPr txBox="1"/>
      </xdr:nvSpPr>
      <xdr:spPr>
        <a:xfrm>
          <a:off x="41427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6920" cy="259080"/>
    <xdr:sp macro="" textlink="">
      <xdr:nvSpPr>
        <xdr:cNvPr id="203" name="テキスト ボックス 202"/>
        <xdr:cNvSpPr txBox="1"/>
      </xdr:nvSpPr>
      <xdr:spPr>
        <a:xfrm>
          <a:off x="34061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5" name="テキスト ボックス 204"/>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6920" cy="259080"/>
    <xdr:sp macro="" textlink="">
      <xdr:nvSpPr>
        <xdr:cNvPr id="206" name="テキスト ボックス 205"/>
        <xdr:cNvSpPr txBox="1"/>
      </xdr:nvSpPr>
      <xdr:spPr>
        <a:xfrm>
          <a:off x="10033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207" name="楕円 206"/>
        <xdr:cNvSpPr/>
      </xdr:nvSpPr>
      <xdr:spPr>
        <a:xfrm>
          <a:off x="4307840" y="98374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36830</xdr:rowOff>
    </xdr:from>
    <xdr:ext cx="762000" cy="259080"/>
    <xdr:sp macro="" textlink="">
      <xdr:nvSpPr>
        <xdr:cNvPr id="208" name="扶助費該当値テキスト"/>
        <xdr:cNvSpPr txBox="1"/>
      </xdr:nvSpPr>
      <xdr:spPr>
        <a:xfrm>
          <a:off x="442722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34290</xdr:rowOff>
    </xdr:from>
    <xdr:to>
      <xdr:col>20</xdr:col>
      <xdr:colOff>38100</xdr:colOff>
      <xdr:row>57</xdr:row>
      <xdr:rowOff>135890</xdr:rowOff>
    </xdr:to>
    <xdr:sp macro="" textlink="">
      <xdr:nvSpPr>
        <xdr:cNvPr id="209" name="楕円 208"/>
        <xdr:cNvSpPr/>
      </xdr:nvSpPr>
      <xdr:spPr>
        <a:xfrm>
          <a:off x="3550920" y="98069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120650</xdr:rowOff>
    </xdr:from>
    <xdr:ext cx="731520" cy="254000"/>
    <xdr:sp macro="" textlink="">
      <xdr:nvSpPr>
        <xdr:cNvPr id="210" name="テキスト ボックス 209"/>
        <xdr:cNvSpPr txBox="1"/>
      </xdr:nvSpPr>
      <xdr:spPr>
        <a:xfrm>
          <a:off x="3241040" y="989330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11430</xdr:rowOff>
    </xdr:from>
    <xdr:to>
      <xdr:col>15</xdr:col>
      <xdr:colOff>149225</xdr:colOff>
      <xdr:row>57</xdr:row>
      <xdr:rowOff>113030</xdr:rowOff>
    </xdr:to>
    <xdr:sp macro="" textlink="">
      <xdr:nvSpPr>
        <xdr:cNvPr id="211" name="楕円 210"/>
        <xdr:cNvSpPr/>
      </xdr:nvSpPr>
      <xdr:spPr>
        <a:xfrm>
          <a:off x="2743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97790</xdr:rowOff>
    </xdr:from>
    <xdr:ext cx="762000" cy="254000"/>
    <xdr:sp macro="" textlink="">
      <xdr:nvSpPr>
        <xdr:cNvPr id="212" name="テキスト ボックス 211"/>
        <xdr:cNvSpPr txBox="1"/>
      </xdr:nvSpPr>
      <xdr:spPr>
        <a:xfrm>
          <a:off x="2453640" y="9870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13" name="楕円 212"/>
        <xdr:cNvSpPr/>
      </xdr:nvSpPr>
      <xdr:spPr>
        <a:xfrm>
          <a:off x="1955800" y="98374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151130</xdr:rowOff>
    </xdr:from>
    <xdr:ext cx="762000" cy="259080"/>
    <xdr:sp macro="" textlink="">
      <xdr:nvSpPr>
        <xdr:cNvPr id="214" name="テキスト ボックス 213"/>
        <xdr:cNvSpPr txBox="1"/>
      </xdr:nvSpPr>
      <xdr:spPr>
        <a:xfrm>
          <a:off x="164592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5" name="楕円 214"/>
        <xdr:cNvSpPr/>
      </xdr:nvSpPr>
      <xdr:spPr>
        <a:xfrm>
          <a:off x="114808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39370</xdr:rowOff>
    </xdr:from>
    <xdr:ext cx="756920" cy="259080"/>
    <xdr:sp macro="" textlink="">
      <xdr:nvSpPr>
        <xdr:cNvPr id="216" name="テキスト ボックス 215"/>
        <xdr:cNvSpPr txBox="1"/>
      </xdr:nvSpPr>
      <xdr:spPr>
        <a:xfrm>
          <a:off x="858520" y="94691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2" name="正方形/長方形 221"/>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3" name="正方形/長方形 222"/>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5" name="正方形/長方形 224"/>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後期高齢者医療療養給付費負担金の増（＋56,634千円）等により、その他に係る経常経費収支比率は＋0.8ポイントとなった。</a:t>
          </a:r>
        </a:p>
        <a:p>
          <a:r>
            <a:rPr kumimoji="1" lang="ja-JP" altLang="en-US" sz="1300">
              <a:latin typeface="ＭＳ Ｐゴシック"/>
              <a:ea typeface="ＭＳ Ｐゴシック"/>
            </a:rPr>
            <a:t>　今後は高齢化の進展などにより、国民健康保険事業、介護保険事業及び後期高齢者医療事業に係る繰出金の増加が見込まれることから、給付の適正化などに努める。</a:t>
          </a:r>
        </a:p>
      </xdr:txBody>
    </xdr:sp>
    <xdr:clientData/>
  </xdr:twoCellAnchor>
  <xdr:oneCellAnchor>
    <xdr:from>
      <xdr:col>62</xdr:col>
      <xdr:colOff>6350</xdr:colOff>
      <xdr:row>49</xdr:row>
      <xdr:rowOff>107950</xdr:rowOff>
    </xdr:from>
    <xdr:ext cx="293370" cy="225425"/>
    <xdr:sp macro="" textlink="">
      <xdr:nvSpPr>
        <xdr:cNvPr id="228" name="テキスト ボックス 227"/>
        <xdr:cNvSpPr txBox="1"/>
      </xdr:nvSpPr>
      <xdr:spPr>
        <a:xfrm>
          <a:off x="1114806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30" name="テキスト ボックス 229"/>
        <xdr:cNvSpPr txBox="1"/>
      </xdr:nvSpPr>
      <xdr:spPr>
        <a:xfrm>
          <a:off x="1073912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2920" cy="259080"/>
    <xdr:sp macro="" textlink="">
      <xdr:nvSpPr>
        <xdr:cNvPr id="232" name="テキスト ボックス 231"/>
        <xdr:cNvSpPr txBox="1"/>
      </xdr:nvSpPr>
      <xdr:spPr>
        <a:xfrm>
          <a:off x="1073912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2920" cy="254000"/>
    <xdr:sp macro="" textlink="">
      <xdr:nvSpPr>
        <xdr:cNvPr id="234" name="テキスト ボックス 233"/>
        <xdr:cNvSpPr txBox="1"/>
      </xdr:nvSpPr>
      <xdr:spPr>
        <a:xfrm>
          <a:off x="1073912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2920" cy="258445"/>
    <xdr:sp macro="" textlink="">
      <xdr:nvSpPr>
        <xdr:cNvPr id="236" name="テキスト ボックス 235"/>
        <xdr:cNvSpPr txBox="1"/>
      </xdr:nvSpPr>
      <xdr:spPr>
        <a:xfrm>
          <a:off x="1073912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2920" cy="259080"/>
    <xdr:sp macro="" textlink="">
      <xdr:nvSpPr>
        <xdr:cNvPr id="238" name="テキスト ボックス 237"/>
        <xdr:cNvSpPr txBox="1"/>
      </xdr:nvSpPr>
      <xdr:spPr>
        <a:xfrm>
          <a:off x="1073912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2920" cy="254000"/>
    <xdr:sp macro="" textlink="">
      <xdr:nvSpPr>
        <xdr:cNvPr id="240" name="テキスト ボックス 239"/>
        <xdr:cNvSpPr txBox="1"/>
      </xdr:nvSpPr>
      <xdr:spPr>
        <a:xfrm>
          <a:off x="1073912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2920" cy="259080"/>
    <xdr:sp macro="" textlink="">
      <xdr:nvSpPr>
        <xdr:cNvPr id="242" name="テキスト ボックス 241"/>
        <xdr:cNvSpPr txBox="1"/>
      </xdr:nvSpPr>
      <xdr:spPr>
        <a:xfrm>
          <a:off x="1073912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920" cy="254000"/>
    <xdr:sp macro="" textlink="">
      <xdr:nvSpPr>
        <xdr:cNvPr id="244" name="テキスト ボックス 243"/>
        <xdr:cNvSpPr txBox="1"/>
      </xdr:nvSpPr>
      <xdr:spPr>
        <a:xfrm>
          <a:off x="1073912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23495</xdr:rowOff>
    </xdr:from>
    <xdr:to>
      <xdr:col>82</xdr:col>
      <xdr:colOff>107950</xdr:colOff>
      <xdr:row>61</xdr:row>
      <xdr:rowOff>4445</xdr:rowOff>
    </xdr:to>
    <xdr:cxnSp macro="">
      <xdr:nvCxnSpPr>
        <xdr:cNvPr id="246" name="直線コネクタ 245"/>
        <xdr:cNvCxnSpPr/>
      </xdr:nvCxnSpPr>
      <xdr:spPr>
        <a:xfrm flipV="1">
          <a:off x="14843760" y="8938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60</xdr:row>
      <xdr:rowOff>147955</xdr:rowOff>
    </xdr:from>
    <xdr:ext cx="762000" cy="258445"/>
    <xdr:sp macro="" textlink="">
      <xdr:nvSpPr>
        <xdr:cNvPr id="247" name="その他最小値テキスト"/>
        <xdr:cNvSpPr txBox="1"/>
      </xdr:nvSpPr>
      <xdr:spPr>
        <a:xfrm>
          <a:off x="14915515"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179705</xdr:colOff>
      <xdr:row>61</xdr:row>
      <xdr:rowOff>4445</xdr:rowOff>
    </xdr:to>
    <xdr:cxnSp macro="">
      <xdr:nvCxnSpPr>
        <xdr:cNvPr id="248" name="直線コネクタ 247"/>
        <xdr:cNvCxnSpPr/>
      </xdr:nvCxnSpPr>
      <xdr:spPr>
        <a:xfrm>
          <a:off x="14754860" y="10462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50</xdr:row>
      <xdr:rowOff>109855</xdr:rowOff>
    </xdr:from>
    <xdr:ext cx="762000" cy="254000"/>
    <xdr:sp macro="" textlink="">
      <xdr:nvSpPr>
        <xdr:cNvPr id="249" name="その他最大値テキスト"/>
        <xdr:cNvSpPr txBox="1"/>
      </xdr:nvSpPr>
      <xdr:spPr>
        <a:xfrm>
          <a:off x="14915515" y="86823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23495</xdr:rowOff>
    </xdr:from>
    <xdr:to>
      <xdr:col>82</xdr:col>
      <xdr:colOff>179705</xdr:colOff>
      <xdr:row>52</xdr:row>
      <xdr:rowOff>23495</xdr:rowOff>
    </xdr:to>
    <xdr:cxnSp macro="">
      <xdr:nvCxnSpPr>
        <xdr:cNvPr id="250" name="直線コネクタ 249"/>
        <xdr:cNvCxnSpPr/>
      </xdr:nvCxnSpPr>
      <xdr:spPr>
        <a:xfrm>
          <a:off x="14754860" y="8938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110490</xdr:rowOff>
    </xdr:from>
    <xdr:to>
      <xdr:col>82</xdr:col>
      <xdr:colOff>107950</xdr:colOff>
      <xdr:row>57</xdr:row>
      <xdr:rowOff>26035</xdr:rowOff>
    </xdr:to>
    <xdr:cxnSp macro="">
      <xdr:nvCxnSpPr>
        <xdr:cNvPr id="251" name="直線コネクタ 250"/>
        <xdr:cNvCxnSpPr/>
      </xdr:nvCxnSpPr>
      <xdr:spPr>
        <a:xfrm>
          <a:off x="14086840" y="9711690"/>
          <a:ext cx="7569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130175</xdr:rowOff>
    </xdr:from>
    <xdr:ext cx="762000" cy="259080"/>
    <xdr:sp macro="" textlink="">
      <xdr:nvSpPr>
        <xdr:cNvPr id="252" name="その他平均値テキスト"/>
        <xdr:cNvSpPr txBox="1"/>
      </xdr:nvSpPr>
      <xdr:spPr>
        <a:xfrm>
          <a:off x="14915515" y="9731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158115</xdr:rowOff>
    </xdr:from>
    <xdr:to>
      <xdr:col>82</xdr:col>
      <xdr:colOff>158750</xdr:colOff>
      <xdr:row>57</xdr:row>
      <xdr:rowOff>88265</xdr:rowOff>
    </xdr:to>
    <xdr:sp macro="" textlink="">
      <xdr:nvSpPr>
        <xdr:cNvPr id="253" name="フローチャート: 判断 252"/>
        <xdr:cNvSpPr/>
      </xdr:nvSpPr>
      <xdr:spPr>
        <a:xfrm>
          <a:off x="1479296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56</xdr:row>
      <xdr:rowOff>110490</xdr:rowOff>
    </xdr:from>
    <xdr:to>
      <xdr:col>78</xdr:col>
      <xdr:colOff>69850</xdr:colOff>
      <xdr:row>56</xdr:row>
      <xdr:rowOff>121285</xdr:rowOff>
    </xdr:to>
    <xdr:cxnSp macro="">
      <xdr:nvCxnSpPr>
        <xdr:cNvPr id="254" name="直線コネクタ 253"/>
        <xdr:cNvCxnSpPr/>
      </xdr:nvCxnSpPr>
      <xdr:spPr>
        <a:xfrm flipV="1">
          <a:off x="13298170" y="9711690"/>
          <a:ext cx="78867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81915</xdr:rowOff>
    </xdr:from>
    <xdr:to>
      <xdr:col>78</xdr:col>
      <xdr:colOff>120650</xdr:colOff>
      <xdr:row>57</xdr:row>
      <xdr:rowOff>12065</xdr:rowOff>
    </xdr:to>
    <xdr:sp macro="" textlink="">
      <xdr:nvSpPr>
        <xdr:cNvPr id="255" name="フローチャート: 判断 254"/>
        <xdr:cNvSpPr/>
      </xdr:nvSpPr>
      <xdr:spPr>
        <a:xfrm>
          <a:off x="1403604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168275</xdr:rowOff>
    </xdr:from>
    <xdr:ext cx="731520" cy="254000"/>
    <xdr:sp macro="" textlink="">
      <xdr:nvSpPr>
        <xdr:cNvPr id="256" name="テキスト ボックス 255"/>
        <xdr:cNvSpPr txBox="1"/>
      </xdr:nvSpPr>
      <xdr:spPr>
        <a:xfrm>
          <a:off x="13746480" y="976947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121285</xdr:rowOff>
    </xdr:from>
    <xdr:to>
      <xdr:col>73</xdr:col>
      <xdr:colOff>179705</xdr:colOff>
      <xdr:row>56</xdr:row>
      <xdr:rowOff>143510</xdr:rowOff>
    </xdr:to>
    <xdr:cxnSp macro="">
      <xdr:nvCxnSpPr>
        <xdr:cNvPr id="257" name="直線コネクタ 256"/>
        <xdr:cNvCxnSpPr/>
      </xdr:nvCxnSpPr>
      <xdr:spPr>
        <a:xfrm flipV="1">
          <a:off x="12491720" y="9722485"/>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3248640" y="9791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105410</xdr:rowOff>
    </xdr:from>
    <xdr:ext cx="762000" cy="259080"/>
    <xdr:sp macro="" textlink="">
      <xdr:nvSpPr>
        <xdr:cNvPr id="259" name="テキスト ボックス 258"/>
        <xdr:cNvSpPr txBox="1"/>
      </xdr:nvSpPr>
      <xdr:spPr>
        <a:xfrm>
          <a:off x="1293876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88900</xdr:rowOff>
    </xdr:from>
    <xdr:to>
      <xdr:col>69</xdr:col>
      <xdr:colOff>92075</xdr:colOff>
      <xdr:row>56</xdr:row>
      <xdr:rowOff>143510</xdr:rowOff>
    </xdr:to>
    <xdr:cxnSp macro="">
      <xdr:nvCxnSpPr>
        <xdr:cNvPr id="260" name="直線コネクタ 259"/>
        <xdr:cNvCxnSpPr/>
      </xdr:nvCxnSpPr>
      <xdr:spPr>
        <a:xfrm>
          <a:off x="11684000" y="9690100"/>
          <a:ext cx="8077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106045</xdr:rowOff>
    </xdr:from>
    <xdr:to>
      <xdr:col>69</xdr:col>
      <xdr:colOff>142875</xdr:colOff>
      <xdr:row>58</xdr:row>
      <xdr:rowOff>36195</xdr:rowOff>
    </xdr:to>
    <xdr:sp macro="" textlink="">
      <xdr:nvSpPr>
        <xdr:cNvPr id="261" name="フローチャート: 判断 260"/>
        <xdr:cNvSpPr/>
      </xdr:nvSpPr>
      <xdr:spPr>
        <a:xfrm>
          <a:off x="1244092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20955</xdr:rowOff>
    </xdr:from>
    <xdr:ext cx="762000" cy="254000"/>
    <xdr:sp macro="" textlink="">
      <xdr:nvSpPr>
        <xdr:cNvPr id="262" name="テキスト ボックス 261"/>
        <xdr:cNvSpPr txBox="1"/>
      </xdr:nvSpPr>
      <xdr:spPr>
        <a:xfrm>
          <a:off x="12151360" y="99650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106045</xdr:rowOff>
    </xdr:from>
    <xdr:to>
      <xdr:col>65</xdr:col>
      <xdr:colOff>53975</xdr:colOff>
      <xdr:row>58</xdr:row>
      <xdr:rowOff>36195</xdr:rowOff>
    </xdr:to>
    <xdr:sp macro="" textlink="">
      <xdr:nvSpPr>
        <xdr:cNvPr id="263" name="フローチャート: 判断 262"/>
        <xdr:cNvSpPr/>
      </xdr:nvSpPr>
      <xdr:spPr>
        <a:xfrm>
          <a:off x="11653520" y="98786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20955</xdr:rowOff>
    </xdr:from>
    <xdr:ext cx="762000" cy="254000"/>
    <xdr:sp macro="" textlink="">
      <xdr:nvSpPr>
        <xdr:cNvPr id="264" name="テキスト ボックス 263"/>
        <xdr:cNvSpPr txBox="1"/>
      </xdr:nvSpPr>
      <xdr:spPr>
        <a:xfrm>
          <a:off x="11343640" y="99650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6920" cy="259080"/>
    <xdr:sp macro="" textlink="">
      <xdr:nvSpPr>
        <xdr:cNvPr id="265" name="テキスト ボックス 264"/>
        <xdr:cNvSpPr txBox="1"/>
      </xdr:nvSpPr>
      <xdr:spPr>
        <a:xfrm>
          <a:off x="1464818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920" cy="259080"/>
    <xdr:sp macro="" textlink="">
      <xdr:nvSpPr>
        <xdr:cNvPr id="266" name="テキスト ボックス 265"/>
        <xdr:cNvSpPr txBox="1"/>
      </xdr:nvSpPr>
      <xdr:spPr>
        <a:xfrm>
          <a:off x="1389126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7" name="テキスト ボックス 266"/>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9" name="テキスト ボックス 268"/>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146685</xdr:rowOff>
    </xdr:from>
    <xdr:to>
      <xdr:col>82</xdr:col>
      <xdr:colOff>158750</xdr:colOff>
      <xdr:row>57</xdr:row>
      <xdr:rowOff>76835</xdr:rowOff>
    </xdr:to>
    <xdr:sp macro="" textlink="">
      <xdr:nvSpPr>
        <xdr:cNvPr id="270" name="楕円 269"/>
        <xdr:cNvSpPr/>
      </xdr:nvSpPr>
      <xdr:spPr>
        <a:xfrm>
          <a:off x="1479296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55</xdr:row>
      <xdr:rowOff>163195</xdr:rowOff>
    </xdr:from>
    <xdr:ext cx="762000" cy="259080"/>
    <xdr:sp macro="" textlink="">
      <xdr:nvSpPr>
        <xdr:cNvPr id="271" name="その他該当値テキスト"/>
        <xdr:cNvSpPr txBox="1"/>
      </xdr:nvSpPr>
      <xdr:spPr>
        <a:xfrm>
          <a:off x="14915515" y="959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59690</xdr:rowOff>
    </xdr:from>
    <xdr:to>
      <xdr:col>78</xdr:col>
      <xdr:colOff>120650</xdr:colOff>
      <xdr:row>56</xdr:row>
      <xdr:rowOff>161290</xdr:rowOff>
    </xdr:to>
    <xdr:sp macro="" textlink="">
      <xdr:nvSpPr>
        <xdr:cNvPr id="272" name="楕円 271"/>
        <xdr:cNvSpPr/>
      </xdr:nvSpPr>
      <xdr:spPr>
        <a:xfrm>
          <a:off x="1403604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0</xdr:rowOff>
    </xdr:from>
    <xdr:ext cx="731520" cy="259080"/>
    <xdr:sp macro="" textlink="">
      <xdr:nvSpPr>
        <xdr:cNvPr id="273" name="テキスト ボックス 272"/>
        <xdr:cNvSpPr txBox="1"/>
      </xdr:nvSpPr>
      <xdr:spPr>
        <a:xfrm>
          <a:off x="13746480" y="942975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70485</xdr:rowOff>
    </xdr:from>
    <xdr:to>
      <xdr:col>74</xdr:col>
      <xdr:colOff>31750</xdr:colOff>
      <xdr:row>57</xdr:row>
      <xdr:rowOff>635</xdr:rowOff>
    </xdr:to>
    <xdr:sp macro="" textlink="">
      <xdr:nvSpPr>
        <xdr:cNvPr id="274" name="楕円 273"/>
        <xdr:cNvSpPr/>
      </xdr:nvSpPr>
      <xdr:spPr>
        <a:xfrm>
          <a:off x="13248640" y="96716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10795</xdr:rowOff>
    </xdr:from>
    <xdr:ext cx="762000" cy="258445"/>
    <xdr:sp macro="" textlink="">
      <xdr:nvSpPr>
        <xdr:cNvPr id="275" name="テキスト ボックス 274"/>
        <xdr:cNvSpPr txBox="1"/>
      </xdr:nvSpPr>
      <xdr:spPr>
        <a:xfrm>
          <a:off x="12938760" y="9440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92710</xdr:rowOff>
    </xdr:from>
    <xdr:to>
      <xdr:col>69</xdr:col>
      <xdr:colOff>142875</xdr:colOff>
      <xdr:row>57</xdr:row>
      <xdr:rowOff>22860</xdr:rowOff>
    </xdr:to>
    <xdr:sp macro="" textlink="">
      <xdr:nvSpPr>
        <xdr:cNvPr id="276" name="楕円 275"/>
        <xdr:cNvSpPr/>
      </xdr:nvSpPr>
      <xdr:spPr>
        <a:xfrm>
          <a:off x="1244092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33020</xdr:rowOff>
    </xdr:from>
    <xdr:ext cx="762000" cy="259080"/>
    <xdr:sp macro="" textlink="">
      <xdr:nvSpPr>
        <xdr:cNvPr id="277" name="テキスト ボックス 276"/>
        <xdr:cNvSpPr txBox="1"/>
      </xdr:nvSpPr>
      <xdr:spPr>
        <a:xfrm>
          <a:off x="12151360" y="946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8" name="楕円 277"/>
        <xdr:cNvSpPr/>
      </xdr:nvSpPr>
      <xdr:spPr>
        <a:xfrm>
          <a:off x="11653520" y="9639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149860</xdr:rowOff>
    </xdr:from>
    <xdr:ext cx="762000" cy="259080"/>
    <xdr:sp macro="" textlink="">
      <xdr:nvSpPr>
        <xdr:cNvPr id="279" name="テキスト ボックス 278"/>
        <xdr:cNvSpPr txBox="1"/>
      </xdr:nvSpPr>
      <xdr:spPr>
        <a:xfrm>
          <a:off x="1134364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5" name="正方形/長方形 284"/>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6" name="正方形/長方形 285"/>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8" name="正方形/長方形 287"/>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福岡都市圏南部環境事業費の減（▲36,390千円）等による一部事務組合への補助が減（▲63,075千円）になったが、出産・子育て応援事業費の増（＋92,800千円）等による一部事務組合以外のものに対する補助が増（＋56,586千円）になったため、補助費等に係る経常収支比率は昨年度と同じとなった。</a:t>
          </a:r>
        </a:p>
      </xdr:txBody>
    </xdr:sp>
    <xdr:clientData/>
  </xdr:twoCellAnchor>
  <xdr:oneCellAnchor>
    <xdr:from>
      <xdr:col>62</xdr:col>
      <xdr:colOff>6350</xdr:colOff>
      <xdr:row>29</xdr:row>
      <xdr:rowOff>107950</xdr:rowOff>
    </xdr:from>
    <xdr:ext cx="293370" cy="225425"/>
    <xdr:sp macro="" textlink="">
      <xdr:nvSpPr>
        <xdr:cNvPr id="291" name="テキスト ボックス 290"/>
        <xdr:cNvSpPr txBox="1"/>
      </xdr:nvSpPr>
      <xdr:spPr>
        <a:xfrm>
          <a:off x="1114806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93" name="テキスト ボックス 292"/>
        <xdr:cNvSpPr txBox="1"/>
      </xdr:nvSpPr>
      <xdr:spPr>
        <a:xfrm>
          <a:off x="1073912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920" cy="254000"/>
    <xdr:sp macro="" textlink="">
      <xdr:nvSpPr>
        <xdr:cNvPr id="295" name="テキスト ボックス 294"/>
        <xdr:cNvSpPr txBox="1"/>
      </xdr:nvSpPr>
      <xdr:spPr>
        <a:xfrm>
          <a:off x="1073912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920" cy="254000"/>
    <xdr:sp macro="" textlink="">
      <xdr:nvSpPr>
        <xdr:cNvPr id="297" name="テキスト ボックス 296"/>
        <xdr:cNvSpPr txBox="1"/>
      </xdr:nvSpPr>
      <xdr:spPr>
        <a:xfrm>
          <a:off x="1073912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920" cy="254000"/>
    <xdr:sp macro="" textlink="">
      <xdr:nvSpPr>
        <xdr:cNvPr id="299" name="テキスト ボックス 298"/>
        <xdr:cNvSpPr txBox="1"/>
      </xdr:nvSpPr>
      <xdr:spPr>
        <a:xfrm>
          <a:off x="1073912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920" cy="254000"/>
    <xdr:sp macro="" textlink="">
      <xdr:nvSpPr>
        <xdr:cNvPr id="301" name="テキスト ボックス 300"/>
        <xdr:cNvSpPr txBox="1"/>
      </xdr:nvSpPr>
      <xdr:spPr>
        <a:xfrm>
          <a:off x="1073912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2920" cy="254000"/>
    <xdr:sp macro="" textlink="">
      <xdr:nvSpPr>
        <xdr:cNvPr id="303" name="テキスト ボックス 302"/>
        <xdr:cNvSpPr txBox="1"/>
      </xdr:nvSpPr>
      <xdr:spPr>
        <a:xfrm>
          <a:off x="1073912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97790</xdr:rowOff>
    </xdr:to>
    <xdr:cxnSp macro="">
      <xdr:nvCxnSpPr>
        <xdr:cNvPr id="305" name="直線コネクタ 304"/>
        <xdr:cNvCxnSpPr/>
      </xdr:nvCxnSpPr>
      <xdr:spPr>
        <a:xfrm flipV="1">
          <a:off x="14843760" y="563626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69215</xdr:rowOff>
    </xdr:from>
    <xdr:ext cx="762000" cy="259080"/>
    <xdr:sp macro="" textlink="">
      <xdr:nvSpPr>
        <xdr:cNvPr id="306" name="補助費等最小値テキスト"/>
        <xdr:cNvSpPr txBox="1"/>
      </xdr:nvSpPr>
      <xdr:spPr>
        <a:xfrm>
          <a:off x="14915515" y="709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97790</xdr:rowOff>
    </xdr:from>
    <xdr:to>
      <xdr:col>82</xdr:col>
      <xdr:colOff>179705</xdr:colOff>
      <xdr:row>41</xdr:row>
      <xdr:rowOff>97790</xdr:rowOff>
    </xdr:to>
    <xdr:cxnSp macro="">
      <xdr:nvCxnSpPr>
        <xdr:cNvPr id="307" name="直線コネクタ 306"/>
        <xdr:cNvCxnSpPr/>
      </xdr:nvCxnSpPr>
      <xdr:spPr>
        <a:xfrm>
          <a:off x="14754860" y="71272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31</xdr:row>
      <xdr:rowOff>64770</xdr:rowOff>
    </xdr:from>
    <xdr:ext cx="762000" cy="254000"/>
    <xdr:sp macro="" textlink="">
      <xdr:nvSpPr>
        <xdr:cNvPr id="308" name="補助費等最大値テキスト"/>
        <xdr:cNvSpPr txBox="1"/>
      </xdr:nvSpPr>
      <xdr:spPr>
        <a:xfrm>
          <a:off x="14915515" y="53797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149860</xdr:rowOff>
    </xdr:from>
    <xdr:to>
      <xdr:col>82</xdr:col>
      <xdr:colOff>179705</xdr:colOff>
      <xdr:row>32</xdr:row>
      <xdr:rowOff>149860</xdr:rowOff>
    </xdr:to>
    <xdr:cxnSp macro="">
      <xdr:nvCxnSpPr>
        <xdr:cNvPr id="309" name="直線コネクタ 308"/>
        <xdr:cNvCxnSpPr/>
      </xdr:nvCxnSpPr>
      <xdr:spPr>
        <a:xfrm>
          <a:off x="14754860" y="56362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104140</xdr:rowOff>
    </xdr:to>
    <xdr:cxnSp macro="">
      <xdr:nvCxnSpPr>
        <xdr:cNvPr id="310" name="直線コネクタ 309"/>
        <xdr:cNvCxnSpPr/>
      </xdr:nvCxnSpPr>
      <xdr:spPr>
        <a:xfrm>
          <a:off x="14086840" y="627634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15240</xdr:rowOff>
    </xdr:from>
    <xdr:ext cx="762000" cy="259080"/>
    <xdr:sp macro="" textlink="">
      <xdr:nvSpPr>
        <xdr:cNvPr id="311" name="補助費等平均値テキスト"/>
        <xdr:cNvSpPr txBox="1"/>
      </xdr:nvSpPr>
      <xdr:spPr>
        <a:xfrm>
          <a:off x="14915515" y="6015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170180</xdr:rowOff>
    </xdr:from>
    <xdr:to>
      <xdr:col>82</xdr:col>
      <xdr:colOff>158750</xdr:colOff>
      <xdr:row>36</xdr:row>
      <xdr:rowOff>100330</xdr:rowOff>
    </xdr:to>
    <xdr:sp macro="" textlink="">
      <xdr:nvSpPr>
        <xdr:cNvPr id="312" name="フローチャート: 判断 311"/>
        <xdr:cNvSpPr/>
      </xdr:nvSpPr>
      <xdr:spPr>
        <a:xfrm>
          <a:off x="1479296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36</xdr:row>
      <xdr:rowOff>104140</xdr:rowOff>
    </xdr:from>
    <xdr:to>
      <xdr:col>78</xdr:col>
      <xdr:colOff>69850</xdr:colOff>
      <xdr:row>36</xdr:row>
      <xdr:rowOff>132080</xdr:rowOff>
    </xdr:to>
    <xdr:cxnSp macro="">
      <xdr:nvCxnSpPr>
        <xdr:cNvPr id="313" name="直線コネクタ 312"/>
        <xdr:cNvCxnSpPr/>
      </xdr:nvCxnSpPr>
      <xdr:spPr>
        <a:xfrm flipV="1">
          <a:off x="13298170" y="6276340"/>
          <a:ext cx="78867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160655</xdr:rowOff>
    </xdr:from>
    <xdr:to>
      <xdr:col>78</xdr:col>
      <xdr:colOff>120650</xdr:colOff>
      <xdr:row>36</xdr:row>
      <xdr:rowOff>90805</xdr:rowOff>
    </xdr:to>
    <xdr:sp macro="" textlink="">
      <xdr:nvSpPr>
        <xdr:cNvPr id="314" name="フローチャート: 判断 313"/>
        <xdr:cNvSpPr/>
      </xdr:nvSpPr>
      <xdr:spPr>
        <a:xfrm>
          <a:off x="1403604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100965</xdr:rowOff>
    </xdr:from>
    <xdr:ext cx="731520" cy="254000"/>
    <xdr:sp macro="" textlink="">
      <xdr:nvSpPr>
        <xdr:cNvPr id="315" name="テキスト ボックス 314"/>
        <xdr:cNvSpPr txBox="1"/>
      </xdr:nvSpPr>
      <xdr:spPr>
        <a:xfrm>
          <a:off x="13746480" y="593026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132080</xdr:rowOff>
    </xdr:from>
    <xdr:to>
      <xdr:col>73</xdr:col>
      <xdr:colOff>179705</xdr:colOff>
      <xdr:row>36</xdr:row>
      <xdr:rowOff>132080</xdr:rowOff>
    </xdr:to>
    <xdr:cxnSp macro="">
      <xdr:nvCxnSpPr>
        <xdr:cNvPr id="316" name="直線コネクタ 315"/>
        <xdr:cNvCxnSpPr/>
      </xdr:nvCxnSpPr>
      <xdr:spPr>
        <a:xfrm>
          <a:off x="12491720" y="63042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26035</xdr:rowOff>
    </xdr:from>
    <xdr:to>
      <xdr:col>74</xdr:col>
      <xdr:colOff>31750</xdr:colOff>
      <xdr:row>36</xdr:row>
      <xdr:rowOff>127635</xdr:rowOff>
    </xdr:to>
    <xdr:sp macro="" textlink="">
      <xdr:nvSpPr>
        <xdr:cNvPr id="317" name="フローチャート: 判断 316"/>
        <xdr:cNvSpPr/>
      </xdr:nvSpPr>
      <xdr:spPr>
        <a:xfrm>
          <a:off x="13248640" y="61982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137795</xdr:rowOff>
    </xdr:from>
    <xdr:ext cx="762000" cy="259080"/>
    <xdr:sp macro="" textlink="">
      <xdr:nvSpPr>
        <xdr:cNvPr id="318" name="テキスト ボックス 317"/>
        <xdr:cNvSpPr txBox="1"/>
      </xdr:nvSpPr>
      <xdr:spPr>
        <a:xfrm>
          <a:off x="12938760" y="596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132080</xdr:rowOff>
    </xdr:from>
    <xdr:to>
      <xdr:col>69</xdr:col>
      <xdr:colOff>92075</xdr:colOff>
      <xdr:row>36</xdr:row>
      <xdr:rowOff>140970</xdr:rowOff>
    </xdr:to>
    <xdr:cxnSp macro="">
      <xdr:nvCxnSpPr>
        <xdr:cNvPr id="319" name="直線コネクタ 318"/>
        <xdr:cNvCxnSpPr/>
      </xdr:nvCxnSpPr>
      <xdr:spPr>
        <a:xfrm flipV="1">
          <a:off x="11684000" y="6304280"/>
          <a:ext cx="8077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xdr:cNvSpPr/>
      </xdr:nvSpPr>
      <xdr:spPr>
        <a:xfrm>
          <a:off x="1244092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73660</xdr:rowOff>
    </xdr:from>
    <xdr:ext cx="762000" cy="259080"/>
    <xdr:sp macro="" textlink="">
      <xdr:nvSpPr>
        <xdr:cNvPr id="321" name="テキスト ボックス 320"/>
        <xdr:cNvSpPr txBox="1"/>
      </xdr:nvSpPr>
      <xdr:spPr>
        <a:xfrm>
          <a:off x="1215136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114935</xdr:rowOff>
    </xdr:from>
    <xdr:to>
      <xdr:col>65</xdr:col>
      <xdr:colOff>53975</xdr:colOff>
      <xdr:row>36</xdr:row>
      <xdr:rowOff>45085</xdr:rowOff>
    </xdr:to>
    <xdr:sp macro="" textlink="">
      <xdr:nvSpPr>
        <xdr:cNvPr id="322" name="フローチャート: 判断 321"/>
        <xdr:cNvSpPr/>
      </xdr:nvSpPr>
      <xdr:spPr>
        <a:xfrm>
          <a:off x="11653520" y="61156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55245</xdr:rowOff>
    </xdr:from>
    <xdr:ext cx="762000" cy="254000"/>
    <xdr:sp macro="" textlink="">
      <xdr:nvSpPr>
        <xdr:cNvPr id="323" name="テキスト ボックス 322"/>
        <xdr:cNvSpPr txBox="1"/>
      </xdr:nvSpPr>
      <xdr:spPr>
        <a:xfrm>
          <a:off x="11343640" y="58845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6920" cy="259080"/>
    <xdr:sp macro="" textlink="">
      <xdr:nvSpPr>
        <xdr:cNvPr id="324" name="テキスト ボックス 323"/>
        <xdr:cNvSpPr txBox="1"/>
      </xdr:nvSpPr>
      <xdr:spPr>
        <a:xfrm>
          <a:off x="1464818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920" cy="259080"/>
    <xdr:sp macro="" textlink="">
      <xdr:nvSpPr>
        <xdr:cNvPr id="325" name="テキスト ボックス 324"/>
        <xdr:cNvSpPr txBox="1"/>
      </xdr:nvSpPr>
      <xdr:spPr>
        <a:xfrm>
          <a:off x="1389126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6" name="テキスト ボックス 325"/>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7" name="テキスト ボックス 326"/>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8" name="テキスト ボックス 327"/>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9" name="楕円 328"/>
        <xdr:cNvSpPr/>
      </xdr:nvSpPr>
      <xdr:spPr>
        <a:xfrm>
          <a:off x="1479296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36</xdr:row>
      <xdr:rowOff>25400</xdr:rowOff>
    </xdr:from>
    <xdr:ext cx="762000" cy="259080"/>
    <xdr:sp macro="" textlink="">
      <xdr:nvSpPr>
        <xdr:cNvPr id="330" name="補助費等該当値テキスト"/>
        <xdr:cNvSpPr txBox="1"/>
      </xdr:nvSpPr>
      <xdr:spPr>
        <a:xfrm>
          <a:off x="14915515" y="619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1" name="楕円 330"/>
        <xdr:cNvSpPr/>
      </xdr:nvSpPr>
      <xdr:spPr>
        <a:xfrm>
          <a:off x="1403604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139700</xdr:rowOff>
    </xdr:from>
    <xdr:ext cx="731520" cy="259080"/>
    <xdr:sp macro="" textlink="">
      <xdr:nvSpPr>
        <xdr:cNvPr id="332" name="テキスト ボックス 331"/>
        <xdr:cNvSpPr txBox="1"/>
      </xdr:nvSpPr>
      <xdr:spPr>
        <a:xfrm>
          <a:off x="13746480" y="63119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80645</xdr:rowOff>
    </xdr:from>
    <xdr:to>
      <xdr:col>74</xdr:col>
      <xdr:colOff>31750</xdr:colOff>
      <xdr:row>37</xdr:row>
      <xdr:rowOff>10795</xdr:rowOff>
    </xdr:to>
    <xdr:sp macro="" textlink="">
      <xdr:nvSpPr>
        <xdr:cNvPr id="333" name="楕円 332"/>
        <xdr:cNvSpPr/>
      </xdr:nvSpPr>
      <xdr:spPr>
        <a:xfrm>
          <a:off x="13248640" y="62528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167005</xdr:rowOff>
    </xdr:from>
    <xdr:ext cx="762000" cy="254000"/>
    <xdr:sp macro="" textlink="">
      <xdr:nvSpPr>
        <xdr:cNvPr id="334" name="テキスト ボックス 333"/>
        <xdr:cNvSpPr txBox="1"/>
      </xdr:nvSpPr>
      <xdr:spPr>
        <a:xfrm>
          <a:off x="12938760" y="63392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80645</xdr:rowOff>
    </xdr:from>
    <xdr:to>
      <xdr:col>69</xdr:col>
      <xdr:colOff>142875</xdr:colOff>
      <xdr:row>37</xdr:row>
      <xdr:rowOff>10795</xdr:rowOff>
    </xdr:to>
    <xdr:sp macro="" textlink="">
      <xdr:nvSpPr>
        <xdr:cNvPr id="335" name="楕円 334"/>
        <xdr:cNvSpPr/>
      </xdr:nvSpPr>
      <xdr:spPr>
        <a:xfrm>
          <a:off x="1244092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167005</xdr:rowOff>
    </xdr:from>
    <xdr:ext cx="762000" cy="254000"/>
    <xdr:sp macro="" textlink="">
      <xdr:nvSpPr>
        <xdr:cNvPr id="336" name="テキスト ボックス 335"/>
        <xdr:cNvSpPr txBox="1"/>
      </xdr:nvSpPr>
      <xdr:spPr>
        <a:xfrm>
          <a:off x="12151360" y="63392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90170</xdr:rowOff>
    </xdr:from>
    <xdr:to>
      <xdr:col>65</xdr:col>
      <xdr:colOff>53975</xdr:colOff>
      <xdr:row>37</xdr:row>
      <xdr:rowOff>20320</xdr:rowOff>
    </xdr:to>
    <xdr:sp macro="" textlink="">
      <xdr:nvSpPr>
        <xdr:cNvPr id="337" name="楕円 336"/>
        <xdr:cNvSpPr/>
      </xdr:nvSpPr>
      <xdr:spPr>
        <a:xfrm>
          <a:off x="11653520" y="62623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5080</xdr:rowOff>
    </xdr:from>
    <xdr:ext cx="762000" cy="259080"/>
    <xdr:sp macro="" textlink="">
      <xdr:nvSpPr>
        <xdr:cNvPr id="338" name="テキスト ボックス 337"/>
        <xdr:cNvSpPr txBox="1"/>
      </xdr:nvSpPr>
      <xdr:spPr>
        <a:xfrm>
          <a:off x="1134364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9" name="正方形/長方形 338"/>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0" name="正方形/長方形 339"/>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1" name="正方形/長方形 340"/>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6" name="正方形/長方形 345"/>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8" name="正方形/長方形 347"/>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市債元金償還金（▲41,229千円）、利子償還金（▲18,694千円）ともに減となったため、公債費に係る経常収支比率は▲0.2ポイントとなった。</a:t>
          </a:r>
        </a:p>
        <a:p>
          <a:r>
            <a:rPr kumimoji="1" lang="ja-JP" altLang="en-US" sz="1300">
              <a:latin typeface="ＭＳ Ｐゴシック"/>
              <a:ea typeface="ＭＳ Ｐゴシック"/>
            </a:rPr>
            <a:t>　今後は、公共施設老朽化対策のための市債発行額が増額する可能性があるが、他の行政サービスとのバランスに配慮しつつ、公共施設老朽化に備えた基金を活用しながら市債発行額を必要最小限に留め、財政健全性の維持に引き続き努めていく。</a:t>
          </a:r>
        </a:p>
      </xdr:txBody>
    </xdr:sp>
    <xdr:clientData/>
  </xdr:twoCellAnchor>
  <xdr:oneCellAnchor>
    <xdr:from>
      <xdr:col>3</xdr:col>
      <xdr:colOff>123825</xdr:colOff>
      <xdr:row>69</xdr:row>
      <xdr:rowOff>107950</xdr:rowOff>
    </xdr:from>
    <xdr:ext cx="298450" cy="225425"/>
    <xdr:sp macro="" textlink="">
      <xdr:nvSpPr>
        <xdr:cNvPr id="350" name="テキスト ボックス 349"/>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1" name="直線コネクタ 350"/>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920" cy="254000"/>
    <xdr:sp macro="" textlink="">
      <xdr:nvSpPr>
        <xdr:cNvPr id="352" name="テキスト ボックス 351"/>
        <xdr:cNvSpPr txBox="1"/>
      </xdr:nvSpPr>
      <xdr:spPr>
        <a:xfrm>
          <a:off x="23368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3" name="直線コネクタ 352"/>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2920" cy="259080"/>
    <xdr:sp macro="" textlink="">
      <xdr:nvSpPr>
        <xdr:cNvPr id="354" name="テキスト ボックス 353"/>
        <xdr:cNvSpPr txBox="1"/>
      </xdr:nvSpPr>
      <xdr:spPr>
        <a:xfrm>
          <a:off x="23368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5" name="直線コネクタ 354"/>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2920" cy="259080"/>
    <xdr:sp macro="" textlink="">
      <xdr:nvSpPr>
        <xdr:cNvPr id="356" name="テキスト ボックス 355"/>
        <xdr:cNvSpPr txBox="1"/>
      </xdr:nvSpPr>
      <xdr:spPr>
        <a:xfrm>
          <a:off x="23368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7" name="直線コネクタ 356"/>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2920" cy="254000"/>
    <xdr:sp macro="" textlink="">
      <xdr:nvSpPr>
        <xdr:cNvPr id="358" name="テキスト ボックス 357"/>
        <xdr:cNvSpPr txBox="1"/>
      </xdr:nvSpPr>
      <xdr:spPr>
        <a:xfrm>
          <a:off x="23368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9" name="直線コネクタ 358"/>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2920" cy="259080"/>
    <xdr:sp macro="" textlink="">
      <xdr:nvSpPr>
        <xdr:cNvPr id="360" name="テキスト ボックス 359"/>
        <xdr:cNvSpPr txBox="1"/>
      </xdr:nvSpPr>
      <xdr:spPr>
        <a:xfrm>
          <a:off x="23368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61" name="直線コネクタ 360"/>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2920" cy="259080"/>
    <xdr:sp macro="" textlink="">
      <xdr:nvSpPr>
        <xdr:cNvPr id="362" name="テキスト ボックス 361"/>
        <xdr:cNvSpPr txBox="1"/>
      </xdr:nvSpPr>
      <xdr:spPr>
        <a:xfrm>
          <a:off x="23368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3" name="直線コネクタ 362"/>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2920" cy="254000"/>
    <xdr:sp macro="" textlink="">
      <xdr:nvSpPr>
        <xdr:cNvPr id="364" name="テキスト ボックス 363"/>
        <xdr:cNvSpPr txBox="1"/>
      </xdr:nvSpPr>
      <xdr:spPr>
        <a:xfrm>
          <a:off x="23368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65"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149860</xdr:rowOff>
    </xdr:to>
    <xdr:cxnSp macro="">
      <xdr:nvCxnSpPr>
        <xdr:cNvPr id="366" name="直線コネクタ 365"/>
        <xdr:cNvCxnSpPr/>
      </xdr:nvCxnSpPr>
      <xdr:spPr>
        <a:xfrm flipV="1">
          <a:off x="4338320" y="1260094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121920</xdr:rowOff>
    </xdr:from>
    <xdr:ext cx="762000" cy="254000"/>
    <xdr:sp macro="" textlink="">
      <xdr:nvSpPr>
        <xdr:cNvPr id="367" name="公債費最小値テキスト"/>
        <xdr:cNvSpPr txBox="1"/>
      </xdr:nvSpPr>
      <xdr:spPr>
        <a:xfrm>
          <a:off x="4427220" y="138379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149860</xdr:rowOff>
    </xdr:from>
    <xdr:to>
      <xdr:col>24</xdr:col>
      <xdr:colOff>114300</xdr:colOff>
      <xdr:row>80</xdr:row>
      <xdr:rowOff>149860</xdr:rowOff>
    </xdr:to>
    <xdr:cxnSp macro="">
      <xdr:nvCxnSpPr>
        <xdr:cNvPr id="368" name="直線コネクタ 367"/>
        <xdr:cNvCxnSpPr/>
      </xdr:nvCxnSpPr>
      <xdr:spPr>
        <a:xfrm>
          <a:off x="4269740" y="138658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0</xdr:rowOff>
    </xdr:from>
    <xdr:ext cx="762000" cy="259080"/>
    <xdr:sp macro="" textlink="">
      <xdr:nvSpPr>
        <xdr:cNvPr id="369" name="公債費最大値テキスト"/>
        <xdr:cNvSpPr txBox="1"/>
      </xdr:nvSpPr>
      <xdr:spPr>
        <a:xfrm>
          <a:off x="4427220" y="1234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xdr:cNvCxnSpPr/>
      </xdr:nvCxnSpPr>
      <xdr:spPr>
        <a:xfrm>
          <a:off x="4269740" y="126009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76</xdr:row>
      <xdr:rowOff>35560</xdr:rowOff>
    </xdr:from>
    <xdr:to>
      <xdr:col>24</xdr:col>
      <xdr:colOff>25400</xdr:colOff>
      <xdr:row>76</xdr:row>
      <xdr:rowOff>50800</xdr:rowOff>
    </xdr:to>
    <xdr:cxnSp macro="">
      <xdr:nvCxnSpPr>
        <xdr:cNvPr id="371" name="直線コネクタ 370"/>
        <xdr:cNvCxnSpPr/>
      </xdr:nvCxnSpPr>
      <xdr:spPr>
        <a:xfrm flipV="1">
          <a:off x="3594100" y="13065760"/>
          <a:ext cx="7442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93980</xdr:rowOff>
    </xdr:from>
    <xdr:ext cx="762000" cy="259080"/>
    <xdr:sp macro="" textlink="">
      <xdr:nvSpPr>
        <xdr:cNvPr id="372" name="公債費平均値テキスト"/>
        <xdr:cNvSpPr txBox="1"/>
      </xdr:nvSpPr>
      <xdr:spPr>
        <a:xfrm>
          <a:off x="4427220" y="13124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307840" y="13152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179705</xdr:colOff>
      <xdr:row>76</xdr:row>
      <xdr:rowOff>142240</xdr:rowOff>
    </xdr:to>
    <xdr:cxnSp macro="">
      <xdr:nvCxnSpPr>
        <xdr:cNvPr id="374" name="直線コネクタ 373"/>
        <xdr:cNvCxnSpPr/>
      </xdr:nvCxnSpPr>
      <xdr:spPr>
        <a:xfrm flipV="1">
          <a:off x="2794000" y="13081000"/>
          <a:ext cx="8001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99060</xdr:rowOff>
    </xdr:from>
    <xdr:to>
      <xdr:col>20</xdr:col>
      <xdr:colOff>38100</xdr:colOff>
      <xdr:row>77</xdr:row>
      <xdr:rowOff>29210</xdr:rowOff>
    </xdr:to>
    <xdr:sp macro="" textlink="">
      <xdr:nvSpPr>
        <xdr:cNvPr id="375" name="フローチャート: 判断 374"/>
        <xdr:cNvSpPr/>
      </xdr:nvSpPr>
      <xdr:spPr>
        <a:xfrm>
          <a:off x="3550920" y="13129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13970</xdr:rowOff>
    </xdr:from>
    <xdr:ext cx="731520" cy="259080"/>
    <xdr:sp macro="" textlink="">
      <xdr:nvSpPr>
        <xdr:cNvPr id="376" name="テキスト ボックス 375"/>
        <xdr:cNvSpPr txBox="1"/>
      </xdr:nvSpPr>
      <xdr:spPr>
        <a:xfrm>
          <a:off x="3241040" y="1321562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142240</xdr:rowOff>
    </xdr:from>
    <xdr:to>
      <xdr:col>15</xdr:col>
      <xdr:colOff>98425</xdr:colOff>
      <xdr:row>76</xdr:row>
      <xdr:rowOff>142240</xdr:rowOff>
    </xdr:to>
    <xdr:cxnSp macro="">
      <xdr:nvCxnSpPr>
        <xdr:cNvPr id="377" name="直線コネクタ 376"/>
        <xdr:cNvCxnSpPr/>
      </xdr:nvCxnSpPr>
      <xdr:spPr>
        <a:xfrm>
          <a:off x="1986280" y="13172440"/>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137160</xdr:rowOff>
    </xdr:from>
    <xdr:to>
      <xdr:col>15</xdr:col>
      <xdr:colOff>149225</xdr:colOff>
      <xdr:row>77</xdr:row>
      <xdr:rowOff>67310</xdr:rowOff>
    </xdr:to>
    <xdr:sp macro="" textlink="">
      <xdr:nvSpPr>
        <xdr:cNvPr id="378" name="フローチャート: 判断 377"/>
        <xdr:cNvSpPr/>
      </xdr:nvSpPr>
      <xdr:spPr>
        <a:xfrm>
          <a:off x="27432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52070</xdr:rowOff>
    </xdr:from>
    <xdr:ext cx="762000" cy="254000"/>
    <xdr:sp macro="" textlink="">
      <xdr:nvSpPr>
        <xdr:cNvPr id="379" name="テキスト ボックス 378"/>
        <xdr:cNvSpPr txBox="1"/>
      </xdr:nvSpPr>
      <xdr:spPr>
        <a:xfrm>
          <a:off x="2453640" y="132537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142240</xdr:rowOff>
    </xdr:from>
    <xdr:to>
      <xdr:col>11</xdr:col>
      <xdr:colOff>9525</xdr:colOff>
      <xdr:row>76</xdr:row>
      <xdr:rowOff>149860</xdr:rowOff>
    </xdr:to>
    <xdr:cxnSp macro="">
      <xdr:nvCxnSpPr>
        <xdr:cNvPr id="380" name="直線コネクタ 379"/>
        <xdr:cNvCxnSpPr/>
      </xdr:nvCxnSpPr>
      <xdr:spPr>
        <a:xfrm flipV="1">
          <a:off x="1198880" y="13172440"/>
          <a:ext cx="7874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129540</xdr:rowOff>
    </xdr:from>
    <xdr:to>
      <xdr:col>11</xdr:col>
      <xdr:colOff>60325</xdr:colOff>
      <xdr:row>77</xdr:row>
      <xdr:rowOff>59690</xdr:rowOff>
    </xdr:to>
    <xdr:sp macro="" textlink="">
      <xdr:nvSpPr>
        <xdr:cNvPr id="381" name="フローチャート: 判断 380"/>
        <xdr:cNvSpPr/>
      </xdr:nvSpPr>
      <xdr:spPr>
        <a:xfrm>
          <a:off x="1955800" y="131597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44450</xdr:rowOff>
    </xdr:from>
    <xdr:ext cx="762000" cy="259080"/>
    <xdr:sp macro="" textlink="">
      <xdr:nvSpPr>
        <xdr:cNvPr id="382" name="テキスト ボックス 381"/>
        <xdr:cNvSpPr txBox="1"/>
      </xdr:nvSpPr>
      <xdr:spPr>
        <a:xfrm>
          <a:off x="1645920" y="1324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xdr:cNvSpPr/>
      </xdr:nvSpPr>
      <xdr:spPr>
        <a:xfrm>
          <a:off x="114808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67310</xdr:rowOff>
    </xdr:from>
    <xdr:ext cx="756920" cy="259080"/>
    <xdr:sp macro="" textlink="">
      <xdr:nvSpPr>
        <xdr:cNvPr id="384" name="テキスト ボックス 383"/>
        <xdr:cNvSpPr txBox="1"/>
      </xdr:nvSpPr>
      <xdr:spPr>
        <a:xfrm>
          <a:off x="858520" y="13268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6920" cy="259080"/>
    <xdr:sp macro="" textlink="">
      <xdr:nvSpPr>
        <xdr:cNvPr id="385" name="テキスト ボックス 384"/>
        <xdr:cNvSpPr txBox="1"/>
      </xdr:nvSpPr>
      <xdr:spPr>
        <a:xfrm>
          <a:off x="41427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6920" cy="259080"/>
    <xdr:sp macro="" textlink="">
      <xdr:nvSpPr>
        <xdr:cNvPr id="386" name="テキスト ボックス 385"/>
        <xdr:cNvSpPr txBox="1"/>
      </xdr:nvSpPr>
      <xdr:spPr>
        <a:xfrm>
          <a:off x="34061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7" name="テキスト ボックス 386"/>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8" name="テキスト ボックス 387"/>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6920" cy="259080"/>
    <xdr:sp macro="" textlink="">
      <xdr:nvSpPr>
        <xdr:cNvPr id="389" name="テキスト ボックス 388"/>
        <xdr:cNvSpPr txBox="1"/>
      </xdr:nvSpPr>
      <xdr:spPr>
        <a:xfrm>
          <a:off x="10033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156210</xdr:rowOff>
    </xdr:from>
    <xdr:to>
      <xdr:col>24</xdr:col>
      <xdr:colOff>76200</xdr:colOff>
      <xdr:row>76</xdr:row>
      <xdr:rowOff>86360</xdr:rowOff>
    </xdr:to>
    <xdr:sp macro="" textlink="">
      <xdr:nvSpPr>
        <xdr:cNvPr id="390" name="楕円 389"/>
        <xdr:cNvSpPr/>
      </xdr:nvSpPr>
      <xdr:spPr>
        <a:xfrm>
          <a:off x="4307840" y="130149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1270</xdr:rowOff>
    </xdr:from>
    <xdr:ext cx="762000" cy="259080"/>
    <xdr:sp macro="" textlink="">
      <xdr:nvSpPr>
        <xdr:cNvPr id="391" name="公債費該当値テキスト"/>
        <xdr:cNvSpPr txBox="1"/>
      </xdr:nvSpPr>
      <xdr:spPr>
        <a:xfrm>
          <a:off x="4427220" y="1286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2" name="楕円 391"/>
        <xdr:cNvSpPr/>
      </xdr:nvSpPr>
      <xdr:spPr>
        <a:xfrm>
          <a:off x="3550920" y="13030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111760</xdr:rowOff>
    </xdr:from>
    <xdr:ext cx="731520" cy="254000"/>
    <xdr:sp macro="" textlink="">
      <xdr:nvSpPr>
        <xdr:cNvPr id="393" name="テキスト ボックス 392"/>
        <xdr:cNvSpPr txBox="1"/>
      </xdr:nvSpPr>
      <xdr:spPr>
        <a:xfrm>
          <a:off x="3241040" y="1279906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91440</xdr:rowOff>
    </xdr:from>
    <xdr:to>
      <xdr:col>15</xdr:col>
      <xdr:colOff>149225</xdr:colOff>
      <xdr:row>77</xdr:row>
      <xdr:rowOff>21590</xdr:rowOff>
    </xdr:to>
    <xdr:sp macro="" textlink="">
      <xdr:nvSpPr>
        <xdr:cNvPr id="394" name="楕円 393"/>
        <xdr:cNvSpPr/>
      </xdr:nvSpPr>
      <xdr:spPr>
        <a:xfrm>
          <a:off x="27432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31750</xdr:rowOff>
    </xdr:from>
    <xdr:ext cx="762000" cy="254000"/>
    <xdr:sp macro="" textlink="">
      <xdr:nvSpPr>
        <xdr:cNvPr id="395" name="テキスト ボックス 394"/>
        <xdr:cNvSpPr txBox="1"/>
      </xdr:nvSpPr>
      <xdr:spPr>
        <a:xfrm>
          <a:off x="2453640" y="128905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91440</xdr:rowOff>
    </xdr:from>
    <xdr:to>
      <xdr:col>11</xdr:col>
      <xdr:colOff>60325</xdr:colOff>
      <xdr:row>77</xdr:row>
      <xdr:rowOff>21590</xdr:rowOff>
    </xdr:to>
    <xdr:sp macro="" textlink="">
      <xdr:nvSpPr>
        <xdr:cNvPr id="396" name="楕円 395"/>
        <xdr:cNvSpPr/>
      </xdr:nvSpPr>
      <xdr:spPr>
        <a:xfrm>
          <a:off x="1955800" y="131216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31750</xdr:rowOff>
    </xdr:from>
    <xdr:ext cx="762000" cy="254000"/>
    <xdr:sp macro="" textlink="">
      <xdr:nvSpPr>
        <xdr:cNvPr id="397" name="テキスト ボックス 396"/>
        <xdr:cNvSpPr txBox="1"/>
      </xdr:nvSpPr>
      <xdr:spPr>
        <a:xfrm>
          <a:off x="1645920" y="128905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99060</xdr:rowOff>
    </xdr:from>
    <xdr:to>
      <xdr:col>6</xdr:col>
      <xdr:colOff>171450</xdr:colOff>
      <xdr:row>77</xdr:row>
      <xdr:rowOff>29210</xdr:rowOff>
    </xdr:to>
    <xdr:sp macro="" textlink="">
      <xdr:nvSpPr>
        <xdr:cNvPr id="398" name="楕円 397"/>
        <xdr:cNvSpPr/>
      </xdr:nvSpPr>
      <xdr:spPr>
        <a:xfrm>
          <a:off x="114808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39370</xdr:rowOff>
    </xdr:from>
    <xdr:ext cx="756920" cy="259080"/>
    <xdr:sp macro="" textlink="">
      <xdr:nvSpPr>
        <xdr:cNvPr id="399" name="テキスト ボックス 398"/>
        <xdr:cNvSpPr txBox="1"/>
      </xdr:nvSpPr>
      <xdr:spPr>
        <a:xfrm>
          <a:off x="858520" y="128981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5" name="正方形/長方形 404"/>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6" name="正方形/長方形 405"/>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8" name="正方形/長方形 407"/>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充当経費は、障害児通所給付事業費等の増による扶助費の曽及び公共施設等包括管理費（＋76,167千円）等の増による物件費の増に加え、経常的一般財源等の内臨時財政対策債が大幅に減（▲686,200千円）になったことによる減により、＋2.6ポイントとなった。</a:t>
          </a:r>
        </a:p>
      </xdr:txBody>
    </xdr:sp>
    <xdr:clientData/>
  </xdr:twoCellAnchor>
  <xdr:oneCellAnchor>
    <xdr:from>
      <xdr:col>62</xdr:col>
      <xdr:colOff>6350</xdr:colOff>
      <xdr:row>69</xdr:row>
      <xdr:rowOff>107950</xdr:rowOff>
    </xdr:from>
    <xdr:ext cx="293370" cy="225425"/>
    <xdr:sp macro="" textlink="">
      <xdr:nvSpPr>
        <xdr:cNvPr id="411" name="テキスト ボックス 410"/>
        <xdr:cNvSpPr txBox="1"/>
      </xdr:nvSpPr>
      <xdr:spPr>
        <a:xfrm>
          <a:off x="1114806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13" name="テキスト ボックス 412"/>
        <xdr:cNvSpPr txBox="1"/>
      </xdr:nvSpPr>
      <xdr:spPr>
        <a:xfrm>
          <a:off x="1073912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1186160" y="1403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920" cy="259080"/>
    <xdr:sp macro="" textlink="">
      <xdr:nvSpPr>
        <xdr:cNvPr id="415" name="テキスト ボックス 414"/>
        <xdr:cNvSpPr txBox="1"/>
      </xdr:nvSpPr>
      <xdr:spPr>
        <a:xfrm>
          <a:off x="1073912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1186160" y="1365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920" cy="259080"/>
    <xdr:sp macro="" textlink="">
      <xdr:nvSpPr>
        <xdr:cNvPr id="417" name="テキスト ボックス 416"/>
        <xdr:cNvSpPr txBox="1"/>
      </xdr:nvSpPr>
      <xdr:spPr>
        <a:xfrm>
          <a:off x="1073912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920" cy="254000"/>
    <xdr:sp macro="" textlink="">
      <xdr:nvSpPr>
        <xdr:cNvPr id="419" name="テキスト ボックス 418"/>
        <xdr:cNvSpPr txBox="1"/>
      </xdr:nvSpPr>
      <xdr:spPr>
        <a:xfrm>
          <a:off x="1073912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1186160" y="1289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920" cy="259080"/>
    <xdr:sp macro="" textlink="">
      <xdr:nvSpPr>
        <xdr:cNvPr id="421" name="テキスト ボックス 420"/>
        <xdr:cNvSpPr txBox="1"/>
      </xdr:nvSpPr>
      <xdr:spPr>
        <a:xfrm>
          <a:off x="1073912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1186160" y="1250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920" cy="259080"/>
    <xdr:sp macro="" textlink="">
      <xdr:nvSpPr>
        <xdr:cNvPr id="423" name="テキスト ボックス 422"/>
        <xdr:cNvSpPr txBox="1"/>
      </xdr:nvSpPr>
      <xdr:spPr>
        <a:xfrm>
          <a:off x="1073912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25" name="テキスト ボックス 424"/>
        <xdr:cNvSpPr txBox="1"/>
      </xdr:nvSpPr>
      <xdr:spPr>
        <a:xfrm>
          <a:off x="1073912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54610</xdr:rowOff>
    </xdr:to>
    <xdr:cxnSp macro="">
      <xdr:nvCxnSpPr>
        <xdr:cNvPr id="427" name="直線コネクタ 426"/>
        <xdr:cNvCxnSpPr/>
      </xdr:nvCxnSpPr>
      <xdr:spPr>
        <a:xfrm flipV="1">
          <a:off x="14843760" y="1242568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81</xdr:row>
      <xdr:rowOff>26670</xdr:rowOff>
    </xdr:from>
    <xdr:ext cx="762000" cy="259080"/>
    <xdr:sp macro="" textlink="">
      <xdr:nvSpPr>
        <xdr:cNvPr id="428" name="公債費以外最小値テキスト"/>
        <xdr:cNvSpPr txBox="1"/>
      </xdr:nvSpPr>
      <xdr:spPr>
        <a:xfrm>
          <a:off x="14915515"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54610</xdr:rowOff>
    </xdr:from>
    <xdr:to>
      <xdr:col>82</xdr:col>
      <xdr:colOff>179705</xdr:colOff>
      <xdr:row>81</xdr:row>
      <xdr:rowOff>54610</xdr:rowOff>
    </xdr:to>
    <xdr:cxnSp macro="">
      <xdr:nvCxnSpPr>
        <xdr:cNvPr id="429" name="直線コネクタ 428"/>
        <xdr:cNvCxnSpPr/>
      </xdr:nvCxnSpPr>
      <xdr:spPr>
        <a:xfrm>
          <a:off x="14754860" y="139420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70</xdr:row>
      <xdr:rowOff>167640</xdr:rowOff>
    </xdr:from>
    <xdr:ext cx="762000" cy="254000"/>
    <xdr:sp macro="" textlink="">
      <xdr:nvSpPr>
        <xdr:cNvPr id="430" name="公債費以外最大値テキスト"/>
        <xdr:cNvSpPr txBox="1"/>
      </xdr:nvSpPr>
      <xdr:spPr>
        <a:xfrm>
          <a:off x="14915515" y="121691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81280</xdr:rowOff>
    </xdr:from>
    <xdr:to>
      <xdr:col>82</xdr:col>
      <xdr:colOff>179705</xdr:colOff>
      <xdr:row>72</xdr:row>
      <xdr:rowOff>81280</xdr:rowOff>
    </xdr:to>
    <xdr:cxnSp macro="">
      <xdr:nvCxnSpPr>
        <xdr:cNvPr id="431" name="直線コネクタ 430"/>
        <xdr:cNvCxnSpPr/>
      </xdr:nvCxnSpPr>
      <xdr:spPr>
        <a:xfrm>
          <a:off x="14754860" y="124256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123190</xdr:rowOff>
    </xdr:from>
    <xdr:to>
      <xdr:col>82</xdr:col>
      <xdr:colOff>107950</xdr:colOff>
      <xdr:row>74</xdr:row>
      <xdr:rowOff>149860</xdr:rowOff>
    </xdr:to>
    <xdr:cxnSp macro="">
      <xdr:nvCxnSpPr>
        <xdr:cNvPr id="432" name="直線コネクタ 431"/>
        <xdr:cNvCxnSpPr/>
      </xdr:nvCxnSpPr>
      <xdr:spPr>
        <a:xfrm>
          <a:off x="14086840" y="12639040"/>
          <a:ext cx="75692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55880</xdr:rowOff>
    </xdr:from>
    <xdr:ext cx="762000" cy="259080"/>
    <xdr:sp macro="" textlink="">
      <xdr:nvSpPr>
        <xdr:cNvPr id="433" name="公債費以外平均値テキスト"/>
        <xdr:cNvSpPr txBox="1"/>
      </xdr:nvSpPr>
      <xdr:spPr>
        <a:xfrm>
          <a:off x="14915515" y="13086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xdr:cNvSpPr/>
      </xdr:nvSpPr>
      <xdr:spPr>
        <a:xfrm>
          <a:off x="1479296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73</xdr:row>
      <xdr:rowOff>123190</xdr:rowOff>
    </xdr:from>
    <xdr:to>
      <xdr:col>78</xdr:col>
      <xdr:colOff>69850</xdr:colOff>
      <xdr:row>74</xdr:row>
      <xdr:rowOff>88900</xdr:rowOff>
    </xdr:to>
    <xdr:cxnSp macro="">
      <xdr:nvCxnSpPr>
        <xdr:cNvPr id="435" name="直線コネクタ 434"/>
        <xdr:cNvCxnSpPr/>
      </xdr:nvCxnSpPr>
      <xdr:spPr>
        <a:xfrm flipV="1">
          <a:off x="13298170" y="12639040"/>
          <a:ext cx="78867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xdr:cNvSpPr/>
      </xdr:nvSpPr>
      <xdr:spPr>
        <a:xfrm>
          <a:off x="1403604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128270</xdr:rowOff>
    </xdr:from>
    <xdr:ext cx="731520" cy="259080"/>
    <xdr:sp macro="" textlink="">
      <xdr:nvSpPr>
        <xdr:cNvPr id="437" name="テキスト ボックス 436"/>
        <xdr:cNvSpPr txBox="1"/>
      </xdr:nvSpPr>
      <xdr:spPr>
        <a:xfrm>
          <a:off x="13746480" y="1298702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66040</xdr:rowOff>
    </xdr:from>
    <xdr:to>
      <xdr:col>73</xdr:col>
      <xdr:colOff>179705</xdr:colOff>
      <xdr:row>74</xdr:row>
      <xdr:rowOff>88900</xdr:rowOff>
    </xdr:to>
    <xdr:cxnSp macro="">
      <xdr:nvCxnSpPr>
        <xdr:cNvPr id="438" name="直線コネクタ 437"/>
        <xdr:cNvCxnSpPr/>
      </xdr:nvCxnSpPr>
      <xdr:spPr>
        <a:xfrm>
          <a:off x="12491720" y="1275334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xdr:cNvSpPr/>
      </xdr:nvSpPr>
      <xdr:spPr>
        <a:xfrm>
          <a:off x="13248640" y="131902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74930</xdr:rowOff>
    </xdr:from>
    <xdr:ext cx="762000" cy="254000"/>
    <xdr:sp macro="" textlink="">
      <xdr:nvSpPr>
        <xdr:cNvPr id="440" name="テキスト ボックス 439"/>
        <xdr:cNvSpPr txBox="1"/>
      </xdr:nvSpPr>
      <xdr:spPr>
        <a:xfrm>
          <a:off x="12938760" y="132765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85090</xdr:rowOff>
    </xdr:from>
    <xdr:to>
      <xdr:col>69</xdr:col>
      <xdr:colOff>92075</xdr:colOff>
      <xdr:row>74</xdr:row>
      <xdr:rowOff>66040</xdr:rowOff>
    </xdr:to>
    <xdr:cxnSp macro="">
      <xdr:nvCxnSpPr>
        <xdr:cNvPr id="441" name="直線コネクタ 440"/>
        <xdr:cNvCxnSpPr/>
      </xdr:nvCxnSpPr>
      <xdr:spPr>
        <a:xfrm>
          <a:off x="11684000" y="12600940"/>
          <a:ext cx="8077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xdr:cNvSpPr/>
      </xdr:nvSpPr>
      <xdr:spPr>
        <a:xfrm>
          <a:off x="1244092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113030</xdr:rowOff>
    </xdr:from>
    <xdr:ext cx="762000" cy="259080"/>
    <xdr:sp macro="" textlink="">
      <xdr:nvSpPr>
        <xdr:cNvPr id="443" name="テキスト ボックス 442"/>
        <xdr:cNvSpPr txBox="1"/>
      </xdr:nvSpPr>
      <xdr:spPr>
        <a:xfrm>
          <a:off x="12151360" y="1331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xdr:cNvSpPr/>
      </xdr:nvSpPr>
      <xdr:spPr>
        <a:xfrm>
          <a:off x="11653520" y="131749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59690</xdr:rowOff>
    </xdr:from>
    <xdr:ext cx="762000" cy="259080"/>
    <xdr:sp macro="" textlink="">
      <xdr:nvSpPr>
        <xdr:cNvPr id="445" name="テキスト ボックス 444"/>
        <xdr:cNvSpPr txBox="1"/>
      </xdr:nvSpPr>
      <xdr:spPr>
        <a:xfrm>
          <a:off x="1134364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6920" cy="259080"/>
    <xdr:sp macro="" textlink="">
      <xdr:nvSpPr>
        <xdr:cNvPr id="446" name="テキスト ボックス 445"/>
        <xdr:cNvSpPr txBox="1"/>
      </xdr:nvSpPr>
      <xdr:spPr>
        <a:xfrm>
          <a:off x="1464818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920" cy="259080"/>
    <xdr:sp macro="" textlink="">
      <xdr:nvSpPr>
        <xdr:cNvPr id="447" name="テキスト ボックス 446"/>
        <xdr:cNvSpPr txBox="1"/>
      </xdr:nvSpPr>
      <xdr:spPr>
        <a:xfrm>
          <a:off x="1389126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8" name="テキスト ボックス 447"/>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50" name="テキスト ボックス 449"/>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51" name="楕円 450"/>
        <xdr:cNvSpPr/>
      </xdr:nvSpPr>
      <xdr:spPr>
        <a:xfrm>
          <a:off x="1479296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73</xdr:row>
      <xdr:rowOff>115570</xdr:rowOff>
    </xdr:from>
    <xdr:ext cx="762000" cy="259080"/>
    <xdr:sp macro="" textlink="">
      <xdr:nvSpPr>
        <xdr:cNvPr id="452" name="公債費以外該当値テキスト"/>
        <xdr:cNvSpPr txBox="1"/>
      </xdr:nvSpPr>
      <xdr:spPr>
        <a:xfrm>
          <a:off x="14915515" y="1263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73</xdr:row>
      <xdr:rowOff>72390</xdr:rowOff>
    </xdr:from>
    <xdr:to>
      <xdr:col>78</xdr:col>
      <xdr:colOff>120650</xdr:colOff>
      <xdr:row>74</xdr:row>
      <xdr:rowOff>2540</xdr:rowOff>
    </xdr:to>
    <xdr:sp macro="" textlink="">
      <xdr:nvSpPr>
        <xdr:cNvPr id="453" name="楕円 452"/>
        <xdr:cNvSpPr/>
      </xdr:nvSpPr>
      <xdr:spPr>
        <a:xfrm>
          <a:off x="1403604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12700</xdr:rowOff>
    </xdr:from>
    <xdr:ext cx="731520" cy="259080"/>
    <xdr:sp macro="" textlink="">
      <xdr:nvSpPr>
        <xdr:cNvPr id="454" name="テキスト ボックス 453"/>
        <xdr:cNvSpPr txBox="1"/>
      </xdr:nvSpPr>
      <xdr:spPr>
        <a:xfrm>
          <a:off x="13746480" y="123571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38100</xdr:rowOff>
    </xdr:from>
    <xdr:to>
      <xdr:col>74</xdr:col>
      <xdr:colOff>31750</xdr:colOff>
      <xdr:row>74</xdr:row>
      <xdr:rowOff>139700</xdr:rowOff>
    </xdr:to>
    <xdr:sp macro="" textlink="">
      <xdr:nvSpPr>
        <xdr:cNvPr id="455" name="楕円 454"/>
        <xdr:cNvSpPr/>
      </xdr:nvSpPr>
      <xdr:spPr>
        <a:xfrm>
          <a:off x="13248640" y="127254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149860</xdr:rowOff>
    </xdr:from>
    <xdr:ext cx="762000" cy="259080"/>
    <xdr:sp macro="" textlink="">
      <xdr:nvSpPr>
        <xdr:cNvPr id="456" name="テキスト ボックス 455"/>
        <xdr:cNvSpPr txBox="1"/>
      </xdr:nvSpPr>
      <xdr:spPr>
        <a:xfrm>
          <a:off x="12938760" y="1249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15240</xdr:rowOff>
    </xdr:from>
    <xdr:to>
      <xdr:col>69</xdr:col>
      <xdr:colOff>142875</xdr:colOff>
      <xdr:row>74</xdr:row>
      <xdr:rowOff>116840</xdr:rowOff>
    </xdr:to>
    <xdr:sp macro="" textlink="">
      <xdr:nvSpPr>
        <xdr:cNvPr id="457" name="楕円 456"/>
        <xdr:cNvSpPr/>
      </xdr:nvSpPr>
      <xdr:spPr>
        <a:xfrm>
          <a:off x="1244092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127000</xdr:rowOff>
    </xdr:from>
    <xdr:ext cx="762000" cy="259080"/>
    <xdr:sp macro="" textlink="">
      <xdr:nvSpPr>
        <xdr:cNvPr id="458" name="テキスト ボックス 457"/>
        <xdr:cNvSpPr txBox="1"/>
      </xdr:nvSpPr>
      <xdr:spPr>
        <a:xfrm>
          <a:off x="12151360" y="1247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73</xdr:row>
      <xdr:rowOff>34290</xdr:rowOff>
    </xdr:from>
    <xdr:to>
      <xdr:col>65</xdr:col>
      <xdr:colOff>53975</xdr:colOff>
      <xdr:row>73</xdr:row>
      <xdr:rowOff>135890</xdr:rowOff>
    </xdr:to>
    <xdr:sp macro="" textlink="">
      <xdr:nvSpPr>
        <xdr:cNvPr id="459" name="楕円 458"/>
        <xdr:cNvSpPr/>
      </xdr:nvSpPr>
      <xdr:spPr>
        <a:xfrm>
          <a:off x="11653520" y="125501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146050</xdr:rowOff>
    </xdr:from>
    <xdr:ext cx="762000" cy="254000"/>
    <xdr:sp macro="" textlink="">
      <xdr:nvSpPr>
        <xdr:cNvPr id="460" name="テキスト ボックス 459"/>
        <xdr:cNvSpPr txBox="1"/>
      </xdr:nvSpPr>
      <xdr:spPr>
        <a:xfrm>
          <a:off x="11343640" y="123190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109220</xdr:rowOff>
    </xdr:from>
    <xdr:to>
      <xdr:col>34</xdr:col>
      <xdr:colOff>19050</xdr:colOff>
      <xdr:row>64</xdr:row>
      <xdr:rowOff>109220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86360</xdr:rowOff>
    </xdr:from>
    <xdr:to>
      <xdr:col>40</xdr:col>
      <xdr:colOff>279400</xdr:colOff>
      <xdr:row>3</xdr:row>
      <xdr:rowOff>17780</xdr:rowOff>
    </xdr:to>
    <xdr:sp macro="" textlink="">
      <xdr:nvSpPr>
        <xdr:cNvPr id="3" name="表題ボックス"/>
        <xdr:cNvSpPr/>
      </xdr:nvSpPr>
      <xdr:spPr>
        <a:xfrm>
          <a:off x="0" y="86360"/>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24130</xdr:rowOff>
    </xdr:to>
    <xdr:sp macro="" textlink="">
      <xdr:nvSpPr>
        <xdr:cNvPr id="5" name="団体名称ボックス2"/>
        <xdr:cNvSpPr/>
      </xdr:nvSpPr>
      <xdr:spPr>
        <a:xfrm>
          <a:off x="12709525" y="12700"/>
          <a:ext cx="2699385"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福岡県春日市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24130</xdr:rowOff>
    </xdr:to>
    <xdr:sp macro="" textlink="">
      <xdr:nvSpPr>
        <xdr:cNvPr id="8" name="正方形/長方形 7"/>
        <xdr:cNvSpPr/>
      </xdr:nvSpPr>
      <xdr:spPr>
        <a:xfrm>
          <a:off x="10761345" y="12700"/>
          <a:ext cx="1722120"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106680</xdr:rowOff>
    </xdr:to>
    <xdr:sp macro="" textlink="">
      <xdr:nvSpPr>
        <xdr:cNvPr id="10" name="角丸四角形 9"/>
        <xdr:cNvSpPr/>
      </xdr:nvSpPr>
      <xdr:spPr>
        <a:xfrm>
          <a:off x="1949450" y="11811000"/>
          <a:ext cx="3822700" cy="24574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62865</xdr:rowOff>
    </xdr:from>
    <xdr:to>
      <xdr:col>21</xdr:col>
      <xdr:colOff>0</xdr:colOff>
      <xdr:row>64</xdr:row>
      <xdr:rowOff>142875</xdr:rowOff>
    </xdr:to>
    <xdr:sp macro="" textlink="">
      <xdr:nvSpPr>
        <xdr:cNvPr id="11" name="正方形/長方形 10"/>
        <xdr:cNvSpPr/>
      </xdr:nvSpPr>
      <xdr:spPr>
        <a:xfrm>
          <a:off x="2463800" y="11845290"/>
          <a:ext cx="113665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148590</xdr:rowOff>
    </xdr:from>
    <xdr:to>
      <xdr:col>14</xdr:col>
      <xdr:colOff>38100</xdr:colOff>
      <xdr:row>63</xdr:row>
      <xdr:rowOff>148590</xdr:rowOff>
    </xdr:to>
    <xdr:cxnSp macro="">
      <xdr:nvCxnSpPr>
        <xdr:cNvPr id="12" name="直線コネクタ 11"/>
        <xdr:cNvCxnSpPr/>
      </xdr:nvCxnSpPr>
      <xdr:spPr>
        <a:xfrm>
          <a:off x="2184400" y="11931015"/>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100330</xdr:rowOff>
    </xdr:from>
    <xdr:to>
      <xdr:col>13</xdr:col>
      <xdr:colOff>139700</xdr:colOff>
      <xdr:row>64</xdr:row>
      <xdr:rowOff>33655</xdr:rowOff>
    </xdr:to>
    <xdr:sp macro="" textlink="">
      <xdr:nvSpPr>
        <xdr:cNvPr id="13" name="楕円 12"/>
        <xdr:cNvSpPr/>
      </xdr:nvSpPr>
      <xdr:spPr>
        <a:xfrm>
          <a:off x="2266950" y="118827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100330</xdr:rowOff>
    </xdr:from>
    <xdr:to>
      <xdr:col>24</xdr:col>
      <xdr:colOff>12700</xdr:colOff>
      <xdr:row>64</xdr:row>
      <xdr:rowOff>33655</xdr:rowOff>
    </xdr:to>
    <xdr:sp macro="" textlink="">
      <xdr:nvSpPr>
        <xdr:cNvPr id="14" name="フローチャート: 判断 13"/>
        <xdr:cNvSpPr/>
      </xdr:nvSpPr>
      <xdr:spPr>
        <a:xfrm>
          <a:off x="4044950" y="1188275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62865</xdr:rowOff>
    </xdr:from>
    <xdr:to>
      <xdr:col>31</xdr:col>
      <xdr:colOff>76200</xdr:colOff>
      <xdr:row>64</xdr:row>
      <xdr:rowOff>142875</xdr:rowOff>
    </xdr:to>
    <xdr:sp macro="" textlink="">
      <xdr:nvSpPr>
        <xdr:cNvPr id="15" name="正方形/長方形 14"/>
        <xdr:cNvSpPr/>
      </xdr:nvSpPr>
      <xdr:spPr>
        <a:xfrm>
          <a:off x="4254500" y="11845290"/>
          <a:ext cx="113665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8255</xdr:rowOff>
    </xdr:from>
    <xdr:to>
      <xdr:col>1</xdr:col>
      <xdr:colOff>171450</xdr:colOff>
      <xdr:row>7</xdr:row>
      <xdr:rowOff>8255</xdr:rowOff>
    </xdr:to>
    <xdr:cxnSp macro="">
      <xdr:nvCxnSpPr>
        <xdr:cNvPr id="21" name="直線コネクタ 20"/>
        <xdr:cNvCxnSpPr/>
      </xdr:nvCxnSpPr>
      <xdr:spPr>
        <a:xfrm flipH="1">
          <a:off x="177800" y="122364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151765</xdr:rowOff>
    </xdr:to>
    <xdr:sp macro="" textlink="">
      <xdr:nvSpPr>
        <xdr:cNvPr id="27" name="フローチャート: 判断 26"/>
        <xdr:cNvSpPr/>
      </xdr:nvSpPr>
      <xdr:spPr>
        <a:xfrm>
          <a:off x="212725" y="143510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114300</xdr:rowOff>
    </xdr:to>
    <xdr:sp macro="" textlink="">
      <xdr:nvSpPr>
        <xdr:cNvPr id="28" name="正方形/長方形 27"/>
        <xdr:cNvSpPr/>
      </xdr:nvSpPr>
      <xdr:spPr>
        <a:xfrm>
          <a:off x="1949450" y="1610995"/>
          <a:ext cx="3822700" cy="225615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20955</xdr:rowOff>
    </xdr:from>
    <xdr:ext cx="406400" cy="269240"/>
    <xdr:sp macro="" textlink="">
      <xdr:nvSpPr>
        <xdr:cNvPr id="29" name="テキスト ボックス 28"/>
        <xdr:cNvSpPr txBox="1"/>
      </xdr:nvSpPr>
      <xdr:spPr>
        <a:xfrm>
          <a:off x="1524000" y="1236345"/>
          <a:ext cx="4064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114300</xdr:rowOff>
    </xdr:from>
    <xdr:to>
      <xdr:col>33</xdr:col>
      <xdr:colOff>114300</xdr:colOff>
      <xdr:row>22</xdr:row>
      <xdr:rowOff>114300</xdr:rowOff>
    </xdr:to>
    <xdr:cxnSp macro="">
      <xdr:nvCxnSpPr>
        <xdr:cNvPr id="30" name="直線コネクタ 29"/>
        <xdr:cNvCxnSpPr/>
      </xdr:nvCxnSpPr>
      <xdr:spPr>
        <a:xfrm>
          <a:off x="1949450" y="386715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142875</xdr:rowOff>
    </xdr:from>
    <xdr:ext cx="756920" cy="248285"/>
    <xdr:sp macro="" textlink="">
      <xdr:nvSpPr>
        <xdr:cNvPr id="31" name="テキスト ボックス 30"/>
        <xdr:cNvSpPr txBox="1"/>
      </xdr:nvSpPr>
      <xdr:spPr>
        <a:xfrm>
          <a:off x="1250950" y="372808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1949450" y="34207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31750</xdr:rowOff>
    </xdr:from>
    <xdr:ext cx="756920" cy="247650"/>
    <xdr:sp macro="" textlink="">
      <xdr:nvSpPr>
        <xdr:cNvPr id="33" name="テキスト ボックス 32"/>
        <xdr:cNvSpPr txBox="1"/>
      </xdr:nvSpPr>
      <xdr:spPr>
        <a:xfrm>
          <a:off x="1250950" y="3281680"/>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59055</xdr:rowOff>
    </xdr:from>
    <xdr:to>
      <xdr:col>33</xdr:col>
      <xdr:colOff>114300</xdr:colOff>
      <xdr:row>17</xdr:row>
      <xdr:rowOff>59055</xdr:rowOff>
    </xdr:to>
    <xdr:cxnSp macro="">
      <xdr:nvCxnSpPr>
        <xdr:cNvPr id="34" name="直線コネクタ 33"/>
        <xdr:cNvCxnSpPr/>
      </xdr:nvCxnSpPr>
      <xdr:spPr>
        <a:xfrm>
          <a:off x="1949450" y="297370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86995</xdr:rowOff>
    </xdr:from>
    <xdr:ext cx="756920" cy="247650"/>
    <xdr:sp macro="" textlink="">
      <xdr:nvSpPr>
        <xdr:cNvPr id="35" name="テキスト ボックス 34"/>
        <xdr:cNvSpPr txBox="1"/>
      </xdr:nvSpPr>
      <xdr:spPr>
        <a:xfrm>
          <a:off x="1250950" y="283400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1949450" y="25253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56920" cy="252095"/>
    <xdr:sp macro="" textlink="">
      <xdr:nvSpPr>
        <xdr:cNvPr id="37" name="テキスト ボックス 36"/>
        <xdr:cNvSpPr txBox="1"/>
      </xdr:nvSpPr>
      <xdr:spPr>
        <a:xfrm>
          <a:off x="1250950" y="2383155"/>
          <a:ext cx="7569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1949450" y="20681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56920" cy="254000"/>
    <xdr:sp macro="" textlink="">
      <xdr:nvSpPr>
        <xdr:cNvPr id="39" name="テキスト ボックス 38"/>
        <xdr:cNvSpPr txBox="1"/>
      </xdr:nvSpPr>
      <xdr:spPr>
        <a:xfrm>
          <a:off x="1250950" y="192595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86995</xdr:rowOff>
    </xdr:from>
    <xdr:ext cx="756920" cy="251460"/>
    <xdr:sp macro="" textlink="">
      <xdr:nvSpPr>
        <xdr:cNvPr id="41" name="テキスト ボックス 40"/>
        <xdr:cNvSpPr txBox="1"/>
      </xdr:nvSpPr>
      <xdr:spPr>
        <a:xfrm>
          <a:off x="1250950" y="1470025"/>
          <a:ext cx="756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114300</xdr:rowOff>
    </xdr:to>
    <xdr:sp macro="" textlink="">
      <xdr:nvSpPr>
        <xdr:cNvPr id="42" name="人口1人当たり決算額の推移グラフ枠130"/>
        <xdr:cNvSpPr/>
      </xdr:nvSpPr>
      <xdr:spPr>
        <a:xfrm>
          <a:off x="1949450" y="1610995"/>
          <a:ext cx="3822700" cy="225615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78105</xdr:rowOff>
    </xdr:from>
    <xdr:to>
      <xdr:col>29</xdr:col>
      <xdr:colOff>127000</xdr:colOff>
      <xdr:row>19</xdr:row>
      <xdr:rowOff>49530</xdr:rowOff>
    </xdr:to>
    <xdr:cxnSp macro="">
      <xdr:nvCxnSpPr>
        <xdr:cNvPr id="43" name="直線コネクタ 42"/>
        <xdr:cNvCxnSpPr/>
      </xdr:nvCxnSpPr>
      <xdr:spPr>
        <a:xfrm flipV="1">
          <a:off x="5099050" y="2143125"/>
          <a:ext cx="0" cy="1156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59055</xdr:rowOff>
    </xdr:from>
    <xdr:ext cx="762000" cy="253365"/>
    <xdr:sp macro="" textlink="">
      <xdr:nvSpPr>
        <xdr:cNvPr id="44" name="人口1人当たり決算額の推移最小値テキスト130"/>
        <xdr:cNvSpPr txBox="1"/>
      </xdr:nvSpPr>
      <xdr:spPr>
        <a:xfrm>
          <a:off x="5168900" y="3308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45,440</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49530</xdr:rowOff>
    </xdr:from>
    <xdr:to>
      <xdr:col>30</xdr:col>
      <xdr:colOff>25400</xdr:colOff>
      <xdr:row>19</xdr:row>
      <xdr:rowOff>49530</xdr:rowOff>
    </xdr:to>
    <xdr:cxnSp macro="">
      <xdr:nvCxnSpPr>
        <xdr:cNvPr id="45" name="直線コネクタ 44"/>
        <xdr:cNvCxnSpPr/>
      </xdr:nvCxnSpPr>
      <xdr:spPr>
        <a:xfrm>
          <a:off x="5010150" y="329946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164465</xdr:rowOff>
    </xdr:from>
    <xdr:ext cx="762000" cy="259080"/>
    <xdr:sp macro="" textlink="">
      <xdr:nvSpPr>
        <xdr:cNvPr id="46" name="人口1人当たり決算額の推移最大値テキスト130"/>
        <xdr:cNvSpPr txBox="1"/>
      </xdr:nvSpPr>
      <xdr:spPr>
        <a:xfrm>
          <a:off x="5168900" y="1886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96,723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78105</xdr:rowOff>
    </xdr:from>
    <xdr:to>
      <xdr:col>30</xdr:col>
      <xdr:colOff>25400</xdr:colOff>
      <xdr:row>12</xdr:row>
      <xdr:rowOff>78105</xdr:rowOff>
    </xdr:to>
    <xdr:cxnSp macro="">
      <xdr:nvCxnSpPr>
        <xdr:cNvPr id="47" name="直線コネクタ 46"/>
        <xdr:cNvCxnSpPr/>
      </xdr:nvCxnSpPr>
      <xdr:spPr>
        <a:xfrm>
          <a:off x="5010150" y="21431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36195</xdr:rowOff>
    </xdr:from>
    <xdr:to>
      <xdr:col>29</xdr:col>
      <xdr:colOff>127000</xdr:colOff>
      <xdr:row>19</xdr:row>
      <xdr:rowOff>49530</xdr:rowOff>
    </xdr:to>
    <xdr:cxnSp macro="">
      <xdr:nvCxnSpPr>
        <xdr:cNvPr id="48" name="直線コネクタ 47"/>
        <xdr:cNvCxnSpPr/>
      </xdr:nvCxnSpPr>
      <xdr:spPr>
        <a:xfrm>
          <a:off x="4508500" y="3286125"/>
          <a:ext cx="59055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38735</xdr:rowOff>
    </xdr:from>
    <xdr:ext cx="762000" cy="252730"/>
    <xdr:sp macro="" textlink="">
      <xdr:nvSpPr>
        <xdr:cNvPr id="49" name="人口1人当たり決算額の推移平均値テキスト130"/>
        <xdr:cNvSpPr txBox="1"/>
      </xdr:nvSpPr>
      <xdr:spPr>
        <a:xfrm>
          <a:off x="5168900" y="261810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21590</xdr:rowOff>
    </xdr:from>
    <xdr:to>
      <xdr:col>29</xdr:col>
      <xdr:colOff>171450</xdr:colOff>
      <xdr:row>16</xdr:row>
      <xdr:rowOff>121920</xdr:rowOff>
    </xdr:to>
    <xdr:sp macro="" textlink="">
      <xdr:nvSpPr>
        <xdr:cNvPr id="50" name="フローチャート: 判断 49"/>
        <xdr:cNvSpPr/>
      </xdr:nvSpPr>
      <xdr:spPr>
        <a:xfrm>
          <a:off x="5048250" y="2768600"/>
          <a:ext cx="952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32385</xdr:rowOff>
    </xdr:from>
    <xdr:to>
      <xdr:col>26</xdr:col>
      <xdr:colOff>50800</xdr:colOff>
      <xdr:row>19</xdr:row>
      <xdr:rowOff>36195</xdr:rowOff>
    </xdr:to>
    <xdr:cxnSp macro="">
      <xdr:nvCxnSpPr>
        <xdr:cNvPr id="51" name="直線コネクタ 50"/>
        <xdr:cNvCxnSpPr/>
      </xdr:nvCxnSpPr>
      <xdr:spPr>
        <a:xfrm>
          <a:off x="3886200" y="3282315"/>
          <a:ext cx="6223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33020</xdr:rowOff>
    </xdr:from>
    <xdr:to>
      <xdr:col>26</xdr:col>
      <xdr:colOff>101600</xdr:colOff>
      <xdr:row>16</xdr:row>
      <xdr:rowOff>131445</xdr:rowOff>
    </xdr:to>
    <xdr:sp macro="" textlink="">
      <xdr:nvSpPr>
        <xdr:cNvPr id="52" name="フローチャート: 判断 51"/>
        <xdr:cNvSpPr/>
      </xdr:nvSpPr>
      <xdr:spPr>
        <a:xfrm>
          <a:off x="4457700" y="2780030"/>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145415</xdr:rowOff>
    </xdr:from>
    <xdr:ext cx="731520" cy="248285"/>
    <xdr:sp macro="" textlink="">
      <xdr:nvSpPr>
        <xdr:cNvPr id="53" name="テキスト ボックス 52"/>
        <xdr:cNvSpPr txBox="1"/>
      </xdr:nvSpPr>
      <xdr:spPr>
        <a:xfrm>
          <a:off x="4165600" y="2553335"/>
          <a:ext cx="7315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19</xdr:row>
      <xdr:rowOff>32385</xdr:rowOff>
    </xdr:from>
    <xdr:to>
      <xdr:col>22</xdr:col>
      <xdr:colOff>114300</xdr:colOff>
      <xdr:row>19</xdr:row>
      <xdr:rowOff>108585</xdr:rowOff>
    </xdr:to>
    <xdr:cxnSp macro="">
      <xdr:nvCxnSpPr>
        <xdr:cNvPr id="54" name="直線コネクタ 53"/>
        <xdr:cNvCxnSpPr/>
      </xdr:nvCxnSpPr>
      <xdr:spPr>
        <a:xfrm flipV="1">
          <a:off x="3257550" y="3282315"/>
          <a:ext cx="628650" cy="762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55880</xdr:rowOff>
    </xdr:from>
    <xdr:to>
      <xdr:col>22</xdr:col>
      <xdr:colOff>165100</xdr:colOff>
      <xdr:row>16</xdr:row>
      <xdr:rowOff>154940</xdr:rowOff>
    </xdr:to>
    <xdr:sp macro="" textlink="">
      <xdr:nvSpPr>
        <xdr:cNvPr id="55" name="フローチャート: 判断 54"/>
        <xdr:cNvSpPr/>
      </xdr:nvSpPr>
      <xdr:spPr>
        <a:xfrm>
          <a:off x="3835400" y="280289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169545</xdr:rowOff>
    </xdr:from>
    <xdr:ext cx="762000" cy="247650"/>
    <xdr:sp macro="" textlink="">
      <xdr:nvSpPr>
        <xdr:cNvPr id="56" name="テキスト ボックス 55"/>
        <xdr:cNvSpPr txBox="1"/>
      </xdr:nvSpPr>
      <xdr:spPr>
        <a:xfrm>
          <a:off x="3543300" y="257746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108585</xdr:rowOff>
    </xdr:from>
    <xdr:to>
      <xdr:col>18</xdr:col>
      <xdr:colOff>171450</xdr:colOff>
      <xdr:row>19</xdr:row>
      <xdr:rowOff>123190</xdr:rowOff>
    </xdr:to>
    <xdr:cxnSp macro="">
      <xdr:nvCxnSpPr>
        <xdr:cNvPr id="57" name="直線コネクタ 56"/>
        <xdr:cNvCxnSpPr/>
      </xdr:nvCxnSpPr>
      <xdr:spPr>
        <a:xfrm flipV="1">
          <a:off x="2622550" y="3358515"/>
          <a:ext cx="6350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94615</xdr:rowOff>
    </xdr:from>
    <xdr:to>
      <xdr:col>19</xdr:col>
      <xdr:colOff>38100</xdr:colOff>
      <xdr:row>17</xdr:row>
      <xdr:rowOff>25400</xdr:rowOff>
    </xdr:to>
    <xdr:sp macro="" textlink="">
      <xdr:nvSpPr>
        <xdr:cNvPr id="58" name="フローチャート: 判断 57"/>
        <xdr:cNvSpPr/>
      </xdr:nvSpPr>
      <xdr:spPr>
        <a:xfrm>
          <a:off x="3213100" y="2841625"/>
          <a:ext cx="8255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15</xdr:row>
      <xdr:rowOff>36195</xdr:rowOff>
    </xdr:from>
    <xdr:ext cx="762000" cy="248285"/>
    <xdr:sp macro="" textlink="">
      <xdr:nvSpPr>
        <xdr:cNvPr id="59" name="テキスト ボックス 58"/>
        <xdr:cNvSpPr txBox="1"/>
      </xdr:nvSpPr>
      <xdr:spPr>
        <a:xfrm>
          <a:off x="2914650" y="26155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106680</xdr:rowOff>
    </xdr:from>
    <xdr:to>
      <xdr:col>15</xdr:col>
      <xdr:colOff>101600</xdr:colOff>
      <xdr:row>17</xdr:row>
      <xdr:rowOff>38735</xdr:rowOff>
    </xdr:to>
    <xdr:sp macro="" textlink="">
      <xdr:nvSpPr>
        <xdr:cNvPr id="60" name="フローチャート: 判断 59"/>
        <xdr:cNvSpPr/>
      </xdr:nvSpPr>
      <xdr:spPr>
        <a:xfrm>
          <a:off x="2571750" y="285369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48895</xdr:rowOff>
    </xdr:from>
    <xdr:ext cx="756920" cy="248285"/>
    <xdr:sp macro="" textlink="">
      <xdr:nvSpPr>
        <xdr:cNvPr id="61" name="テキスト ボックス 60"/>
        <xdr:cNvSpPr txBox="1"/>
      </xdr:nvSpPr>
      <xdr:spPr>
        <a:xfrm>
          <a:off x="2279650" y="262826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136525</xdr:rowOff>
    </xdr:from>
    <xdr:ext cx="762000" cy="253365"/>
    <xdr:sp macro="" textlink="">
      <xdr:nvSpPr>
        <xdr:cNvPr id="62" name="テキスト ボックス 61"/>
        <xdr:cNvSpPr txBox="1"/>
      </xdr:nvSpPr>
      <xdr:spPr>
        <a:xfrm>
          <a:off x="4940300" y="38893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136525</xdr:rowOff>
    </xdr:from>
    <xdr:ext cx="762000" cy="253365"/>
    <xdr:sp macro="" textlink="">
      <xdr:nvSpPr>
        <xdr:cNvPr id="63" name="テキスト ボックス 62"/>
        <xdr:cNvSpPr txBox="1"/>
      </xdr:nvSpPr>
      <xdr:spPr>
        <a:xfrm>
          <a:off x="4349750" y="38893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136525</xdr:rowOff>
    </xdr:from>
    <xdr:ext cx="762000" cy="253365"/>
    <xdr:sp macro="" textlink="">
      <xdr:nvSpPr>
        <xdr:cNvPr id="64" name="テキスト ボックス 63"/>
        <xdr:cNvSpPr txBox="1"/>
      </xdr:nvSpPr>
      <xdr:spPr>
        <a:xfrm>
          <a:off x="3727450" y="38893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136525</xdr:rowOff>
    </xdr:from>
    <xdr:ext cx="762000" cy="253365"/>
    <xdr:sp macro="" textlink="">
      <xdr:nvSpPr>
        <xdr:cNvPr id="65" name="テキスト ボックス 64"/>
        <xdr:cNvSpPr txBox="1"/>
      </xdr:nvSpPr>
      <xdr:spPr>
        <a:xfrm>
          <a:off x="3086100" y="38893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136525</xdr:rowOff>
    </xdr:from>
    <xdr:ext cx="762000" cy="253365"/>
    <xdr:sp macro="" textlink="">
      <xdr:nvSpPr>
        <xdr:cNvPr id="66" name="テキスト ボックス 65"/>
        <xdr:cNvSpPr txBox="1"/>
      </xdr:nvSpPr>
      <xdr:spPr>
        <a:xfrm>
          <a:off x="2463800" y="38893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166370</xdr:rowOff>
    </xdr:from>
    <xdr:to>
      <xdr:col>29</xdr:col>
      <xdr:colOff>171450</xdr:colOff>
      <xdr:row>19</xdr:row>
      <xdr:rowOff>97790</xdr:rowOff>
    </xdr:to>
    <xdr:sp macro="" textlink="">
      <xdr:nvSpPr>
        <xdr:cNvPr id="67" name="楕円 66"/>
        <xdr:cNvSpPr/>
      </xdr:nvSpPr>
      <xdr:spPr>
        <a:xfrm>
          <a:off x="5048250" y="3248660"/>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76835</xdr:rowOff>
    </xdr:from>
    <xdr:ext cx="762000" cy="252095"/>
    <xdr:sp macro="" textlink="">
      <xdr:nvSpPr>
        <xdr:cNvPr id="68" name="人口1人当たり決算額の推移該当値テキスト130"/>
        <xdr:cNvSpPr txBox="1"/>
      </xdr:nvSpPr>
      <xdr:spPr>
        <a:xfrm>
          <a:off x="5168900" y="31591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45,440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153670</xdr:rowOff>
    </xdr:from>
    <xdr:to>
      <xdr:col>26</xdr:col>
      <xdr:colOff>101600</xdr:colOff>
      <xdr:row>19</xdr:row>
      <xdr:rowOff>85725</xdr:rowOff>
    </xdr:to>
    <xdr:sp macro="" textlink="">
      <xdr:nvSpPr>
        <xdr:cNvPr id="69" name="楕円 68"/>
        <xdr:cNvSpPr/>
      </xdr:nvSpPr>
      <xdr:spPr>
        <a:xfrm>
          <a:off x="4457700" y="323596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71120</xdr:rowOff>
    </xdr:from>
    <xdr:ext cx="731520" cy="248285"/>
    <xdr:sp macro="" textlink="">
      <xdr:nvSpPr>
        <xdr:cNvPr id="70" name="テキスト ボックス 69"/>
        <xdr:cNvSpPr txBox="1"/>
      </xdr:nvSpPr>
      <xdr:spPr>
        <a:xfrm>
          <a:off x="4165600" y="3321050"/>
          <a:ext cx="7315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46,032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150495</xdr:rowOff>
    </xdr:from>
    <xdr:to>
      <xdr:col>22</xdr:col>
      <xdr:colOff>165100</xdr:colOff>
      <xdr:row>19</xdr:row>
      <xdr:rowOff>81280</xdr:rowOff>
    </xdr:to>
    <xdr:sp macro="" textlink="">
      <xdr:nvSpPr>
        <xdr:cNvPr id="71" name="楕円 70"/>
        <xdr:cNvSpPr/>
      </xdr:nvSpPr>
      <xdr:spPr>
        <a:xfrm>
          <a:off x="3835400" y="323278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67310</xdr:rowOff>
    </xdr:from>
    <xdr:ext cx="762000" cy="247650"/>
    <xdr:sp macro="" textlink="">
      <xdr:nvSpPr>
        <xdr:cNvPr id="72" name="テキスト ボックス 71"/>
        <xdr:cNvSpPr txBox="1"/>
      </xdr:nvSpPr>
      <xdr:spPr>
        <a:xfrm>
          <a:off x="3543300" y="331724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46,186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59690</xdr:rowOff>
    </xdr:from>
    <xdr:to>
      <xdr:col>19</xdr:col>
      <xdr:colOff>38100</xdr:colOff>
      <xdr:row>19</xdr:row>
      <xdr:rowOff>159385</xdr:rowOff>
    </xdr:to>
    <xdr:sp macro="" textlink="">
      <xdr:nvSpPr>
        <xdr:cNvPr id="73" name="楕円 72"/>
        <xdr:cNvSpPr/>
      </xdr:nvSpPr>
      <xdr:spPr>
        <a:xfrm>
          <a:off x="3213100" y="3309620"/>
          <a:ext cx="825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19</xdr:row>
      <xdr:rowOff>143510</xdr:rowOff>
    </xdr:from>
    <xdr:ext cx="762000" cy="248285"/>
    <xdr:sp macro="" textlink="">
      <xdr:nvSpPr>
        <xdr:cNvPr id="74" name="テキスト ボックス 73"/>
        <xdr:cNvSpPr txBox="1"/>
      </xdr:nvSpPr>
      <xdr:spPr>
        <a:xfrm>
          <a:off x="2914650" y="33934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42,757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73025</xdr:rowOff>
    </xdr:from>
    <xdr:to>
      <xdr:col>15</xdr:col>
      <xdr:colOff>101600</xdr:colOff>
      <xdr:row>20</xdr:row>
      <xdr:rowOff>5080</xdr:rowOff>
    </xdr:to>
    <xdr:sp macro="" textlink="">
      <xdr:nvSpPr>
        <xdr:cNvPr id="75" name="楕円 74"/>
        <xdr:cNvSpPr/>
      </xdr:nvSpPr>
      <xdr:spPr>
        <a:xfrm>
          <a:off x="2571750" y="332295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156845</xdr:rowOff>
    </xdr:from>
    <xdr:ext cx="756920" cy="252730"/>
    <xdr:sp macro="" textlink="">
      <xdr:nvSpPr>
        <xdr:cNvPr id="76" name="テキスト ボックス 75"/>
        <xdr:cNvSpPr txBox="1"/>
      </xdr:nvSpPr>
      <xdr:spPr>
        <a:xfrm>
          <a:off x="2279650" y="340677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42,146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7" name="正方形/長方形 76"/>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17780</xdr:rowOff>
    </xdr:from>
    <xdr:to>
      <xdr:col>1</xdr:col>
      <xdr:colOff>171450</xdr:colOff>
      <xdr:row>30</xdr:row>
      <xdr:rowOff>17780</xdr:rowOff>
    </xdr:to>
    <xdr:cxnSp macro="">
      <xdr:nvCxnSpPr>
        <xdr:cNvPr id="82" name="直線コネクタ 81"/>
        <xdr:cNvCxnSpPr/>
      </xdr:nvCxnSpPr>
      <xdr:spPr>
        <a:xfrm flipH="1">
          <a:off x="177800" y="515366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4" name="直線コネクタ 83"/>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6" name="直線コネクタ 85"/>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7" name="楕円 86"/>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6400" cy="271145"/>
    <xdr:sp macro="" textlink="">
      <xdr:nvSpPr>
        <xdr:cNvPr id="90" name="テキスト ボックス 89"/>
        <xdr:cNvSpPr txBox="1"/>
      </xdr:nvSpPr>
      <xdr:spPr>
        <a:xfrm>
          <a:off x="1524000" y="5166995"/>
          <a:ext cx="4064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86360</xdr:rowOff>
    </xdr:from>
    <xdr:to>
      <xdr:col>33</xdr:col>
      <xdr:colOff>114300</xdr:colOff>
      <xdr:row>38</xdr:row>
      <xdr:rowOff>86360</xdr:rowOff>
    </xdr:to>
    <xdr:cxnSp macro="">
      <xdr:nvCxnSpPr>
        <xdr:cNvPr id="92" name="直線コネクタ 91"/>
        <xdr:cNvCxnSpPr/>
      </xdr:nvCxnSpPr>
      <xdr:spPr>
        <a:xfrm>
          <a:off x="1949450" y="744728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6920" cy="259715"/>
    <xdr:sp macro="" textlink="">
      <xdr:nvSpPr>
        <xdr:cNvPr id="94" name="テキスト ボックス 93"/>
        <xdr:cNvSpPr txBox="1"/>
      </xdr:nvSpPr>
      <xdr:spPr>
        <a:xfrm>
          <a:off x="1250950" y="692658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6920" cy="255270"/>
    <xdr:sp macro="" textlink="">
      <xdr:nvSpPr>
        <xdr:cNvPr id="96" name="テキスト ボックス 95"/>
        <xdr:cNvSpPr txBox="1"/>
      </xdr:nvSpPr>
      <xdr:spPr>
        <a:xfrm>
          <a:off x="1250950" y="6545580"/>
          <a:ext cx="756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6920" cy="259715"/>
    <xdr:sp macro="" textlink="">
      <xdr:nvSpPr>
        <xdr:cNvPr id="98" name="テキスト ボックス 97"/>
        <xdr:cNvSpPr txBox="1"/>
      </xdr:nvSpPr>
      <xdr:spPr>
        <a:xfrm>
          <a:off x="1250950" y="616458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6920" cy="259080"/>
    <xdr:sp macro="" textlink="">
      <xdr:nvSpPr>
        <xdr:cNvPr id="100" name="テキスト ボックス 99"/>
        <xdr:cNvSpPr txBox="1"/>
      </xdr:nvSpPr>
      <xdr:spPr>
        <a:xfrm>
          <a:off x="1250950" y="57835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6920" cy="254000"/>
    <xdr:sp macro="" textlink="">
      <xdr:nvSpPr>
        <xdr:cNvPr id="102" name="テキスト ボックス 101"/>
        <xdr:cNvSpPr txBox="1"/>
      </xdr:nvSpPr>
      <xdr:spPr>
        <a:xfrm>
          <a:off x="1250950" y="54032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194945</xdr:rowOff>
    </xdr:from>
    <xdr:to>
      <xdr:col>29</xdr:col>
      <xdr:colOff>127000</xdr:colOff>
      <xdr:row>37</xdr:row>
      <xdr:rowOff>223520</xdr:rowOff>
    </xdr:to>
    <xdr:cxnSp macro="">
      <xdr:nvCxnSpPr>
        <xdr:cNvPr id="104" name="直線コネクタ 103"/>
        <xdr:cNvCxnSpPr/>
      </xdr:nvCxnSpPr>
      <xdr:spPr>
        <a:xfrm flipV="1">
          <a:off x="5099050" y="6012815"/>
          <a:ext cx="0" cy="12287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194945</xdr:rowOff>
    </xdr:from>
    <xdr:ext cx="762000" cy="256540"/>
    <xdr:sp macro="" textlink="">
      <xdr:nvSpPr>
        <xdr:cNvPr id="105" name="人口1人当たり決算額の推移最小値テキスト445"/>
        <xdr:cNvSpPr txBox="1"/>
      </xdr:nvSpPr>
      <xdr:spPr>
        <a:xfrm>
          <a:off x="5168900" y="72129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-4,533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223520</xdr:rowOff>
    </xdr:from>
    <xdr:to>
      <xdr:col>30</xdr:col>
      <xdr:colOff>25400</xdr:colOff>
      <xdr:row>37</xdr:row>
      <xdr:rowOff>223520</xdr:rowOff>
    </xdr:to>
    <xdr:cxnSp macro="">
      <xdr:nvCxnSpPr>
        <xdr:cNvPr id="106" name="直線コネクタ 105"/>
        <xdr:cNvCxnSpPr/>
      </xdr:nvCxnSpPr>
      <xdr:spPr>
        <a:xfrm>
          <a:off x="5010150" y="72415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110490</xdr:rowOff>
    </xdr:from>
    <xdr:ext cx="762000" cy="255905"/>
    <xdr:sp macro="" textlink="">
      <xdr:nvSpPr>
        <xdr:cNvPr id="107" name="人口1人当たり決算額の推移最大値テキスト445"/>
        <xdr:cNvSpPr txBox="1"/>
      </xdr:nvSpPr>
      <xdr:spPr>
        <a:xfrm>
          <a:off x="5168900" y="5756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27,706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194945</xdr:rowOff>
    </xdr:from>
    <xdr:to>
      <xdr:col>30</xdr:col>
      <xdr:colOff>25400</xdr:colOff>
      <xdr:row>33</xdr:row>
      <xdr:rowOff>194945</xdr:rowOff>
    </xdr:to>
    <xdr:cxnSp macro="">
      <xdr:nvCxnSpPr>
        <xdr:cNvPr id="108" name="直線コネクタ 107"/>
        <xdr:cNvCxnSpPr/>
      </xdr:nvCxnSpPr>
      <xdr:spPr>
        <a:xfrm>
          <a:off x="5010150" y="60128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26670</xdr:rowOff>
    </xdr:from>
    <xdr:to>
      <xdr:col>29</xdr:col>
      <xdr:colOff>127000</xdr:colOff>
      <xdr:row>36</xdr:row>
      <xdr:rowOff>52705</xdr:rowOff>
    </xdr:to>
    <xdr:cxnSp macro="">
      <xdr:nvCxnSpPr>
        <xdr:cNvPr id="109" name="直線コネクタ 108"/>
        <xdr:cNvCxnSpPr/>
      </xdr:nvCxnSpPr>
      <xdr:spPr>
        <a:xfrm>
          <a:off x="4508500" y="6873240"/>
          <a:ext cx="59055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335915</xdr:rowOff>
    </xdr:from>
    <xdr:ext cx="762000" cy="258445"/>
    <xdr:sp macro="" textlink="">
      <xdr:nvSpPr>
        <xdr:cNvPr id="110" name="人口1人当たり決算額の推移平均値テキスト445"/>
        <xdr:cNvSpPr txBox="1"/>
      </xdr:nvSpPr>
      <xdr:spPr>
        <a:xfrm>
          <a:off x="5168900" y="64966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149225</xdr:rowOff>
    </xdr:from>
    <xdr:to>
      <xdr:col>29</xdr:col>
      <xdr:colOff>171450</xdr:colOff>
      <xdr:row>35</xdr:row>
      <xdr:rowOff>250190</xdr:rowOff>
    </xdr:to>
    <xdr:sp macro="" textlink="">
      <xdr:nvSpPr>
        <xdr:cNvPr id="111" name="フローチャート: 判断 110"/>
        <xdr:cNvSpPr/>
      </xdr:nvSpPr>
      <xdr:spPr>
        <a:xfrm>
          <a:off x="5048250" y="6652895"/>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26670</xdr:rowOff>
    </xdr:from>
    <xdr:to>
      <xdr:col>26</xdr:col>
      <xdr:colOff>50800</xdr:colOff>
      <xdr:row>36</xdr:row>
      <xdr:rowOff>60960</xdr:rowOff>
    </xdr:to>
    <xdr:cxnSp macro="">
      <xdr:nvCxnSpPr>
        <xdr:cNvPr id="112" name="直線コネクタ 111"/>
        <xdr:cNvCxnSpPr/>
      </xdr:nvCxnSpPr>
      <xdr:spPr>
        <a:xfrm flipV="1">
          <a:off x="3886200" y="6873240"/>
          <a:ext cx="62230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167005</xdr:rowOff>
    </xdr:from>
    <xdr:to>
      <xdr:col>26</xdr:col>
      <xdr:colOff>101600</xdr:colOff>
      <xdr:row>35</xdr:row>
      <xdr:rowOff>267335</xdr:rowOff>
    </xdr:to>
    <xdr:sp macro="" textlink="">
      <xdr:nvSpPr>
        <xdr:cNvPr id="113" name="フローチャート: 判断 112"/>
        <xdr:cNvSpPr/>
      </xdr:nvSpPr>
      <xdr:spPr>
        <a:xfrm>
          <a:off x="4457700" y="667067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278130</xdr:rowOff>
    </xdr:from>
    <xdr:ext cx="731520" cy="259715"/>
    <xdr:sp macro="" textlink="">
      <xdr:nvSpPr>
        <xdr:cNvPr id="114" name="テキスト ボックス 113"/>
        <xdr:cNvSpPr txBox="1"/>
      </xdr:nvSpPr>
      <xdr:spPr>
        <a:xfrm>
          <a:off x="4165600" y="6438900"/>
          <a:ext cx="7315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36</xdr:row>
      <xdr:rowOff>55245</xdr:rowOff>
    </xdr:from>
    <xdr:to>
      <xdr:col>22</xdr:col>
      <xdr:colOff>114300</xdr:colOff>
      <xdr:row>36</xdr:row>
      <xdr:rowOff>60960</xdr:rowOff>
    </xdr:to>
    <xdr:cxnSp macro="">
      <xdr:nvCxnSpPr>
        <xdr:cNvPr id="115" name="直線コネクタ 114"/>
        <xdr:cNvCxnSpPr/>
      </xdr:nvCxnSpPr>
      <xdr:spPr>
        <a:xfrm>
          <a:off x="3257550" y="6901815"/>
          <a:ext cx="62865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220345</xdr:rowOff>
    </xdr:from>
    <xdr:to>
      <xdr:col>22</xdr:col>
      <xdr:colOff>165100</xdr:colOff>
      <xdr:row>35</xdr:row>
      <xdr:rowOff>322580</xdr:rowOff>
    </xdr:to>
    <xdr:sp macro="" textlink="">
      <xdr:nvSpPr>
        <xdr:cNvPr id="116" name="フローチャート: 判断 115"/>
        <xdr:cNvSpPr/>
      </xdr:nvSpPr>
      <xdr:spPr>
        <a:xfrm>
          <a:off x="3835400" y="67240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332105</xdr:rowOff>
    </xdr:from>
    <xdr:ext cx="762000" cy="259715"/>
    <xdr:sp macro="" textlink="">
      <xdr:nvSpPr>
        <xdr:cNvPr id="117" name="テキスト ボックス 116"/>
        <xdr:cNvSpPr txBox="1"/>
      </xdr:nvSpPr>
      <xdr:spPr>
        <a:xfrm>
          <a:off x="3543300" y="64928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55245</xdr:rowOff>
    </xdr:from>
    <xdr:to>
      <xdr:col>18</xdr:col>
      <xdr:colOff>171450</xdr:colOff>
      <xdr:row>36</xdr:row>
      <xdr:rowOff>121285</xdr:rowOff>
    </xdr:to>
    <xdr:cxnSp macro="">
      <xdr:nvCxnSpPr>
        <xdr:cNvPr id="118" name="直線コネクタ 117"/>
        <xdr:cNvCxnSpPr/>
      </xdr:nvCxnSpPr>
      <xdr:spPr>
        <a:xfrm flipV="1">
          <a:off x="2622550" y="6901815"/>
          <a:ext cx="6350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228600</xdr:rowOff>
    </xdr:from>
    <xdr:to>
      <xdr:col>19</xdr:col>
      <xdr:colOff>38100</xdr:colOff>
      <xdr:row>35</xdr:row>
      <xdr:rowOff>330835</xdr:rowOff>
    </xdr:to>
    <xdr:sp macro="" textlink="">
      <xdr:nvSpPr>
        <xdr:cNvPr id="119" name="フローチャート: 判断 118"/>
        <xdr:cNvSpPr/>
      </xdr:nvSpPr>
      <xdr:spPr>
        <a:xfrm>
          <a:off x="3213100" y="6732270"/>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34</xdr:row>
      <xdr:rowOff>341630</xdr:rowOff>
    </xdr:from>
    <xdr:ext cx="762000" cy="252730"/>
    <xdr:sp macro="" textlink="">
      <xdr:nvSpPr>
        <xdr:cNvPr id="120" name="テキスト ボックス 119"/>
        <xdr:cNvSpPr txBox="1"/>
      </xdr:nvSpPr>
      <xdr:spPr>
        <a:xfrm>
          <a:off x="2914650" y="65024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212725</xdr:rowOff>
    </xdr:from>
    <xdr:to>
      <xdr:col>15</xdr:col>
      <xdr:colOff>101600</xdr:colOff>
      <xdr:row>35</xdr:row>
      <xdr:rowOff>313055</xdr:rowOff>
    </xdr:to>
    <xdr:sp macro="" textlink="">
      <xdr:nvSpPr>
        <xdr:cNvPr id="121" name="フローチャート: 判断 120"/>
        <xdr:cNvSpPr/>
      </xdr:nvSpPr>
      <xdr:spPr>
        <a:xfrm>
          <a:off x="2571750" y="671639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323850</xdr:rowOff>
    </xdr:from>
    <xdr:ext cx="756920" cy="259715"/>
    <xdr:sp macro="" textlink="">
      <xdr:nvSpPr>
        <xdr:cNvPr id="122" name="テキスト ボックス 121"/>
        <xdr:cNvSpPr txBox="1"/>
      </xdr:nvSpPr>
      <xdr:spPr>
        <a:xfrm>
          <a:off x="2279650" y="648462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2730"/>
    <xdr:sp macro="" textlink="">
      <xdr:nvSpPr>
        <xdr:cNvPr id="123" name="テキスト ボックス 122"/>
        <xdr:cNvSpPr txBox="1"/>
      </xdr:nvSpPr>
      <xdr:spPr>
        <a:xfrm>
          <a:off x="4940300" y="7849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2730"/>
    <xdr:sp macro="" textlink="">
      <xdr:nvSpPr>
        <xdr:cNvPr id="124" name="テキスト ボックス 123"/>
        <xdr:cNvSpPr txBox="1"/>
      </xdr:nvSpPr>
      <xdr:spPr>
        <a:xfrm>
          <a:off x="4349750" y="7849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2730"/>
    <xdr:sp macro="" textlink="">
      <xdr:nvSpPr>
        <xdr:cNvPr id="125" name="テキスト ボックス 124"/>
        <xdr:cNvSpPr txBox="1"/>
      </xdr:nvSpPr>
      <xdr:spPr>
        <a:xfrm>
          <a:off x="3727450" y="7849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2730"/>
    <xdr:sp macro="" textlink="">
      <xdr:nvSpPr>
        <xdr:cNvPr id="126" name="テキスト ボックス 125"/>
        <xdr:cNvSpPr txBox="1"/>
      </xdr:nvSpPr>
      <xdr:spPr>
        <a:xfrm>
          <a:off x="3086100" y="7849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2730"/>
    <xdr:sp macro="" textlink="">
      <xdr:nvSpPr>
        <xdr:cNvPr id="127" name="テキスト ボックス 126"/>
        <xdr:cNvSpPr txBox="1"/>
      </xdr:nvSpPr>
      <xdr:spPr>
        <a:xfrm>
          <a:off x="2463800" y="7849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1905</xdr:rowOff>
    </xdr:from>
    <xdr:to>
      <xdr:col>29</xdr:col>
      <xdr:colOff>171450</xdr:colOff>
      <xdr:row>36</xdr:row>
      <xdr:rowOff>103505</xdr:rowOff>
    </xdr:to>
    <xdr:sp macro="" textlink="">
      <xdr:nvSpPr>
        <xdr:cNvPr id="128" name="楕円 127"/>
        <xdr:cNvSpPr/>
      </xdr:nvSpPr>
      <xdr:spPr>
        <a:xfrm>
          <a:off x="5048250" y="684847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317500</xdr:rowOff>
    </xdr:from>
    <xdr:ext cx="762000" cy="254635"/>
    <xdr:sp macro="" textlink="">
      <xdr:nvSpPr>
        <xdr:cNvPr id="129" name="人口1人当たり決算額の推移該当値テキスト445"/>
        <xdr:cNvSpPr txBox="1"/>
      </xdr:nvSpPr>
      <xdr:spPr>
        <a:xfrm>
          <a:off x="5168900" y="68211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4,444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318770</xdr:rowOff>
    </xdr:from>
    <xdr:to>
      <xdr:col>26</xdr:col>
      <xdr:colOff>101600</xdr:colOff>
      <xdr:row>36</xdr:row>
      <xdr:rowOff>77470</xdr:rowOff>
    </xdr:to>
    <xdr:sp macro="" textlink="">
      <xdr:nvSpPr>
        <xdr:cNvPr id="130" name="楕円 129"/>
        <xdr:cNvSpPr/>
      </xdr:nvSpPr>
      <xdr:spPr>
        <a:xfrm>
          <a:off x="4457700" y="6822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62230</xdr:rowOff>
    </xdr:from>
    <xdr:ext cx="731520" cy="258445"/>
    <xdr:sp macro="" textlink="">
      <xdr:nvSpPr>
        <xdr:cNvPr id="131" name="テキスト ボックス 130"/>
        <xdr:cNvSpPr txBox="1"/>
      </xdr:nvSpPr>
      <xdr:spPr>
        <a:xfrm>
          <a:off x="4165600" y="6908800"/>
          <a:ext cx="7315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5,139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10160</xdr:rowOff>
    </xdr:from>
    <xdr:to>
      <xdr:col>22</xdr:col>
      <xdr:colOff>165100</xdr:colOff>
      <xdr:row>36</xdr:row>
      <xdr:rowOff>111760</xdr:rowOff>
    </xdr:to>
    <xdr:sp macro="" textlink="">
      <xdr:nvSpPr>
        <xdr:cNvPr id="132" name="楕円 131"/>
        <xdr:cNvSpPr/>
      </xdr:nvSpPr>
      <xdr:spPr>
        <a:xfrm>
          <a:off x="3835400" y="6856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96520</xdr:rowOff>
    </xdr:from>
    <xdr:ext cx="762000" cy="259080"/>
    <xdr:sp macro="" textlink="">
      <xdr:nvSpPr>
        <xdr:cNvPr id="133" name="テキスト ボックス 132"/>
        <xdr:cNvSpPr txBox="1"/>
      </xdr:nvSpPr>
      <xdr:spPr>
        <a:xfrm>
          <a:off x="3543300" y="6943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4,227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4445</xdr:rowOff>
    </xdr:from>
    <xdr:to>
      <xdr:col>19</xdr:col>
      <xdr:colOff>38100</xdr:colOff>
      <xdr:row>36</xdr:row>
      <xdr:rowOff>106045</xdr:rowOff>
    </xdr:to>
    <xdr:sp macro="" textlink="">
      <xdr:nvSpPr>
        <xdr:cNvPr id="134" name="楕円 133"/>
        <xdr:cNvSpPr/>
      </xdr:nvSpPr>
      <xdr:spPr>
        <a:xfrm>
          <a:off x="3213100" y="685101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36</xdr:row>
      <xdr:rowOff>90805</xdr:rowOff>
    </xdr:from>
    <xdr:ext cx="762000" cy="258445"/>
    <xdr:sp macro="" textlink="">
      <xdr:nvSpPr>
        <xdr:cNvPr id="135" name="テキスト ボックス 134"/>
        <xdr:cNvSpPr txBox="1"/>
      </xdr:nvSpPr>
      <xdr:spPr>
        <a:xfrm>
          <a:off x="2914650" y="6937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70485</xdr:rowOff>
    </xdr:from>
    <xdr:to>
      <xdr:col>15</xdr:col>
      <xdr:colOff>101600</xdr:colOff>
      <xdr:row>37</xdr:row>
      <xdr:rowOff>0</xdr:rowOff>
    </xdr:to>
    <xdr:sp macro="" textlink="">
      <xdr:nvSpPr>
        <xdr:cNvPr id="136" name="楕円 135"/>
        <xdr:cNvSpPr/>
      </xdr:nvSpPr>
      <xdr:spPr>
        <a:xfrm>
          <a:off x="2571750" y="69170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156845</xdr:rowOff>
    </xdr:from>
    <xdr:ext cx="756920" cy="255270"/>
    <xdr:sp macro="" textlink="">
      <xdr:nvSpPr>
        <xdr:cNvPr id="137" name="テキスト ボックス 136"/>
        <xdr:cNvSpPr txBox="1"/>
      </xdr:nvSpPr>
      <xdr:spPr>
        <a:xfrm>
          <a:off x="2279650" y="7003415"/>
          <a:ext cx="756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61595</xdr:rowOff>
    </xdr:to>
    <xdr:sp macro="" textlink="">
      <xdr:nvSpPr>
        <xdr:cNvPr id="3" name="正方形/長方形 2"/>
        <xdr:cNvSpPr/>
      </xdr:nvSpPr>
      <xdr:spPr>
        <a:xfrm>
          <a:off x="17145000" y="189230"/>
          <a:ext cx="354330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37465</xdr:rowOff>
    </xdr:to>
    <xdr:sp macro="" textlink="">
      <xdr:nvSpPr>
        <xdr:cNvPr id="4" name="正方形/長方形 3"/>
        <xdr:cNvSpPr/>
      </xdr:nvSpPr>
      <xdr:spPr>
        <a:xfrm>
          <a:off x="17164050" y="213995"/>
          <a:ext cx="34988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85</xdr:col>
      <xdr:colOff>63500</xdr:colOff>
      <xdr:row>1</xdr:row>
      <xdr:rowOff>17780</xdr:rowOff>
    </xdr:from>
    <xdr:to>
      <xdr:col>99</xdr:col>
      <xdr:colOff>57150</xdr:colOff>
      <xdr:row>4</xdr:row>
      <xdr:rowOff>61595</xdr:rowOff>
    </xdr:to>
    <xdr:sp macro="" textlink="">
      <xdr:nvSpPr>
        <xdr:cNvPr id="6" name="正方形/長方形 5"/>
        <xdr:cNvSpPr/>
      </xdr:nvSpPr>
      <xdr:spPr>
        <a:xfrm>
          <a:off x="14636750" y="189230"/>
          <a:ext cx="239395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37465</xdr:rowOff>
    </xdr:to>
    <xdr:sp macro="" textlink="">
      <xdr:nvSpPr>
        <xdr:cNvPr id="7" name="正方形/長方形 6"/>
        <xdr:cNvSpPr/>
      </xdr:nvSpPr>
      <xdr:spPr>
        <a:xfrm>
          <a:off x="14662150" y="213995"/>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112,765
111,664
14.15
41,027,331
39,544,538
1,284,577
20,838,758
25,667,500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80010</xdr:rowOff>
    </xdr:from>
    <xdr:to>
      <xdr:col>37</xdr:col>
      <xdr:colOff>63500</xdr:colOff>
      <xdr:row>10</xdr:row>
      <xdr:rowOff>161925</xdr:rowOff>
    </xdr:to>
    <xdr:sp macro="" textlink="">
      <xdr:nvSpPr>
        <xdr:cNvPr id="13" name="正方形/長方形 12"/>
        <xdr:cNvSpPr/>
      </xdr:nvSpPr>
      <xdr:spPr>
        <a:xfrm>
          <a:off x="4584700" y="922020"/>
          <a:ext cx="18224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80010</xdr:rowOff>
    </xdr:from>
    <xdr:to>
      <xdr:col>44</xdr:col>
      <xdr:colOff>0</xdr:colOff>
      <xdr:row>10</xdr:row>
      <xdr:rowOff>161925</xdr:rowOff>
    </xdr:to>
    <xdr:sp macro="" textlink="">
      <xdr:nvSpPr>
        <xdr:cNvPr id="14" name="正方形/長方形 13"/>
        <xdr:cNvSpPr/>
      </xdr:nvSpPr>
      <xdr:spPr>
        <a:xfrm>
          <a:off x="6407150" y="922020"/>
          <a:ext cx="11366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116840</xdr:rowOff>
    </xdr:to>
    <xdr:sp macro="" textlink="">
      <xdr:nvSpPr>
        <xdr:cNvPr id="16" name="正方形/長方形 15"/>
        <xdr:cNvSpPr/>
      </xdr:nvSpPr>
      <xdr:spPr>
        <a:xfrm>
          <a:off x="4584700" y="1680210"/>
          <a:ext cx="182245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116840</xdr:rowOff>
    </xdr:to>
    <xdr:sp macro="" textlink="">
      <xdr:nvSpPr>
        <xdr:cNvPr id="17" name="正方形/長方形 16"/>
        <xdr:cNvSpPr/>
      </xdr:nvSpPr>
      <xdr:spPr>
        <a:xfrm>
          <a:off x="6470650" y="1680210"/>
          <a:ext cx="342900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98425</xdr:rowOff>
    </xdr:to>
    <xdr:sp macro="" textlink="">
      <xdr:nvSpPr>
        <xdr:cNvPr id="20" name="正方形/長方形 19"/>
        <xdr:cNvSpPr/>
      </xdr:nvSpPr>
      <xdr:spPr>
        <a:xfrm>
          <a:off x="10210800" y="1195070"/>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154305</xdr:rowOff>
    </xdr:from>
    <xdr:to>
      <xdr:col>59</xdr:col>
      <xdr:colOff>73025</xdr:colOff>
      <xdr:row>6</xdr:row>
      <xdr:rowOff>86360</xdr:rowOff>
    </xdr:to>
    <xdr:sp macro="" textlink="">
      <xdr:nvSpPr>
        <xdr:cNvPr id="23" name="楕円 22"/>
        <xdr:cNvSpPr/>
      </xdr:nvSpPr>
      <xdr:spPr>
        <a:xfrm>
          <a:off x="10106025" y="9963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80010</xdr:rowOff>
    </xdr:from>
    <xdr:to>
      <xdr:col>59</xdr:col>
      <xdr:colOff>73025</xdr:colOff>
      <xdr:row>8</xdr:row>
      <xdr:rowOff>12700</xdr:rowOff>
    </xdr:to>
    <xdr:sp macro="" textlink="">
      <xdr:nvSpPr>
        <xdr:cNvPr id="24" name="フローチャート: 判断 23"/>
        <xdr:cNvSpPr/>
      </xdr:nvSpPr>
      <xdr:spPr>
        <a:xfrm>
          <a:off x="10106025" y="12573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116840</xdr:rowOff>
    </xdr:to>
    <xdr:cxnSp macro="">
      <xdr:nvCxnSpPr>
        <xdr:cNvPr id="25" name="直線コネクタ 24"/>
        <xdr:cNvCxnSpPr/>
      </xdr:nvCxnSpPr>
      <xdr:spPr>
        <a:xfrm>
          <a:off x="10133330" y="149415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111125</xdr:rowOff>
    </xdr:from>
    <xdr:ext cx="8896350" cy="252730"/>
    <xdr:sp macro="" textlink="">
      <xdr:nvSpPr>
        <xdr:cNvPr id="29" name="テキスト ボックス 28"/>
        <xdr:cNvSpPr txBox="1"/>
      </xdr:nvSpPr>
      <xdr:spPr>
        <a:xfrm>
          <a:off x="641350" y="2797175"/>
          <a:ext cx="88963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86360</xdr:rowOff>
    </xdr:from>
    <xdr:ext cx="6046470" cy="248285"/>
    <xdr:sp macro="" textlink="">
      <xdr:nvSpPr>
        <xdr:cNvPr id="30" name="テキスト ボックス 29"/>
        <xdr:cNvSpPr txBox="1"/>
      </xdr:nvSpPr>
      <xdr:spPr>
        <a:xfrm>
          <a:off x="641350" y="3107690"/>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31115</xdr:rowOff>
    </xdr:to>
    <xdr:sp macro="" textlink="">
      <xdr:nvSpPr>
        <xdr:cNvPr id="32" name="正方形/長方形 31"/>
        <xdr:cNvSpPr/>
      </xdr:nvSpPr>
      <xdr:spPr>
        <a:xfrm>
          <a:off x="685800" y="39147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135890</xdr:rowOff>
    </xdr:to>
    <xdr:sp macro="" textlink="">
      <xdr:nvSpPr>
        <xdr:cNvPr id="33" name="正方形/長方形 32"/>
        <xdr:cNvSpPr/>
      </xdr:nvSpPr>
      <xdr:spPr>
        <a:xfrm>
          <a:off x="8128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86360</xdr:rowOff>
    </xdr:from>
    <xdr:to>
      <xdr:col>12</xdr:col>
      <xdr:colOff>127000</xdr:colOff>
      <xdr:row>28</xdr:row>
      <xdr:rowOff>0</xdr:rowOff>
    </xdr:to>
    <xdr:sp macro="" textlink="">
      <xdr:nvSpPr>
        <xdr:cNvPr id="34" name="正方形/長方形 33"/>
        <xdr:cNvSpPr/>
      </xdr:nvSpPr>
      <xdr:spPr>
        <a:xfrm>
          <a:off x="8128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135890</xdr:rowOff>
    </xdr:to>
    <xdr:sp macro="" textlink="">
      <xdr:nvSpPr>
        <xdr:cNvPr id="35" name="正方形/長方形 34"/>
        <xdr:cNvSpPr/>
      </xdr:nvSpPr>
      <xdr:spPr>
        <a:xfrm>
          <a:off x="17145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86360</xdr:rowOff>
    </xdr:from>
    <xdr:to>
      <xdr:col>18</xdr:col>
      <xdr:colOff>0</xdr:colOff>
      <xdr:row>28</xdr:row>
      <xdr:rowOff>0</xdr:rowOff>
    </xdr:to>
    <xdr:sp macro="" textlink="">
      <xdr:nvSpPr>
        <xdr:cNvPr id="36" name="正方形/長方形 35"/>
        <xdr:cNvSpPr/>
      </xdr:nvSpPr>
      <xdr:spPr>
        <a:xfrm>
          <a:off x="17145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135890</xdr:rowOff>
    </xdr:to>
    <xdr:sp macro="" textlink="">
      <xdr:nvSpPr>
        <xdr:cNvPr id="37" name="正方形/長方形 36"/>
        <xdr:cNvSpPr/>
      </xdr:nvSpPr>
      <xdr:spPr>
        <a:xfrm>
          <a:off x="27432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86360</xdr:rowOff>
    </xdr:from>
    <xdr:to>
      <xdr:col>24</xdr:col>
      <xdr:colOff>0</xdr:colOff>
      <xdr:row>28</xdr:row>
      <xdr:rowOff>0</xdr:rowOff>
    </xdr:to>
    <xdr:sp macro="" textlink="">
      <xdr:nvSpPr>
        <xdr:cNvPr id="38" name="正方形/長方形 37"/>
        <xdr:cNvSpPr/>
      </xdr:nvSpPr>
      <xdr:spPr>
        <a:xfrm>
          <a:off x="27432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80010</xdr:rowOff>
    </xdr:to>
    <xdr:sp macro="" textlink="">
      <xdr:nvSpPr>
        <xdr:cNvPr id="39" name="正方形/長方形 38"/>
        <xdr:cNvSpPr/>
      </xdr:nvSpPr>
      <xdr:spPr>
        <a:xfrm>
          <a:off x="685800" y="47218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4805" cy="219710"/>
    <xdr:sp macro="" textlink="">
      <xdr:nvSpPr>
        <xdr:cNvPr id="40" name="テキスト ボックス 39"/>
        <xdr:cNvSpPr txBox="1"/>
      </xdr:nvSpPr>
      <xdr:spPr>
        <a:xfrm>
          <a:off x="666750" y="45358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80010</xdr:rowOff>
    </xdr:from>
    <xdr:to>
      <xdr:col>28</xdr:col>
      <xdr:colOff>114300</xdr:colOff>
      <xdr:row>41</xdr:row>
      <xdr:rowOff>80010</xdr:rowOff>
    </xdr:to>
    <xdr:cxnSp macro="">
      <xdr:nvCxnSpPr>
        <xdr:cNvPr id="41" name="直線コネクタ 40"/>
        <xdr:cNvCxnSpPr/>
      </xdr:nvCxnSpPr>
      <xdr:spPr>
        <a:xfrm>
          <a:off x="685800" y="6957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108585</xdr:rowOff>
    </xdr:from>
    <xdr:ext cx="243840" cy="248285"/>
    <xdr:sp macro="" textlink="">
      <xdr:nvSpPr>
        <xdr:cNvPr id="42" name="テキスト ボックス 41"/>
        <xdr:cNvSpPr txBox="1"/>
      </xdr:nvSpPr>
      <xdr:spPr>
        <a:xfrm>
          <a:off x="474980" y="6817995"/>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42545</xdr:rowOff>
    </xdr:from>
    <xdr:to>
      <xdr:col>28</xdr:col>
      <xdr:colOff>114300</xdr:colOff>
      <xdr:row>39</xdr:row>
      <xdr:rowOff>42545</xdr:rowOff>
    </xdr:to>
    <xdr:cxnSp macro="">
      <xdr:nvCxnSpPr>
        <xdr:cNvPr id="43" name="直線コネクタ 42"/>
        <xdr:cNvCxnSpPr/>
      </xdr:nvCxnSpPr>
      <xdr:spPr>
        <a:xfrm>
          <a:off x="685800" y="6584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72390</xdr:rowOff>
    </xdr:from>
    <xdr:ext cx="531495" cy="248285"/>
    <xdr:sp macro="" textlink="">
      <xdr:nvSpPr>
        <xdr:cNvPr id="44" name="テキスト ボックス 43"/>
        <xdr:cNvSpPr txBox="1"/>
      </xdr:nvSpPr>
      <xdr:spPr>
        <a:xfrm>
          <a:off x="211455" y="64465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34925</xdr:rowOff>
    </xdr:from>
    <xdr:ext cx="531495" cy="248285"/>
    <xdr:sp macro="" textlink="">
      <xdr:nvSpPr>
        <xdr:cNvPr id="46" name="テキスト ボックス 45"/>
        <xdr:cNvSpPr txBox="1"/>
      </xdr:nvSpPr>
      <xdr:spPr>
        <a:xfrm>
          <a:off x="211455" y="60737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135890</xdr:rowOff>
    </xdr:from>
    <xdr:to>
      <xdr:col>28</xdr:col>
      <xdr:colOff>114300</xdr:colOff>
      <xdr:row>34</xdr:row>
      <xdr:rowOff>135890</xdr:rowOff>
    </xdr:to>
    <xdr:cxnSp macro="">
      <xdr:nvCxnSpPr>
        <xdr:cNvPr id="47" name="直線コネクタ 46"/>
        <xdr:cNvCxnSpPr/>
      </xdr:nvCxnSpPr>
      <xdr:spPr>
        <a:xfrm>
          <a:off x="685800" y="5839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165100</xdr:rowOff>
    </xdr:from>
    <xdr:ext cx="531495" cy="248285"/>
    <xdr:sp macro="" textlink="">
      <xdr:nvSpPr>
        <xdr:cNvPr id="48" name="テキスト ボックス 47"/>
        <xdr:cNvSpPr txBox="1"/>
      </xdr:nvSpPr>
      <xdr:spPr>
        <a:xfrm>
          <a:off x="211455" y="5701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32</xdr:row>
      <xdr:rowOff>98425</xdr:rowOff>
    </xdr:from>
    <xdr:to>
      <xdr:col>28</xdr:col>
      <xdr:colOff>114300</xdr:colOff>
      <xdr:row>32</xdr:row>
      <xdr:rowOff>98425</xdr:rowOff>
    </xdr:to>
    <xdr:cxnSp macro="">
      <xdr:nvCxnSpPr>
        <xdr:cNvPr id="49" name="直線コネクタ 48"/>
        <xdr:cNvCxnSpPr/>
      </xdr:nvCxnSpPr>
      <xdr:spPr>
        <a:xfrm>
          <a:off x="685800" y="5466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128270</xdr:rowOff>
    </xdr:from>
    <xdr:ext cx="531495" cy="248285"/>
    <xdr:sp macro="" textlink="">
      <xdr:nvSpPr>
        <xdr:cNvPr id="50" name="テキスト ボックス 49"/>
        <xdr:cNvSpPr txBox="1"/>
      </xdr:nvSpPr>
      <xdr:spPr>
        <a:xfrm>
          <a:off x="211455" y="53289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90805</xdr:rowOff>
    </xdr:from>
    <xdr:ext cx="595630" cy="247650"/>
    <xdr:sp macro="" textlink="">
      <xdr:nvSpPr>
        <xdr:cNvPr id="52" name="テキスト ボックス 51"/>
        <xdr:cNvSpPr txBox="1"/>
      </xdr:nvSpPr>
      <xdr:spPr>
        <a:xfrm>
          <a:off x="166370" y="495617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3" name="直線コネクタ 52"/>
        <xdr:cNvCxnSpPr/>
      </xdr:nvCxnSpPr>
      <xdr:spPr>
        <a:xfrm>
          <a:off x="6858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7650"/>
    <xdr:sp macro="" textlink="">
      <xdr:nvSpPr>
        <xdr:cNvPr id="54" name="テキスト ボックス 53"/>
        <xdr:cNvSpPr txBox="1"/>
      </xdr:nvSpPr>
      <xdr:spPr>
        <a:xfrm>
          <a:off x="166370" y="45827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80010</xdr:rowOff>
    </xdr:to>
    <xdr:sp macro="" textlink="">
      <xdr:nvSpPr>
        <xdr:cNvPr id="55" name="人件費グラフ枠"/>
        <xdr:cNvSpPr/>
      </xdr:nvSpPr>
      <xdr:spPr>
        <a:xfrm>
          <a:off x="685800" y="47218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78740</xdr:rowOff>
    </xdr:from>
    <xdr:to>
      <xdr:col>24</xdr:col>
      <xdr:colOff>62865</xdr:colOff>
      <xdr:row>37</xdr:row>
      <xdr:rowOff>24765</xdr:rowOff>
    </xdr:to>
    <xdr:cxnSp macro="">
      <xdr:nvCxnSpPr>
        <xdr:cNvPr id="56" name="直線コネクタ 55"/>
        <xdr:cNvCxnSpPr/>
      </xdr:nvCxnSpPr>
      <xdr:spPr>
        <a:xfrm flipV="1">
          <a:off x="4176395" y="5111750"/>
          <a:ext cx="1270" cy="1119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28575</xdr:rowOff>
    </xdr:from>
    <xdr:ext cx="534670" cy="248285"/>
    <xdr:sp macro="" textlink="">
      <xdr:nvSpPr>
        <xdr:cNvPr id="57" name="人件費最小値テキスト"/>
        <xdr:cNvSpPr txBox="1"/>
      </xdr:nvSpPr>
      <xdr:spPr>
        <a:xfrm>
          <a:off x="4229100" y="623506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38,968</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24765</xdr:rowOff>
    </xdr:from>
    <xdr:to>
      <xdr:col>24</xdr:col>
      <xdr:colOff>152400</xdr:colOff>
      <xdr:row>37</xdr:row>
      <xdr:rowOff>24765</xdr:rowOff>
    </xdr:to>
    <xdr:cxnSp macro="">
      <xdr:nvCxnSpPr>
        <xdr:cNvPr id="58" name="直線コネクタ 57"/>
        <xdr:cNvCxnSpPr/>
      </xdr:nvCxnSpPr>
      <xdr:spPr>
        <a:xfrm>
          <a:off x="4108450" y="6231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26670</xdr:rowOff>
    </xdr:from>
    <xdr:ext cx="534670" cy="252730"/>
    <xdr:sp macro="" textlink="">
      <xdr:nvSpPr>
        <xdr:cNvPr id="59" name="人件費最大値テキスト"/>
        <xdr:cNvSpPr txBox="1"/>
      </xdr:nvSpPr>
      <xdr:spPr>
        <a:xfrm>
          <a:off x="4229100" y="48920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99,071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78740</xdr:rowOff>
    </xdr:from>
    <xdr:to>
      <xdr:col>24</xdr:col>
      <xdr:colOff>152400</xdr:colOff>
      <xdr:row>30</xdr:row>
      <xdr:rowOff>78740</xdr:rowOff>
    </xdr:to>
    <xdr:cxnSp macro="">
      <xdr:nvCxnSpPr>
        <xdr:cNvPr id="60" name="直線コネクタ 59"/>
        <xdr:cNvCxnSpPr/>
      </xdr:nvCxnSpPr>
      <xdr:spPr>
        <a:xfrm>
          <a:off x="4108450" y="5111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37</xdr:row>
      <xdr:rowOff>24765</xdr:rowOff>
    </xdr:from>
    <xdr:to>
      <xdr:col>24</xdr:col>
      <xdr:colOff>63500</xdr:colOff>
      <xdr:row>37</xdr:row>
      <xdr:rowOff>50165</xdr:rowOff>
    </xdr:to>
    <xdr:cxnSp macro="">
      <xdr:nvCxnSpPr>
        <xdr:cNvPr id="61" name="直線コネクタ 60"/>
        <xdr:cNvCxnSpPr/>
      </xdr:nvCxnSpPr>
      <xdr:spPr>
        <a:xfrm flipV="1">
          <a:off x="3429000" y="6231255"/>
          <a:ext cx="7493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64135</xdr:rowOff>
    </xdr:from>
    <xdr:ext cx="534670" cy="252730"/>
    <xdr:sp macro="" textlink="">
      <xdr:nvSpPr>
        <xdr:cNvPr id="62" name="人件費平均値テキスト"/>
        <xdr:cNvSpPr txBox="1"/>
      </xdr:nvSpPr>
      <xdr:spPr>
        <a:xfrm>
          <a:off x="4229100" y="560006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41910</xdr:rowOff>
    </xdr:from>
    <xdr:to>
      <xdr:col>24</xdr:col>
      <xdr:colOff>114300</xdr:colOff>
      <xdr:row>34</xdr:row>
      <xdr:rowOff>142240</xdr:rowOff>
    </xdr:to>
    <xdr:sp macro="" textlink="">
      <xdr:nvSpPr>
        <xdr:cNvPr id="63" name="フローチャート: 判断 62"/>
        <xdr:cNvSpPr/>
      </xdr:nvSpPr>
      <xdr:spPr>
        <a:xfrm>
          <a:off x="4127500" y="57454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50165</xdr:rowOff>
    </xdr:from>
    <xdr:to>
      <xdr:col>19</xdr:col>
      <xdr:colOff>171450</xdr:colOff>
      <xdr:row>37</xdr:row>
      <xdr:rowOff>60960</xdr:rowOff>
    </xdr:to>
    <xdr:cxnSp macro="">
      <xdr:nvCxnSpPr>
        <xdr:cNvPr id="64" name="直線コネクタ 63"/>
        <xdr:cNvCxnSpPr/>
      </xdr:nvCxnSpPr>
      <xdr:spPr>
        <a:xfrm flipV="1">
          <a:off x="2622550" y="6256655"/>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49530</xdr:rowOff>
    </xdr:from>
    <xdr:to>
      <xdr:col>20</xdr:col>
      <xdr:colOff>38100</xdr:colOff>
      <xdr:row>34</xdr:row>
      <xdr:rowOff>148590</xdr:rowOff>
    </xdr:to>
    <xdr:sp macro="" textlink="">
      <xdr:nvSpPr>
        <xdr:cNvPr id="65" name="フローチャート: 判断 64"/>
        <xdr:cNvSpPr/>
      </xdr:nvSpPr>
      <xdr:spPr>
        <a:xfrm>
          <a:off x="3384550" y="57531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164465</xdr:rowOff>
    </xdr:from>
    <xdr:ext cx="529590" cy="248285"/>
    <xdr:sp macro="" textlink="">
      <xdr:nvSpPr>
        <xdr:cNvPr id="66" name="テキスト ボックス 65"/>
        <xdr:cNvSpPr txBox="1"/>
      </xdr:nvSpPr>
      <xdr:spPr>
        <a:xfrm>
          <a:off x="3187065" y="553275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60960</xdr:rowOff>
    </xdr:from>
    <xdr:to>
      <xdr:col>15</xdr:col>
      <xdr:colOff>50800</xdr:colOff>
      <xdr:row>37</xdr:row>
      <xdr:rowOff>141605</xdr:rowOff>
    </xdr:to>
    <xdr:cxnSp macro="">
      <xdr:nvCxnSpPr>
        <xdr:cNvPr id="67" name="直線コネクタ 66"/>
        <xdr:cNvCxnSpPr/>
      </xdr:nvCxnSpPr>
      <xdr:spPr>
        <a:xfrm flipV="1">
          <a:off x="1828800" y="6267450"/>
          <a:ext cx="7937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62230</xdr:rowOff>
    </xdr:from>
    <xdr:to>
      <xdr:col>15</xdr:col>
      <xdr:colOff>101600</xdr:colOff>
      <xdr:row>34</xdr:row>
      <xdr:rowOff>162560</xdr:rowOff>
    </xdr:to>
    <xdr:sp macro="" textlink="">
      <xdr:nvSpPr>
        <xdr:cNvPr id="68" name="フローチャート: 判断 67"/>
        <xdr:cNvSpPr/>
      </xdr:nvSpPr>
      <xdr:spPr>
        <a:xfrm>
          <a:off x="2571750" y="57658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11430</xdr:rowOff>
    </xdr:from>
    <xdr:ext cx="529590" cy="248285"/>
    <xdr:sp macro="" textlink="">
      <xdr:nvSpPr>
        <xdr:cNvPr id="69" name="テキスト ボックス 68"/>
        <xdr:cNvSpPr txBox="1"/>
      </xdr:nvSpPr>
      <xdr:spPr>
        <a:xfrm>
          <a:off x="2393315" y="554736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37</xdr:row>
      <xdr:rowOff>135890</xdr:rowOff>
    </xdr:from>
    <xdr:to>
      <xdr:col>10</xdr:col>
      <xdr:colOff>114300</xdr:colOff>
      <xdr:row>37</xdr:row>
      <xdr:rowOff>141605</xdr:rowOff>
    </xdr:to>
    <xdr:cxnSp macro="">
      <xdr:nvCxnSpPr>
        <xdr:cNvPr id="70" name="直線コネクタ 69"/>
        <xdr:cNvCxnSpPr/>
      </xdr:nvCxnSpPr>
      <xdr:spPr>
        <a:xfrm>
          <a:off x="1028700" y="6342380"/>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144780</xdr:rowOff>
    </xdr:from>
    <xdr:to>
      <xdr:col>10</xdr:col>
      <xdr:colOff>165100</xdr:colOff>
      <xdr:row>35</xdr:row>
      <xdr:rowOff>76200</xdr:rowOff>
    </xdr:to>
    <xdr:sp macro="" textlink="">
      <xdr:nvSpPr>
        <xdr:cNvPr id="71" name="フローチャート: 判断 70"/>
        <xdr:cNvSpPr/>
      </xdr:nvSpPr>
      <xdr:spPr>
        <a:xfrm>
          <a:off x="1778000" y="58483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93345</xdr:rowOff>
    </xdr:from>
    <xdr:ext cx="534670" cy="253365"/>
    <xdr:sp macro="" textlink="">
      <xdr:nvSpPr>
        <xdr:cNvPr id="72" name="テキスト ボックス 71"/>
        <xdr:cNvSpPr txBox="1"/>
      </xdr:nvSpPr>
      <xdr:spPr>
        <a:xfrm>
          <a:off x="1580515" y="56292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147955</xdr:rowOff>
    </xdr:from>
    <xdr:to>
      <xdr:col>6</xdr:col>
      <xdr:colOff>38100</xdr:colOff>
      <xdr:row>35</xdr:row>
      <xdr:rowOff>78740</xdr:rowOff>
    </xdr:to>
    <xdr:sp macro="" textlink="">
      <xdr:nvSpPr>
        <xdr:cNvPr id="73" name="フローチャート: 判断 72"/>
        <xdr:cNvSpPr/>
      </xdr:nvSpPr>
      <xdr:spPr>
        <a:xfrm>
          <a:off x="984250" y="585152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95250</xdr:rowOff>
    </xdr:from>
    <xdr:ext cx="529590" cy="253365"/>
    <xdr:sp macro="" textlink="">
      <xdr:nvSpPr>
        <xdr:cNvPr id="74" name="テキスト ボックス 73"/>
        <xdr:cNvSpPr txBox="1"/>
      </xdr:nvSpPr>
      <xdr:spPr>
        <a:xfrm>
          <a:off x="786765" y="563118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77470</xdr:rowOff>
    </xdr:from>
    <xdr:ext cx="762000" cy="252730"/>
    <xdr:sp macro="" textlink="">
      <xdr:nvSpPr>
        <xdr:cNvPr id="75" name="テキスト ボックス 74"/>
        <xdr:cNvSpPr txBox="1"/>
      </xdr:nvSpPr>
      <xdr:spPr>
        <a:xfrm>
          <a:off x="40068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77470</xdr:rowOff>
    </xdr:from>
    <xdr:ext cx="762000" cy="252730"/>
    <xdr:sp macro="" textlink="">
      <xdr:nvSpPr>
        <xdr:cNvPr id="76" name="テキスト ボックス 75"/>
        <xdr:cNvSpPr txBox="1"/>
      </xdr:nvSpPr>
      <xdr:spPr>
        <a:xfrm>
          <a:off x="32575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77470</xdr:rowOff>
    </xdr:from>
    <xdr:ext cx="756920" cy="252730"/>
    <xdr:sp macro="" textlink="">
      <xdr:nvSpPr>
        <xdr:cNvPr id="77" name="テキスト ボックス 76"/>
        <xdr:cNvSpPr txBox="1"/>
      </xdr:nvSpPr>
      <xdr:spPr>
        <a:xfrm>
          <a:off x="2451100" y="69545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77470</xdr:rowOff>
    </xdr:from>
    <xdr:ext cx="762000" cy="252730"/>
    <xdr:sp macro="" textlink="">
      <xdr:nvSpPr>
        <xdr:cNvPr id="78" name="テキスト ボックス 77"/>
        <xdr:cNvSpPr txBox="1"/>
      </xdr:nvSpPr>
      <xdr:spPr>
        <a:xfrm>
          <a:off x="16573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77470</xdr:rowOff>
    </xdr:from>
    <xdr:ext cx="762000" cy="252730"/>
    <xdr:sp macro="" textlink="">
      <xdr:nvSpPr>
        <xdr:cNvPr id="79" name="テキスト ボックス 78"/>
        <xdr:cNvSpPr txBox="1"/>
      </xdr:nvSpPr>
      <xdr:spPr>
        <a:xfrm>
          <a:off x="8572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142875</xdr:rowOff>
    </xdr:from>
    <xdr:to>
      <xdr:col>24</xdr:col>
      <xdr:colOff>114300</xdr:colOff>
      <xdr:row>37</xdr:row>
      <xdr:rowOff>74295</xdr:rowOff>
    </xdr:to>
    <xdr:sp macro="" textlink="">
      <xdr:nvSpPr>
        <xdr:cNvPr id="80" name="楕円 79"/>
        <xdr:cNvSpPr/>
      </xdr:nvSpPr>
      <xdr:spPr>
        <a:xfrm>
          <a:off x="4127500" y="6181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60325</xdr:rowOff>
    </xdr:from>
    <xdr:ext cx="534670" cy="253365"/>
    <xdr:sp macro="" textlink="">
      <xdr:nvSpPr>
        <xdr:cNvPr id="81" name="人件費該当値テキスト"/>
        <xdr:cNvSpPr txBox="1"/>
      </xdr:nvSpPr>
      <xdr:spPr>
        <a:xfrm>
          <a:off x="4229100" y="60991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167005</xdr:rowOff>
    </xdr:from>
    <xdr:to>
      <xdr:col>20</xdr:col>
      <xdr:colOff>38100</xdr:colOff>
      <xdr:row>37</xdr:row>
      <xdr:rowOff>98425</xdr:rowOff>
    </xdr:to>
    <xdr:sp macro="" textlink="">
      <xdr:nvSpPr>
        <xdr:cNvPr id="82" name="楕円 81"/>
        <xdr:cNvSpPr/>
      </xdr:nvSpPr>
      <xdr:spPr>
        <a:xfrm>
          <a:off x="3384550" y="6205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90805</xdr:rowOff>
    </xdr:from>
    <xdr:ext cx="529590" cy="247650"/>
    <xdr:sp macro="" textlink="">
      <xdr:nvSpPr>
        <xdr:cNvPr id="83" name="テキスト ボックス 82"/>
        <xdr:cNvSpPr txBox="1"/>
      </xdr:nvSpPr>
      <xdr:spPr>
        <a:xfrm>
          <a:off x="3187065" y="629729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11430</xdr:rowOff>
    </xdr:from>
    <xdr:to>
      <xdr:col>15</xdr:col>
      <xdr:colOff>101600</xdr:colOff>
      <xdr:row>37</xdr:row>
      <xdr:rowOff>109855</xdr:rowOff>
    </xdr:to>
    <xdr:sp macro="" textlink="">
      <xdr:nvSpPr>
        <xdr:cNvPr id="84" name="楕円 83"/>
        <xdr:cNvSpPr/>
      </xdr:nvSpPr>
      <xdr:spPr>
        <a:xfrm>
          <a:off x="2571750" y="62179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100965</xdr:rowOff>
    </xdr:from>
    <xdr:ext cx="529590" cy="252730"/>
    <xdr:sp macro="" textlink="">
      <xdr:nvSpPr>
        <xdr:cNvPr id="85" name="テキスト ボックス 84"/>
        <xdr:cNvSpPr txBox="1"/>
      </xdr:nvSpPr>
      <xdr:spPr>
        <a:xfrm>
          <a:off x="2393315" y="630745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92075</xdr:rowOff>
    </xdr:from>
    <xdr:to>
      <xdr:col>10</xdr:col>
      <xdr:colOff>165100</xdr:colOff>
      <xdr:row>38</xdr:row>
      <xdr:rowOff>22860</xdr:rowOff>
    </xdr:to>
    <xdr:sp macro="" textlink="">
      <xdr:nvSpPr>
        <xdr:cNvPr id="86" name="楕円 85"/>
        <xdr:cNvSpPr/>
      </xdr:nvSpPr>
      <xdr:spPr>
        <a:xfrm>
          <a:off x="1778000" y="62985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15240</xdr:rowOff>
    </xdr:from>
    <xdr:ext cx="534670" cy="248285"/>
    <xdr:sp macro="" textlink="">
      <xdr:nvSpPr>
        <xdr:cNvPr id="87" name="テキスト ボックス 86"/>
        <xdr:cNvSpPr txBox="1"/>
      </xdr:nvSpPr>
      <xdr:spPr>
        <a:xfrm>
          <a:off x="1580515" y="638937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86360</xdr:rowOff>
    </xdr:from>
    <xdr:to>
      <xdr:col>6</xdr:col>
      <xdr:colOff>38100</xdr:colOff>
      <xdr:row>38</xdr:row>
      <xdr:rowOff>17780</xdr:rowOff>
    </xdr:to>
    <xdr:sp macro="" textlink="">
      <xdr:nvSpPr>
        <xdr:cNvPr id="88" name="楕円 87"/>
        <xdr:cNvSpPr/>
      </xdr:nvSpPr>
      <xdr:spPr>
        <a:xfrm>
          <a:off x="984250" y="62928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10160</xdr:rowOff>
    </xdr:from>
    <xdr:ext cx="529590" cy="247650"/>
    <xdr:sp macro="" textlink="">
      <xdr:nvSpPr>
        <xdr:cNvPr id="89" name="テキスト ボックス 88"/>
        <xdr:cNvSpPr txBox="1"/>
      </xdr:nvSpPr>
      <xdr:spPr>
        <a:xfrm>
          <a:off x="786765" y="6384290"/>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31115</xdr:rowOff>
    </xdr:to>
    <xdr:sp macro="" textlink="">
      <xdr:nvSpPr>
        <xdr:cNvPr id="90" name="正方形/長方形 89"/>
        <xdr:cNvSpPr/>
      </xdr:nvSpPr>
      <xdr:spPr>
        <a:xfrm>
          <a:off x="685800" y="72675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135890</xdr:rowOff>
    </xdr:to>
    <xdr:sp macro="" textlink="">
      <xdr:nvSpPr>
        <xdr:cNvPr id="91" name="正方形/長方形 90"/>
        <xdr:cNvSpPr/>
      </xdr:nvSpPr>
      <xdr:spPr>
        <a:xfrm>
          <a:off x="8128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86360</xdr:rowOff>
    </xdr:from>
    <xdr:to>
      <xdr:col>12</xdr:col>
      <xdr:colOff>127000</xdr:colOff>
      <xdr:row>48</xdr:row>
      <xdr:rowOff>0</xdr:rowOff>
    </xdr:to>
    <xdr:sp macro="" textlink="">
      <xdr:nvSpPr>
        <xdr:cNvPr id="92" name="正方形/長方形 91"/>
        <xdr:cNvSpPr/>
      </xdr:nvSpPr>
      <xdr:spPr>
        <a:xfrm>
          <a:off x="8128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135890</xdr:rowOff>
    </xdr:to>
    <xdr:sp macro="" textlink="">
      <xdr:nvSpPr>
        <xdr:cNvPr id="93" name="正方形/長方形 92"/>
        <xdr:cNvSpPr/>
      </xdr:nvSpPr>
      <xdr:spPr>
        <a:xfrm>
          <a:off x="17145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86360</xdr:rowOff>
    </xdr:from>
    <xdr:to>
      <xdr:col>18</xdr:col>
      <xdr:colOff>0</xdr:colOff>
      <xdr:row>48</xdr:row>
      <xdr:rowOff>0</xdr:rowOff>
    </xdr:to>
    <xdr:sp macro="" textlink="">
      <xdr:nvSpPr>
        <xdr:cNvPr id="94" name="正方形/長方形 93"/>
        <xdr:cNvSpPr/>
      </xdr:nvSpPr>
      <xdr:spPr>
        <a:xfrm>
          <a:off x="17145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135890</xdr:rowOff>
    </xdr:to>
    <xdr:sp macro="" textlink="">
      <xdr:nvSpPr>
        <xdr:cNvPr id="95" name="正方形/長方形 94"/>
        <xdr:cNvSpPr/>
      </xdr:nvSpPr>
      <xdr:spPr>
        <a:xfrm>
          <a:off x="27432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86360</xdr:rowOff>
    </xdr:from>
    <xdr:to>
      <xdr:col>24</xdr:col>
      <xdr:colOff>0</xdr:colOff>
      <xdr:row>48</xdr:row>
      <xdr:rowOff>0</xdr:rowOff>
    </xdr:to>
    <xdr:sp macro="" textlink="">
      <xdr:nvSpPr>
        <xdr:cNvPr id="96" name="正方形/長方形 95"/>
        <xdr:cNvSpPr/>
      </xdr:nvSpPr>
      <xdr:spPr>
        <a:xfrm>
          <a:off x="27432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80010</xdr:rowOff>
    </xdr:to>
    <xdr:sp macro="" textlink="">
      <xdr:nvSpPr>
        <xdr:cNvPr id="97" name="正方形/長方形 96"/>
        <xdr:cNvSpPr/>
      </xdr:nvSpPr>
      <xdr:spPr>
        <a:xfrm>
          <a:off x="685800" y="80746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4805" cy="219710"/>
    <xdr:sp macro="" textlink="">
      <xdr:nvSpPr>
        <xdr:cNvPr id="98" name="テキスト ボックス 97"/>
        <xdr:cNvSpPr txBox="1"/>
      </xdr:nvSpPr>
      <xdr:spPr>
        <a:xfrm>
          <a:off x="666750" y="78886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80010</xdr:rowOff>
    </xdr:from>
    <xdr:to>
      <xdr:col>28</xdr:col>
      <xdr:colOff>114300</xdr:colOff>
      <xdr:row>61</xdr:row>
      <xdr:rowOff>80010</xdr:rowOff>
    </xdr:to>
    <xdr:cxnSp macro="">
      <xdr:nvCxnSpPr>
        <xdr:cNvPr id="99" name="直線コネクタ 98"/>
        <xdr:cNvCxnSpPr/>
      </xdr:nvCxnSpPr>
      <xdr:spPr>
        <a:xfrm>
          <a:off x="685800" y="10309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108585</xdr:rowOff>
    </xdr:from>
    <xdr:ext cx="531495" cy="248285"/>
    <xdr:sp macro="" textlink="">
      <xdr:nvSpPr>
        <xdr:cNvPr id="100" name="テキスト ボックス 99"/>
        <xdr:cNvSpPr txBox="1"/>
      </xdr:nvSpPr>
      <xdr:spPr>
        <a:xfrm>
          <a:off x="211455" y="1017079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96520</xdr:rowOff>
    </xdr:from>
    <xdr:to>
      <xdr:col>28</xdr:col>
      <xdr:colOff>114300</xdr:colOff>
      <xdr:row>59</xdr:row>
      <xdr:rowOff>96520</xdr:rowOff>
    </xdr:to>
    <xdr:cxnSp macro="">
      <xdr:nvCxnSpPr>
        <xdr:cNvPr id="101" name="直線コネクタ 100"/>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125730</xdr:rowOff>
    </xdr:from>
    <xdr:ext cx="531495" cy="248285"/>
    <xdr:sp macro="" textlink="">
      <xdr:nvSpPr>
        <xdr:cNvPr id="102" name="テキスト ボックス 101"/>
        <xdr:cNvSpPr txBox="1"/>
      </xdr:nvSpPr>
      <xdr:spPr>
        <a:xfrm>
          <a:off x="211455" y="985266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111760</xdr:rowOff>
    </xdr:from>
    <xdr:to>
      <xdr:col>28</xdr:col>
      <xdr:colOff>114300</xdr:colOff>
      <xdr:row>57</xdr:row>
      <xdr:rowOff>111760</xdr:rowOff>
    </xdr:to>
    <xdr:cxnSp macro="">
      <xdr:nvCxnSpPr>
        <xdr:cNvPr id="103" name="直線コネクタ 102"/>
        <xdr:cNvCxnSpPr/>
      </xdr:nvCxnSpPr>
      <xdr:spPr>
        <a:xfrm>
          <a:off x="685800" y="9671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140970</xdr:rowOff>
    </xdr:from>
    <xdr:ext cx="531495" cy="248285"/>
    <xdr:sp macro="" textlink="">
      <xdr:nvSpPr>
        <xdr:cNvPr id="104" name="テキスト ボックス 103"/>
        <xdr:cNvSpPr txBox="1"/>
      </xdr:nvSpPr>
      <xdr:spPr>
        <a:xfrm>
          <a:off x="211455" y="95326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5" name="直線コネクタ 104"/>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156210</xdr:rowOff>
    </xdr:from>
    <xdr:ext cx="531495" cy="252730"/>
    <xdr:sp macro="" textlink="">
      <xdr:nvSpPr>
        <xdr:cNvPr id="106" name="テキスト ボックス 105"/>
        <xdr:cNvSpPr txBox="1"/>
      </xdr:nvSpPr>
      <xdr:spPr>
        <a:xfrm>
          <a:off x="211455" y="921258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144145</xdr:rowOff>
    </xdr:from>
    <xdr:to>
      <xdr:col>28</xdr:col>
      <xdr:colOff>114300</xdr:colOff>
      <xdr:row>53</xdr:row>
      <xdr:rowOff>144145</xdr:rowOff>
    </xdr:to>
    <xdr:cxnSp macro="">
      <xdr:nvCxnSpPr>
        <xdr:cNvPr id="107" name="直線コネクタ 106"/>
        <xdr:cNvCxnSpPr/>
      </xdr:nvCxnSpPr>
      <xdr:spPr>
        <a:xfrm>
          <a:off x="685800" y="9032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2730"/>
    <xdr:sp macro="" textlink="">
      <xdr:nvSpPr>
        <xdr:cNvPr id="108" name="テキスト ボックス 107"/>
        <xdr:cNvSpPr txBox="1"/>
      </xdr:nvSpPr>
      <xdr:spPr>
        <a:xfrm>
          <a:off x="166370" y="88944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09" name="直線コネクタ 108"/>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20955</xdr:rowOff>
    </xdr:from>
    <xdr:ext cx="595630" cy="252095"/>
    <xdr:sp macro="" textlink="">
      <xdr:nvSpPr>
        <xdr:cNvPr id="110" name="テキスト ボックス 109"/>
        <xdr:cNvSpPr txBox="1"/>
      </xdr:nvSpPr>
      <xdr:spPr>
        <a:xfrm>
          <a:off x="166370" y="857440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7620</xdr:rowOff>
    </xdr:from>
    <xdr:to>
      <xdr:col>28</xdr:col>
      <xdr:colOff>114300</xdr:colOff>
      <xdr:row>50</xdr:row>
      <xdr:rowOff>7620</xdr:rowOff>
    </xdr:to>
    <xdr:cxnSp macro="">
      <xdr:nvCxnSpPr>
        <xdr:cNvPr id="111" name="直線コネクタ 110"/>
        <xdr:cNvCxnSpPr/>
      </xdr:nvCxnSpPr>
      <xdr:spPr>
        <a:xfrm>
          <a:off x="685800" y="8393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95630" cy="253365"/>
    <xdr:sp macro="" textlink="">
      <xdr:nvSpPr>
        <xdr:cNvPr id="112" name="テキスト ボックス 111"/>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3" name="直線コネクタ 112"/>
        <xdr:cNvCxnSpPr/>
      </xdr:nvCxnSpPr>
      <xdr:spPr>
        <a:xfrm>
          <a:off x="6858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7650"/>
    <xdr:sp macro="" textlink="">
      <xdr:nvSpPr>
        <xdr:cNvPr id="114" name="テキスト ボックス 113"/>
        <xdr:cNvSpPr txBox="1"/>
      </xdr:nvSpPr>
      <xdr:spPr>
        <a:xfrm>
          <a:off x="166370" y="79355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80010</xdr:rowOff>
    </xdr:to>
    <xdr:sp macro="" textlink="">
      <xdr:nvSpPr>
        <xdr:cNvPr id="115" name="物件費グラフ枠"/>
        <xdr:cNvSpPr/>
      </xdr:nvSpPr>
      <xdr:spPr>
        <a:xfrm>
          <a:off x="685800" y="80746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127000</xdr:rowOff>
    </xdr:from>
    <xdr:to>
      <xdr:col>24</xdr:col>
      <xdr:colOff>62865</xdr:colOff>
      <xdr:row>59</xdr:row>
      <xdr:rowOff>20955</xdr:rowOff>
    </xdr:to>
    <xdr:cxnSp macro="">
      <xdr:nvCxnSpPr>
        <xdr:cNvPr id="116" name="直線コネクタ 115"/>
        <xdr:cNvCxnSpPr/>
      </xdr:nvCxnSpPr>
      <xdr:spPr>
        <a:xfrm flipV="1">
          <a:off x="4176395" y="8512810"/>
          <a:ext cx="127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24765</xdr:rowOff>
    </xdr:from>
    <xdr:ext cx="534670" cy="253365"/>
    <xdr:sp macro="" textlink="">
      <xdr:nvSpPr>
        <xdr:cNvPr id="117" name="物件費最小値テキスト"/>
        <xdr:cNvSpPr txBox="1"/>
      </xdr:nvSpPr>
      <xdr:spPr>
        <a:xfrm>
          <a:off x="4229100" y="99193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44,702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20955</xdr:rowOff>
    </xdr:from>
    <xdr:to>
      <xdr:col>24</xdr:col>
      <xdr:colOff>152400</xdr:colOff>
      <xdr:row>59</xdr:row>
      <xdr:rowOff>20955</xdr:rowOff>
    </xdr:to>
    <xdr:cxnSp macro="">
      <xdr:nvCxnSpPr>
        <xdr:cNvPr id="118" name="直線コネクタ 117"/>
        <xdr:cNvCxnSpPr/>
      </xdr:nvCxnSpPr>
      <xdr:spPr>
        <a:xfrm>
          <a:off x="4108450" y="99155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74295</xdr:rowOff>
    </xdr:from>
    <xdr:ext cx="598805" cy="248920"/>
    <xdr:sp macro="" textlink="">
      <xdr:nvSpPr>
        <xdr:cNvPr id="119" name="物件費最大値テキスト"/>
        <xdr:cNvSpPr txBox="1"/>
      </xdr:nvSpPr>
      <xdr:spPr>
        <a:xfrm>
          <a:off x="4229100" y="829246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132,628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127000</xdr:rowOff>
    </xdr:from>
    <xdr:to>
      <xdr:col>24</xdr:col>
      <xdr:colOff>152400</xdr:colOff>
      <xdr:row>50</xdr:row>
      <xdr:rowOff>127000</xdr:rowOff>
    </xdr:to>
    <xdr:cxnSp macro="">
      <xdr:nvCxnSpPr>
        <xdr:cNvPr id="120" name="直線コネクタ 119"/>
        <xdr:cNvCxnSpPr/>
      </xdr:nvCxnSpPr>
      <xdr:spPr>
        <a:xfrm>
          <a:off x="4108450" y="8512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93345</xdr:rowOff>
    </xdr:from>
    <xdr:to>
      <xdr:col>24</xdr:col>
      <xdr:colOff>63500</xdr:colOff>
      <xdr:row>58</xdr:row>
      <xdr:rowOff>105410</xdr:rowOff>
    </xdr:to>
    <xdr:cxnSp macro="">
      <xdr:nvCxnSpPr>
        <xdr:cNvPr id="121" name="直線コネクタ 120"/>
        <xdr:cNvCxnSpPr/>
      </xdr:nvCxnSpPr>
      <xdr:spPr>
        <a:xfrm>
          <a:off x="3429000" y="9820275"/>
          <a:ext cx="7493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116205</xdr:rowOff>
    </xdr:from>
    <xdr:ext cx="534670" cy="253365"/>
    <xdr:sp macro="" textlink="">
      <xdr:nvSpPr>
        <xdr:cNvPr id="122" name="物件費平均値テキスト"/>
        <xdr:cNvSpPr txBox="1"/>
      </xdr:nvSpPr>
      <xdr:spPr>
        <a:xfrm>
          <a:off x="4229100" y="934021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94615</xdr:rowOff>
    </xdr:from>
    <xdr:to>
      <xdr:col>24</xdr:col>
      <xdr:colOff>114300</xdr:colOff>
      <xdr:row>57</xdr:row>
      <xdr:rowOff>25400</xdr:rowOff>
    </xdr:to>
    <xdr:sp macro="" textlink="">
      <xdr:nvSpPr>
        <xdr:cNvPr id="123" name="フローチャート: 判断 122"/>
        <xdr:cNvSpPr/>
      </xdr:nvSpPr>
      <xdr:spPr>
        <a:xfrm>
          <a:off x="4127500" y="94862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93345</xdr:rowOff>
    </xdr:from>
    <xdr:to>
      <xdr:col>19</xdr:col>
      <xdr:colOff>171450</xdr:colOff>
      <xdr:row>59</xdr:row>
      <xdr:rowOff>17780</xdr:rowOff>
    </xdr:to>
    <xdr:cxnSp macro="">
      <xdr:nvCxnSpPr>
        <xdr:cNvPr id="124" name="直線コネクタ 123"/>
        <xdr:cNvCxnSpPr/>
      </xdr:nvCxnSpPr>
      <xdr:spPr>
        <a:xfrm flipV="1">
          <a:off x="2622550" y="9820275"/>
          <a:ext cx="80645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160020</xdr:rowOff>
    </xdr:from>
    <xdr:to>
      <xdr:col>20</xdr:col>
      <xdr:colOff>38100</xdr:colOff>
      <xdr:row>57</xdr:row>
      <xdr:rowOff>91440</xdr:rowOff>
    </xdr:to>
    <xdr:sp macro="" textlink="">
      <xdr:nvSpPr>
        <xdr:cNvPr id="125" name="フローチャート: 判断 124"/>
        <xdr:cNvSpPr/>
      </xdr:nvSpPr>
      <xdr:spPr>
        <a:xfrm>
          <a:off x="3384550" y="95516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107315</xdr:rowOff>
    </xdr:from>
    <xdr:ext cx="529590" cy="248285"/>
    <xdr:sp macro="" textlink="">
      <xdr:nvSpPr>
        <xdr:cNvPr id="126" name="テキスト ボックス 125"/>
        <xdr:cNvSpPr txBox="1"/>
      </xdr:nvSpPr>
      <xdr:spPr>
        <a:xfrm>
          <a:off x="3187065" y="933132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153035</xdr:rowOff>
    </xdr:from>
    <xdr:to>
      <xdr:col>15</xdr:col>
      <xdr:colOff>50800</xdr:colOff>
      <xdr:row>59</xdr:row>
      <xdr:rowOff>17780</xdr:rowOff>
    </xdr:to>
    <xdr:cxnSp macro="">
      <xdr:nvCxnSpPr>
        <xdr:cNvPr id="127" name="直線コネクタ 126"/>
        <xdr:cNvCxnSpPr/>
      </xdr:nvCxnSpPr>
      <xdr:spPr>
        <a:xfrm>
          <a:off x="1828800" y="9879965"/>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95250</xdr:rowOff>
    </xdr:from>
    <xdr:to>
      <xdr:col>15</xdr:col>
      <xdr:colOff>101600</xdr:colOff>
      <xdr:row>58</xdr:row>
      <xdr:rowOff>26670</xdr:rowOff>
    </xdr:to>
    <xdr:sp macro="" textlink="">
      <xdr:nvSpPr>
        <xdr:cNvPr id="128" name="フローチャート: 判断 127"/>
        <xdr:cNvSpPr/>
      </xdr:nvSpPr>
      <xdr:spPr>
        <a:xfrm>
          <a:off x="2571750" y="9654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42545</xdr:rowOff>
    </xdr:from>
    <xdr:ext cx="529590" cy="252730"/>
    <xdr:sp macro="" textlink="">
      <xdr:nvSpPr>
        <xdr:cNvPr id="129" name="テキスト ボックス 128"/>
        <xdr:cNvSpPr txBox="1"/>
      </xdr:nvSpPr>
      <xdr:spPr>
        <a:xfrm>
          <a:off x="2393315" y="943419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153035</xdr:rowOff>
    </xdr:from>
    <xdr:to>
      <xdr:col>10</xdr:col>
      <xdr:colOff>114300</xdr:colOff>
      <xdr:row>59</xdr:row>
      <xdr:rowOff>11430</xdr:rowOff>
    </xdr:to>
    <xdr:cxnSp macro="">
      <xdr:nvCxnSpPr>
        <xdr:cNvPr id="130" name="直線コネクタ 129"/>
        <xdr:cNvCxnSpPr/>
      </xdr:nvCxnSpPr>
      <xdr:spPr>
        <a:xfrm flipV="1">
          <a:off x="1028700" y="9879965"/>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120015</xdr:rowOff>
    </xdr:from>
    <xdr:to>
      <xdr:col>10</xdr:col>
      <xdr:colOff>165100</xdr:colOff>
      <xdr:row>58</xdr:row>
      <xdr:rowOff>51435</xdr:rowOff>
    </xdr:to>
    <xdr:sp macro="" textlink="">
      <xdr:nvSpPr>
        <xdr:cNvPr id="131" name="フローチャート: 判断 130"/>
        <xdr:cNvSpPr/>
      </xdr:nvSpPr>
      <xdr:spPr>
        <a:xfrm>
          <a:off x="1778000" y="9679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68580</xdr:rowOff>
    </xdr:from>
    <xdr:ext cx="534670" cy="248285"/>
    <xdr:sp macro="" textlink="">
      <xdr:nvSpPr>
        <xdr:cNvPr id="132" name="テキスト ボックス 131"/>
        <xdr:cNvSpPr txBox="1"/>
      </xdr:nvSpPr>
      <xdr:spPr>
        <a:xfrm>
          <a:off x="1580515" y="946023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161925</xdr:rowOff>
    </xdr:from>
    <xdr:to>
      <xdr:col>6</xdr:col>
      <xdr:colOff>38100</xdr:colOff>
      <xdr:row>58</xdr:row>
      <xdr:rowOff>93345</xdr:rowOff>
    </xdr:to>
    <xdr:sp macro="" textlink="">
      <xdr:nvSpPr>
        <xdr:cNvPr id="133" name="フローチャート: 判断 132"/>
        <xdr:cNvSpPr/>
      </xdr:nvSpPr>
      <xdr:spPr>
        <a:xfrm>
          <a:off x="984250" y="97212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108585</xdr:rowOff>
    </xdr:from>
    <xdr:ext cx="529590" cy="248285"/>
    <xdr:sp macro="" textlink="">
      <xdr:nvSpPr>
        <xdr:cNvPr id="134" name="テキスト ボックス 133"/>
        <xdr:cNvSpPr txBox="1"/>
      </xdr:nvSpPr>
      <xdr:spPr>
        <a:xfrm>
          <a:off x="786765" y="950023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77470</xdr:rowOff>
    </xdr:from>
    <xdr:ext cx="762000" cy="252730"/>
    <xdr:sp macro="" textlink="">
      <xdr:nvSpPr>
        <xdr:cNvPr id="135" name="テキスト ボックス 134"/>
        <xdr:cNvSpPr txBox="1"/>
      </xdr:nvSpPr>
      <xdr:spPr>
        <a:xfrm>
          <a:off x="40068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77470</xdr:rowOff>
    </xdr:from>
    <xdr:ext cx="762000" cy="252730"/>
    <xdr:sp macro="" textlink="">
      <xdr:nvSpPr>
        <xdr:cNvPr id="136" name="テキスト ボックス 135"/>
        <xdr:cNvSpPr txBox="1"/>
      </xdr:nvSpPr>
      <xdr:spPr>
        <a:xfrm>
          <a:off x="32575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77470</xdr:rowOff>
    </xdr:from>
    <xdr:ext cx="756920" cy="252730"/>
    <xdr:sp macro="" textlink="">
      <xdr:nvSpPr>
        <xdr:cNvPr id="137" name="テキスト ボックス 136"/>
        <xdr:cNvSpPr txBox="1"/>
      </xdr:nvSpPr>
      <xdr:spPr>
        <a:xfrm>
          <a:off x="2451100" y="103073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77470</xdr:rowOff>
    </xdr:from>
    <xdr:ext cx="762000" cy="252730"/>
    <xdr:sp macro="" textlink="">
      <xdr:nvSpPr>
        <xdr:cNvPr id="138" name="テキスト ボックス 137"/>
        <xdr:cNvSpPr txBox="1"/>
      </xdr:nvSpPr>
      <xdr:spPr>
        <a:xfrm>
          <a:off x="16573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77470</xdr:rowOff>
    </xdr:from>
    <xdr:ext cx="762000" cy="252730"/>
    <xdr:sp macro="" textlink="">
      <xdr:nvSpPr>
        <xdr:cNvPr id="139" name="テキスト ボックス 138"/>
        <xdr:cNvSpPr txBox="1"/>
      </xdr:nvSpPr>
      <xdr:spPr>
        <a:xfrm>
          <a:off x="8572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58</xdr:row>
      <xdr:rowOff>54610</xdr:rowOff>
    </xdr:from>
    <xdr:to>
      <xdr:col>24</xdr:col>
      <xdr:colOff>114300</xdr:colOff>
      <xdr:row>58</xdr:row>
      <xdr:rowOff>154305</xdr:rowOff>
    </xdr:to>
    <xdr:sp macro="" textlink="">
      <xdr:nvSpPr>
        <xdr:cNvPr id="140" name="楕円 139"/>
        <xdr:cNvSpPr/>
      </xdr:nvSpPr>
      <xdr:spPr>
        <a:xfrm>
          <a:off x="4127500" y="97815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140335</xdr:rowOff>
    </xdr:from>
    <xdr:ext cx="534670" cy="248285"/>
    <xdr:sp macro="" textlink="">
      <xdr:nvSpPr>
        <xdr:cNvPr id="141" name="物件費該当値テキスト"/>
        <xdr:cNvSpPr txBox="1"/>
      </xdr:nvSpPr>
      <xdr:spPr>
        <a:xfrm>
          <a:off x="4229100" y="96996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42545</xdr:rowOff>
    </xdr:from>
    <xdr:to>
      <xdr:col>20</xdr:col>
      <xdr:colOff>38100</xdr:colOff>
      <xdr:row>58</xdr:row>
      <xdr:rowOff>142875</xdr:rowOff>
    </xdr:to>
    <xdr:sp macro="" textlink="">
      <xdr:nvSpPr>
        <xdr:cNvPr id="142" name="楕円 141"/>
        <xdr:cNvSpPr/>
      </xdr:nvSpPr>
      <xdr:spPr>
        <a:xfrm>
          <a:off x="3384550" y="97694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133350</xdr:rowOff>
    </xdr:from>
    <xdr:ext cx="529590" cy="252730"/>
    <xdr:sp macro="" textlink="">
      <xdr:nvSpPr>
        <xdr:cNvPr id="143" name="テキスト ボックス 142"/>
        <xdr:cNvSpPr txBox="1"/>
      </xdr:nvSpPr>
      <xdr:spPr>
        <a:xfrm>
          <a:off x="3187065" y="986028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135890</xdr:rowOff>
    </xdr:from>
    <xdr:to>
      <xdr:col>15</xdr:col>
      <xdr:colOff>101600</xdr:colOff>
      <xdr:row>59</xdr:row>
      <xdr:rowOff>68580</xdr:rowOff>
    </xdr:to>
    <xdr:sp macro="" textlink="">
      <xdr:nvSpPr>
        <xdr:cNvPr id="144" name="楕円 143"/>
        <xdr:cNvSpPr/>
      </xdr:nvSpPr>
      <xdr:spPr>
        <a:xfrm>
          <a:off x="2571750" y="98628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59690</xdr:rowOff>
    </xdr:from>
    <xdr:ext cx="529590" cy="253365"/>
    <xdr:sp macro="" textlink="">
      <xdr:nvSpPr>
        <xdr:cNvPr id="145" name="テキスト ボックス 144"/>
        <xdr:cNvSpPr txBox="1"/>
      </xdr:nvSpPr>
      <xdr:spPr>
        <a:xfrm>
          <a:off x="2393315" y="99542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104140</xdr:rowOff>
    </xdr:from>
    <xdr:to>
      <xdr:col>10</xdr:col>
      <xdr:colOff>165100</xdr:colOff>
      <xdr:row>59</xdr:row>
      <xdr:rowOff>35560</xdr:rowOff>
    </xdr:to>
    <xdr:sp macro="" textlink="">
      <xdr:nvSpPr>
        <xdr:cNvPr id="146" name="楕円 145"/>
        <xdr:cNvSpPr/>
      </xdr:nvSpPr>
      <xdr:spPr>
        <a:xfrm>
          <a:off x="1778000" y="9831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26035</xdr:rowOff>
    </xdr:from>
    <xdr:ext cx="534670" cy="253365"/>
    <xdr:sp macro="" textlink="">
      <xdr:nvSpPr>
        <xdr:cNvPr id="147" name="テキスト ボックス 146"/>
        <xdr:cNvSpPr txBox="1"/>
      </xdr:nvSpPr>
      <xdr:spPr>
        <a:xfrm>
          <a:off x="1580515" y="99206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128905</xdr:rowOff>
    </xdr:from>
    <xdr:to>
      <xdr:col>6</xdr:col>
      <xdr:colOff>38100</xdr:colOff>
      <xdr:row>59</xdr:row>
      <xdr:rowOff>60960</xdr:rowOff>
    </xdr:to>
    <xdr:sp macro="" textlink="">
      <xdr:nvSpPr>
        <xdr:cNvPr id="148" name="楕円 147"/>
        <xdr:cNvSpPr/>
      </xdr:nvSpPr>
      <xdr:spPr>
        <a:xfrm>
          <a:off x="984250" y="98558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51435</xdr:rowOff>
    </xdr:from>
    <xdr:ext cx="529590" cy="248285"/>
    <xdr:sp macro="" textlink="">
      <xdr:nvSpPr>
        <xdr:cNvPr id="149" name="テキスト ボックス 148"/>
        <xdr:cNvSpPr txBox="1"/>
      </xdr:nvSpPr>
      <xdr:spPr>
        <a:xfrm>
          <a:off x="786765" y="994600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31115</xdr:rowOff>
    </xdr:to>
    <xdr:sp macro="" textlink="">
      <xdr:nvSpPr>
        <xdr:cNvPr id="150" name="正方形/長方形 149"/>
        <xdr:cNvSpPr/>
      </xdr:nvSpPr>
      <xdr:spPr>
        <a:xfrm>
          <a:off x="685800" y="106203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135890</xdr:rowOff>
    </xdr:to>
    <xdr:sp macro="" textlink="">
      <xdr:nvSpPr>
        <xdr:cNvPr id="151" name="正方形/長方形 150"/>
        <xdr:cNvSpPr/>
      </xdr:nvSpPr>
      <xdr:spPr>
        <a:xfrm>
          <a:off x="8128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86360</xdr:rowOff>
    </xdr:from>
    <xdr:to>
      <xdr:col>12</xdr:col>
      <xdr:colOff>127000</xdr:colOff>
      <xdr:row>68</xdr:row>
      <xdr:rowOff>0</xdr:rowOff>
    </xdr:to>
    <xdr:sp macro="" textlink="">
      <xdr:nvSpPr>
        <xdr:cNvPr id="152" name="正方形/長方形 151"/>
        <xdr:cNvSpPr/>
      </xdr:nvSpPr>
      <xdr:spPr>
        <a:xfrm>
          <a:off x="8128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135890</xdr:rowOff>
    </xdr:to>
    <xdr:sp macro="" textlink="">
      <xdr:nvSpPr>
        <xdr:cNvPr id="153" name="正方形/長方形 152"/>
        <xdr:cNvSpPr/>
      </xdr:nvSpPr>
      <xdr:spPr>
        <a:xfrm>
          <a:off x="17145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86360</xdr:rowOff>
    </xdr:from>
    <xdr:to>
      <xdr:col>18</xdr:col>
      <xdr:colOff>0</xdr:colOff>
      <xdr:row>68</xdr:row>
      <xdr:rowOff>0</xdr:rowOff>
    </xdr:to>
    <xdr:sp macro="" textlink="">
      <xdr:nvSpPr>
        <xdr:cNvPr id="154" name="正方形/長方形 153"/>
        <xdr:cNvSpPr/>
      </xdr:nvSpPr>
      <xdr:spPr>
        <a:xfrm>
          <a:off x="17145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135890</xdr:rowOff>
    </xdr:to>
    <xdr:sp macro="" textlink="">
      <xdr:nvSpPr>
        <xdr:cNvPr id="155" name="正方形/長方形 154"/>
        <xdr:cNvSpPr/>
      </xdr:nvSpPr>
      <xdr:spPr>
        <a:xfrm>
          <a:off x="27432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86360</xdr:rowOff>
    </xdr:from>
    <xdr:to>
      <xdr:col>24</xdr:col>
      <xdr:colOff>0</xdr:colOff>
      <xdr:row>68</xdr:row>
      <xdr:rowOff>0</xdr:rowOff>
    </xdr:to>
    <xdr:sp macro="" textlink="">
      <xdr:nvSpPr>
        <xdr:cNvPr id="156" name="正方形/長方形 155"/>
        <xdr:cNvSpPr/>
      </xdr:nvSpPr>
      <xdr:spPr>
        <a:xfrm>
          <a:off x="27432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80010</xdr:rowOff>
    </xdr:to>
    <xdr:sp macro="" textlink="">
      <xdr:nvSpPr>
        <xdr:cNvPr id="157" name="正方形/長方形 156"/>
        <xdr:cNvSpPr/>
      </xdr:nvSpPr>
      <xdr:spPr>
        <a:xfrm>
          <a:off x="685800" y="114274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4805" cy="219710"/>
    <xdr:sp macro="" textlink="">
      <xdr:nvSpPr>
        <xdr:cNvPr id="158" name="テキスト ボックス 157"/>
        <xdr:cNvSpPr txBox="1"/>
      </xdr:nvSpPr>
      <xdr:spPr>
        <a:xfrm>
          <a:off x="666750" y="112414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80010</xdr:rowOff>
    </xdr:from>
    <xdr:to>
      <xdr:col>28</xdr:col>
      <xdr:colOff>114300</xdr:colOff>
      <xdr:row>81</xdr:row>
      <xdr:rowOff>80010</xdr:rowOff>
    </xdr:to>
    <xdr:cxnSp macro="">
      <xdr:nvCxnSpPr>
        <xdr:cNvPr id="159" name="直線コネクタ 158"/>
        <xdr:cNvCxnSpPr/>
      </xdr:nvCxnSpPr>
      <xdr:spPr>
        <a:xfrm>
          <a:off x="685800" y="13662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135890</xdr:rowOff>
    </xdr:from>
    <xdr:to>
      <xdr:col>28</xdr:col>
      <xdr:colOff>114300</xdr:colOff>
      <xdr:row>78</xdr:row>
      <xdr:rowOff>135890</xdr:rowOff>
    </xdr:to>
    <xdr:cxnSp macro="">
      <xdr:nvCxnSpPr>
        <xdr:cNvPr id="160" name="直線コネクタ 159"/>
        <xdr:cNvCxnSpPr/>
      </xdr:nvCxnSpPr>
      <xdr:spPr>
        <a:xfrm>
          <a:off x="685800" y="132156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165100</xdr:rowOff>
    </xdr:from>
    <xdr:ext cx="243840" cy="248285"/>
    <xdr:sp macro="" textlink="">
      <xdr:nvSpPr>
        <xdr:cNvPr id="161" name="テキスト ボックス 160"/>
        <xdr:cNvSpPr txBox="1"/>
      </xdr:nvSpPr>
      <xdr:spPr>
        <a:xfrm>
          <a:off x="474980" y="130771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24130</xdr:rowOff>
    </xdr:from>
    <xdr:to>
      <xdr:col>28</xdr:col>
      <xdr:colOff>114300</xdr:colOff>
      <xdr:row>76</xdr:row>
      <xdr:rowOff>24130</xdr:rowOff>
    </xdr:to>
    <xdr:cxnSp macro="">
      <xdr:nvCxnSpPr>
        <xdr:cNvPr id="162" name="直線コネクタ 161"/>
        <xdr:cNvCxnSpPr/>
      </xdr:nvCxnSpPr>
      <xdr:spPr>
        <a:xfrm>
          <a:off x="685800" y="127685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52705</xdr:rowOff>
    </xdr:from>
    <xdr:ext cx="531495" cy="247650"/>
    <xdr:sp macro="" textlink="">
      <xdr:nvSpPr>
        <xdr:cNvPr id="163" name="テキスト ボックス 162"/>
        <xdr:cNvSpPr txBox="1"/>
      </xdr:nvSpPr>
      <xdr:spPr>
        <a:xfrm>
          <a:off x="211455" y="1262951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80010</xdr:rowOff>
    </xdr:from>
    <xdr:to>
      <xdr:col>28</xdr:col>
      <xdr:colOff>114300</xdr:colOff>
      <xdr:row>73</xdr:row>
      <xdr:rowOff>80010</xdr:rowOff>
    </xdr:to>
    <xdr:cxnSp macro="">
      <xdr:nvCxnSpPr>
        <xdr:cNvPr id="164" name="直線コネクタ 163"/>
        <xdr:cNvCxnSpPr/>
      </xdr:nvCxnSpPr>
      <xdr:spPr>
        <a:xfrm>
          <a:off x="685800" y="12321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108585</xdr:rowOff>
    </xdr:from>
    <xdr:ext cx="531495" cy="248285"/>
    <xdr:sp macro="" textlink="">
      <xdr:nvSpPr>
        <xdr:cNvPr id="165" name="テキスト ボックス 164"/>
        <xdr:cNvSpPr txBox="1"/>
      </xdr:nvSpPr>
      <xdr:spPr>
        <a:xfrm>
          <a:off x="211455" y="121824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135890</xdr:rowOff>
    </xdr:from>
    <xdr:to>
      <xdr:col>28</xdr:col>
      <xdr:colOff>114300</xdr:colOff>
      <xdr:row>70</xdr:row>
      <xdr:rowOff>135890</xdr:rowOff>
    </xdr:to>
    <xdr:cxnSp macro="">
      <xdr:nvCxnSpPr>
        <xdr:cNvPr id="166" name="直線コネクタ 165"/>
        <xdr:cNvCxnSpPr/>
      </xdr:nvCxnSpPr>
      <xdr:spPr>
        <a:xfrm>
          <a:off x="685800" y="1187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165100</xdr:rowOff>
    </xdr:from>
    <xdr:ext cx="531495" cy="248285"/>
    <xdr:sp macro="" textlink="">
      <xdr:nvSpPr>
        <xdr:cNvPr id="167" name="テキスト ボックス 166"/>
        <xdr:cNvSpPr txBox="1"/>
      </xdr:nvSpPr>
      <xdr:spPr>
        <a:xfrm>
          <a:off x="211455" y="1173607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68" name="直線コネクタ 167"/>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52705</xdr:rowOff>
    </xdr:from>
    <xdr:ext cx="531495" cy="247650"/>
    <xdr:sp macro="" textlink="">
      <xdr:nvSpPr>
        <xdr:cNvPr id="169" name="テキスト ボックス 168"/>
        <xdr:cNvSpPr txBox="1"/>
      </xdr:nvSpPr>
      <xdr:spPr>
        <a:xfrm>
          <a:off x="211455" y="1128839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80010</xdr:rowOff>
    </xdr:to>
    <xdr:sp macro="" textlink="">
      <xdr:nvSpPr>
        <xdr:cNvPr id="170" name="維持補修費グラフ枠"/>
        <xdr:cNvSpPr/>
      </xdr:nvSpPr>
      <xdr:spPr>
        <a:xfrm>
          <a:off x="685800" y="114274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100965</xdr:rowOff>
    </xdr:from>
    <xdr:to>
      <xdr:col>24</xdr:col>
      <xdr:colOff>62865</xdr:colOff>
      <xdr:row>78</xdr:row>
      <xdr:rowOff>94615</xdr:rowOff>
    </xdr:to>
    <xdr:cxnSp macro="">
      <xdr:nvCxnSpPr>
        <xdr:cNvPr id="171" name="直線コネクタ 170"/>
        <xdr:cNvCxnSpPr/>
      </xdr:nvCxnSpPr>
      <xdr:spPr>
        <a:xfrm flipV="1">
          <a:off x="4176395" y="12174855"/>
          <a:ext cx="1270" cy="999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97155</xdr:rowOff>
    </xdr:from>
    <xdr:ext cx="378460" cy="252730"/>
    <xdr:sp macro="" textlink="">
      <xdr:nvSpPr>
        <xdr:cNvPr id="172" name="維持補修費最小値テキスト"/>
        <xdr:cNvSpPr txBox="1"/>
      </xdr:nvSpPr>
      <xdr:spPr>
        <a:xfrm>
          <a:off x="4229100" y="1317688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94615</xdr:rowOff>
    </xdr:from>
    <xdr:to>
      <xdr:col>24</xdr:col>
      <xdr:colOff>152400</xdr:colOff>
      <xdr:row>78</xdr:row>
      <xdr:rowOff>94615</xdr:rowOff>
    </xdr:to>
    <xdr:cxnSp macro="">
      <xdr:nvCxnSpPr>
        <xdr:cNvPr id="173" name="直線コネクタ 172"/>
        <xdr:cNvCxnSpPr/>
      </xdr:nvCxnSpPr>
      <xdr:spPr>
        <a:xfrm>
          <a:off x="4108450" y="13174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50165</xdr:rowOff>
    </xdr:from>
    <xdr:ext cx="534670" cy="248285"/>
    <xdr:sp macro="" textlink="">
      <xdr:nvSpPr>
        <xdr:cNvPr id="174" name="維持補修費最大値テキスト"/>
        <xdr:cNvSpPr txBox="1"/>
      </xdr:nvSpPr>
      <xdr:spPr>
        <a:xfrm>
          <a:off x="4229100" y="1195641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23,274</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100965</xdr:rowOff>
    </xdr:from>
    <xdr:to>
      <xdr:col>24</xdr:col>
      <xdr:colOff>152400</xdr:colOff>
      <xdr:row>72</xdr:row>
      <xdr:rowOff>100965</xdr:rowOff>
    </xdr:to>
    <xdr:cxnSp macro="">
      <xdr:nvCxnSpPr>
        <xdr:cNvPr id="175" name="直線コネクタ 174"/>
        <xdr:cNvCxnSpPr/>
      </xdr:nvCxnSpPr>
      <xdr:spPr>
        <a:xfrm>
          <a:off x="4108450" y="12174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78</xdr:row>
      <xdr:rowOff>57150</xdr:rowOff>
    </xdr:from>
    <xdr:to>
      <xdr:col>24</xdr:col>
      <xdr:colOff>63500</xdr:colOff>
      <xdr:row>78</xdr:row>
      <xdr:rowOff>78105</xdr:rowOff>
    </xdr:to>
    <xdr:cxnSp macro="">
      <xdr:nvCxnSpPr>
        <xdr:cNvPr id="176" name="直線コネクタ 175"/>
        <xdr:cNvCxnSpPr/>
      </xdr:nvCxnSpPr>
      <xdr:spPr>
        <a:xfrm flipV="1">
          <a:off x="3429000" y="13136880"/>
          <a:ext cx="7493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99060</xdr:rowOff>
    </xdr:from>
    <xdr:ext cx="469900" cy="252095"/>
    <xdr:sp macro="" textlink="">
      <xdr:nvSpPr>
        <xdr:cNvPr id="177" name="維持補修費平均値テキスト"/>
        <xdr:cNvSpPr txBox="1"/>
      </xdr:nvSpPr>
      <xdr:spPr>
        <a:xfrm>
          <a:off x="4229100" y="1284351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76835</xdr:rowOff>
    </xdr:from>
    <xdr:to>
      <xdr:col>24</xdr:col>
      <xdr:colOff>114300</xdr:colOff>
      <xdr:row>78</xdr:row>
      <xdr:rowOff>8255</xdr:rowOff>
    </xdr:to>
    <xdr:sp macro="" textlink="">
      <xdr:nvSpPr>
        <xdr:cNvPr id="178" name="フローチャート: 判断 177"/>
        <xdr:cNvSpPr/>
      </xdr:nvSpPr>
      <xdr:spPr>
        <a:xfrm>
          <a:off x="4127500" y="12988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57785</xdr:rowOff>
    </xdr:from>
    <xdr:to>
      <xdr:col>19</xdr:col>
      <xdr:colOff>171450</xdr:colOff>
      <xdr:row>78</xdr:row>
      <xdr:rowOff>78105</xdr:rowOff>
    </xdr:to>
    <xdr:cxnSp macro="">
      <xdr:nvCxnSpPr>
        <xdr:cNvPr id="179" name="直線コネクタ 178"/>
        <xdr:cNvCxnSpPr/>
      </xdr:nvCxnSpPr>
      <xdr:spPr>
        <a:xfrm>
          <a:off x="2622550" y="13137515"/>
          <a:ext cx="8064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80010</xdr:rowOff>
    </xdr:from>
    <xdr:to>
      <xdr:col>20</xdr:col>
      <xdr:colOff>38100</xdr:colOff>
      <xdr:row>78</xdr:row>
      <xdr:rowOff>12700</xdr:rowOff>
    </xdr:to>
    <xdr:sp macro="" textlink="">
      <xdr:nvSpPr>
        <xdr:cNvPr id="180" name="フローチャート: 判断 179"/>
        <xdr:cNvSpPr/>
      </xdr:nvSpPr>
      <xdr:spPr>
        <a:xfrm>
          <a:off x="3384550" y="129921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28575</xdr:rowOff>
    </xdr:from>
    <xdr:ext cx="469900" cy="248285"/>
    <xdr:sp macro="" textlink="">
      <xdr:nvSpPr>
        <xdr:cNvPr id="181" name="テキスト ボックス 180"/>
        <xdr:cNvSpPr txBox="1"/>
      </xdr:nvSpPr>
      <xdr:spPr>
        <a:xfrm>
          <a:off x="3219450" y="1277302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57785</xdr:rowOff>
    </xdr:from>
    <xdr:to>
      <xdr:col>15</xdr:col>
      <xdr:colOff>50800</xdr:colOff>
      <xdr:row>78</xdr:row>
      <xdr:rowOff>71120</xdr:rowOff>
    </xdr:to>
    <xdr:cxnSp macro="">
      <xdr:nvCxnSpPr>
        <xdr:cNvPr id="182" name="直線コネクタ 181"/>
        <xdr:cNvCxnSpPr/>
      </xdr:nvCxnSpPr>
      <xdr:spPr>
        <a:xfrm flipV="1">
          <a:off x="1828800" y="1313751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94615</xdr:rowOff>
    </xdr:from>
    <xdr:to>
      <xdr:col>15</xdr:col>
      <xdr:colOff>101600</xdr:colOff>
      <xdr:row>78</xdr:row>
      <xdr:rowOff>25400</xdr:rowOff>
    </xdr:to>
    <xdr:sp macro="" textlink="">
      <xdr:nvSpPr>
        <xdr:cNvPr id="183" name="フローチャート: 判断 182"/>
        <xdr:cNvSpPr/>
      </xdr:nvSpPr>
      <xdr:spPr>
        <a:xfrm>
          <a:off x="2571750" y="130067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41275</xdr:rowOff>
    </xdr:from>
    <xdr:ext cx="469900" cy="252730"/>
    <xdr:sp macro="" textlink="">
      <xdr:nvSpPr>
        <xdr:cNvPr id="184" name="テキスト ボックス 183"/>
        <xdr:cNvSpPr txBox="1"/>
      </xdr:nvSpPr>
      <xdr:spPr>
        <a:xfrm>
          <a:off x="2406650" y="127857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71120</xdr:rowOff>
    </xdr:from>
    <xdr:to>
      <xdr:col>10</xdr:col>
      <xdr:colOff>114300</xdr:colOff>
      <xdr:row>78</xdr:row>
      <xdr:rowOff>71120</xdr:rowOff>
    </xdr:to>
    <xdr:cxnSp macro="">
      <xdr:nvCxnSpPr>
        <xdr:cNvPr id="185" name="直線コネクタ 184"/>
        <xdr:cNvCxnSpPr/>
      </xdr:nvCxnSpPr>
      <xdr:spPr>
        <a:xfrm>
          <a:off x="1028700" y="131508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104140</xdr:rowOff>
    </xdr:from>
    <xdr:to>
      <xdr:col>10</xdr:col>
      <xdr:colOff>165100</xdr:colOff>
      <xdr:row>78</xdr:row>
      <xdr:rowOff>35560</xdr:rowOff>
    </xdr:to>
    <xdr:sp macro="" textlink="">
      <xdr:nvSpPr>
        <xdr:cNvPr id="186" name="フローチャート: 判断 185"/>
        <xdr:cNvSpPr/>
      </xdr:nvSpPr>
      <xdr:spPr>
        <a:xfrm>
          <a:off x="1778000" y="13016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51435</xdr:rowOff>
    </xdr:from>
    <xdr:ext cx="469900" cy="248285"/>
    <xdr:sp macro="" textlink="">
      <xdr:nvSpPr>
        <xdr:cNvPr id="187" name="テキスト ボックス 186"/>
        <xdr:cNvSpPr txBox="1"/>
      </xdr:nvSpPr>
      <xdr:spPr>
        <a:xfrm>
          <a:off x="1612900" y="127958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99060</xdr:rowOff>
    </xdr:from>
    <xdr:to>
      <xdr:col>6</xdr:col>
      <xdr:colOff>38100</xdr:colOff>
      <xdr:row>78</xdr:row>
      <xdr:rowOff>31750</xdr:rowOff>
    </xdr:to>
    <xdr:sp macro="" textlink="">
      <xdr:nvSpPr>
        <xdr:cNvPr id="188" name="フローチャート: 判断 187"/>
        <xdr:cNvSpPr/>
      </xdr:nvSpPr>
      <xdr:spPr>
        <a:xfrm>
          <a:off x="984250" y="1301115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48260</xdr:rowOff>
    </xdr:from>
    <xdr:ext cx="469900" cy="248285"/>
    <xdr:sp macro="" textlink="">
      <xdr:nvSpPr>
        <xdr:cNvPr id="189" name="テキスト ボックス 188"/>
        <xdr:cNvSpPr txBox="1"/>
      </xdr:nvSpPr>
      <xdr:spPr>
        <a:xfrm>
          <a:off x="819150" y="1279271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77470</xdr:rowOff>
    </xdr:from>
    <xdr:ext cx="762000" cy="252730"/>
    <xdr:sp macro="" textlink="">
      <xdr:nvSpPr>
        <xdr:cNvPr id="190" name="テキスト ボックス 189"/>
        <xdr:cNvSpPr txBox="1"/>
      </xdr:nvSpPr>
      <xdr:spPr>
        <a:xfrm>
          <a:off x="40068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77470</xdr:rowOff>
    </xdr:from>
    <xdr:ext cx="762000" cy="252730"/>
    <xdr:sp macro="" textlink="">
      <xdr:nvSpPr>
        <xdr:cNvPr id="191" name="テキスト ボックス 190"/>
        <xdr:cNvSpPr txBox="1"/>
      </xdr:nvSpPr>
      <xdr:spPr>
        <a:xfrm>
          <a:off x="32575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77470</xdr:rowOff>
    </xdr:from>
    <xdr:ext cx="756920" cy="252730"/>
    <xdr:sp macro="" textlink="">
      <xdr:nvSpPr>
        <xdr:cNvPr id="192" name="テキスト ボックス 191"/>
        <xdr:cNvSpPr txBox="1"/>
      </xdr:nvSpPr>
      <xdr:spPr>
        <a:xfrm>
          <a:off x="2451100" y="136601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77470</xdr:rowOff>
    </xdr:from>
    <xdr:ext cx="762000" cy="252730"/>
    <xdr:sp macro="" textlink="">
      <xdr:nvSpPr>
        <xdr:cNvPr id="193" name="テキスト ボックス 192"/>
        <xdr:cNvSpPr txBox="1"/>
      </xdr:nvSpPr>
      <xdr:spPr>
        <a:xfrm>
          <a:off x="16573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77470</xdr:rowOff>
    </xdr:from>
    <xdr:ext cx="762000" cy="252730"/>
    <xdr:sp macro="" textlink="">
      <xdr:nvSpPr>
        <xdr:cNvPr id="194" name="テキスト ボックス 193"/>
        <xdr:cNvSpPr txBox="1"/>
      </xdr:nvSpPr>
      <xdr:spPr>
        <a:xfrm>
          <a:off x="8572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6985</xdr:rowOff>
    </xdr:from>
    <xdr:to>
      <xdr:col>24</xdr:col>
      <xdr:colOff>114300</xdr:colOff>
      <xdr:row>78</xdr:row>
      <xdr:rowOff>107315</xdr:rowOff>
    </xdr:to>
    <xdr:sp macro="" textlink="">
      <xdr:nvSpPr>
        <xdr:cNvPr id="195" name="楕円 194"/>
        <xdr:cNvSpPr/>
      </xdr:nvSpPr>
      <xdr:spPr>
        <a:xfrm>
          <a:off x="4127500" y="130867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92710</xdr:rowOff>
    </xdr:from>
    <xdr:ext cx="469900" cy="248285"/>
    <xdr:sp macro="" textlink="">
      <xdr:nvSpPr>
        <xdr:cNvPr id="196" name="維持補修費該当値テキスト"/>
        <xdr:cNvSpPr txBox="1"/>
      </xdr:nvSpPr>
      <xdr:spPr>
        <a:xfrm>
          <a:off x="4229100" y="1300480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28575</xdr:rowOff>
    </xdr:from>
    <xdr:to>
      <xdr:col>20</xdr:col>
      <xdr:colOff>38100</xdr:colOff>
      <xdr:row>78</xdr:row>
      <xdr:rowOff>128905</xdr:rowOff>
    </xdr:to>
    <xdr:sp macro="" textlink="">
      <xdr:nvSpPr>
        <xdr:cNvPr id="197" name="楕円 196"/>
        <xdr:cNvSpPr/>
      </xdr:nvSpPr>
      <xdr:spPr>
        <a:xfrm>
          <a:off x="3384550" y="131083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119380</xdr:rowOff>
    </xdr:from>
    <xdr:ext cx="469900" cy="252730"/>
    <xdr:sp macro="" textlink="">
      <xdr:nvSpPr>
        <xdr:cNvPr id="198" name="テキスト ボックス 197"/>
        <xdr:cNvSpPr txBox="1"/>
      </xdr:nvSpPr>
      <xdr:spPr>
        <a:xfrm>
          <a:off x="3219450" y="131991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7620</xdr:rowOff>
    </xdr:from>
    <xdr:to>
      <xdr:col>15</xdr:col>
      <xdr:colOff>101600</xdr:colOff>
      <xdr:row>78</xdr:row>
      <xdr:rowOff>107950</xdr:rowOff>
    </xdr:to>
    <xdr:sp macro="" textlink="">
      <xdr:nvSpPr>
        <xdr:cNvPr id="199" name="楕円 198"/>
        <xdr:cNvSpPr/>
      </xdr:nvSpPr>
      <xdr:spPr>
        <a:xfrm>
          <a:off x="2571750" y="130873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98425</xdr:rowOff>
    </xdr:from>
    <xdr:ext cx="469900" cy="252730"/>
    <xdr:sp macro="" textlink="">
      <xdr:nvSpPr>
        <xdr:cNvPr id="200" name="テキスト ボックス 199"/>
        <xdr:cNvSpPr txBox="1"/>
      </xdr:nvSpPr>
      <xdr:spPr>
        <a:xfrm>
          <a:off x="2406650" y="131781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20320</xdr:rowOff>
    </xdr:from>
    <xdr:to>
      <xdr:col>10</xdr:col>
      <xdr:colOff>165100</xdr:colOff>
      <xdr:row>78</xdr:row>
      <xdr:rowOff>120015</xdr:rowOff>
    </xdr:to>
    <xdr:sp macro="" textlink="">
      <xdr:nvSpPr>
        <xdr:cNvPr id="201" name="楕円 200"/>
        <xdr:cNvSpPr/>
      </xdr:nvSpPr>
      <xdr:spPr>
        <a:xfrm>
          <a:off x="1778000" y="13100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111125</xdr:rowOff>
    </xdr:from>
    <xdr:ext cx="469900" cy="252730"/>
    <xdr:sp macro="" textlink="">
      <xdr:nvSpPr>
        <xdr:cNvPr id="202" name="テキスト ボックス 201"/>
        <xdr:cNvSpPr txBox="1"/>
      </xdr:nvSpPr>
      <xdr:spPr>
        <a:xfrm>
          <a:off x="1612900" y="131908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20320</xdr:rowOff>
    </xdr:from>
    <xdr:to>
      <xdr:col>6</xdr:col>
      <xdr:colOff>38100</xdr:colOff>
      <xdr:row>78</xdr:row>
      <xdr:rowOff>120015</xdr:rowOff>
    </xdr:to>
    <xdr:sp macro="" textlink="">
      <xdr:nvSpPr>
        <xdr:cNvPr id="203" name="楕円 202"/>
        <xdr:cNvSpPr/>
      </xdr:nvSpPr>
      <xdr:spPr>
        <a:xfrm>
          <a:off x="984250" y="131000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111125</xdr:rowOff>
    </xdr:from>
    <xdr:ext cx="469900" cy="252730"/>
    <xdr:sp macro="" textlink="">
      <xdr:nvSpPr>
        <xdr:cNvPr id="204" name="テキスト ボックス 203"/>
        <xdr:cNvSpPr txBox="1"/>
      </xdr:nvSpPr>
      <xdr:spPr>
        <a:xfrm>
          <a:off x="819150" y="131908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31115</xdr:rowOff>
    </xdr:to>
    <xdr:sp macro="" textlink="">
      <xdr:nvSpPr>
        <xdr:cNvPr id="205" name="正方形/長方形 204"/>
        <xdr:cNvSpPr/>
      </xdr:nvSpPr>
      <xdr:spPr>
        <a:xfrm>
          <a:off x="685800" y="139731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135890</xdr:rowOff>
    </xdr:to>
    <xdr:sp macro="" textlink="">
      <xdr:nvSpPr>
        <xdr:cNvPr id="206" name="正方形/長方形 205"/>
        <xdr:cNvSpPr/>
      </xdr:nvSpPr>
      <xdr:spPr>
        <a:xfrm>
          <a:off x="8128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86360</xdr:rowOff>
    </xdr:from>
    <xdr:to>
      <xdr:col>12</xdr:col>
      <xdr:colOff>127000</xdr:colOff>
      <xdr:row>88</xdr:row>
      <xdr:rowOff>0</xdr:rowOff>
    </xdr:to>
    <xdr:sp macro="" textlink="">
      <xdr:nvSpPr>
        <xdr:cNvPr id="207" name="正方形/長方形 206"/>
        <xdr:cNvSpPr/>
      </xdr:nvSpPr>
      <xdr:spPr>
        <a:xfrm>
          <a:off x="8128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135890</xdr:rowOff>
    </xdr:to>
    <xdr:sp macro="" textlink="">
      <xdr:nvSpPr>
        <xdr:cNvPr id="208" name="正方形/長方形 207"/>
        <xdr:cNvSpPr/>
      </xdr:nvSpPr>
      <xdr:spPr>
        <a:xfrm>
          <a:off x="17145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86360</xdr:rowOff>
    </xdr:from>
    <xdr:to>
      <xdr:col>18</xdr:col>
      <xdr:colOff>0</xdr:colOff>
      <xdr:row>88</xdr:row>
      <xdr:rowOff>0</xdr:rowOff>
    </xdr:to>
    <xdr:sp macro="" textlink="">
      <xdr:nvSpPr>
        <xdr:cNvPr id="209" name="正方形/長方形 208"/>
        <xdr:cNvSpPr/>
      </xdr:nvSpPr>
      <xdr:spPr>
        <a:xfrm>
          <a:off x="17145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135890</xdr:rowOff>
    </xdr:to>
    <xdr:sp macro="" textlink="">
      <xdr:nvSpPr>
        <xdr:cNvPr id="210" name="正方形/長方形 209"/>
        <xdr:cNvSpPr/>
      </xdr:nvSpPr>
      <xdr:spPr>
        <a:xfrm>
          <a:off x="27432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86360</xdr:rowOff>
    </xdr:from>
    <xdr:to>
      <xdr:col>24</xdr:col>
      <xdr:colOff>0</xdr:colOff>
      <xdr:row>88</xdr:row>
      <xdr:rowOff>0</xdr:rowOff>
    </xdr:to>
    <xdr:sp macro="" textlink="">
      <xdr:nvSpPr>
        <xdr:cNvPr id="211" name="正方形/長方形 210"/>
        <xdr:cNvSpPr/>
      </xdr:nvSpPr>
      <xdr:spPr>
        <a:xfrm>
          <a:off x="27432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153,074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2" name="正方形/長方形 211"/>
        <xdr:cNvSpPr/>
      </xdr:nvSpPr>
      <xdr:spPr>
        <a:xfrm>
          <a:off x="6858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4805" cy="219710"/>
    <xdr:sp macro="" textlink="">
      <xdr:nvSpPr>
        <xdr:cNvPr id="213" name="テキスト ボックス 212"/>
        <xdr:cNvSpPr txBox="1"/>
      </xdr:nvSpPr>
      <xdr:spPr>
        <a:xfrm>
          <a:off x="666750" y="145942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5" name="テキスト ボックス 214"/>
        <xdr:cNvSpPr txBox="1"/>
      </xdr:nvSpPr>
      <xdr:spPr>
        <a:xfrm>
          <a:off x="474980" y="16913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19" name="テキスト ボックス 218"/>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4000"/>
    <xdr:sp macro="" textlink="">
      <xdr:nvSpPr>
        <xdr:cNvPr id="221" name="テキスト ボックス 220"/>
        <xdr:cNvSpPr txBox="1"/>
      </xdr:nvSpPr>
      <xdr:spPr>
        <a:xfrm>
          <a:off x="166370" y="157708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3" name="テキスト ボックス 222"/>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60325</xdr:rowOff>
    </xdr:from>
    <xdr:to>
      <xdr:col>28</xdr:col>
      <xdr:colOff>114300</xdr:colOff>
      <xdr:row>90</xdr:row>
      <xdr:rowOff>60325</xdr:rowOff>
    </xdr:to>
    <xdr:cxnSp macro="">
      <xdr:nvCxnSpPr>
        <xdr:cNvPr id="224" name="直線コネクタ 223"/>
        <xdr:cNvCxnSpPr/>
      </xdr:nvCxnSpPr>
      <xdr:spPr>
        <a:xfrm>
          <a:off x="685800" y="151517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44475"/>
    <xdr:sp macro="" textlink="">
      <xdr:nvSpPr>
        <xdr:cNvPr id="225" name="テキスト ボックス 224"/>
        <xdr:cNvSpPr txBox="1"/>
      </xdr:nvSpPr>
      <xdr:spPr>
        <a:xfrm>
          <a:off x="166370" y="1501457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26" name="直線コネクタ 225"/>
        <xdr:cNvCxnSpPr/>
      </xdr:nvCxnSpPr>
      <xdr:spPr>
        <a:xfrm>
          <a:off x="6858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7650"/>
    <xdr:sp macro="" textlink="">
      <xdr:nvSpPr>
        <xdr:cNvPr id="227" name="テキスト ボックス 226"/>
        <xdr:cNvSpPr txBox="1"/>
      </xdr:nvSpPr>
      <xdr:spPr>
        <a:xfrm>
          <a:off x="166370" y="146411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28" name="扶助費グラフ枠"/>
        <xdr:cNvSpPr/>
      </xdr:nvSpPr>
      <xdr:spPr>
        <a:xfrm>
          <a:off x="6858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12700</xdr:rowOff>
    </xdr:from>
    <xdr:to>
      <xdr:col>24</xdr:col>
      <xdr:colOff>62865</xdr:colOff>
      <xdr:row>97</xdr:row>
      <xdr:rowOff>169545</xdr:rowOff>
    </xdr:to>
    <xdr:cxnSp macro="">
      <xdr:nvCxnSpPr>
        <xdr:cNvPr id="229" name="直線コネクタ 228"/>
        <xdr:cNvCxnSpPr/>
      </xdr:nvCxnSpPr>
      <xdr:spPr>
        <a:xfrm flipV="1">
          <a:off x="4176395" y="1527175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1905</xdr:rowOff>
    </xdr:from>
    <xdr:ext cx="534670" cy="259080"/>
    <xdr:sp macro="" textlink="">
      <xdr:nvSpPr>
        <xdr:cNvPr id="230" name="扶助費最小値テキスト"/>
        <xdr:cNvSpPr txBox="1"/>
      </xdr:nvSpPr>
      <xdr:spPr>
        <a:xfrm>
          <a:off x="4229100" y="16461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78,578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169545</xdr:rowOff>
    </xdr:from>
    <xdr:to>
      <xdr:col>24</xdr:col>
      <xdr:colOff>152400</xdr:colOff>
      <xdr:row>97</xdr:row>
      <xdr:rowOff>169545</xdr:rowOff>
    </xdr:to>
    <xdr:cxnSp macro="">
      <xdr:nvCxnSpPr>
        <xdr:cNvPr id="231" name="直線コネクタ 230"/>
        <xdr:cNvCxnSpPr/>
      </xdr:nvCxnSpPr>
      <xdr:spPr>
        <a:xfrm>
          <a:off x="4108450" y="16457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128270</xdr:rowOff>
    </xdr:from>
    <xdr:ext cx="598805" cy="247650"/>
    <xdr:sp macro="" textlink="">
      <xdr:nvSpPr>
        <xdr:cNvPr id="232" name="扶助費最大値テキスト"/>
        <xdr:cNvSpPr txBox="1"/>
      </xdr:nvSpPr>
      <xdr:spPr>
        <a:xfrm>
          <a:off x="4229100" y="1505204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234,208</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12700</xdr:rowOff>
    </xdr:from>
    <xdr:to>
      <xdr:col>24</xdr:col>
      <xdr:colOff>152400</xdr:colOff>
      <xdr:row>91</xdr:row>
      <xdr:rowOff>12700</xdr:rowOff>
    </xdr:to>
    <xdr:cxnSp macro="">
      <xdr:nvCxnSpPr>
        <xdr:cNvPr id="233" name="直線コネクタ 232"/>
        <xdr:cNvCxnSpPr/>
      </xdr:nvCxnSpPr>
      <xdr:spPr>
        <a:xfrm>
          <a:off x="4108450" y="15271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95</xdr:row>
      <xdr:rowOff>149225</xdr:rowOff>
    </xdr:from>
    <xdr:to>
      <xdr:col>24</xdr:col>
      <xdr:colOff>63500</xdr:colOff>
      <xdr:row>96</xdr:row>
      <xdr:rowOff>100965</xdr:rowOff>
    </xdr:to>
    <xdr:cxnSp macro="">
      <xdr:nvCxnSpPr>
        <xdr:cNvPr id="234" name="直線コネクタ 233"/>
        <xdr:cNvCxnSpPr/>
      </xdr:nvCxnSpPr>
      <xdr:spPr>
        <a:xfrm>
          <a:off x="3429000" y="16094075"/>
          <a:ext cx="7493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106045</xdr:rowOff>
    </xdr:from>
    <xdr:ext cx="598805" cy="259080"/>
    <xdr:sp macro="" textlink="">
      <xdr:nvSpPr>
        <xdr:cNvPr id="235" name="扶助費平均値テキスト"/>
        <xdr:cNvSpPr txBox="1"/>
      </xdr:nvSpPr>
      <xdr:spPr>
        <a:xfrm>
          <a:off x="4229100" y="158794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83185</xdr:rowOff>
    </xdr:from>
    <xdr:to>
      <xdr:col>24</xdr:col>
      <xdr:colOff>114300</xdr:colOff>
      <xdr:row>96</xdr:row>
      <xdr:rowOff>13335</xdr:rowOff>
    </xdr:to>
    <xdr:sp macro="" textlink="">
      <xdr:nvSpPr>
        <xdr:cNvPr id="236" name="フローチャート: 判断 235"/>
        <xdr:cNvSpPr/>
      </xdr:nvSpPr>
      <xdr:spPr>
        <a:xfrm>
          <a:off x="4127500" y="160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149225</xdr:rowOff>
    </xdr:from>
    <xdr:to>
      <xdr:col>19</xdr:col>
      <xdr:colOff>171450</xdr:colOff>
      <xdr:row>97</xdr:row>
      <xdr:rowOff>64135</xdr:rowOff>
    </xdr:to>
    <xdr:cxnSp macro="">
      <xdr:nvCxnSpPr>
        <xdr:cNvPr id="237" name="直線コネクタ 236"/>
        <xdr:cNvCxnSpPr/>
      </xdr:nvCxnSpPr>
      <xdr:spPr>
        <a:xfrm flipV="1">
          <a:off x="2622550" y="16094075"/>
          <a:ext cx="80645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3175</xdr:rowOff>
    </xdr:from>
    <xdr:to>
      <xdr:col>20</xdr:col>
      <xdr:colOff>38100</xdr:colOff>
      <xdr:row>95</xdr:row>
      <xdr:rowOff>104775</xdr:rowOff>
    </xdr:to>
    <xdr:sp macro="" textlink="">
      <xdr:nvSpPr>
        <xdr:cNvPr id="238" name="フローチャート: 判断 237"/>
        <xdr:cNvSpPr/>
      </xdr:nvSpPr>
      <xdr:spPr>
        <a:xfrm>
          <a:off x="3384550" y="15948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121285</xdr:rowOff>
    </xdr:from>
    <xdr:ext cx="593725" cy="254000"/>
    <xdr:sp macro="" textlink="">
      <xdr:nvSpPr>
        <xdr:cNvPr id="239" name="テキスト ボックス 238"/>
        <xdr:cNvSpPr txBox="1"/>
      </xdr:nvSpPr>
      <xdr:spPr>
        <a:xfrm>
          <a:off x="3154680" y="157232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64135</xdr:rowOff>
    </xdr:from>
    <xdr:to>
      <xdr:col>15</xdr:col>
      <xdr:colOff>50800</xdr:colOff>
      <xdr:row>97</xdr:row>
      <xdr:rowOff>77470</xdr:rowOff>
    </xdr:to>
    <xdr:cxnSp macro="">
      <xdr:nvCxnSpPr>
        <xdr:cNvPr id="240" name="直線コネクタ 239"/>
        <xdr:cNvCxnSpPr/>
      </xdr:nvCxnSpPr>
      <xdr:spPr>
        <a:xfrm flipV="1">
          <a:off x="1828800" y="1635188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57785</xdr:rowOff>
    </xdr:from>
    <xdr:to>
      <xdr:col>15</xdr:col>
      <xdr:colOff>101600</xdr:colOff>
      <xdr:row>96</xdr:row>
      <xdr:rowOff>159385</xdr:rowOff>
    </xdr:to>
    <xdr:sp macro="" textlink="">
      <xdr:nvSpPr>
        <xdr:cNvPr id="241" name="フローチャート: 判断 240"/>
        <xdr:cNvSpPr/>
      </xdr:nvSpPr>
      <xdr:spPr>
        <a:xfrm>
          <a:off x="2571750" y="1617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4445</xdr:rowOff>
    </xdr:from>
    <xdr:ext cx="593725" cy="259080"/>
    <xdr:sp macro="" textlink="">
      <xdr:nvSpPr>
        <xdr:cNvPr id="242" name="テキスト ボックス 241"/>
        <xdr:cNvSpPr txBox="1"/>
      </xdr:nvSpPr>
      <xdr:spPr>
        <a:xfrm>
          <a:off x="2360930" y="159492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77470</xdr:rowOff>
    </xdr:from>
    <xdr:to>
      <xdr:col>10</xdr:col>
      <xdr:colOff>114300</xdr:colOff>
      <xdr:row>97</xdr:row>
      <xdr:rowOff>132715</xdr:rowOff>
    </xdr:to>
    <xdr:cxnSp macro="">
      <xdr:nvCxnSpPr>
        <xdr:cNvPr id="243" name="直線コネクタ 242"/>
        <xdr:cNvCxnSpPr/>
      </xdr:nvCxnSpPr>
      <xdr:spPr>
        <a:xfrm flipV="1">
          <a:off x="1028700" y="16365220"/>
          <a:ext cx="8001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73660</xdr:rowOff>
    </xdr:from>
    <xdr:to>
      <xdr:col>10</xdr:col>
      <xdr:colOff>165100</xdr:colOff>
      <xdr:row>97</xdr:row>
      <xdr:rowOff>3810</xdr:rowOff>
    </xdr:to>
    <xdr:sp macro="" textlink="">
      <xdr:nvSpPr>
        <xdr:cNvPr id="244" name="フローチャート: 判断 243"/>
        <xdr:cNvSpPr/>
      </xdr:nvSpPr>
      <xdr:spPr>
        <a:xfrm>
          <a:off x="1778000" y="1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20320</xdr:rowOff>
    </xdr:from>
    <xdr:ext cx="593725" cy="254000"/>
    <xdr:sp macro="" textlink="">
      <xdr:nvSpPr>
        <xdr:cNvPr id="245" name="テキスト ボックス 244"/>
        <xdr:cNvSpPr txBox="1"/>
      </xdr:nvSpPr>
      <xdr:spPr>
        <a:xfrm>
          <a:off x="1548130" y="159651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114300</xdr:rowOff>
    </xdr:from>
    <xdr:to>
      <xdr:col>6</xdr:col>
      <xdr:colOff>38100</xdr:colOff>
      <xdr:row>97</xdr:row>
      <xdr:rowOff>44450</xdr:rowOff>
    </xdr:to>
    <xdr:sp macro="" textlink="">
      <xdr:nvSpPr>
        <xdr:cNvPr id="246" name="フローチャート: 判断 245"/>
        <xdr:cNvSpPr/>
      </xdr:nvSpPr>
      <xdr:spPr>
        <a:xfrm>
          <a:off x="984250" y="16230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60960</xdr:rowOff>
    </xdr:from>
    <xdr:ext cx="593725" cy="259080"/>
    <xdr:sp macro="" textlink="">
      <xdr:nvSpPr>
        <xdr:cNvPr id="247" name="テキスト ボックス 246"/>
        <xdr:cNvSpPr txBox="1"/>
      </xdr:nvSpPr>
      <xdr:spPr>
        <a:xfrm>
          <a:off x="754380" y="160058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9" name="テキスト ボックス 248"/>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6920" cy="259080"/>
    <xdr:sp macro="" textlink="">
      <xdr:nvSpPr>
        <xdr:cNvPr id="250" name="テキスト ボックス 249"/>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2" name="テキスト ボックス 251"/>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50165</xdr:rowOff>
    </xdr:from>
    <xdr:to>
      <xdr:col>24</xdr:col>
      <xdr:colOff>114300</xdr:colOff>
      <xdr:row>96</xdr:row>
      <xdr:rowOff>151765</xdr:rowOff>
    </xdr:to>
    <xdr:sp macro="" textlink="">
      <xdr:nvSpPr>
        <xdr:cNvPr id="253" name="楕円 252"/>
        <xdr:cNvSpPr/>
      </xdr:nvSpPr>
      <xdr:spPr>
        <a:xfrm>
          <a:off x="4127500" y="161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29210</xdr:rowOff>
    </xdr:from>
    <xdr:ext cx="598805" cy="254000"/>
    <xdr:sp macro="" textlink="">
      <xdr:nvSpPr>
        <xdr:cNvPr id="254" name="扶助費該当値テキスト"/>
        <xdr:cNvSpPr txBox="1"/>
      </xdr:nvSpPr>
      <xdr:spPr>
        <a:xfrm>
          <a:off x="4229100" y="1614551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110,074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98425</xdr:rowOff>
    </xdr:from>
    <xdr:to>
      <xdr:col>20</xdr:col>
      <xdr:colOff>38100</xdr:colOff>
      <xdr:row>96</xdr:row>
      <xdr:rowOff>29210</xdr:rowOff>
    </xdr:to>
    <xdr:sp macro="" textlink="">
      <xdr:nvSpPr>
        <xdr:cNvPr id="255" name="楕円 254"/>
        <xdr:cNvSpPr/>
      </xdr:nvSpPr>
      <xdr:spPr>
        <a:xfrm>
          <a:off x="3384550" y="1604327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19685</xdr:rowOff>
    </xdr:from>
    <xdr:ext cx="593725" cy="254000"/>
    <xdr:sp macro="" textlink="">
      <xdr:nvSpPr>
        <xdr:cNvPr id="256" name="テキスト ボックス 255"/>
        <xdr:cNvSpPr txBox="1"/>
      </xdr:nvSpPr>
      <xdr:spPr>
        <a:xfrm>
          <a:off x="3154680" y="161359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126,257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13335</xdr:rowOff>
    </xdr:from>
    <xdr:to>
      <xdr:col>15</xdr:col>
      <xdr:colOff>101600</xdr:colOff>
      <xdr:row>97</xdr:row>
      <xdr:rowOff>114935</xdr:rowOff>
    </xdr:to>
    <xdr:sp macro="" textlink="">
      <xdr:nvSpPr>
        <xdr:cNvPr id="257" name="楕円 256"/>
        <xdr:cNvSpPr/>
      </xdr:nvSpPr>
      <xdr:spPr>
        <a:xfrm>
          <a:off x="2571750" y="1630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106045</xdr:rowOff>
    </xdr:from>
    <xdr:ext cx="529590" cy="259080"/>
    <xdr:sp macro="" textlink="">
      <xdr:nvSpPr>
        <xdr:cNvPr id="258" name="テキスト ボックス 257"/>
        <xdr:cNvSpPr txBox="1"/>
      </xdr:nvSpPr>
      <xdr:spPr>
        <a:xfrm>
          <a:off x="2393315" y="163937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26670</xdr:rowOff>
    </xdr:from>
    <xdr:to>
      <xdr:col>10</xdr:col>
      <xdr:colOff>165100</xdr:colOff>
      <xdr:row>97</xdr:row>
      <xdr:rowOff>128270</xdr:rowOff>
    </xdr:to>
    <xdr:sp macro="" textlink="">
      <xdr:nvSpPr>
        <xdr:cNvPr id="259" name="楕円 258"/>
        <xdr:cNvSpPr/>
      </xdr:nvSpPr>
      <xdr:spPr>
        <a:xfrm>
          <a:off x="1778000" y="163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119380</xdr:rowOff>
    </xdr:from>
    <xdr:ext cx="534670" cy="259080"/>
    <xdr:sp macro="" textlink="">
      <xdr:nvSpPr>
        <xdr:cNvPr id="260" name="テキスト ボックス 259"/>
        <xdr:cNvSpPr txBox="1"/>
      </xdr:nvSpPr>
      <xdr:spPr>
        <a:xfrm>
          <a:off x="1580515" y="1640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81915</xdr:rowOff>
    </xdr:from>
    <xdr:to>
      <xdr:col>6</xdr:col>
      <xdr:colOff>38100</xdr:colOff>
      <xdr:row>98</xdr:row>
      <xdr:rowOff>12065</xdr:rowOff>
    </xdr:to>
    <xdr:sp macro="" textlink="">
      <xdr:nvSpPr>
        <xdr:cNvPr id="261" name="楕円 260"/>
        <xdr:cNvSpPr/>
      </xdr:nvSpPr>
      <xdr:spPr>
        <a:xfrm>
          <a:off x="984250" y="163696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3175</xdr:rowOff>
    </xdr:from>
    <xdr:ext cx="529590" cy="259080"/>
    <xdr:sp macro="" textlink="">
      <xdr:nvSpPr>
        <xdr:cNvPr id="262" name="テキスト ボックス 261"/>
        <xdr:cNvSpPr txBox="1"/>
      </xdr:nvSpPr>
      <xdr:spPr>
        <a:xfrm>
          <a:off x="786765" y="164623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31115</xdr:rowOff>
    </xdr:to>
    <xdr:sp macro="" textlink="">
      <xdr:nvSpPr>
        <xdr:cNvPr id="263" name="正方形/長方形 262"/>
        <xdr:cNvSpPr/>
      </xdr:nvSpPr>
      <xdr:spPr>
        <a:xfrm>
          <a:off x="5956300" y="39147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135890</xdr:rowOff>
    </xdr:to>
    <xdr:sp macro="" textlink="">
      <xdr:nvSpPr>
        <xdr:cNvPr id="264" name="正方形/長方形 263"/>
        <xdr:cNvSpPr/>
      </xdr:nvSpPr>
      <xdr:spPr>
        <a:xfrm>
          <a:off x="606425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86360</xdr:rowOff>
    </xdr:from>
    <xdr:to>
      <xdr:col>43</xdr:col>
      <xdr:colOff>63500</xdr:colOff>
      <xdr:row>28</xdr:row>
      <xdr:rowOff>0</xdr:rowOff>
    </xdr:to>
    <xdr:sp macro="" textlink="">
      <xdr:nvSpPr>
        <xdr:cNvPr id="265" name="正方形/長方形 264"/>
        <xdr:cNvSpPr/>
      </xdr:nvSpPr>
      <xdr:spPr>
        <a:xfrm>
          <a:off x="606425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135890</xdr:rowOff>
    </xdr:to>
    <xdr:sp macro="" textlink="">
      <xdr:nvSpPr>
        <xdr:cNvPr id="266" name="正方形/長方形 265"/>
        <xdr:cNvSpPr/>
      </xdr:nvSpPr>
      <xdr:spPr>
        <a:xfrm>
          <a:off x="69850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86360</xdr:rowOff>
    </xdr:from>
    <xdr:to>
      <xdr:col>48</xdr:col>
      <xdr:colOff>127000</xdr:colOff>
      <xdr:row>28</xdr:row>
      <xdr:rowOff>0</xdr:rowOff>
    </xdr:to>
    <xdr:sp macro="" textlink="">
      <xdr:nvSpPr>
        <xdr:cNvPr id="267" name="正方形/長方形 266"/>
        <xdr:cNvSpPr/>
      </xdr:nvSpPr>
      <xdr:spPr>
        <a:xfrm>
          <a:off x="69850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135890</xdr:rowOff>
    </xdr:to>
    <xdr:sp macro="" textlink="">
      <xdr:nvSpPr>
        <xdr:cNvPr id="268" name="正方形/長方形 267"/>
        <xdr:cNvSpPr/>
      </xdr:nvSpPr>
      <xdr:spPr>
        <a:xfrm>
          <a:off x="80137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86360</xdr:rowOff>
    </xdr:from>
    <xdr:to>
      <xdr:col>54</xdr:col>
      <xdr:colOff>127000</xdr:colOff>
      <xdr:row>28</xdr:row>
      <xdr:rowOff>0</xdr:rowOff>
    </xdr:to>
    <xdr:sp macro="" textlink="">
      <xdr:nvSpPr>
        <xdr:cNvPr id="269" name="正方形/長方形 268"/>
        <xdr:cNvSpPr/>
      </xdr:nvSpPr>
      <xdr:spPr>
        <a:xfrm>
          <a:off x="80137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80010</xdr:rowOff>
    </xdr:to>
    <xdr:sp macro="" textlink="">
      <xdr:nvSpPr>
        <xdr:cNvPr id="270" name="正方形/長方形 269"/>
        <xdr:cNvSpPr/>
      </xdr:nvSpPr>
      <xdr:spPr>
        <a:xfrm>
          <a:off x="5956300" y="4721860"/>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4805" cy="219710"/>
    <xdr:sp macro="" textlink="">
      <xdr:nvSpPr>
        <xdr:cNvPr id="271" name="テキスト ボックス 270"/>
        <xdr:cNvSpPr txBox="1"/>
      </xdr:nvSpPr>
      <xdr:spPr>
        <a:xfrm>
          <a:off x="5918200" y="45358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80010</xdr:rowOff>
    </xdr:from>
    <xdr:to>
      <xdr:col>59</xdr:col>
      <xdr:colOff>50800</xdr:colOff>
      <xdr:row>41</xdr:row>
      <xdr:rowOff>80010</xdr:rowOff>
    </xdr:to>
    <xdr:cxnSp macro="">
      <xdr:nvCxnSpPr>
        <xdr:cNvPr id="272" name="直線コネクタ 271"/>
        <xdr:cNvCxnSpPr/>
      </xdr:nvCxnSpPr>
      <xdr:spPr>
        <a:xfrm>
          <a:off x="5956300" y="69570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3" name="直線コネクタ 272"/>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3840" cy="248285"/>
    <xdr:sp macro="" textlink="">
      <xdr:nvSpPr>
        <xdr:cNvPr id="274" name="テキスト ボックス 273"/>
        <xdr:cNvSpPr txBox="1"/>
      </xdr:nvSpPr>
      <xdr:spPr>
        <a:xfrm>
          <a:off x="5726430" y="649986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111760</xdr:rowOff>
    </xdr:from>
    <xdr:to>
      <xdr:col>59</xdr:col>
      <xdr:colOff>50800</xdr:colOff>
      <xdr:row>37</xdr:row>
      <xdr:rowOff>111760</xdr:rowOff>
    </xdr:to>
    <xdr:cxnSp macro="">
      <xdr:nvCxnSpPr>
        <xdr:cNvPr id="275" name="直線コネクタ 274"/>
        <xdr:cNvCxnSpPr/>
      </xdr:nvCxnSpPr>
      <xdr:spPr>
        <a:xfrm>
          <a:off x="5956300" y="631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140970</xdr:rowOff>
    </xdr:from>
    <xdr:ext cx="526415" cy="248285"/>
    <xdr:sp macro="" textlink="">
      <xdr:nvSpPr>
        <xdr:cNvPr id="276" name="テキスト ボックス 275"/>
        <xdr:cNvSpPr txBox="1"/>
      </xdr:nvSpPr>
      <xdr:spPr>
        <a:xfrm>
          <a:off x="5481955" y="617982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77" name="直線コネクタ 276"/>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156210</xdr:rowOff>
    </xdr:from>
    <xdr:ext cx="526415" cy="252730"/>
    <xdr:sp macro="" textlink="">
      <xdr:nvSpPr>
        <xdr:cNvPr id="278" name="テキスト ボックス 277"/>
        <xdr:cNvSpPr txBox="1"/>
      </xdr:nvSpPr>
      <xdr:spPr>
        <a:xfrm>
          <a:off x="5481955" y="5859780"/>
          <a:ext cx="526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144145</xdr:rowOff>
    </xdr:from>
    <xdr:to>
      <xdr:col>59</xdr:col>
      <xdr:colOff>50800</xdr:colOff>
      <xdr:row>33</xdr:row>
      <xdr:rowOff>144145</xdr:rowOff>
    </xdr:to>
    <xdr:cxnSp macro="">
      <xdr:nvCxnSpPr>
        <xdr:cNvPr id="279" name="直線コネクタ 278"/>
        <xdr:cNvCxnSpPr/>
      </xdr:nvCxnSpPr>
      <xdr:spPr>
        <a:xfrm>
          <a:off x="5956300" y="56800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5715</xdr:rowOff>
    </xdr:from>
    <xdr:ext cx="526415" cy="252730"/>
    <xdr:sp macro="" textlink="">
      <xdr:nvSpPr>
        <xdr:cNvPr id="280" name="テキスト ボックス 279"/>
        <xdr:cNvSpPr txBox="1"/>
      </xdr:nvSpPr>
      <xdr:spPr>
        <a:xfrm>
          <a:off x="5481955" y="5541645"/>
          <a:ext cx="526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1" name="直線コネクタ 280"/>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20955</xdr:rowOff>
    </xdr:from>
    <xdr:ext cx="595630" cy="252095"/>
    <xdr:sp macro="" textlink="">
      <xdr:nvSpPr>
        <xdr:cNvPr id="282" name="テキスト ボックス 281"/>
        <xdr:cNvSpPr txBox="1"/>
      </xdr:nvSpPr>
      <xdr:spPr>
        <a:xfrm>
          <a:off x="5417820" y="522160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7620</xdr:rowOff>
    </xdr:from>
    <xdr:to>
      <xdr:col>59</xdr:col>
      <xdr:colOff>50800</xdr:colOff>
      <xdr:row>30</xdr:row>
      <xdr:rowOff>7620</xdr:rowOff>
    </xdr:to>
    <xdr:cxnSp macro="">
      <xdr:nvCxnSpPr>
        <xdr:cNvPr id="283" name="直線コネクタ 282"/>
        <xdr:cNvCxnSpPr/>
      </xdr:nvCxnSpPr>
      <xdr:spPr>
        <a:xfrm>
          <a:off x="5956300" y="50406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37465</xdr:rowOff>
    </xdr:from>
    <xdr:ext cx="595630" cy="253365"/>
    <xdr:sp macro="" textlink="">
      <xdr:nvSpPr>
        <xdr:cNvPr id="284" name="テキスト ボックス 283"/>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5" name="直線コネクタ 284"/>
        <xdr:cNvCxnSpPr/>
      </xdr:nvCxnSpPr>
      <xdr:spPr>
        <a:xfrm>
          <a:off x="5956300" y="4721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95630" cy="247650"/>
    <xdr:sp macro="" textlink="">
      <xdr:nvSpPr>
        <xdr:cNvPr id="286" name="テキスト ボックス 285"/>
        <xdr:cNvSpPr txBox="1"/>
      </xdr:nvSpPr>
      <xdr:spPr>
        <a:xfrm>
          <a:off x="5417820" y="45827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80010</xdr:rowOff>
    </xdr:to>
    <xdr:sp macro="" textlink="">
      <xdr:nvSpPr>
        <xdr:cNvPr id="287" name="補助費等グラフ枠"/>
        <xdr:cNvSpPr/>
      </xdr:nvSpPr>
      <xdr:spPr>
        <a:xfrm>
          <a:off x="5956300" y="4721860"/>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19685</xdr:rowOff>
    </xdr:from>
    <xdr:to>
      <xdr:col>54</xdr:col>
      <xdr:colOff>171450</xdr:colOff>
      <xdr:row>38</xdr:row>
      <xdr:rowOff>50165</xdr:rowOff>
    </xdr:to>
    <xdr:cxnSp macro="">
      <xdr:nvCxnSpPr>
        <xdr:cNvPr id="288" name="直線コネクタ 287"/>
        <xdr:cNvCxnSpPr/>
      </xdr:nvCxnSpPr>
      <xdr:spPr>
        <a:xfrm flipV="1">
          <a:off x="9429750" y="5220335"/>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52705</xdr:rowOff>
    </xdr:from>
    <xdr:ext cx="529590" cy="247650"/>
    <xdr:sp macro="" textlink="">
      <xdr:nvSpPr>
        <xdr:cNvPr id="289" name="補助費等最小値テキスト"/>
        <xdr:cNvSpPr txBox="1"/>
      </xdr:nvSpPr>
      <xdr:spPr>
        <a:xfrm>
          <a:off x="9480550" y="642683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20,163</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50165</xdr:rowOff>
    </xdr:from>
    <xdr:to>
      <xdr:col>55</xdr:col>
      <xdr:colOff>88900</xdr:colOff>
      <xdr:row>38</xdr:row>
      <xdr:rowOff>50165</xdr:rowOff>
    </xdr:to>
    <xdr:cxnSp macro="">
      <xdr:nvCxnSpPr>
        <xdr:cNvPr id="290" name="直線コネクタ 289"/>
        <xdr:cNvCxnSpPr/>
      </xdr:nvCxnSpPr>
      <xdr:spPr>
        <a:xfrm>
          <a:off x="9359900" y="6424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135255</xdr:rowOff>
    </xdr:from>
    <xdr:ext cx="593725" cy="252730"/>
    <xdr:sp macro="" textlink="">
      <xdr:nvSpPr>
        <xdr:cNvPr id="291" name="補助費等最大値テキスト"/>
        <xdr:cNvSpPr txBox="1"/>
      </xdr:nvSpPr>
      <xdr:spPr>
        <a:xfrm>
          <a:off x="9480550" y="5000625"/>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133,151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19685</xdr:rowOff>
    </xdr:from>
    <xdr:to>
      <xdr:col>55</xdr:col>
      <xdr:colOff>88900</xdr:colOff>
      <xdr:row>31</xdr:row>
      <xdr:rowOff>19685</xdr:rowOff>
    </xdr:to>
    <xdr:cxnSp macro="">
      <xdr:nvCxnSpPr>
        <xdr:cNvPr id="292" name="直線コネクタ 291"/>
        <xdr:cNvCxnSpPr/>
      </xdr:nvCxnSpPr>
      <xdr:spPr>
        <a:xfrm>
          <a:off x="9359900" y="5220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162560</xdr:rowOff>
    </xdr:from>
    <xdr:to>
      <xdr:col>55</xdr:col>
      <xdr:colOff>0</xdr:colOff>
      <xdr:row>37</xdr:row>
      <xdr:rowOff>125730</xdr:rowOff>
    </xdr:to>
    <xdr:cxnSp macro="">
      <xdr:nvCxnSpPr>
        <xdr:cNvPr id="293" name="直線コネクタ 292"/>
        <xdr:cNvCxnSpPr/>
      </xdr:nvCxnSpPr>
      <xdr:spPr>
        <a:xfrm flipV="1">
          <a:off x="8686800" y="6201410"/>
          <a:ext cx="74295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56515</xdr:rowOff>
    </xdr:from>
    <xdr:ext cx="529590" cy="253365"/>
    <xdr:sp macro="" textlink="">
      <xdr:nvSpPr>
        <xdr:cNvPr id="294" name="補助費等平均値テキスト"/>
        <xdr:cNvSpPr txBox="1"/>
      </xdr:nvSpPr>
      <xdr:spPr>
        <a:xfrm>
          <a:off x="9480550" y="5927725"/>
          <a:ext cx="529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34925</xdr:rowOff>
    </xdr:from>
    <xdr:to>
      <xdr:col>55</xdr:col>
      <xdr:colOff>50800</xdr:colOff>
      <xdr:row>36</xdr:row>
      <xdr:rowOff>133350</xdr:rowOff>
    </xdr:to>
    <xdr:sp macro="" textlink="">
      <xdr:nvSpPr>
        <xdr:cNvPr id="295" name="フローチャート: 判断 294"/>
        <xdr:cNvSpPr/>
      </xdr:nvSpPr>
      <xdr:spPr>
        <a:xfrm>
          <a:off x="9398000" y="607377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31</xdr:row>
      <xdr:rowOff>5715</xdr:rowOff>
    </xdr:from>
    <xdr:to>
      <xdr:col>50</xdr:col>
      <xdr:colOff>114300</xdr:colOff>
      <xdr:row>37</xdr:row>
      <xdr:rowOff>125730</xdr:rowOff>
    </xdr:to>
    <xdr:cxnSp macro="">
      <xdr:nvCxnSpPr>
        <xdr:cNvPr id="296" name="直線コネクタ 295"/>
        <xdr:cNvCxnSpPr/>
      </xdr:nvCxnSpPr>
      <xdr:spPr>
        <a:xfrm>
          <a:off x="7886700" y="5206365"/>
          <a:ext cx="800100" cy="1125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72390</xdr:rowOff>
    </xdr:from>
    <xdr:to>
      <xdr:col>50</xdr:col>
      <xdr:colOff>165100</xdr:colOff>
      <xdr:row>37</xdr:row>
      <xdr:rowOff>3810</xdr:rowOff>
    </xdr:to>
    <xdr:sp macro="" textlink="">
      <xdr:nvSpPr>
        <xdr:cNvPr id="297" name="フローチャート: 判断 296"/>
        <xdr:cNvSpPr/>
      </xdr:nvSpPr>
      <xdr:spPr>
        <a:xfrm>
          <a:off x="8636000" y="6111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19050</xdr:rowOff>
    </xdr:from>
    <xdr:ext cx="534670" cy="252730"/>
    <xdr:sp macro="" textlink="">
      <xdr:nvSpPr>
        <xdr:cNvPr id="298" name="テキスト ボックス 297"/>
        <xdr:cNvSpPr txBox="1"/>
      </xdr:nvSpPr>
      <xdr:spPr>
        <a:xfrm>
          <a:off x="8438515" y="58902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5715</xdr:rowOff>
    </xdr:from>
    <xdr:to>
      <xdr:col>45</xdr:col>
      <xdr:colOff>171450</xdr:colOff>
      <xdr:row>37</xdr:row>
      <xdr:rowOff>137160</xdr:rowOff>
    </xdr:to>
    <xdr:cxnSp macro="">
      <xdr:nvCxnSpPr>
        <xdr:cNvPr id="299" name="直線コネクタ 298"/>
        <xdr:cNvCxnSpPr/>
      </xdr:nvCxnSpPr>
      <xdr:spPr>
        <a:xfrm flipV="1">
          <a:off x="7080250" y="5206365"/>
          <a:ext cx="806450" cy="1137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13335</xdr:rowOff>
    </xdr:from>
    <xdr:to>
      <xdr:col>46</xdr:col>
      <xdr:colOff>38100</xdr:colOff>
      <xdr:row>30</xdr:row>
      <xdr:rowOff>111760</xdr:rowOff>
    </xdr:to>
    <xdr:sp macro="" textlink="">
      <xdr:nvSpPr>
        <xdr:cNvPr id="300" name="フローチャート: 判断 299"/>
        <xdr:cNvSpPr/>
      </xdr:nvSpPr>
      <xdr:spPr>
        <a:xfrm>
          <a:off x="7842250" y="504634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28</xdr:row>
      <xdr:rowOff>128905</xdr:rowOff>
    </xdr:from>
    <xdr:ext cx="593725" cy="253365"/>
    <xdr:sp macro="" textlink="">
      <xdr:nvSpPr>
        <xdr:cNvPr id="301" name="テキスト ボックス 300"/>
        <xdr:cNvSpPr txBox="1"/>
      </xdr:nvSpPr>
      <xdr:spPr>
        <a:xfrm>
          <a:off x="7612380" y="482663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137160</xdr:rowOff>
    </xdr:from>
    <xdr:to>
      <xdr:col>41</xdr:col>
      <xdr:colOff>50800</xdr:colOff>
      <xdr:row>37</xdr:row>
      <xdr:rowOff>144780</xdr:rowOff>
    </xdr:to>
    <xdr:cxnSp macro="">
      <xdr:nvCxnSpPr>
        <xdr:cNvPr id="302" name="直線コネクタ 301"/>
        <xdr:cNvCxnSpPr/>
      </xdr:nvCxnSpPr>
      <xdr:spPr>
        <a:xfrm flipV="1">
          <a:off x="6286500" y="634365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143510</xdr:rowOff>
    </xdr:from>
    <xdr:to>
      <xdr:col>41</xdr:col>
      <xdr:colOff>101600</xdr:colOff>
      <xdr:row>37</xdr:row>
      <xdr:rowOff>74930</xdr:rowOff>
    </xdr:to>
    <xdr:sp macro="" textlink="">
      <xdr:nvSpPr>
        <xdr:cNvPr id="303" name="フローチャート: 判断 302"/>
        <xdr:cNvSpPr/>
      </xdr:nvSpPr>
      <xdr:spPr>
        <a:xfrm>
          <a:off x="7029450" y="61823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92075</xdr:rowOff>
    </xdr:from>
    <xdr:ext cx="529590" cy="248285"/>
    <xdr:sp macro="" textlink="">
      <xdr:nvSpPr>
        <xdr:cNvPr id="304" name="テキスト ボックス 303"/>
        <xdr:cNvSpPr txBox="1"/>
      </xdr:nvSpPr>
      <xdr:spPr>
        <a:xfrm>
          <a:off x="6851015" y="596328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3175</xdr:rowOff>
    </xdr:from>
    <xdr:to>
      <xdr:col>36</xdr:col>
      <xdr:colOff>165100</xdr:colOff>
      <xdr:row>37</xdr:row>
      <xdr:rowOff>102870</xdr:rowOff>
    </xdr:to>
    <xdr:sp macro="" textlink="">
      <xdr:nvSpPr>
        <xdr:cNvPr id="305" name="フローチャート: 判断 304"/>
        <xdr:cNvSpPr/>
      </xdr:nvSpPr>
      <xdr:spPr>
        <a:xfrm>
          <a:off x="6235700" y="62096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118110</xdr:rowOff>
    </xdr:from>
    <xdr:ext cx="534670" cy="253365"/>
    <xdr:sp macro="" textlink="">
      <xdr:nvSpPr>
        <xdr:cNvPr id="306" name="テキスト ボックス 305"/>
        <xdr:cNvSpPr txBox="1"/>
      </xdr:nvSpPr>
      <xdr:spPr>
        <a:xfrm>
          <a:off x="6038215" y="59893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77470</xdr:rowOff>
    </xdr:from>
    <xdr:ext cx="762000" cy="252730"/>
    <xdr:sp macro="" textlink="">
      <xdr:nvSpPr>
        <xdr:cNvPr id="307" name="テキスト ボックス 306"/>
        <xdr:cNvSpPr txBox="1"/>
      </xdr:nvSpPr>
      <xdr:spPr>
        <a:xfrm>
          <a:off x="925830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77470</xdr:rowOff>
    </xdr:from>
    <xdr:ext cx="762000" cy="252730"/>
    <xdr:sp macro="" textlink="">
      <xdr:nvSpPr>
        <xdr:cNvPr id="308" name="テキスト ボックス 307"/>
        <xdr:cNvSpPr txBox="1"/>
      </xdr:nvSpPr>
      <xdr:spPr>
        <a:xfrm>
          <a:off x="85153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77470</xdr:rowOff>
    </xdr:from>
    <xdr:ext cx="762000" cy="252730"/>
    <xdr:sp macro="" textlink="">
      <xdr:nvSpPr>
        <xdr:cNvPr id="309" name="テキスト ボックス 308"/>
        <xdr:cNvSpPr txBox="1"/>
      </xdr:nvSpPr>
      <xdr:spPr>
        <a:xfrm>
          <a:off x="77152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77470</xdr:rowOff>
    </xdr:from>
    <xdr:ext cx="756920" cy="252730"/>
    <xdr:sp macro="" textlink="">
      <xdr:nvSpPr>
        <xdr:cNvPr id="310" name="テキスト ボックス 309"/>
        <xdr:cNvSpPr txBox="1"/>
      </xdr:nvSpPr>
      <xdr:spPr>
        <a:xfrm>
          <a:off x="6908800" y="69545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77470</xdr:rowOff>
    </xdr:from>
    <xdr:ext cx="762000" cy="252730"/>
    <xdr:sp macro="" textlink="">
      <xdr:nvSpPr>
        <xdr:cNvPr id="311" name="テキスト ボックス 310"/>
        <xdr:cNvSpPr txBox="1"/>
      </xdr:nvSpPr>
      <xdr:spPr>
        <a:xfrm>
          <a:off x="61150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112395</xdr:rowOff>
    </xdr:from>
    <xdr:to>
      <xdr:col>55</xdr:col>
      <xdr:colOff>50800</xdr:colOff>
      <xdr:row>37</xdr:row>
      <xdr:rowOff>43815</xdr:rowOff>
    </xdr:to>
    <xdr:sp macro="" textlink="">
      <xdr:nvSpPr>
        <xdr:cNvPr id="312" name="楕円 311"/>
        <xdr:cNvSpPr/>
      </xdr:nvSpPr>
      <xdr:spPr>
        <a:xfrm>
          <a:off x="9398000" y="61512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92075</xdr:rowOff>
    </xdr:from>
    <xdr:ext cx="529590" cy="248285"/>
    <xdr:sp macro="" textlink="">
      <xdr:nvSpPr>
        <xdr:cNvPr id="313" name="補助費等該当値テキスト"/>
        <xdr:cNvSpPr txBox="1"/>
      </xdr:nvSpPr>
      <xdr:spPr>
        <a:xfrm>
          <a:off x="9480550" y="613092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74930</xdr:rowOff>
    </xdr:from>
    <xdr:to>
      <xdr:col>50</xdr:col>
      <xdr:colOff>165100</xdr:colOff>
      <xdr:row>38</xdr:row>
      <xdr:rowOff>6350</xdr:rowOff>
    </xdr:to>
    <xdr:sp macro="" textlink="">
      <xdr:nvSpPr>
        <xdr:cNvPr id="314" name="楕円 313"/>
        <xdr:cNvSpPr/>
      </xdr:nvSpPr>
      <xdr:spPr>
        <a:xfrm>
          <a:off x="8636000" y="6281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165735</xdr:rowOff>
    </xdr:from>
    <xdr:ext cx="534670" cy="250190"/>
    <xdr:sp macro="" textlink="">
      <xdr:nvSpPr>
        <xdr:cNvPr id="315" name="テキスト ボックス 314"/>
        <xdr:cNvSpPr txBox="1"/>
      </xdr:nvSpPr>
      <xdr:spPr>
        <a:xfrm>
          <a:off x="8438515" y="637222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30</xdr:row>
      <xdr:rowOff>125095</xdr:rowOff>
    </xdr:from>
    <xdr:to>
      <xdr:col>46</xdr:col>
      <xdr:colOff>38100</xdr:colOff>
      <xdr:row>31</xdr:row>
      <xdr:rowOff>55880</xdr:rowOff>
    </xdr:to>
    <xdr:sp macro="" textlink="">
      <xdr:nvSpPr>
        <xdr:cNvPr id="316" name="楕円 315"/>
        <xdr:cNvSpPr/>
      </xdr:nvSpPr>
      <xdr:spPr>
        <a:xfrm>
          <a:off x="7842250" y="515810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31</xdr:row>
      <xdr:rowOff>48260</xdr:rowOff>
    </xdr:from>
    <xdr:ext cx="593725" cy="248285"/>
    <xdr:sp macro="" textlink="">
      <xdr:nvSpPr>
        <xdr:cNvPr id="317" name="テキスト ボックス 316"/>
        <xdr:cNvSpPr txBox="1"/>
      </xdr:nvSpPr>
      <xdr:spPr>
        <a:xfrm>
          <a:off x="7612380" y="524891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87630</xdr:rowOff>
    </xdr:from>
    <xdr:to>
      <xdr:col>41</xdr:col>
      <xdr:colOff>101600</xdr:colOff>
      <xdr:row>38</xdr:row>
      <xdr:rowOff>19050</xdr:rowOff>
    </xdr:to>
    <xdr:sp macro="" textlink="">
      <xdr:nvSpPr>
        <xdr:cNvPr id="318" name="楕円 317"/>
        <xdr:cNvSpPr/>
      </xdr:nvSpPr>
      <xdr:spPr>
        <a:xfrm>
          <a:off x="7029450" y="6294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11430</xdr:rowOff>
    </xdr:from>
    <xdr:ext cx="529590" cy="248285"/>
    <xdr:sp macro="" textlink="">
      <xdr:nvSpPr>
        <xdr:cNvPr id="319" name="テキスト ボックス 318"/>
        <xdr:cNvSpPr txBox="1"/>
      </xdr:nvSpPr>
      <xdr:spPr>
        <a:xfrm>
          <a:off x="6851015" y="638556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95250</xdr:rowOff>
    </xdr:from>
    <xdr:to>
      <xdr:col>36</xdr:col>
      <xdr:colOff>165100</xdr:colOff>
      <xdr:row>38</xdr:row>
      <xdr:rowOff>26670</xdr:rowOff>
    </xdr:to>
    <xdr:sp macro="" textlink="">
      <xdr:nvSpPr>
        <xdr:cNvPr id="320" name="楕円 319"/>
        <xdr:cNvSpPr/>
      </xdr:nvSpPr>
      <xdr:spPr>
        <a:xfrm>
          <a:off x="6235700" y="63017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17780</xdr:rowOff>
    </xdr:from>
    <xdr:ext cx="534670" cy="248920"/>
    <xdr:sp macro="" textlink="">
      <xdr:nvSpPr>
        <xdr:cNvPr id="321" name="テキスト ボックス 320"/>
        <xdr:cNvSpPr txBox="1"/>
      </xdr:nvSpPr>
      <xdr:spPr>
        <a:xfrm>
          <a:off x="6038215" y="63919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31115</xdr:rowOff>
    </xdr:to>
    <xdr:sp macro="" textlink="">
      <xdr:nvSpPr>
        <xdr:cNvPr id="322" name="正方形/長方形 321"/>
        <xdr:cNvSpPr/>
      </xdr:nvSpPr>
      <xdr:spPr>
        <a:xfrm>
          <a:off x="5956300" y="72675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135890</xdr:rowOff>
    </xdr:to>
    <xdr:sp macro="" textlink="">
      <xdr:nvSpPr>
        <xdr:cNvPr id="323" name="正方形/長方形 322"/>
        <xdr:cNvSpPr/>
      </xdr:nvSpPr>
      <xdr:spPr>
        <a:xfrm>
          <a:off x="606425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86360</xdr:rowOff>
    </xdr:from>
    <xdr:to>
      <xdr:col>43</xdr:col>
      <xdr:colOff>63500</xdr:colOff>
      <xdr:row>48</xdr:row>
      <xdr:rowOff>0</xdr:rowOff>
    </xdr:to>
    <xdr:sp macro="" textlink="">
      <xdr:nvSpPr>
        <xdr:cNvPr id="324" name="正方形/長方形 323"/>
        <xdr:cNvSpPr/>
      </xdr:nvSpPr>
      <xdr:spPr>
        <a:xfrm>
          <a:off x="606425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135890</xdr:rowOff>
    </xdr:to>
    <xdr:sp macro="" textlink="">
      <xdr:nvSpPr>
        <xdr:cNvPr id="325" name="正方形/長方形 324"/>
        <xdr:cNvSpPr/>
      </xdr:nvSpPr>
      <xdr:spPr>
        <a:xfrm>
          <a:off x="69850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86360</xdr:rowOff>
    </xdr:from>
    <xdr:to>
      <xdr:col>48</xdr:col>
      <xdr:colOff>127000</xdr:colOff>
      <xdr:row>48</xdr:row>
      <xdr:rowOff>0</xdr:rowOff>
    </xdr:to>
    <xdr:sp macro="" textlink="">
      <xdr:nvSpPr>
        <xdr:cNvPr id="326" name="正方形/長方形 325"/>
        <xdr:cNvSpPr/>
      </xdr:nvSpPr>
      <xdr:spPr>
        <a:xfrm>
          <a:off x="69850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135890</xdr:rowOff>
    </xdr:to>
    <xdr:sp macro="" textlink="">
      <xdr:nvSpPr>
        <xdr:cNvPr id="327" name="正方形/長方形 326"/>
        <xdr:cNvSpPr/>
      </xdr:nvSpPr>
      <xdr:spPr>
        <a:xfrm>
          <a:off x="80137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86360</xdr:rowOff>
    </xdr:from>
    <xdr:to>
      <xdr:col>54</xdr:col>
      <xdr:colOff>127000</xdr:colOff>
      <xdr:row>48</xdr:row>
      <xdr:rowOff>0</xdr:rowOff>
    </xdr:to>
    <xdr:sp macro="" textlink="">
      <xdr:nvSpPr>
        <xdr:cNvPr id="328" name="正方形/長方形 327"/>
        <xdr:cNvSpPr/>
      </xdr:nvSpPr>
      <xdr:spPr>
        <a:xfrm>
          <a:off x="80137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80010</xdr:rowOff>
    </xdr:to>
    <xdr:sp macro="" textlink="">
      <xdr:nvSpPr>
        <xdr:cNvPr id="329" name="正方形/長方形 328"/>
        <xdr:cNvSpPr/>
      </xdr:nvSpPr>
      <xdr:spPr>
        <a:xfrm>
          <a:off x="5956300" y="8074660"/>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4805" cy="219710"/>
    <xdr:sp macro="" textlink="">
      <xdr:nvSpPr>
        <xdr:cNvPr id="330" name="テキスト ボックス 329"/>
        <xdr:cNvSpPr txBox="1"/>
      </xdr:nvSpPr>
      <xdr:spPr>
        <a:xfrm>
          <a:off x="5918200" y="78886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80010</xdr:rowOff>
    </xdr:from>
    <xdr:to>
      <xdr:col>59</xdr:col>
      <xdr:colOff>50800</xdr:colOff>
      <xdr:row>61</xdr:row>
      <xdr:rowOff>80010</xdr:rowOff>
    </xdr:to>
    <xdr:cxnSp macro="">
      <xdr:nvCxnSpPr>
        <xdr:cNvPr id="331" name="直線コネクタ 330"/>
        <xdr:cNvCxnSpPr/>
      </xdr:nvCxnSpPr>
      <xdr:spPr>
        <a:xfrm>
          <a:off x="5956300" y="10309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32" name="直線コネクタ 331"/>
        <xdr:cNvCxnSpPr/>
      </xdr:nvCxnSpPr>
      <xdr:spPr>
        <a:xfrm>
          <a:off x="5956300" y="9937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3840" cy="248285"/>
    <xdr:sp macro="" textlink="">
      <xdr:nvSpPr>
        <xdr:cNvPr id="333" name="テキスト ボックス 332"/>
        <xdr:cNvSpPr txBox="1"/>
      </xdr:nvSpPr>
      <xdr:spPr>
        <a:xfrm>
          <a:off x="5726430" y="97993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4" name="直線コネクタ 333"/>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6415" cy="248285"/>
    <xdr:sp macro="" textlink="">
      <xdr:nvSpPr>
        <xdr:cNvPr id="335" name="テキスト ボックス 334"/>
        <xdr:cNvSpPr txBox="1"/>
      </xdr:nvSpPr>
      <xdr:spPr>
        <a:xfrm>
          <a:off x="5481955" y="942657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135890</xdr:rowOff>
    </xdr:from>
    <xdr:to>
      <xdr:col>59</xdr:col>
      <xdr:colOff>50800</xdr:colOff>
      <xdr:row>54</xdr:row>
      <xdr:rowOff>135890</xdr:rowOff>
    </xdr:to>
    <xdr:cxnSp macro="">
      <xdr:nvCxnSpPr>
        <xdr:cNvPr id="336" name="直線コネクタ 335"/>
        <xdr:cNvCxnSpPr/>
      </xdr:nvCxnSpPr>
      <xdr:spPr>
        <a:xfrm>
          <a:off x="5956300" y="9192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6415" cy="248285"/>
    <xdr:sp macro="" textlink="">
      <xdr:nvSpPr>
        <xdr:cNvPr id="337" name="テキスト ボックス 336"/>
        <xdr:cNvSpPr txBox="1"/>
      </xdr:nvSpPr>
      <xdr:spPr>
        <a:xfrm>
          <a:off x="5481955" y="90538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98425</xdr:rowOff>
    </xdr:from>
    <xdr:to>
      <xdr:col>59</xdr:col>
      <xdr:colOff>50800</xdr:colOff>
      <xdr:row>52</xdr:row>
      <xdr:rowOff>98425</xdr:rowOff>
    </xdr:to>
    <xdr:cxnSp macro="">
      <xdr:nvCxnSpPr>
        <xdr:cNvPr id="338" name="直線コネクタ 337"/>
        <xdr:cNvCxnSpPr/>
      </xdr:nvCxnSpPr>
      <xdr:spPr>
        <a:xfrm>
          <a:off x="5956300" y="8819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6415" cy="248285"/>
    <xdr:sp macro="" textlink="">
      <xdr:nvSpPr>
        <xdr:cNvPr id="339" name="テキスト ボックス 338"/>
        <xdr:cNvSpPr txBox="1"/>
      </xdr:nvSpPr>
      <xdr:spPr>
        <a:xfrm>
          <a:off x="5481955" y="868172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40" name="直線コネクタ 339"/>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47650"/>
    <xdr:sp macro="" textlink="">
      <xdr:nvSpPr>
        <xdr:cNvPr id="341" name="テキスト ボックス 340"/>
        <xdr:cNvSpPr txBox="1"/>
      </xdr:nvSpPr>
      <xdr:spPr>
        <a:xfrm>
          <a:off x="5417820" y="830897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2" name="直線コネクタ 341"/>
        <xdr:cNvCxnSpPr/>
      </xdr:nvCxnSpPr>
      <xdr:spPr>
        <a:xfrm>
          <a:off x="5956300" y="8074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7650"/>
    <xdr:sp macro="" textlink="">
      <xdr:nvSpPr>
        <xdr:cNvPr id="343" name="テキスト ボックス 342"/>
        <xdr:cNvSpPr txBox="1"/>
      </xdr:nvSpPr>
      <xdr:spPr>
        <a:xfrm>
          <a:off x="5417820" y="79355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80010</xdr:rowOff>
    </xdr:to>
    <xdr:sp macro="" textlink="">
      <xdr:nvSpPr>
        <xdr:cNvPr id="344" name="普通建設事業費グラフ枠"/>
        <xdr:cNvSpPr/>
      </xdr:nvSpPr>
      <xdr:spPr>
        <a:xfrm>
          <a:off x="5956300" y="8074660"/>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84455</xdr:rowOff>
    </xdr:from>
    <xdr:to>
      <xdr:col>54</xdr:col>
      <xdr:colOff>171450</xdr:colOff>
      <xdr:row>58</xdr:row>
      <xdr:rowOff>66040</xdr:rowOff>
    </xdr:to>
    <xdr:cxnSp macro="">
      <xdr:nvCxnSpPr>
        <xdr:cNvPr id="345" name="直線コネクタ 344"/>
        <xdr:cNvCxnSpPr/>
      </xdr:nvCxnSpPr>
      <xdr:spPr>
        <a:xfrm flipV="1">
          <a:off x="9429750" y="8470265"/>
          <a:ext cx="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69850</xdr:rowOff>
    </xdr:from>
    <xdr:ext cx="529590" cy="248285"/>
    <xdr:sp macro="" textlink="">
      <xdr:nvSpPr>
        <xdr:cNvPr id="346" name="普通建設事業費最小値テキスト"/>
        <xdr:cNvSpPr txBox="1"/>
      </xdr:nvSpPr>
      <xdr:spPr>
        <a:xfrm>
          <a:off x="9480550" y="979678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66040</xdr:rowOff>
    </xdr:from>
    <xdr:to>
      <xdr:col>55</xdr:col>
      <xdr:colOff>88900</xdr:colOff>
      <xdr:row>58</xdr:row>
      <xdr:rowOff>66040</xdr:rowOff>
    </xdr:to>
    <xdr:cxnSp macro="">
      <xdr:nvCxnSpPr>
        <xdr:cNvPr id="347" name="直線コネクタ 346"/>
        <xdr:cNvCxnSpPr/>
      </xdr:nvCxnSpPr>
      <xdr:spPr>
        <a:xfrm>
          <a:off x="9359900" y="9792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32385</xdr:rowOff>
    </xdr:from>
    <xdr:ext cx="593725" cy="247650"/>
    <xdr:sp macro="" textlink="">
      <xdr:nvSpPr>
        <xdr:cNvPr id="348" name="普通建設事業費最大値テキスト"/>
        <xdr:cNvSpPr txBox="1"/>
      </xdr:nvSpPr>
      <xdr:spPr>
        <a:xfrm>
          <a:off x="9480550" y="8250555"/>
          <a:ext cx="5937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118,197</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84455</xdr:rowOff>
    </xdr:from>
    <xdr:to>
      <xdr:col>55</xdr:col>
      <xdr:colOff>88900</xdr:colOff>
      <xdr:row>50</xdr:row>
      <xdr:rowOff>84455</xdr:rowOff>
    </xdr:to>
    <xdr:cxnSp macro="">
      <xdr:nvCxnSpPr>
        <xdr:cNvPr id="349" name="直線コネクタ 348"/>
        <xdr:cNvCxnSpPr/>
      </xdr:nvCxnSpPr>
      <xdr:spPr>
        <a:xfrm>
          <a:off x="9359900" y="8470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3175</xdr:rowOff>
    </xdr:from>
    <xdr:to>
      <xdr:col>55</xdr:col>
      <xdr:colOff>0</xdr:colOff>
      <xdr:row>56</xdr:row>
      <xdr:rowOff>144780</xdr:rowOff>
    </xdr:to>
    <xdr:cxnSp macro="">
      <xdr:nvCxnSpPr>
        <xdr:cNvPr id="350" name="直線コネクタ 349"/>
        <xdr:cNvCxnSpPr/>
      </xdr:nvCxnSpPr>
      <xdr:spPr>
        <a:xfrm>
          <a:off x="8686800" y="9394825"/>
          <a:ext cx="74295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165735</xdr:rowOff>
    </xdr:from>
    <xdr:ext cx="529590" cy="250190"/>
    <xdr:sp macro="" textlink="">
      <xdr:nvSpPr>
        <xdr:cNvPr id="351" name="普通建設事業費平均値テキスト"/>
        <xdr:cNvSpPr txBox="1"/>
      </xdr:nvSpPr>
      <xdr:spPr>
        <a:xfrm>
          <a:off x="9480550" y="9222105"/>
          <a:ext cx="52959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143510</xdr:rowOff>
    </xdr:from>
    <xdr:to>
      <xdr:col>55</xdr:col>
      <xdr:colOff>50800</xdr:colOff>
      <xdr:row>56</xdr:row>
      <xdr:rowOff>74930</xdr:rowOff>
    </xdr:to>
    <xdr:sp macro="" textlink="">
      <xdr:nvSpPr>
        <xdr:cNvPr id="352" name="フローチャート: 判断 351"/>
        <xdr:cNvSpPr/>
      </xdr:nvSpPr>
      <xdr:spPr>
        <a:xfrm>
          <a:off x="9398000" y="9367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55</xdr:row>
      <xdr:rowOff>85725</xdr:rowOff>
    </xdr:from>
    <xdr:to>
      <xdr:col>50</xdr:col>
      <xdr:colOff>114300</xdr:colOff>
      <xdr:row>56</xdr:row>
      <xdr:rowOff>3175</xdr:rowOff>
    </xdr:to>
    <xdr:cxnSp macro="">
      <xdr:nvCxnSpPr>
        <xdr:cNvPr id="353" name="直線コネクタ 352"/>
        <xdr:cNvCxnSpPr/>
      </xdr:nvCxnSpPr>
      <xdr:spPr>
        <a:xfrm>
          <a:off x="7886700" y="9309735"/>
          <a:ext cx="8001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118110</xdr:rowOff>
    </xdr:from>
    <xdr:to>
      <xdr:col>50</xdr:col>
      <xdr:colOff>165100</xdr:colOff>
      <xdr:row>56</xdr:row>
      <xdr:rowOff>50800</xdr:rowOff>
    </xdr:to>
    <xdr:sp macro="" textlink="">
      <xdr:nvSpPr>
        <xdr:cNvPr id="354" name="フローチャート: 判断 353"/>
        <xdr:cNvSpPr/>
      </xdr:nvSpPr>
      <xdr:spPr>
        <a:xfrm>
          <a:off x="8636000" y="93421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66675</xdr:rowOff>
    </xdr:from>
    <xdr:ext cx="534670" cy="247015"/>
    <xdr:sp macro="" textlink="">
      <xdr:nvSpPr>
        <xdr:cNvPr id="355" name="テキスト ボックス 354"/>
        <xdr:cNvSpPr txBox="1"/>
      </xdr:nvSpPr>
      <xdr:spPr>
        <a:xfrm>
          <a:off x="8438515" y="912304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85725</xdr:rowOff>
    </xdr:from>
    <xdr:to>
      <xdr:col>45</xdr:col>
      <xdr:colOff>171450</xdr:colOff>
      <xdr:row>56</xdr:row>
      <xdr:rowOff>140335</xdr:rowOff>
    </xdr:to>
    <xdr:cxnSp macro="">
      <xdr:nvCxnSpPr>
        <xdr:cNvPr id="356" name="直線コネクタ 355"/>
        <xdr:cNvCxnSpPr/>
      </xdr:nvCxnSpPr>
      <xdr:spPr>
        <a:xfrm flipV="1">
          <a:off x="7080250" y="9309735"/>
          <a:ext cx="80645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115570</xdr:rowOff>
    </xdr:from>
    <xdr:to>
      <xdr:col>46</xdr:col>
      <xdr:colOff>38100</xdr:colOff>
      <xdr:row>56</xdr:row>
      <xdr:rowOff>48260</xdr:rowOff>
    </xdr:to>
    <xdr:sp macro="" textlink="">
      <xdr:nvSpPr>
        <xdr:cNvPr id="357" name="フローチャート: 判断 356"/>
        <xdr:cNvSpPr/>
      </xdr:nvSpPr>
      <xdr:spPr>
        <a:xfrm>
          <a:off x="7842250" y="933958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39370</xdr:rowOff>
    </xdr:from>
    <xdr:ext cx="529590" cy="252730"/>
    <xdr:sp macro="" textlink="">
      <xdr:nvSpPr>
        <xdr:cNvPr id="358" name="テキスト ボックス 357"/>
        <xdr:cNvSpPr txBox="1"/>
      </xdr:nvSpPr>
      <xdr:spPr>
        <a:xfrm>
          <a:off x="7644765" y="943102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48260</xdr:rowOff>
    </xdr:from>
    <xdr:to>
      <xdr:col>41</xdr:col>
      <xdr:colOff>50800</xdr:colOff>
      <xdr:row>56</xdr:row>
      <xdr:rowOff>140335</xdr:rowOff>
    </xdr:to>
    <xdr:cxnSp macro="">
      <xdr:nvCxnSpPr>
        <xdr:cNvPr id="359" name="直線コネクタ 358"/>
        <xdr:cNvCxnSpPr/>
      </xdr:nvCxnSpPr>
      <xdr:spPr>
        <a:xfrm>
          <a:off x="6286500" y="9439910"/>
          <a:ext cx="79375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131445</xdr:rowOff>
    </xdr:from>
    <xdr:to>
      <xdr:col>41</xdr:col>
      <xdr:colOff>101600</xdr:colOff>
      <xdr:row>56</xdr:row>
      <xdr:rowOff>62865</xdr:rowOff>
    </xdr:to>
    <xdr:sp macro="" textlink="">
      <xdr:nvSpPr>
        <xdr:cNvPr id="360" name="フローチャート: 判断 359"/>
        <xdr:cNvSpPr/>
      </xdr:nvSpPr>
      <xdr:spPr>
        <a:xfrm>
          <a:off x="7029450" y="9355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79375</xdr:rowOff>
    </xdr:from>
    <xdr:ext cx="529590" cy="253365"/>
    <xdr:sp macro="" textlink="">
      <xdr:nvSpPr>
        <xdr:cNvPr id="361" name="テキスト ボックス 360"/>
        <xdr:cNvSpPr txBox="1"/>
      </xdr:nvSpPr>
      <xdr:spPr>
        <a:xfrm>
          <a:off x="6851015" y="913574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127635</xdr:rowOff>
    </xdr:from>
    <xdr:to>
      <xdr:col>36</xdr:col>
      <xdr:colOff>165100</xdr:colOff>
      <xdr:row>56</xdr:row>
      <xdr:rowOff>59055</xdr:rowOff>
    </xdr:to>
    <xdr:sp macro="" textlink="">
      <xdr:nvSpPr>
        <xdr:cNvPr id="362" name="フローチャート: 判断 361"/>
        <xdr:cNvSpPr/>
      </xdr:nvSpPr>
      <xdr:spPr>
        <a:xfrm>
          <a:off x="6235700" y="9351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74930</xdr:rowOff>
    </xdr:from>
    <xdr:ext cx="534670" cy="252730"/>
    <xdr:sp macro="" textlink="">
      <xdr:nvSpPr>
        <xdr:cNvPr id="363" name="テキスト ボックス 362"/>
        <xdr:cNvSpPr txBox="1"/>
      </xdr:nvSpPr>
      <xdr:spPr>
        <a:xfrm>
          <a:off x="6038215" y="91313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77470</xdr:rowOff>
    </xdr:from>
    <xdr:ext cx="762000" cy="252730"/>
    <xdr:sp macro="" textlink="">
      <xdr:nvSpPr>
        <xdr:cNvPr id="364" name="テキスト ボックス 363"/>
        <xdr:cNvSpPr txBox="1"/>
      </xdr:nvSpPr>
      <xdr:spPr>
        <a:xfrm>
          <a:off x="925830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77470</xdr:rowOff>
    </xdr:from>
    <xdr:ext cx="762000" cy="252730"/>
    <xdr:sp macro="" textlink="">
      <xdr:nvSpPr>
        <xdr:cNvPr id="365" name="テキスト ボックス 364"/>
        <xdr:cNvSpPr txBox="1"/>
      </xdr:nvSpPr>
      <xdr:spPr>
        <a:xfrm>
          <a:off x="85153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77470</xdr:rowOff>
    </xdr:from>
    <xdr:ext cx="762000" cy="252730"/>
    <xdr:sp macro="" textlink="">
      <xdr:nvSpPr>
        <xdr:cNvPr id="366" name="テキスト ボックス 365"/>
        <xdr:cNvSpPr txBox="1"/>
      </xdr:nvSpPr>
      <xdr:spPr>
        <a:xfrm>
          <a:off x="77152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77470</xdr:rowOff>
    </xdr:from>
    <xdr:ext cx="756920" cy="252730"/>
    <xdr:sp macro="" textlink="">
      <xdr:nvSpPr>
        <xdr:cNvPr id="367" name="テキスト ボックス 366"/>
        <xdr:cNvSpPr txBox="1"/>
      </xdr:nvSpPr>
      <xdr:spPr>
        <a:xfrm>
          <a:off x="6908800" y="103073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77470</xdr:rowOff>
    </xdr:from>
    <xdr:ext cx="762000" cy="252730"/>
    <xdr:sp macro="" textlink="">
      <xdr:nvSpPr>
        <xdr:cNvPr id="368" name="テキスト ボックス 367"/>
        <xdr:cNvSpPr txBox="1"/>
      </xdr:nvSpPr>
      <xdr:spPr>
        <a:xfrm>
          <a:off x="61150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95250</xdr:rowOff>
    </xdr:from>
    <xdr:to>
      <xdr:col>55</xdr:col>
      <xdr:colOff>50800</xdr:colOff>
      <xdr:row>57</xdr:row>
      <xdr:rowOff>26670</xdr:rowOff>
    </xdr:to>
    <xdr:sp macro="" textlink="">
      <xdr:nvSpPr>
        <xdr:cNvPr id="369" name="楕円 368"/>
        <xdr:cNvSpPr/>
      </xdr:nvSpPr>
      <xdr:spPr>
        <a:xfrm>
          <a:off x="9398000" y="94869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74295</xdr:rowOff>
    </xdr:from>
    <xdr:ext cx="529590" cy="248920"/>
    <xdr:sp macro="" textlink="">
      <xdr:nvSpPr>
        <xdr:cNvPr id="370" name="普通建設事業費該当値テキスト"/>
        <xdr:cNvSpPr txBox="1"/>
      </xdr:nvSpPr>
      <xdr:spPr>
        <a:xfrm>
          <a:off x="9480550" y="946594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120015</xdr:rowOff>
    </xdr:from>
    <xdr:to>
      <xdr:col>50</xdr:col>
      <xdr:colOff>165100</xdr:colOff>
      <xdr:row>56</xdr:row>
      <xdr:rowOff>52070</xdr:rowOff>
    </xdr:to>
    <xdr:sp macro="" textlink="">
      <xdr:nvSpPr>
        <xdr:cNvPr id="371" name="楕円 370"/>
        <xdr:cNvSpPr/>
      </xdr:nvSpPr>
      <xdr:spPr>
        <a:xfrm>
          <a:off x="8636000" y="93440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43180</xdr:rowOff>
    </xdr:from>
    <xdr:ext cx="534670" cy="252095"/>
    <xdr:sp macro="" textlink="">
      <xdr:nvSpPr>
        <xdr:cNvPr id="372" name="テキスト ボックス 371"/>
        <xdr:cNvSpPr txBox="1"/>
      </xdr:nvSpPr>
      <xdr:spPr>
        <a:xfrm>
          <a:off x="8438515" y="94348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36195</xdr:rowOff>
    </xdr:from>
    <xdr:to>
      <xdr:col>46</xdr:col>
      <xdr:colOff>38100</xdr:colOff>
      <xdr:row>55</xdr:row>
      <xdr:rowOff>134620</xdr:rowOff>
    </xdr:to>
    <xdr:sp macro="" textlink="">
      <xdr:nvSpPr>
        <xdr:cNvPr id="373" name="楕円 372"/>
        <xdr:cNvSpPr/>
      </xdr:nvSpPr>
      <xdr:spPr>
        <a:xfrm>
          <a:off x="7842250" y="926020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151130</xdr:rowOff>
    </xdr:from>
    <xdr:ext cx="529590" cy="253365"/>
    <xdr:sp macro="" textlink="">
      <xdr:nvSpPr>
        <xdr:cNvPr id="374" name="テキスト ボックス 373"/>
        <xdr:cNvSpPr txBox="1"/>
      </xdr:nvSpPr>
      <xdr:spPr>
        <a:xfrm>
          <a:off x="7644765" y="90398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90805</xdr:rowOff>
    </xdr:from>
    <xdr:to>
      <xdr:col>41</xdr:col>
      <xdr:colOff>101600</xdr:colOff>
      <xdr:row>57</xdr:row>
      <xdr:rowOff>21590</xdr:rowOff>
    </xdr:to>
    <xdr:sp macro="" textlink="">
      <xdr:nvSpPr>
        <xdr:cNvPr id="375" name="楕円 374"/>
        <xdr:cNvSpPr/>
      </xdr:nvSpPr>
      <xdr:spPr>
        <a:xfrm>
          <a:off x="7029450" y="94824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13970</xdr:rowOff>
    </xdr:from>
    <xdr:ext cx="529590" cy="248285"/>
    <xdr:sp macro="" textlink="">
      <xdr:nvSpPr>
        <xdr:cNvPr id="376" name="テキスト ボックス 375"/>
        <xdr:cNvSpPr txBox="1"/>
      </xdr:nvSpPr>
      <xdr:spPr>
        <a:xfrm>
          <a:off x="6851015" y="957326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165735</xdr:rowOff>
    </xdr:from>
    <xdr:to>
      <xdr:col>36</xdr:col>
      <xdr:colOff>165100</xdr:colOff>
      <xdr:row>56</xdr:row>
      <xdr:rowOff>97155</xdr:rowOff>
    </xdr:to>
    <xdr:sp macro="" textlink="">
      <xdr:nvSpPr>
        <xdr:cNvPr id="377" name="楕円 376"/>
        <xdr:cNvSpPr/>
      </xdr:nvSpPr>
      <xdr:spPr>
        <a:xfrm>
          <a:off x="6235700" y="9389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88900</xdr:rowOff>
    </xdr:from>
    <xdr:ext cx="534670" cy="247015"/>
    <xdr:sp macro="" textlink="">
      <xdr:nvSpPr>
        <xdr:cNvPr id="378" name="テキスト ボックス 377"/>
        <xdr:cNvSpPr txBox="1"/>
      </xdr:nvSpPr>
      <xdr:spPr>
        <a:xfrm>
          <a:off x="6038215" y="948055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31115</xdr:rowOff>
    </xdr:to>
    <xdr:sp macro="" textlink="">
      <xdr:nvSpPr>
        <xdr:cNvPr id="379" name="正方形/長方形 378"/>
        <xdr:cNvSpPr/>
      </xdr:nvSpPr>
      <xdr:spPr>
        <a:xfrm>
          <a:off x="5956300" y="106203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135890</xdr:rowOff>
    </xdr:to>
    <xdr:sp macro="" textlink="">
      <xdr:nvSpPr>
        <xdr:cNvPr id="380" name="正方形/長方形 379"/>
        <xdr:cNvSpPr/>
      </xdr:nvSpPr>
      <xdr:spPr>
        <a:xfrm>
          <a:off x="606425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86360</xdr:rowOff>
    </xdr:from>
    <xdr:to>
      <xdr:col>43</xdr:col>
      <xdr:colOff>63500</xdr:colOff>
      <xdr:row>68</xdr:row>
      <xdr:rowOff>0</xdr:rowOff>
    </xdr:to>
    <xdr:sp macro="" textlink="">
      <xdr:nvSpPr>
        <xdr:cNvPr id="381" name="正方形/長方形 380"/>
        <xdr:cNvSpPr/>
      </xdr:nvSpPr>
      <xdr:spPr>
        <a:xfrm>
          <a:off x="606425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135890</xdr:rowOff>
    </xdr:to>
    <xdr:sp macro="" textlink="">
      <xdr:nvSpPr>
        <xdr:cNvPr id="382" name="正方形/長方形 381"/>
        <xdr:cNvSpPr/>
      </xdr:nvSpPr>
      <xdr:spPr>
        <a:xfrm>
          <a:off x="69850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86360</xdr:rowOff>
    </xdr:from>
    <xdr:to>
      <xdr:col>48</xdr:col>
      <xdr:colOff>127000</xdr:colOff>
      <xdr:row>68</xdr:row>
      <xdr:rowOff>0</xdr:rowOff>
    </xdr:to>
    <xdr:sp macro="" textlink="">
      <xdr:nvSpPr>
        <xdr:cNvPr id="383" name="正方形/長方形 382"/>
        <xdr:cNvSpPr/>
      </xdr:nvSpPr>
      <xdr:spPr>
        <a:xfrm>
          <a:off x="69850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135890</xdr:rowOff>
    </xdr:to>
    <xdr:sp macro="" textlink="">
      <xdr:nvSpPr>
        <xdr:cNvPr id="384" name="正方形/長方形 383"/>
        <xdr:cNvSpPr/>
      </xdr:nvSpPr>
      <xdr:spPr>
        <a:xfrm>
          <a:off x="80137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86360</xdr:rowOff>
    </xdr:from>
    <xdr:to>
      <xdr:col>54</xdr:col>
      <xdr:colOff>127000</xdr:colOff>
      <xdr:row>68</xdr:row>
      <xdr:rowOff>0</xdr:rowOff>
    </xdr:to>
    <xdr:sp macro="" textlink="">
      <xdr:nvSpPr>
        <xdr:cNvPr id="385" name="正方形/長方形 384"/>
        <xdr:cNvSpPr/>
      </xdr:nvSpPr>
      <xdr:spPr>
        <a:xfrm>
          <a:off x="80137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80010</xdr:rowOff>
    </xdr:to>
    <xdr:sp macro="" textlink="">
      <xdr:nvSpPr>
        <xdr:cNvPr id="386" name="正方形/長方形 385"/>
        <xdr:cNvSpPr/>
      </xdr:nvSpPr>
      <xdr:spPr>
        <a:xfrm>
          <a:off x="5956300" y="11427460"/>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4805" cy="219710"/>
    <xdr:sp macro="" textlink="">
      <xdr:nvSpPr>
        <xdr:cNvPr id="387" name="テキスト ボックス 386"/>
        <xdr:cNvSpPr txBox="1"/>
      </xdr:nvSpPr>
      <xdr:spPr>
        <a:xfrm>
          <a:off x="5918200" y="112414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80010</xdr:rowOff>
    </xdr:from>
    <xdr:to>
      <xdr:col>59</xdr:col>
      <xdr:colOff>50800</xdr:colOff>
      <xdr:row>81</xdr:row>
      <xdr:rowOff>80010</xdr:rowOff>
    </xdr:to>
    <xdr:cxnSp macro="">
      <xdr:nvCxnSpPr>
        <xdr:cNvPr id="388" name="直線コネクタ 387"/>
        <xdr:cNvCxnSpPr/>
      </xdr:nvCxnSpPr>
      <xdr:spPr>
        <a:xfrm>
          <a:off x="5956300" y="13662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135890</xdr:rowOff>
    </xdr:from>
    <xdr:to>
      <xdr:col>59</xdr:col>
      <xdr:colOff>50800</xdr:colOff>
      <xdr:row>78</xdr:row>
      <xdr:rowOff>135890</xdr:rowOff>
    </xdr:to>
    <xdr:cxnSp macro="">
      <xdr:nvCxnSpPr>
        <xdr:cNvPr id="389" name="直線コネクタ 388"/>
        <xdr:cNvCxnSpPr/>
      </xdr:nvCxnSpPr>
      <xdr:spPr>
        <a:xfrm>
          <a:off x="5956300" y="132156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3840" cy="248285"/>
    <xdr:sp macro="" textlink="">
      <xdr:nvSpPr>
        <xdr:cNvPr id="390" name="テキスト ボックス 389"/>
        <xdr:cNvSpPr txBox="1"/>
      </xdr:nvSpPr>
      <xdr:spPr>
        <a:xfrm>
          <a:off x="5726430" y="130771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24130</xdr:rowOff>
    </xdr:from>
    <xdr:to>
      <xdr:col>59</xdr:col>
      <xdr:colOff>50800</xdr:colOff>
      <xdr:row>76</xdr:row>
      <xdr:rowOff>24130</xdr:rowOff>
    </xdr:to>
    <xdr:cxnSp macro="">
      <xdr:nvCxnSpPr>
        <xdr:cNvPr id="391" name="直線コネクタ 390"/>
        <xdr:cNvCxnSpPr/>
      </xdr:nvCxnSpPr>
      <xdr:spPr>
        <a:xfrm>
          <a:off x="5956300" y="127685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52705</xdr:rowOff>
    </xdr:from>
    <xdr:ext cx="526415" cy="247650"/>
    <xdr:sp macro="" textlink="">
      <xdr:nvSpPr>
        <xdr:cNvPr id="392" name="テキスト ボックス 391"/>
        <xdr:cNvSpPr txBox="1"/>
      </xdr:nvSpPr>
      <xdr:spPr>
        <a:xfrm>
          <a:off x="5481955" y="12629515"/>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80010</xdr:rowOff>
    </xdr:from>
    <xdr:to>
      <xdr:col>59</xdr:col>
      <xdr:colOff>50800</xdr:colOff>
      <xdr:row>73</xdr:row>
      <xdr:rowOff>80010</xdr:rowOff>
    </xdr:to>
    <xdr:cxnSp macro="">
      <xdr:nvCxnSpPr>
        <xdr:cNvPr id="393" name="直線コネクタ 392"/>
        <xdr:cNvCxnSpPr/>
      </xdr:nvCxnSpPr>
      <xdr:spPr>
        <a:xfrm>
          <a:off x="5956300" y="12321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108585</xdr:rowOff>
    </xdr:from>
    <xdr:ext cx="526415" cy="248285"/>
    <xdr:sp macro="" textlink="">
      <xdr:nvSpPr>
        <xdr:cNvPr id="394" name="テキスト ボックス 393"/>
        <xdr:cNvSpPr txBox="1"/>
      </xdr:nvSpPr>
      <xdr:spPr>
        <a:xfrm>
          <a:off x="5481955" y="1218247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135890</xdr:rowOff>
    </xdr:from>
    <xdr:to>
      <xdr:col>59</xdr:col>
      <xdr:colOff>50800</xdr:colOff>
      <xdr:row>70</xdr:row>
      <xdr:rowOff>135890</xdr:rowOff>
    </xdr:to>
    <xdr:cxnSp macro="">
      <xdr:nvCxnSpPr>
        <xdr:cNvPr id="395" name="直線コネクタ 394"/>
        <xdr:cNvCxnSpPr/>
      </xdr:nvCxnSpPr>
      <xdr:spPr>
        <a:xfrm>
          <a:off x="5956300" y="1187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165100</xdr:rowOff>
    </xdr:from>
    <xdr:ext cx="526415" cy="248285"/>
    <xdr:sp macro="" textlink="">
      <xdr:nvSpPr>
        <xdr:cNvPr id="396" name="テキスト ボックス 395"/>
        <xdr:cNvSpPr txBox="1"/>
      </xdr:nvSpPr>
      <xdr:spPr>
        <a:xfrm>
          <a:off x="5481955" y="1173607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397" name="直線コネクタ 396"/>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52705</xdr:rowOff>
    </xdr:from>
    <xdr:ext cx="526415" cy="247650"/>
    <xdr:sp macro="" textlink="">
      <xdr:nvSpPr>
        <xdr:cNvPr id="398" name="テキスト ボックス 397"/>
        <xdr:cNvSpPr txBox="1"/>
      </xdr:nvSpPr>
      <xdr:spPr>
        <a:xfrm>
          <a:off x="5481955" y="11288395"/>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80010</xdr:rowOff>
    </xdr:to>
    <xdr:sp macro="" textlink="">
      <xdr:nvSpPr>
        <xdr:cNvPr id="399" name="普通建設事業費 （ うち新規整備　）グラフ枠"/>
        <xdr:cNvSpPr/>
      </xdr:nvSpPr>
      <xdr:spPr>
        <a:xfrm>
          <a:off x="5956300" y="11427460"/>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110490</xdr:rowOff>
    </xdr:from>
    <xdr:to>
      <xdr:col>54</xdr:col>
      <xdr:colOff>171450</xdr:colOff>
      <xdr:row>78</xdr:row>
      <xdr:rowOff>135890</xdr:rowOff>
    </xdr:to>
    <xdr:cxnSp macro="">
      <xdr:nvCxnSpPr>
        <xdr:cNvPr id="400" name="直線コネクタ 399"/>
        <xdr:cNvCxnSpPr/>
      </xdr:nvCxnSpPr>
      <xdr:spPr>
        <a:xfrm flipV="1">
          <a:off x="9429750" y="12016740"/>
          <a:ext cx="0" cy="1198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140335</xdr:rowOff>
    </xdr:from>
    <xdr:ext cx="308610" cy="248285"/>
    <xdr:sp macro="" textlink="">
      <xdr:nvSpPr>
        <xdr:cNvPr id="401" name="普通建設事業費 （ うち新規整備　）最小値テキスト"/>
        <xdr:cNvSpPr txBox="1"/>
      </xdr:nvSpPr>
      <xdr:spPr>
        <a:xfrm>
          <a:off x="9480550" y="13220065"/>
          <a:ext cx="3086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135890</xdr:rowOff>
    </xdr:from>
    <xdr:to>
      <xdr:col>55</xdr:col>
      <xdr:colOff>88900</xdr:colOff>
      <xdr:row>78</xdr:row>
      <xdr:rowOff>135890</xdr:rowOff>
    </xdr:to>
    <xdr:cxnSp macro="">
      <xdr:nvCxnSpPr>
        <xdr:cNvPr id="402" name="直線コネクタ 401"/>
        <xdr:cNvCxnSpPr/>
      </xdr:nvCxnSpPr>
      <xdr:spPr>
        <a:xfrm>
          <a:off x="9359900" y="13215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59055</xdr:rowOff>
    </xdr:from>
    <xdr:ext cx="529590" cy="253365"/>
    <xdr:sp macro="" textlink="">
      <xdr:nvSpPr>
        <xdr:cNvPr id="403" name="普通建設事業費 （ うち新規整備　）最大値テキスト"/>
        <xdr:cNvSpPr txBox="1"/>
      </xdr:nvSpPr>
      <xdr:spPr>
        <a:xfrm>
          <a:off x="9480550" y="1179766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53,635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110490</xdr:rowOff>
    </xdr:from>
    <xdr:to>
      <xdr:col>55</xdr:col>
      <xdr:colOff>88900</xdr:colOff>
      <xdr:row>71</xdr:row>
      <xdr:rowOff>110490</xdr:rowOff>
    </xdr:to>
    <xdr:cxnSp macro="">
      <xdr:nvCxnSpPr>
        <xdr:cNvPr id="404" name="直線コネクタ 403"/>
        <xdr:cNvCxnSpPr/>
      </xdr:nvCxnSpPr>
      <xdr:spPr>
        <a:xfrm>
          <a:off x="9359900" y="12016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36195</xdr:rowOff>
    </xdr:from>
    <xdr:to>
      <xdr:col>55</xdr:col>
      <xdr:colOff>0</xdr:colOff>
      <xdr:row>78</xdr:row>
      <xdr:rowOff>84455</xdr:rowOff>
    </xdr:to>
    <xdr:cxnSp macro="">
      <xdr:nvCxnSpPr>
        <xdr:cNvPr id="405" name="直線コネクタ 404"/>
        <xdr:cNvCxnSpPr/>
      </xdr:nvCxnSpPr>
      <xdr:spPr>
        <a:xfrm flipV="1">
          <a:off x="8686800" y="13115925"/>
          <a:ext cx="7429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20955</xdr:rowOff>
    </xdr:from>
    <xdr:ext cx="529590" cy="252095"/>
    <xdr:sp macro="" textlink="">
      <xdr:nvSpPr>
        <xdr:cNvPr id="406" name="普通建設事業費 （ うち新規整備　）平均値テキスト"/>
        <xdr:cNvSpPr txBox="1"/>
      </xdr:nvSpPr>
      <xdr:spPr>
        <a:xfrm>
          <a:off x="9480550" y="12765405"/>
          <a:ext cx="52959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166370</xdr:rowOff>
    </xdr:from>
    <xdr:to>
      <xdr:col>55</xdr:col>
      <xdr:colOff>50800</xdr:colOff>
      <xdr:row>77</xdr:row>
      <xdr:rowOff>97790</xdr:rowOff>
    </xdr:to>
    <xdr:sp macro="" textlink="">
      <xdr:nvSpPr>
        <xdr:cNvPr id="407" name="フローチャート: 判断 406"/>
        <xdr:cNvSpPr/>
      </xdr:nvSpPr>
      <xdr:spPr>
        <a:xfrm>
          <a:off x="9398000" y="129108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20955</xdr:rowOff>
    </xdr:from>
    <xdr:to>
      <xdr:col>50</xdr:col>
      <xdr:colOff>114300</xdr:colOff>
      <xdr:row>78</xdr:row>
      <xdr:rowOff>84455</xdr:rowOff>
    </xdr:to>
    <xdr:cxnSp macro="">
      <xdr:nvCxnSpPr>
        <xdr:cNvPr id="408" name="直線コネクタ 407"/>
        <xdr:cNvCxnSpPr/>
      </xdr:nvCxnSpPr>
      <xdr:spPr>
        <a:xfrm>
          <a:off x="7886700" y="13100685"/>
          <a:ext cx="8001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14605</xdr:rowOff>
    </xdr:from>
    <xdr:to>
      <xdr:col>50</xdr:col>
      <xdr:colOff>165100</xdr:colOff>
      <xdr:row>77</xdr:row>
      <xdr:rowOff>113030</xdr:rowOff>
    </xdr:to>
    <xdr:sp macro="" textlink="">
      <xdr:nvSpPr>
        <xdr:cNvPr id="409" name="フローチャート: 判断 408"/>
        <xdr:cNvSpPr/>
      </xdr:nvSpPr>
      <xdr:spPr>
        <a:xfrm>
          <a:off x="8636000" y="129266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129540</xdr:rowOff>
    </xdr:from>
    <xdr:ext cx="534670" cy="252730"/>
    <xdr:sp macro="" textlink="">
      <xdr:nvSpPr>
        <xdr:cNvPr id="410" name="テキスト ボックス 409"/>
        <xdr:cNvSpPr txBox="1"/>
      </xdr:nvSpPr>
      <xdr:spPr>
        <a:xfrm>
          <a:off x="8438515" y="127063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20955</xdr:rowOff>
    </xdr:from>
    <xdr:to>
      <xdr:col>45</xdr:col>
      <xdr:colOff>171450</xdr:colOff>
      <xdr:row>78</xdr:row>
      <xdr:rowOff>95250</xdr:rowOff>
    </xdr:to>
    <xdr:cxnSp macro="">
      <xdr:nvCxnSpPr>
        <xdr:cNvPr id="411" name="直線コネクタ 410"/>
        <xdr:cNvCxnSpPr/>
      </xdr:nvCxnSpPr>
      <xdr:spPr>
        <a:xfrm flipV="1">
          <a:off x="7080250" y="13100685"/>
          <a:ext cx="8064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111125</xdr:rowOff>
    </xdr:from>
    <xdr:to>
      <xdr:col>46</xdr:col>
      <xdr:colOff>38100</xdr:colOff>
      <xdr:row>77</xdr:row>
      <xdr:rowOff>42545</xdr:rowOff>
    </xdr:to>
    <xdr:sp macro="" textlink="">
      <xdr:nvSpPr>
        <xdr:cNvPr id="412" name="フローチャート: 判断 411"/>
        <xdr:cNvSpPr/>
      </xdr:nvSpPr>
      <xdr:spPr>
        <a:xfrm>
          <a:off x="7842250" y="128555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59690</xdr:rowOff>
    </xdr:from>
    <xdr:ext cx="529590" cy="253365"/>
    <xdr:sp macro="" textlink="">
      <xdr:nvSpPr>
        <xdr:cNvPr id="413" name="テキスト ボックス 412"/>
        <xdr:cNvSpPr txBox="1"/>
      </xdr:nvSpPr>
      <xdr:spPr>
        <a:xfrm>
          <a:off x="7644765" y="1263650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116205</xdr:rowOff>
    </xdr:from>
    <xdr:to>
      <xdr:col>41</xdr:col>
      <xdr:colOff>50800</xdr:colOff>
      <xdr:row>78</xdr:row>
      <xdr:rowOff>95250</xdr:rowOff>
    </xdr:to>
    <xdr:cxnSp macro="">
      <xdr:nvCxnSpPr>
        <xdr:cNvPr id="414" name="直線コネクタ 413"/>
        <xdr:cNvCxnSpPr/>
      </xdr:nvCxnSpPr>
      <xdr:spPr>
        <a:xfrm>
          <a:off x="6286500" y="13028295"/>
          <a:ext cx="79375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154940</xdr:rowOff>
    </xdr:from>
    <xdr:to>
      <xdr:col>41</xdr:col>
      <xdr:colOff>101600</xdr:colOff>
      <xdr:row>77</xdr:row>
      <xdr:rowOff>86995</xdr:rowOff>
    </xdr:to>
    <xdr:sp macro="" textlink="">
      <xdr:nvSpPr>
        <xdr:cNvPr id="415" name="フローチャート: 判断 414"/>
        <xdr:cNvSpPr/>
      </xdr:nvSpPr>
      <xdr:spPr>
        <a:xfrm>
          <a:off x="7029450" y="12899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104140</xdr:rowOff>
    </xdr:from>
    <xdr:ext cx="529590" cy="248285"/>
    <xdr:sp macro="" textlink="">
      <xdr:nvSpPr>
        <xdr:cNvPr id="416" name="テキスト ボックス 415"/>
        <xdr:cNvSpPr txBox="1"/>
      </xdr:nvSpPr>
      <xdr:spPr>
        <a:xfrm>
          <a:off x="6851015" y="1268095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12065</xdr:rowOff>
    </xdr:from>
    <xdr:to>
      <xdr:col>36</xdr:col>
      <xdr:colOff>165100</xdr:colOff>
      <xdr:row>77</xdr:row>
      <xdr:rowOff>110490</xdr:rowOff>
    </xdr:to>
    <xdr:sp macro="" textlink="">
      <xdr:nvSpPr>
        <xdr:cNvPr id="417" name="フローチャート: 判断 416"/>
        <xdr:cNvSpPr/>
      </xdr:nvSpPr>
      <xdr:spPr>
        <a:xfrm>
          <a:off x="6235700" y="129241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127635</xdr:rowOff>
    </xdr:from>
    <xdr:ext cx="534670" cy="248285"/>
    <xdr:sp macro="" textlink="">
      <xdr:nvSpPr>
        <xdr:cNvPr id="418" name="テキスト ボックス 417"/>
        <xdr:cNvSpPr txBox="1"/>
      </xdr:nvSpPr>
      <xdr:spPr>
        <a:xfrm>
          <a:off x="6038215" y="1270444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77470</xdr:rowOff>
    </xdr:from>
    <xdr:ext cx="762000" cy="252730"/>
    <xdr:sp macro="" textlink="">
      <xdr:nvSpPr>
        <xdr:cNvPr id="419" name="テキスト ボックス 418"/>
        <xdr:cNvSpPr txBox="1"/>
      </xdr:nvSpPr>
      <xdr:spPr>
        <a:xfrm>
          <a:off x="925830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77470</xdr:rowOff>
    </xdr:from>
    <xdr:ext cx="762000" cy="252730"/>
    <xdr:sp macro="" textlink="">
      <xdr:nvSpPr>
        <xdr:cNvPr id="420" name="テキスト ボックス 419"/>
        <xdr:cNvSpPr txBox="1"/>
      </xdr:nvSpPr>
      <xdr:spPr>
        <a:xfrm>
          <a:off x="85153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77470</xdr:rowOff>
    </xdr:from>
    <xdr:ext cx="762000" cy="252730"/>
    <xdr:sp macro="" textlink="">
      <xdr:nvSpPr>
        <xdr:cNvPr id="421" name="テキスト ボックス 420"/>
        <xdr:cNvSpPr txBox="1"/>
      </xdr:nvSpPr>
      <xdr:spPr>
        <a:xfrm>
          <a:off x="77152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77470</xdr:rowOff>
    </xdr:from>
    <xdr:ext cx="756920" cy="252730"/>
    <xdr:sp macro="" textlink="">
      <xdr:nvSpPr>
        <xdr:cNvPr id="422" name="テキスト ボックス 421"/>
        <xdr:cNvSpPr txBox="1"/>
      </xdr:nvSpPr>
      <xdr:spPr>
        <a:xfrm>
          <a:off x="6908800" y="136601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77470</xdr:rowOff>
    </xdr:from>
    <xdr:ext cx="762000" cy="252730"/>
    <xdr:sp macro="" textlink="">
      <xdr:nvSpPr>
        <xdr:cNvPr id="423" name="テキスト ボックス 422"/>
        <xdr:cNvSpPr txBox="1"/>
      </xdr:nvSpPr>
      <xdr:spPr>
        <a:xfrm>
          <a:off x="61150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153670</xdr:rowOff>
    </xdr:from>
    <xdr:to>
      <xdr:col>55</xdr:col>
      <xdr:colOff>50800</xdr:colOff>
      <xdr:row>78</xdr:row>
      <xdr:rowOff>85725</xdr:rowOff>
    </xdr:to>
    <xdr:sp macro="" textlink="">
      <xdr:nvSpPr>
        <xdr:cNvPr id="424" name="楕円 423"/>
        <xdr:cNvSpPr/>
      </xdr:nvSpPr>
      <xdr:spPr>
        <a:xfrm>
          <a:off x="9398000" y="130657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71120</xdr:rowOff>
    </xdr:from>
    <xdr:ext cx="464820" cy="248285"/>
    <xdr:sp macro="" textlink="">
      <xdr:nvSpPr>
        <xdr:cNvPr id="425" name="普通建設事業費 （ うち新規整備　）該当値テキスト"/>
        <xdr:cNvSpPr txBox="1"/>
      </xdr:nvSpPr>
      <xdr:spPr>
        <a:xfrm>
          <a:off x="9480550" y="12983210"/>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34290</xdr:rowOff>
    </xdr:from>
    <xdr:to>
      <xdr:col>50</xdr:col>
      <xdr:colOff>165100</xdr:colOff>
      <xdr:row>78</xdr:row>
      <xdr:rowOff>132715</xdr:rowOff>
    </xdr:to>
    <xdr:sp macro="" textlink="">
      <xdr:nvSpPr>
        <xdr:cNvPr id="426" name="楕円 425"/>
        <xdr:cNvSpPr/>
      </xdr:nvSpPr>
      <xdr:spPr>
        <a:xfrm>
          <a:off x="8636000" y="131140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125095</xdr:rowOff>
    </xdr:from>
    <xdr:ext cx="469900" cy="247650"/>
    <xdr:sp macro="" textlink="">
      <xdr:nvSpPr>
        <xdr:cNvPr id="427" name="テキスト ボックス 426"/>
        <xdr:cNvSpPr txBox="1"/>
      </xdr:nvSpPr>
      <xdr:spPr>
        <a:xfrm>
          <a:off x="8470900" y="1320482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140335</xdr:rowOff>
    </xdr:from>
    <xdr:to>
      <xdr:col>46</xdr:col>
      <xdr:colOff>38100</xdr:colOff>
      <xdr:row>78</xdr:row>
      <xdr:rowOff>71755</xdr:rowOff>
    </xdr:to>
    <xdr:sp macro="" textlink="">
      <xdr:nvSpPr>
        <xdr:cNvPr id="428" name="楕円 427"/>
        <xdr:cNvSpPr/>
      </xdr:nvSpPr>
      <xdr:spPr>
        <a:xfrm>
          <a:off x="7842250" y="130524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62230</xdr:rowOff>
    </xdr:from>
    <xdr:ext cx="469900" cy="252730"/>
    <xdr:sp macro="" textlink="">
      <xdr:nvSpPr>
        <xdr:cNvPr id="429" name="テキスト ボックス 428"/>
        <xdr:cNvSpPr txBox="1"/>
      </xdr:nvSpPr>
      <xdr:spPr>
        <a:xfrm>
          <a:off x="7677150" y="131419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45085</xdr:rowOff>
    </xdr:from>
    <xdr:to>
      <xdr:col>41</xdr:col>
      <xdr:colOff>101600</xdr:colOff>
      <xdr:row>78</xdr:row>
      <xdr:rowOff>144780</xdr:rowOff>
    </xdr:to>
    <xdr:sp macro="" textlink="">
      <xdr:nvSpPr>
        <xdr:cNvPr id="430" name="楕円 429"/>
        <xdr:cNvSpPr/>
      </xdr:nvSpPr>
      <xdr:spPr>
        <a:xfrm>
          <a:off x="7029450" y="131248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135890</xdr:rowOff>
    </xdr:from>
    <xdr:ext cx="469900" cy="252730"/>
    <xdr:sp macro="" textlink="">
      <xdr:nvSpPr>
        <xdr:cNvPr id="431" name="テキスト ボックス 430"/>
        <xdr:cNvSpPr txBox="1"/>
      </xdr:nvSpPr>
      <xdr:spPr>
        <a:xfrm>
          <a:off x="6864350" y="132156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67310</xdr:rowOff>
    </xdr:from>
    <xdr:to>
      <xdr:col>36</xdr:col>
      <xdr:colOff>165100</xdr:colOff>
      <xdr:row>77</xdr:row>
      <xdr:rowOff>165735</xdr:rowOff>
    </xdr:to>
    <xdr:sp macro="" textlink="">
      <xdr:nvSpPr>
        <xdr:cNvPr id="432" name="楕円 431"/>
        <xdr:cNvSpPr/>
      </xdr:nvSpPr>
      <xdr:spPr>
        <a:xfrm>
          <a:off x="6235700" y="129794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156845</xdr:rowOff>
    </xdr:from>
    <xdr:ext cx="469900" cy="252730"/>
    <xdr:sp macro="" textlink="">
      <xdr:nvSpPr>
        <xdr:cNvPr id="433" name="テキスト ボックス 432"/>
        <xdr:cNvSpPr txBox="1"/>
      </xdr:nvSpPr>
      <xdr:spPr>
        <a:xfrm>
          <a:off x="6070600" y="130689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31115</xdr:rowOff>
    </xdr:to>
    <xdr:sp macro="" textlink="">
      <xdr:nvSpPr>
        <xdr:cNvPr id="434" name="正方形/長方形 433"/>
        <xdr:cNvSpPr/>
      </xdr:nvSpPr>
      <xdr:spPr>
        <a:xfrm>
          <a:off x="5956300" y="139731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135890</xdr:rowOff>
    </xdr:to>
    <xdr:sp macro="" textlink="">
      <xdr:nvSpPr>
        <xdr:cNvPr id="435" name="正方形/長方形 434"/>
        <xdr:cNvSpPr/>
      </xdr:nvSpPr>
      <xdr:spPr>
        <a:xfrm>
          <a:off x="606425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86360</xdr:rowOff>
    </xdr:from>
    <xdr:to>
      <xdr:col>43</xdr:col>
      <xdr:colOff>63500</xdr:colOff>
      <xdr:row>88</xdr:row>
      <xdr:rowOff>0</xdr:rowOff>
    </xdr:to>
    <xdr:sp macro="" textlink="">
      <xdr:nvSpPr>
        <xdr:cNvPr id="436" name="正方形/長方形 435"/>
        <xdr:cNvSpPr/>
      </xdr:nvSpPr>
      <xdr:spPr>
        <a:xfrm>
          <a:off x="606425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135890</xdr:rowOff>
    </xdr:to>
    <xdr:sp macro="" textlink="">
      <xdr:nvSpPr>
        <xdr:cNvPr id="437" name="正方形/長方形 436"/>
        <xdr:cNvSpPr/>
      </xdr:nvSpPr>
      <xdr:spPr>
        <a:xfrm>
          <a:off x="69850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86360</xdr:rowOff>
    </xdr:from>
    <xdr:to>
      <xdr:col>48</xdr:col>
      <xdr:colOff>127000</xdr:colOff>
      <xdr:row>88</xdr:row>
      <xdr:rowOff>0</xdr:rowOff>
    </xdr:to>
    <xdr:sp macro="" textlink="">
      <xdr:nvSpPr>
        <xdr:cNvPr id="438" name="正方形/長方形 437"/>
        <xdr:cNvSpPr/>
      </xdr:nvSpPr>
      <xdr:spPr>
        <a:xfrm>
          <a:off x="69850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135890</xdr:rowOff>
    </xdr:to>
    <xdr:sp macro="" textlink="">
      <xdr:nvSpPr>
        <xdr:cNvPr id="439" name="正方形/長方形 438"/>
        <xdr:cNvSpPr/>
      </xdr:nvSpPr>
      <xdr:spPr>
        <a:xfrm>
          <a:off x="80137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86360</xdr:rowOff>
    </xdr:from>
    <xdr:to>
      <xdr:col>54</xdr:col>
      <xdr:colOff>127000</xdr:colOff>
      <xdr:row>88</xdr:row>
      <xdr:rowOff>0</xdr:rowOff>
    </xdr:to>
    <xdr:sp macro="" textlink="">
      <xdr:nvSpPr>
        <xdr:cNvPr id="440" name="正方形/長方形 439"/>
        <xdr:cNvSpPr/>
      </xdr:nvSpPr>
      <xdr:spPr>
        <a:xfrm>
          <a:off x="80137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1" name="正方形/長方形 440"/>
        <xdr:cNvSpPr/>
      </xdr:nvSpPr>
      <xdr:spPr>
        <a:xfrm>
          <a:off x="5956300" y="14780260"/>
          <a:ext cx="42100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4805" cy="219710"/>
    <xdr:sp macro="" textlink="">
      <xdr:nvSpPr>
        <xdr:cNvPr id="442" name="テキスト ボックス 441"/>
        <xdr:cNvSpPr txBox="1"/>
      </xdr:nvSpPr>
      <xdr:spPr>
        <a:xfrm>
          <a:off x="5918200" y="145942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3840" cy="254000"/>
    <xdr:sp macro="" textlink="">
      <xdr:nvSpPr>
        <xdr:cNvPr id="445" name="テキスト ボックス 444"/>
        <xdr:cNvSpPr txBox="1"/>
      </xdr:nvSpPr>
      <xdr:spPr>
        <a:xfrm>
          <a:off x="5726430" y="164566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26415" cy="254000"/>
    <xdr:sp macro="" textlink="">
      <xdr:nvSpPr>
        <xdr:cNvPr id="447" name="テキスト ボックス 446"/>
        <xdr:cNvSpPr txBox="1"/>
      </xdr:nvSpPr>
      <xdr:spPr>
        <a:xfrm>
          <a:off x="5481955" y="159994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26415" cy="254000"/>
    <xdr:sp macro="" textlink="">
      <xdr:nvSpPr>
        <xdr:cNvPr id="449" name="テキスト ボックス 448"/>
        <xdr:cNvSpPr txBox="1"/>
      </xdr:nvSpPr>
      <xdr:spPr>
        <a:xfrm>
          <a:off x="5481955" y="155422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133350</xdr:rowOff>
    </xdr:from>
    <xdr:to>
      <xdr:col>59</xdr:col>
      <xdr:colOff>50800</xdr:colOff>
      <xdr:row>90</xdr:row>
      <xdr:rowOff>133350</xdr:rowOff>
    </xdr:to>
    <xdr:cxnSp macro="">
      <xdr:nvCxnSpPr>
        <xdr:cNvPr id="450" name="直線コネクタ 449"/>
        <xdr:cNvCxnSpPr/>
      </xdr:nvCxnSpPr>
      <xdr:spPr>
        <a:xfrm>
          <a:off x="5956300" y="152247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165100</xdr:rowOff>
    </xdr:from>
    <xdr:ext cx="526415" cy="246380"/>
    <xdr:sp macro="" textlink="">
      <xdr:nvSpPr>
        <xdr:cNvPr id="451" name="テキスト ボックス 450"/>
        <xdr:cNvSpPr txBox="1"/>
      </xdr:nvSpPr>
      <xdr:spPr>
        <a:xfrm>
          <a:off x="5481955" y="15088870"/>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52" name="直線コネクタ 451"/>
        <xdr:cNvCxnSpPr/>
      </xdr:nvCxnSpPr>
      <xdr:spPr>
        <a:xfrm>
          <a:off x="5956300" y="14780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52705</xdr:rowOff>
    </xdr:from>
    <xdr:ext cx="526415" cy="247650"/>
    <xdr:sp macro="" textlink="">
      <xdr:nvSpPr>
        <xdr:cNvPr id="453" name="テキスト ボックス 452"/>
        <xdr:cNvSpPr txBox="1"/>
      </xdr:nvSpPr>
      <xdr:spPr>
        <a:xfrm>
          <a:off x="5481955" y="14641195"/>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54" name="普通建設事業費 （ うち更新整備　）グラフ枠"/>
        <xdr:cNvSpPr/>
      </xdr:nvSpPr>
      <xdr:spPr>
        <a:xfrm>
          <a:off x="5956300" y="14780260"/>
          <a:ext cx="42100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74930</xdr:rowOff>
    </xdr:from>
    <xdr:to>
      <xdr:col>54</xdr:col>
      <xdr:colOff>171450</xdr:colOff>
      <xdr:row>98</xdr:row>
      <xdr:rowOff>40640</xdr:rowOff>
    </xdr:to>
    <xdr:cxnSp macro="">
      <xdr:nvCxnSpPr>
        <xdr:cNvPr id="455" name="直線コネクタ 454"/>
        <xdr:cNvCxnSpPr/>
      </xdr:nvCxnSpPr>
      <xdr:spPr>
        <a:xfrm flipV="1">
          <a:off x="9429750" y="1516634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44450</xdr:rowOff>
    </xdr:from>
    <xdr:ext cx="464820" cy="259080"/>
    <xdr:sp macro="" textlink="">
      <xdr:nvSpPr>
        <xdr:cNvPr id="456" name="普通建設事業費 （ うち更新整備　）最小値テキスト"/>
        <xdr:cNvSpPr txBox="1"/>
      </xdr:nvSpPr>
      <xdr:spPr>
        <a:xfrm>
          <a:off x="9480550" y="165036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40640</xdr:rowOff>
    </xdr:from>
    <xdr:to>
      <xdr:col>55</xdr:col>
      <xdr:colOff>88900</xdr:colOff>
      <xdr:row>98</xdr:row>
      <xdr:rowOff>40640</xdr:rowOff>
    </xdr:to>
    <xdr:cxnSp macro="">
      <xdr:nvCxnSpPr>
        <xdr:cNvPr id="457" name="直線コネクタ 456"/>
        <xdr:cNvCxnSpPr/>
      </xdr:nvCxnSpPr>
      <xdr:spPr>
        <a:xfrm>
          <a:off x="9359900" y="16499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24130</xdr:rowOff>
    </xdr:from>
    <xdr:ext cx="529590" cy="250825"/>
    <xdr:sp macro="" textlink="">
      <xdr:nvSpPr>
        <xdr:cNvPr id="458" name="普通建設事業費 （ うち更新整備　）最大値テキスト"/>
        <xdr:cNvSpPr txBox="1"/>
      </xdr:nvSpPr>
      <xdr:spPr>
        <a:xfrm>
          <a:off x="9480550" y="14947900"/>
          <a:ext cx="529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62,674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74930</xdr:rowOff>
    </xdr:from>
    <xdr:to>
      <xdr:col>55</xdr:col>
      <xdr:colOff>88900</xdr:colOff>
      <xdr:row>90</xdr:row>
      <xdr:rowOff>74930</xdr:rowOff>
    </xdr:to>
    <xdr:cxnSp macro="">
      <xdr:nvCxnSpPr>
        <xdr:cNvPr id="459" name="直線コネクタ 458"/>
        <xdr:cNvCxnSpPr/>
      </xdr:nvCxnSpPr>
      <xdr:spPr>
        <a:xfrm>
          <a:off x="9359900" y="15166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168275</xdr:rowOff>
    </xdr:from>
    <xdr:to>
      <xdr:col>55</xdr:col>
      <xdr:colOff>0</xdr:colOff>
      <xdr:row>95</xdr:row>
      <xdr:rowOff>113665</xdr:rowOff>
    </xdr:to>
    <xdr:cxnSp macro="">
      <xdr:nvCxnSpPr>
        <xdr:cNvPr id="460" name="直線コネクタ 459"/>
        <xdr:cNvCxnSpPr/>
      </xdr:nvCxnSpPr>
      <xdr:spPr>
        <a:xfrm>
          <a:off x="8686800" y="15941675"/>
          <a:ext cx="74295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77470</xdr:rowOff>
    </xdr:from>
    <xdr:ext cx="529590" cy="254000"/>
    <xdr:sp macro="" textlink="">
      <xdr:nvSpPr>
        <xdr:cNvPr id="461" name="普通建設事業費 （ うち更新整備　）平均値テキスト"/>
        <xdr:cNvSpPr txBox="1"/>
      </xdr:nvSpPr>
      <xdr:spPr>
        <a:xfrm>
          <a:off x="9480550" y="16022320"/>
          <a:ext cx="5295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99060</xdr:rowOff>
    </xdr:from>
    <xdr:to>
      <xdr:col>55</xdr:col>
      <xdr:colOff>50800</xdr:colOff>
      <xdr:row>96</xdr:row>
      <xdr:rowOff>29210</xdr:rowOff>
    </xdr:to>
    <xdr:sp macro="" textlink="">
      <xdr:nvSpPr>
        <xdr:cNvPr id="462" name="フローチャート: 判断 461"/>
        <xdr:cNvSpPr/>
      </xdr:nvSpPr>
      <xdr:spPr>
        <a:xfrm>
          <a:off x="9398000" y="160439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93</xdr:row>
      <xdr:rowOff>123825</xdr:rowOff>
    </xdr:from>
    <xdr:to>
      <xdr:col>50</xdr:col>
      <xdr:colOff>114300</xdr:colOff>
      <xdr:row>94</xdr:row>
      <xdr:rowOff>168275</xdr:rowOff>
    </xdr:to>
    <xdr:cxnSp macro="">
      <xdr:nvCxnSpPr>
        <xdr:cNvPr id="463" name="直線コネクタ 462"/>
        <xdr:cNvCxnSpPr/>
      </xdr:nvCxnSpPr>
      <xdr:spPr>
        <a:xfrm>
          <a:off x="7886700" y="15725775"/>
          <a:ext cx="8001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81915</xdr:rowOff>
    </xdr:from>
    <xdr:to>
      <xdr:col>50</xdr:col>
      <xdr:colOff>165100</xdr:colOff>
      <xdr:row>96</xdr:row>
      <xdr:rowOff>12065</xdr:rowOff>
    </xdr:to>
    <xdr:sp macro="" textlink="">
      <xdr:nvSpPr>
        <xdr:cNvPr id="464" name="フローチャート: 判断 463"/>
        <xdr:cNvSpPr/>
      </xdr:nvSpPr>
      <xdr:spPr>
        <a:xfrm>
          <a:off x="8636000" y="1602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3810</xdr:rowOff>
    </xdr:from>
    <xdr:ext cx="534670" cy="259080"/>
    <xdr:sp macro="" textlink="">
      <xdr:nvSpPr>
        <xdr:cNvPr id="465" name="テキスト ボックス 464"/>
        <xdr:cNvSpPr txBox="1"/>
      </xdr:nvSpPr>
      <xdr:spPr>
        <a:xfrm>
          <a:off x="8438515" y="16120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123825</xdr:rowOff>
    </xdr:from>
    <xdr:to>
      <xdr:col>45</xdr:col>
      <xdr:colOff>171450</xdr:colOff>
      <xdr:row>96</xdr:row>
      <xdr:rowOff>52070</xdr:rowOff>
    </xdr:to>
    <xdr:cxnSp macro="">
      <xdr:nvCxnSpPr>
        <xdr:cNvPr id="466" name="直線コネクタ 465"/>
        <xdr:cNvCxnSpPr/>
      </xdr:nvCxnSpPr>
      <xdr:spPr>
        <a:xfrm flipV="1">
          <a:off x="7080250" y="15725775"/>
          <a:ext cx="806450" cy="442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99695</xdr:rowOff>
    </xdr:from>
    <xdr:to>
      <xdr:col>46</xdr:col>
      <xdr:colOff>38100</xdr:colOff>
      <xdr:row>96</xdr:row>
      <xdr:rowOff>29845</xdr:rowOff>
    </xdr:to>
    <xdr:sp macro="" textlink="">
      <xdr:nvSpPr>
        <xdr:cNvPr id="467" name="フローチャート: 判断 466"/>
        <xdr:cNvSpPr/>
      </xdr:nvSpPr>
      <xdr:spPr>
        <a:xfrm>
          <a:off x="7842250" y="16044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20955</xdr:rowOff>
    </xdr:from>
    <xdr:ext cx="529590" cy="254000"/>
    <xdr:sp macro="" textlink="">
      <xdr:nvSpPr>
        <xdr:cNvPr id="468" name="テキスト ボックス 467"/>
        <xdr:cNvSpPr txBox="1"/>
      </xdr:nvSpPr>
      <xdr:spPr>
        <a:xfrm>
          <a:off x="7644765" y="161372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31115</xdr:rowOff>
    </xdr:from>
    <xdr:to>
      <xdr:col>41</xdr:col>
      <xdr:colOff>50800</xdr:colOff>
      <xdr:row>96</xdr:row>
      <xdr:rowOff>52070</xdr:rowOff>
    </xdr:to>
    <xdr:cxnSp macro="">
      <xdr:nvCxnSpPr>
        <xdr:cNvPr id="469" name="直線コネクタ 468"/>
        <xdr:cNvCxnSpPr/>
      </xdr:nvCxnSpPr>
      <xdr:spPr>
        <a:xfrm>
          <a:off x="6286500" y="1614741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118110</xdr:rowOff>
    </xdr:from>
    <xdr:to>
      <xdr:col>41</xdr:col>
      <xdr:colOff>101600</xdr:colOff>
      <xdr:row>96</xdr:row>
      <xdr:rowOff>48260</xdr:rowOff>
    </xdr:to>
    <xdr:sp macro="" textlink="">
      <xdr:nvSpPr>
        <xdr:cNvPr id="470" name="フローチャート: 判断 469"/>
        <xdr:cNvSpPr/>
      </xdr:nvSpPr>
      <xdr:spPr>
        <a:xfrm>
          <a:off x="7029450" y="1606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64770</xdr:rowOff>
    </xdr:from>
    <xdr:ext cx="529590" cy="254000"/>
    <xdr:sp macro="" textlink="">
      <xdr:nvSpPr>
        <xdr:cNvPr id="471" name="テキスト ボックス 470"/>
        <xdr:cNvSpPr txBox="1"/>
      </xdr:nvSpPr>
      <xdr:spPr>
        <a:xfrm>
          <a:off x="6851015" y="158381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92075</xdr:rowOff>
    </xdr:from>
    <xdr:to>
      <xdr:col>36</xdr:col>
      <xdr:colOff>165100</xdr:colOff>
      <xdr:row>96</xdr:row>
      <xdr:rowOff>22225</xdr:rowOff>
    </xdr:to>
    <xdr:sp macro="" textlink="">
      <xdr:nvSpPr>
        <xdr:cNvPr id="472" name="フローチャート: 判断 471"/>
        <xdr:cNvSpPr/>
      </xdr:nvSpPr>
      <xdr:spPr>
        <a:xfrm>
          <a:off x="6235700" y="160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38735</xdr:rowOff>
    </xdr:from>
    <xdr:ext cx="534670" cy="259080"/>
    <xdr:sp macro="" textlink="">
      <xdr:nvSpPr>
        <xdr:cNvPr id="473" name="テキスト ボックス 472"/>
        <xdr:cNvSpPr txBox="1"/>
      </xdr:nvSpPr>
      <xdr:spPr>
        <a:xfrm>
          <a:off x="6038215" y="15812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6" name="テキスト ボックス 475"/>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6920" cy="259080"/>
    <xdr:sp macro="" textlink="">
      <xdr:nvSpPr>
        <xdr:cNvPr id="477" name="テキスト ボックス 476"/>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63500</xdr:rowOff>
    </xdr:from>
    <xdr:to>
      <xdr:col>55</xdr:col>
      <xdr:colOff>50800</xdr:colOff>
      <xdr:row>95</xdr:row>
      <xdr:rowOff>164465</xdr:rowOff>
    </xdr:to>
    <xdr:sp macro="" textlink="">
      <xdr:nvSpPr>
        <xdr:cNvPr id="479" name="楕円 478"/>
        <xdr:cNvSpPr/>
      </xdr:nvSpPr>
      <xdr:spPr>
        <a:xfrm>
          <a:off x="9398000" y="1600835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86360</xdr:rowOff>
    </xdr:from>
    <xdr:ext cx="529590" cy="254000"/>
    <xdr:sp macro="" textlink="">
      <xdr:nvSpPr>
        <xdr:cNvPr id="480" name="普通建設事業費 （ うち更新整備　）該当値テキスト"/>
        <xdr:cNvSpPr txBox="1"/>
      </xdr:nvSpPr>
      <xdr:spPr>
        <a:xfrm>
          <a:off x="9480550" y="158597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117475</xdr:rowOff>
    </xdr:from>
    <xdr:to>
      <xdr:col>50</xdr:col>
      <xdr:colOff>165100</xdr:colOff>
      <xdr:row>95</xdr:row>
      <xdr:rowOff>47625</xdr:rowOff>
    </xdr:to>
    <xdr:sp macro="" textlink="">
      <xdr:nvSpPr>
        <xdr:cNvPr id="481" name="楕円 480"/>
        <xdr:cNvSpPr/>
      </xdr:nvSpPr>
      <xdr:spPr>
        <a:xfrm>
          <a:off x="8636000" y="158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64135</xdr:rowOff>
    </xdr:from>
    <xdr:ext cx="534670" cy="254000"/>
    <xdr:sp macro="" textlink="">
      <xdr:nvSpPr>
        <xdr:cNvPr id="482" name="テキスト ボックス 481"/>
        <xdr:cNvSpPr txBox="1"/>
      </xdr:nvSpPr>
      <xdr:spPr>
        <a:xfrm>
          <a:off x="8438515" y="156660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73025</xdr:rowOff>
    </xdr:from>
    <xdr:to>
      <xdr:col>46</xdr:col>
      <xdr:colOff>38100</xdr:colOff>
      <xdr:row>94</xdr:row>
      <xdr:rowOff>3175</xdr:rowOff>
    </xdr:to>
    <xdr:sp macro="" textlink="">
      <xdr:nvSpPr>
        <xdr:cNvPr id="483" name="楕円 482"/>
        <xdr:cNvSpPr/>
      </xdr:nvSpPr>
      <xdr:spPr>
        <a:xfrm>
          <a:off x="7842250" y="15674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19685</xdr:rowOff>
    </xdr:from>
    <xdr:ext cx="529590" cy="254000"/>
    <xdr:sp macro="" textlink="">
      <xdr:nvSpPr>
        <xdr:cNvPr id="484" name="テキスト ボックス 483"/>
        <xdr:cNvSpPr txBox="1"/>
      </xdr:nvSpPr>
      <xdr:spPr>
        <a:xfrm>
          <a:off x="7644765" y="154501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38,197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635</xdr:rowOff>
    </xdr:from>
    <xdr:to>
      <xdr:col>41</xdr:col>
      <xdr:colOff>101600</xdr:colOff>
      <xdr:row>96</xdr:row>
      <xdr:rowOff>102235</xdr:rowOff>
    </xdr:to>
    <xdr:sp macro="" textlink="">
      <xdr:nvSpPr>
        <xdr:cNvPr id="485" name="楕円 484"/>
        <xdr:cNvSpPr/>
      </xdr:nvSpPr>
      <xdr:spPr>
        <a:xfrm>
          <a:off x="7029450" y="1611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93345</xdr:rowOff>
    </xdr:from>
    <xdr:ext cx="529590" cy="259080"/>
    <xdr:sp macro="" textlink="">
      <xdr:nvSpPr>
        <xdr:cNvPr id="486" name="テキスト ボックス 485"/>
        <xdr:cNvSpPr txBox="1"/>
      </xdr:nvSpPr>
      <xdr:spPr>
        <a:xfrm>
          <a:off x="6851015" y="162096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151765</xdr:rowOff>
    </xdr:from>
    <xdr:to>
      <xdr:col>36</xdr:col>
      <xdr:colOff>165100</xdr:colOff>
      <xdr:row>96</xdr:row>
      <xdr:rowOff>81915</xdr:rowOff>
    </xdr:to>
    <xdr:sp macro="" textlink="">
      <xdr:nvSpPr>
        <xdr:cNvPr id="487" name="楕円 486"/>
        <xdr:cNvSpPr/>
      </xdr:nvSpPr>
      <xdr:spPr>
        <a:xfrm>
          <a:off x="6235700" y="160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73025</xdr:rowOff>
    </xdr:from>
    <xdr:ext cx="534670" cy="259080"/>
    <xdr:sp macro="" textlink="">
      <xdr:nvSpPr>
        <xdr:cNvPr id="488" name="テキスト ボックス 487"/>
        <xdr:cNvSpPr txBox="1"/>
      </xdr:nvSpPr>
      <xdr:spPr>
        <a:xfrm>
          <a:off x="6038215" y="16189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171450</xdr:colOff>
      <xdr:row>25</xdr:row>
      <xdr:rowOff>31115</xdr:rowOff>
    </xdr:to>
    <xdr:sp macro="" textlink="">
      <xdr:nvSpPr>
        <xdr:cNvPr id="489" name="正方形/長方形 488"/>
        <xdr:cNvSpPr/>
      </xdr:nvSpPr>
      <xdr:spPr>
        <a:xfrm>
          <a:off x="11207750" y="39147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135890</xdr:rowOff>
    </xdr:to>
    <xdr:sp macro="" textlink="">
      <xdr:nvSpPr>
        <xdr:cNvPr id="490" name="正方形/長方形 489"/>
        <xdr:cNvSpPr/>
      </xdr:nvSpPr>
      <xdr:spPr>
        <a:xfrm>
          <a:off x="113157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86360</xdr:rowOff>
    </xdr:from>
    <xdr:to>
      <xdr:col>74</xdr:col>
      <xdr:colOff>0</xdr:colOff>
      <xdr:row>28</xdr:row>
      <xdr:rowOff>0</xdr:rowOff>
    </xdr:to>
    <xdr:sp macro="" textlink="">
      <xdr:nvSpPr>
        <xdr:cNvPr id="491" name="正方形/長方形 490"/>
        <xdr:cNvSpPr/>
      </xdr:nvSpPr>
      <xdr:spPr>
        <a:xfrm>
          <a:off x="113157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135890</xdr:rowOff>
    </xdr:to>
    <xdr:sp macro="" textlink="">
      <xdr:nvSpPr>
        <xdr:cNvPr id="492" name="正方形/長方形 491"/>
        <xdr:cNvSpPr/>
      </xdr:nvSpPr>
      <xdr:spPr>
        <a:xfrm>
          <a:off x="1223645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86360</xdr:rowOff>
    </xdr:from>
    <xdr:to>
      <xdr:col>79</xdr:col>
      <xdr:colOff>63500</xdr:colOff>
      <xdr:row>28</xdr:row>
      <xdr:rowOff>0</xdr:rowOff>
    </xdr:to>
    <xdr:sp macro="" textlink="">
      <xdr:nvSpPr>
        <xdr:cNvPr id="493" name="正方形/長方形 492"/>
        <xdr:cNvSpPr/>
      </xdr:nvSpPr>
      <xdr:spPr>
        <a:xfrm>
          <a:off x="1223645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135890</xdr:rowOff>
    </xdr:to>
    <xdr:sp macro="" textlink="">
      <xdr:nvSpPr>
        <xdr:cNvPr id="494" name="正方形/長方形 493"/>
        <xdr:cNvSpPr/>
      </xdr:nvSpPr>
      <xdr:spPr>
        <a:xfrm>
          <a:off x="1326515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86360</xdr:rowOff>
    </xdr:from>
    <xdr:to>
      <xdr:col>85</xdr:col>
      <xdr:colOff>63500</xdr:colOff>
      <xdr:row>28</xdr:row>
      <xdr:rowOff>0</xdr:rowOff>
    </xdr:to>
    <xdr:sp macro="" textlink="">
      <xdr:nvSpPr>
        <xdr:cNvPr id="495" name="正方形/長方形 494"/>
        <xdr:cNvSpPr/>
      </xdr:nvSpPr>
      <xdr:spPr>
        <a:xfrm>
          <a:off x="1326515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171450</xdr:colOff>
      <xdr:row>41</xdr:row>
      <xdr:rowOff>80010</xdr:rowOff>
    </xdr:to>
    <xdr:sp macro="" textlink="">
      <xdr:nvSpPr>
        <xdr:cNvPr id="496" name="正方形/長方形 495"/>
        <xdr:cNvSpPr/>
      </xdr:nvSpPr>
      <xdr:spPr>
        <a:xfrm>
          <a:off x="11207750" y="4721860"/>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710"/>
    <xdr:sp macro="" textlink="">
      <xdr:nvSpPr>
        <xdr:cNvPr id="497" name="テキスト ボックス 496"/>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80010</xdr:rowOff>
    </xdr:from>
    <xdr:to>
      <xdr:col>89</xdr:col>
      <xdr:colOff>171450</xdr:colOff>
      <xdr:row>41</xdr:row>
      <xdr:rowOff>80010</xdr:rowOff>
    </xdr:to>
    <xdr:cxnSp macro="">
      <xdr:nvCxnSpPr>
        <xdr:cNvPr id="498" name="直線コネクタ 497"/>
        <xdr:cNvCxnSpPr/>
      </xdr:nvCxnSpPr>
      <xdr:spPr>
        <a:xfrm>
          <a:off x="11207750" y="69570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42545</xdr:rowOff>
    </xdr:from>
    <xdr:to>
      <xdr:col>89</xdr:col>
      <xdr:colOff>171450</xdr:colOff>
      <xdr:row>39</xdr:row>
      <xdr:rowOff>42545</xdr:rowOff>
    </xdr:to>
    <xdr:cxnSp macro="">
      <xdr:nvCxnSpPr>
        <xdr:cNvPr id="499" name="直線コネクタ 498"/>
        <xdr:cNvCxnSpPr/>
      </xdr:nvCxnSpPr>
      <xdr:spPr>
        <a:xfrm>
          <a:off x="11207750" y="65843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72390</xdr:rowOff>
    </xdr:from>
    <xdr:ext cx="243840" cy="248285"/>
    <xdr:sp macro="" textlink="">
      <xdr:nvSpPr>
        <xdr:cNvPr id="500" name="テキスト ボックス 499"/>
        <xdr:cNvSpPr txBox="1"/>
      </xdr:nvSpPr>
      <xdr:spPr>
        <a:xfrm>
          <a:off x="10977880" y="64465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01" name="直線コネクタ 500"/>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34925</xdr:rowOff>
    </xdr:from>
    <xdr:ext cx="462280" cy="248285"/>
    <xdr:sp macro="" textlink="">
      <xdr:nvSpPr>
        <xdr:cNvPr id="502" name="テキスト ボックス 501"/>
        <xdr:cNvSpPr txBox="1"/>
      </xdr:nvSpPr>
      <xdr:spPr>
        <a:xfrm>
          <a:off x="10797540" y="6073775"/>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135890</xdr:rowOff>
    </xdr:from>
    <xdr:to>
      <xdr:col>89</xdr:col>
      <xdr:colOff>171450</xdr:colOff>
      <xdr:row>34</xdr:row>
      <xdr:rowOff>135890</xdr:rowOff>
    </xdr:to>
    <xdr:cxnSp macro="">
      <xdr:nvCxnSpPr>
        <xdr:cNvPr id="503" name="直線コネクタ 502"/>
        <xdr:cNvCxnSpPr/>
      </xdr:nvCxnSpPr>
      <xdr:spPr>
        <a:xfrm>
          <a:off x="11207750" y="5839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165100</xdr:rowOff>
    </xdr:from>
    <xdr:ext cx="462280" cy="248285"/>
    <xdr:sp macro="" textlink="">
      <xdr:nvSpPr>
        <xdr:cNvPr id="504" name="テキスト ボックス 503"/>
        <xdr:cNvSpPr txBox="1"/>
      </xdr:nvSpPr>
      <xdr:spPr>
        <a:xfrm>
          <a:off x="10797540" y="57010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98425</xdr:rowOff>
    </xdr:from>
    <xdr:to>
      <xdr:col>89</xdr:col>
      <xdr:colOff>171450</xdr:colOff>
      <xdr:row>32</xdr:row>
      <xdr:rowOff>98425</xdr:rowOff>
    </xdr:to>
    <xdr:cxnSp macro="">
      <xdr:nvCxnSpPr>
        <xdr:cNvPr id="505" name="直線コネクタ 504"/>
        <xdr:cNvCxnSpPr/>
      </xdr:nvCxnSpPr>
      <xdr:spPr>
        <a:xfrm>
          <a:off x="11207750" y="5466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31</xdr:row>
      <xdr:rowOff>128270</xdr:rowOff>
    </xdr:from>
    <xdr:ext cx="462280" cy="248285"/>
    <xdr:sp macro="" textlink="">
      <xdr:nvSpPr>
        <xdr:cNvPr id="506" name="テキスト ボックス 505"/>
        <xdr:cNvSpPr txBox="1"/>
      </xdr:nvSpPr>
      <xdr:spPr>
        <a:xfrm>
          <a:off x="10797540" y="532892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07" name="直線コネクタ 506"/>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31495" cy="247650"/>
    <xdr:sp macro="" textlink="">
      <xdr:nvSpPr>
        <xdr:cNvPr id="508" name="テキスト ボックス 507"/>
        <xdr:cNvSpPr txBox="1"/>
      </xdr:nvSpPr>
      <xdr:spPr>
        <a:xfrm>
          <a:off x="10733405" y="495617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28</xdr:row>
      <xdr:rowOff>24130</xdr:rowOff>
    </xdr:to>
    <xdr:cxnSp macro="">
      <xdr:nvCxnSpPr>
        <xdr:cNvPr id="509" name="直線コネクタ 508"/>
        <xdr:cNvCxnSpPr/>
      </xdr:nvCxnSpPr>
      <xdr:spPr>
        <a:xfrm>
          <a:off x="11207750" y="4721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31495" cy="247650"/>
    <xdr:sp macro="" textlink="">
      <xdr:nvSpPr>
        <xdr:cNvPr id="510" name="テキスト ボックス 509"/>
        <xdr:cNvSpPr txBox="1"/>
      </xdr:nvSpPr>
      <xdr:spPr>
        <a:xfrm>
          <a:off x="10733405" y="458279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41</xdr:row>
      <xdr:rowOff>80010</xdr:rowOff>
    </xdr:to>
    <xdr:sp macro="" textlink="">
      <xdr:nvSpPr>
        <xdr:cNvPr id="511" name="災害復旧事業費グラフ枠"/>
        <xdr:cNvSpPr/>
      </xdr:nvSpPr>
      <xdr:spPr>
        <a:xfrm>
          <a:off x="11207750" y="4721860"/>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47625</xdr:rowOff>
    </xdr:from>
    <xdr:to>
      <xdr:col>85</xdr:col>
      <xdr:colOff>126365</xdr:colOff>
      <xdr:row>39</xdr:row>
      <xdr:rowOff>42545</xdr:rowOff>
    </xdr:to>
    <xdr:cxnSp macro="">
      <xdr:nvCxnSpPr>
        <xdr:cNvPr id="512" name="直線コネクタ 511"/>
        <xdr:cNvCxnSpPr/>
      </xdr:nvCxnSpPr>
      <xdr:spPr>
        <a:xfrm flipV="1">
          <a:off x="14698345" y="5248275"/>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47625</xdr:rowOff>
    </xdr:from>
    <xdr:ext cx="249555" cy="248285"/>
    <xdr:sp macro="" textlink="">
      <xdr:nvSpPr>
        <xdr:cNvPr id="513" name="災害復旧事業費最小値テキスト"/>
        <xdr:cNvSpPr txBox="1"/>
      </xdr:nvSpPr>
      <xdr:spPr>
        <a:xfrm>
          <a:off x="14744700" y="658939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42545</xdr:rowOff>
    </xdr:from>
    <xdr:to>
      <xdr:col>86</xdr:col>
      <xdr:colOff>25400</xdr:colOff>
      <xdr:row>39</xdr:row>
      <xdr:rowOff>42545</xdr:rowOff>
    </xdr:to>
    <xdr:cxnSp macro="">
      <xdr:nvCxnSpPr>
        <xdr:cNvPr id="514" name="直線コネクタ 513"/>
        <xdr:cNvCxnSpPr/>
      </xdr:nvCxnSpPr>
      <xdr:spPr>
        <a:xfrm>
          <a:off x="14611350" y="6584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162560</xdr:rowOff>
    </xdr:from>
    <xdr:ext cx="534670" cy="248285"/>
    <xdr:sp macro="" textlink="">
      <xdr:nvSpPr>
        <xdr:cNvPr id="515" name="災害復旧事業費最大値テキスト"/>
        <xdr:cNvSpPr txBox="1"/>
      </xdr:nvSpPr>
      <xdr:spPr>
        <a:xfrm>
          <a:off x="14744700" y="502793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10,772</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47625</xdr:rowOff>
    </xdr:from>
    <xdr:to>
      <xdr:col>86</xdr:col>
      <xdr:colOff>25400</xdr:colOff>
      <xdr:row>31</xdr:row>
      <xdr:rowOff>47625</xdr:rowOff>
    </xdr:to>
    <xdr:cxnSp macro="">
      <xdr:nvCxnSpPr>
        <xdr:cNvPr id="516" name="直線コネクタ 515"/>
        <xdr:cNvCxnSpPr/>
      </xdr:nvCxnSpPr>
      <xdr:spPr>
        <a:xfrm>
          <a:off x="14611350" y="5248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42545</xdr:rowOff>
    </xdr:from>
    <xdr:to>
      <xdr:col>85</xdr:col>
      <xdr:colOff>127000</xdr:colOff>
      <xdr:row>39</xdr:row>
      <xdr:rowOff>42545</xdr:rowOff>
    </xdr:to>
    <xdr:cxnSp macro="">
      <xdr:nvCxnSpPr>
        <xdr:cNvPr id="517" name="直線コネクタ 516"/>
        <xdr:cNvCxnSpPr/>
      </xdr:nvCxnSpPr>
      <xdr:spPr>
        <a:xfrm>
          <a:off x="13938250" y="658431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96520</xdr:rowOff>
    </xdr:from>
    <xdr:ext cx="378460" cy="252730"/>
    <xdr:sp macro="" textlink="">
      <xdr:nvSpPr>
        <xdr:cNvPr id="518" name="災害復旧事業費平均値テキスト"/>
        <xdr:cNvSpPr txBox="1"/>
      </xdr:nvSpPr>
      <xdr:spPr>
        <a:xfrm>
          <a:off x="14744700" y="6303010"/>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74295</xdr:rowOff>
    </xdr:from>
    <xdr:to>
      <xdr:col>85</xdr:col>
      <xdr:colOff>171450</xdr:colOff>
      <xdr:row>39</xdr:row>
      <xdr:rowOff>5715</xdr:rowOff>
    </xdr:to>
    <xdr:sp macro="" textlink="">
      <xdr:nvSpPr>
        <xdr:cNvPr id="519" name="フローチャート: 判断 518"/>
        <xdr:cNvSpPr/>
      </xdr:nvSpPr>
      <xdr:spPr>
        <a:xfrm>
          <a:off x="14649450" y="64484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42545</xdr:rowOff>
    </xdr:from>
    <xdr:to>
      <xdr:col>81</xdr:col>
      <xdr:colOff>50800</xdr:colOff>
      <xdr:row>39</xdr:row>
      <xdr:rowOff>42545</xdr:rowOff>
    </xdr:to>
    <xdr:cxnSp macro="">
      <xdr:nvCxnSpPr>
        <xdr:cNvPr id="520" name="直線コネクタ 519"/>
        <xdr:cNvCxnSpPr/>
      </xdr:nvCxnSpPr>
      <xdr:spPr>
        <a:xfrm>
          <a:off x="13144500" y="65843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73660</xdr:rowOff>
    </xdr:from>
    <xdr:to>
      <xdr:col>81</xdr:col>
      <xdr:colOff>101600</xdr:colOff>
      <xdr:row>39</xdr:row>
      <xdr:rowOff>5715</xdr:rowOff>
    </xdr:to>
    <xdr:sp macro="" textlink="">
      <xdr:nvSpPr>
        <xdr:cNvPr id="521" name="フローチャート: 判断 520"/>
        <xdr:cNvSpPr/>
      </xdr:nvSpPr>
      <xdr:spPr>
        <a:xfrm>
          <a:off x="13887450" y="6447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20955</xdr:rowOff>
    </xdr:from>
    <xdr:ext cx="378460" cy="252095"/>
    <xdr:sp macro="" textlink="">
      <xdr:nvSpPr>
        <xdr:cNvPr id="522" name="テキスト ボックス 521"/>
        <xdr:cNvSpPr txBox="1"/>
      </xdr:nvSpPr>
      <xdr:spPr>
        <a:xfrm>
          <a:off x="13768070" y="622744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39</xdr:row>
      <xdr:rowOff>4445</xdr:rowOff>
    </xdr:from>
    <xdr:to>
      <xdr:col>76</xdr:col>
      <xdr:colOff>114300</xdr:colOff>
      <xdr:row>39</xdr:row>
      <xdr:rowOff>42545</xdr:rowOff>
    </xdr:to>
    <xdr:cxnSp macro="">
      <xdr:nvCxnSpPr>
        <xdr:cNvPr id="523" name="直線コネクタ 522"/>
        <xdr:cNvCxnSpPr/>
      </xdr:nvCxnSpPr>
      <xdr:spPr>
        <a:xfrm>
          <a:off x="12344400" y="6546215"/>
          <a:ext cx="8001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131445</xdr:rowOff>
    </xdr:to>
    <xdr:sp macro="" textlink="">
      <xdr:nvSpPr>
        <xdr:cNvPr id="524" name="フローチャート: 判断 523"/>
        <xdr:cNvSpPr/>
      </xdr:nvSpPr>
      <xdr:spPr>
        <a:xfrm>
          <a:off x="13093700" y="64071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148590</xdr:rowOff>
    </xdr:from>
    <xdr:ext cx="469900" cy="248285"/>
    <xdr:sp macro="" textlink="">
      <xdr:nvSpPr>
        <xdr:cNvPr id="525" name="テキスト ボックス 524"/>
        <xdr:cNvSpPr txBox="1"/>
      </xdr:nvSpPr>
      <xdr:spPr>
        <a:xfrm>
          <a:off x="12928600" y="618744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2540</xdr:rowOff>
    </xdr:from>
    <xdr:to>
      <xdr:col>71</xdr:col>
      <xdr:colOff>171450</xdr:colOff>
      <xdr:row>39</xdr:row>
      <xdr:rowOff>4445</xdr:rowOff>
    </xdr:to>
    <xdr:cxnSp macro="">
      <xdr:nvCxnSpPr>
        <xdr:cNvPr id="526" name="直線コネクタ 525"/>
        <xdr:cNvCxnSpPr/>
      </xdr:nvCxnSpPr>
      <xdr:spPr>
        <a:xfrm>
          <a:off x="11537950" y="654431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105410</xdr:rowOff>
    </xdr:to>
    <xdr:sp macro="" textlink="">
      <xdr:nvSpPr>
        <xdr:cNvPr id="527" name="フローチャート: 判断 526"/>
        <xdr:cNvSpPr/>
      </xdr:nvSpPr>
      <xdr:spPr>
        <a:xfrm>
          <a:off x="12299950" y="63798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120015</xdr:rowOff>
    </xdr:from>
    <xdr:ext cx="469900" cy="252730"/>
    <xdr:sp macro="" textlink="">
      <xdr:nvSpPr>
        <xdr:cNvPr id="528" name="テキスト ボックス 527"/>
        <xdr:cNvSpPr txBox="1"/>
      </xdr:nvSpPr>
      <xdr:spPr>
        <a:xfrm>
          <a:off x="12134850" y="61588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153670</xdr:rowOff>
    </xdr:from>
    <xdr:to>
      <xdr:col>67</xdr:col>
      <xdr:colOff>101600</xdr:colOff>
      <xdr:row>38</xdr:row>
      <xdr:rowOff>85725</xdr:rowOff>
    </xdr:to>
    <xdr:sp macro="" textlink="">
      <xdr:nvSpPr>
        <xdr:cNvPr id="529" name="フローチャート: 判断 528"/>
        <xdr:cNvSpPr/>
      </xdr:nvSpPr>
      <xdr:spPr>
        <a:xfrm>
          <a:off x="11487150" y="6360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100965</xdr:rowOff>
    </xdr:from>
    <xdr:ext cx="469900" cy="252730"/>
    <xdr:sp macro="" textlink="">
      <xdr:nvSpPr>
        <xdr:cNvPr id="530" name="テキスト ボックス 529"/>
        <xdr:cNvSpPr txBox="1"/>
      </xdr:nvSpPr>
      <xdr:spPr>
        <a:xfrm>
          <a:off x="11322050" y="61398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77470</xdr:rowOff>
    </xdr:from>
    <xdr:ext cx="762000" cy="252730"/>
    <xdr:sp macro="" textlink="">
      <xdr:nvSpPr>
        <xdr:cNvPr id="531" name="テキスト ボックス 530"/>
        <xdr:cNvSpPr txBox="1"/>
      </xdr:nvSpPr>
      <xdr:spPr>
        <a:xfrm>
          <a:off x="1452880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77470</xdr:rowOff>
    </xdr:from>
    <xdr:ext cx="756920" cy="252730"/>
    <xdr:sp macro="" textlink="">
      <xdr:nvSpPr>
        <xdr:cNvPr id="532" name="テキスト ボックス 531"/>
        <xdr:cNvSpPr txBox="1"/>
      </xdr:nvSpPr>
      <xdr:spPr>
        <a:xfrm>
          <a:off x="13766800" y="69545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77470</xdr:rowOff>
    </xdr:from>
    <xdr:ext cx="762000" cy="252730"/>
    <xdr:sp macro="" textlink="">
      <xdr:nvSpPr>
        <xdr:cNvPr id="533" name="テキスト ボックス 532"/>
        <xdr:cNvSpPr txBox="1"/>
      </xdr:nvSpPr>
      <xdr:spPr>
        <a:xfrm>
          <a:off x="129730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77470</xdr:rowOff>
    </xdr:from>
    <xdr:ext cx="762000" cy="252730"/>
    <xdr:sp macro="" textlink="">
      <xdr:nvSpPr>
        <xdr:cNvPr id="534" name="テキスト ボックス 533"/>
        <xdr:cNvSpPr txBox="1"/>
      </xdr:nvSpPr>
      <xdr:spPr>
        <a:xfrm>
          <a:off x="121729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77470</xdr:rowOff>
    </xdr:from>
    <xdr:ext cx="756920" cy="252730"/>
    <xdr:sp macro="" textlink="">
      <xdr:nvSpPr>
        <xdr:cNvPr id="535" name="テキスト ボックス 534"/>
        <xdr:cNvSpPr txBox="1"/>
      </xdr:nvSpPr>
      <xdr:spPr>
        <a:xfrm>
          <a:off x="11366500" y="69545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161925</xdr:rowOff>
    </xdr:from>
    <xdr:to>
      <xdr:col>85</xdr:col>
      <xdr:colOff>171450</xdr:colOff>
      <xdr:row>39</xdr:row>
      <xdr:rowOff>93345</xdr:rowOff>
    </xdr:to>
    <xdr:sp macro="" textlink="">
      <xdr:nvSpPr>
        <xdr:cNvPr id="536" name="楕円 535"/>
        <xdr:cNvSpPr/>
      </xdr:nvSpPr>
      <xdr:spPr>
        <a:xfrm>
          <a:off x="14649450" y="653605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77470</xdr:rowOff>
    </xdr:from>
    <xdr:ext cx="249555" cy="252730"/>
    <xdr:sp macro="" textlink="">
      <xdr:nvSpPr>
        <xdr:cNvPr id="537" name="災害復旧事業費該当値テキスト"/>
        <xdr:cNvSpPr txBox="1"/>
      </xdr:nvSpPr>
      <xdr:spPr>
        <a:xfrm>
          <a:off x="14744700" y="645160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161925</xdr:rowOff>
    </xdr:from>
    <xdr:to>
      <xdr:col>81</xdr:col>
      <xdr:colOff>101600</xdr:colOff>
      <xdr:row>39</xdr:row>
      <xdr:rowOff>93345</xdr:rowOff>
    </xdr:to>
    <xdr:sp macro="" textlink="">
      <xdr:nvSpPr>
        <xdr:cNvPr id="538" name="楕円 537"/>
        <xdr:cNvSpPr/>
      </xdr:nvSpPr>
      <xdr:spPr>
        <a:xfrm>
          <a:off x="138874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84455</xdr:rowOff>
    </xdr:from>
    <xdr:ext cx="244475" cy="248285"/>
    <xdr:sp macro="" textlink="">
      <xdr:nvSpPr>
        <xdr:cNvPr id="539" name="テキスト ボックス 538"/>
        <xdr:cNvSpPr txBox="1"/>
      </xdr:nvSpPr>
      <xdr:spPr>
        <a:xfrm>
          <a:off x="13832840" y="66262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161925</xdr:rowOff>
    </xdr:from>
    <xdr:to>
      <xdr:col>76</xdr:col>
      <xdr:colOff>165100</xdr:colOff>
      <xdr:row>39</xdr:row>
      <xdr:rowOff>93345</xdr:rowOff>
    </xdr:to>
    <xdr:sp macro="" textlink="">
      <xdr:nvSpPr>
        <xdr:cNvPr id="540" name="楕円 539"/>
        <xdr:cNvSpPr/>
      </xdr:nvSpPr>
      <xdr:spPr>
        <a:xfrm>
          <a:off x="130937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39</xdr:row>
      <xdr:rowOff>84455</xdr:rowOff>
    </xdr:from>
    <xdr:ext cx="249555" cy="248285"/>
    <xdr:sp macro="" textlink="">
      <xdr:nvSpPr>
        <xdr:cNvPr id="541" name="テキスト ボックス 540"/>
        <xdr:cNvSpPr txBox="1"/>
      </xdr:nvSpPr>
      <xdr:spPr>
        <a:xfrm>
          <a:off x="13030200" y="662622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122555</xdr:rowOff>
    </xdr:from>
    <xdr:to>
      <xdr:col>72</xdr:col>
      <xdr:colOff>38100</xdr:colOff>
      <xdr:row>39</xdr:row>
      <xdr:rowOff>53340</xdr:rowOff>
    </xdr:to>
    <xdr:sp macro="" textlink="">
      <xdr:nvSpPr>
        <xdr:cNvPr id="542" name="楕円 541"/>
        <xdr:cNvSpPr/>
      </xdr:nvSpPr>
      <xdr:spPr>
        <a:xfrm>
          <a:off x="12299950" y="649668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39</xdr:row>
      <xdr:rowOff>44450</xdr:rowOff>
    </xdr:from>
    <xdr:ext cx="378460" cy="252730"/>
    <xdr:sp macro="" textlink="">
      <xdr:nvSpPr>
        <xdr:cNvPr id="543" name="テキスト ボックス 542"/>
        <xdr:cNvSpPr txBox="1"/>
      </xdr:nvSpPr>
      <xdr:spPr>
        <a:xfrm>
          <a:off x="12172950" y="65862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120015</xdr:rowOff>
    </xdr:from>
    <xdr:to>
      <xdr:col>67</xdr:col>
      <xdr:colOff>101600</xdr:colOff>
      <xdr:row>39</xdr:row>
      <xdr:rowOff>51435</xdr:rowOff>
    </xdr:to>
    <xdr:sp macro="" textlink="">
      <xdr:nvSpPr>
        <xdr:cNvPr id="544" name="楕円 543"/>
        <xdr:cNvSpPr/>
      </xdr:nvSpPr>
      <xdr:spPr>
        <a:xfrm>
          <a:off x="11487150" y="64941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42545</xdr:rowOff>
    </xdr:from>
    <xdr:ext cx="378460" cy="252730"/>
    <xdr:sp macro="" textlink="">
      <xdr:nvSpPr>
        <xdr:cNvPr id="545" name="テキスト ボックス 544"/>
        <xdr:cNvSpPr txBox="1"/>
      </xdr:nvSpPr>
      <xdr:spPr>
        <a:xfrm>
          <a:off x="11367770" y="658431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171450</xdr:colOff>
      <xdr:row>45</xdr:row>
      <xdr:rowOff>31115</xdr:rowOff>
    </xdr:to>
    <xdr:sp macro="" textlink="">
      <xdr:nvSpPr>
        <xdr:cNvPr id="546" name="正方形/長方形 545"/>
        <xdr:cNvSpPr/>
      </xdr:nvSpPr>
      <xdr:spPr>
        <a:xfrm>
          <a:off x="11207750" y="72675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135890</xdr:rowOff>
    </xdr:to>
    <xdr:sp macro="" textlink="">
      <xdr:nvSpPr>
        <xdr:cNvPr id="547" name="正方形/長方形 546"/>
        <xdr:cNvSpPr/>
      </xdr:nvSpPr>
      <xdr:spPr>
        <a:xfrm>
          <a:off x="113157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86360</xdr:rowOff>
    </xdr:from>
    <xdr:to>
      <xdr:col>74</xdr:col>
      <xdr:colOff>0</xdr:colOff>
      <xdr:row>48</xdr:row>
      <xdr:rowOff>0</xdr:rowOff>
    </xdr:to>
    <xdr:sp macro="" textlink="">
      <xdr:nvSpPr>
        <xdr:cNvPr id="548" name="正方形/長方形 547"/>
        <xdr:cNvSpPr/>
      </xdr:nvSpPr>
      <xdr:spPr>
        <a:xfrm>
          <a:off x="113157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135890</xdr:rowOff>
    </xdr:to>
    <xdr:sp macro="" textlink="">
      <xdr:nvSpPr>
        <xdr:cNvPr id="549" name="正方形/長方形 548"/>
        <xdr:cNvSpPr/>
      </xdr:nvSpPr>
      <xdr:spPr>
        <a:xfrm>
          <a:off x="1223645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86360</xdr:rowOff>
    </xdr:from>
    <xdr:to>
      <xdr:col>79</xdr:col>
      <xdr:colOff>63500</xdr:colOff>
      <xdr:row>48</xdr:row>
      <xdr:rowOff>0</xdr:rowOff>
    </xdr:to>
    <xdr:sp macro="" textlink="">
      <xdr:nvSpPr>
        <xdr:cNvPr id="550" name="正方形/長方形 549"/>
        <xdr:cNvSpPr/>
      </xdr:nvSpPr>
      <xdr:spPr>
        <a:xfrm>
          <a:off x="1223645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135890</xdr:rowOff>
    </xdr:to>
    <xdr:sp macro="" textlink="">
      <xdr:nvSpPr>
        <xdr:cNvPr id="551" name="正方形/長方形 550"/>
        <xdr:cNvSpPr/>
      </xdr:nvSpPr>
      <xdr:spPr>
        <a:xfrm>
          <a:off x="1326515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86360</xdr:rowOff>
    </xdr:from>
    <xdr:to>
      <xdr:col>85</xdr:col>
      <xdr:colOff>63500</xdr:colOff>
      <xdr:row>48</xdr:row>
      <xdr:rowOff>0</xdr:rowOff>
    </xdr:to>
    <xdr:sp macro="" textlink="">
      <xdr:nvSpPr>
        <xdr:cNvPr id="552" name="正方形/長方形 551"/>
        <xdr:cNvSpPr/>
      </xdr:nvSpPr>
      <xdr:spPr>
        <a:xfrm>
          <a:off x="1326515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171450</xdr:colOff>
      <xdr:row>61</xdr:row>
      <xdr:rowOff>80010</xdr:rowOff>
    </xdr:to>
    <xdr:sp macro="" textlink="">
      <xdr:nvSpPr>
        <xdr:cNvPr id="553" name="正方形/長方形 552"/>
        <xdr:cNvSpPr/>
      </xdr:nvSpPr>
      <xdr:spPr>
        <a:xfrm>
          <a:off x="11207750" y="8074660"/>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710"/>
    <xdr:sp macro="" textlink="">
      <xdr:nvSpPr>
        <xdr:cNvPr id="554" name="テキスト ボックス 553"/>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80010</xdr:rowOff>
    </xdr:from>
    <xdr:to>
      <xdr:col>89</xdr:col>
      <xdr:colOff>171450</xdr:colOff>
      <xdr:row>61</xdr:row>
      <xdr:rowOff>80010</xdr:rowOff>
    </xdr:to>
    <xdr:cxnSp macro="">
      <xdr:nvCxnSpPr>
        <xdr:cNvPr id="555" name="直線コネクタ 554"/>
        <xdr:cNvCxnSpPr/>
      </xdr:nvCxnSpPr>
      <xdr:spPr>
        <a:xfrm>
          <a:off x="11207750" y="10309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135890</xdr:rowOff>
    </xdr:from>
    <xdr:to>
      <xdr:col>89</xdr:col>
      <xdr:colOff>171450</xdr:colOff>
      <xdr:row>54</xdr:row>
      <xdr:rowOff>135890</xdr:rowOff>
    </xdr:to>
    <xdr:cxnSp macro="">
      <xdr:nvCxnSpPr>
        <xdr:cNvPr id="556" name="直線コネクタ 555"/>
        <xdr:cNvCxnSpPr/>
      </xdr:nvCxnSpPr>
      <xdr:spPr>
        <a:xfrm>
          <a:off x="11207750" y="9192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3840" cy="248285"/>
    <xdr:sp macro="" textlink="">
      <xdr:nvSpPr>
        <xdr:cNvPr id="557" name="テキスト ボックス 556"/>
        <xdr:cNvSpPr txBox="1"/>
      </xdr:nvSpPr>
      <xdr:spPr>
        <a:xfrm>
          <a:off x="10977880" y="9053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48</xdr:row>
      <xdr:rowOff>24130</xdr:rowOff>
    </xdr:to>
    <xdr:cxnSp macro="">
      <xdr:nvCxnSpPr>
        <xdr:cNvPr id="558" name="直線コネクタ 557"/>
        <xdr:cNvCxnSpPr/>
      </xdr:nvCxnSpPr>
      <xdr:spPr>
        <a:xfrm>
          <a:off x="11207750" y="8074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3840" cy="247650"/>
    <xdr:sp macro="" textlink="">
      <xdr:nvSpPr>
        <xdr:cNvPr id="559" name="テキスト ボックス 558"/>
        <xdr:cNvSpPr txBox="1"/>
      </xdr:nvSpPr>
      <xdr:spPr>
        <a:xfrm>
          <a:off x="10977880" y="793559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61</xdr:row>
      <xdr:rowOff>80010</xdr:rowOff>
    </xdr:to>
    <xdr:sp macro="" textlink="">
      <xdr:nvSpPr>
        <xdr:cNvPr id="560" name="失業対策事業費グラフ枠"/>
        <xdr:cNvSpPr/>
      </xdr:nvSpPr>
      <xdr:spPr>
        <a:xfrm>
          <a:off x="11207750" y="8074660"/>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135890</xdr:rowOff>
    </xdr:from>
    <xdr:to>
      <xdr:col>85</xdr:col>
      <xdr:colOff>126365</xdr:colOff>
      <xdr:row>54</xdr:row>
      <xdr:rowOff>135890</xdr:rowOff>
    </xdr:to>
    <xdr:cxnSp macro="">
      <xdr:nvCxnSpPr>
        <xdr:cNvPr id="561" name="直線コネクタ 560"/>
        <xdr:cNvCxnSpPr/>
      </xdr:nvCxnSpPr>
      <xdr:spPr>
        <a:xfrm>
          <a:off x="14698345" y="919226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47650"/>
    <xdr:sp macro="" textlink="">
      <xdr:nvSpPr>
        <xdr:cNvPr id="562" name="失業対策事業費最小値テキスト"/>
        <xdr:cNvSpPr txBox="1"/>
      </xdr:nvSpPr>
      <xdr:spPr>
        <a:xfrm>
          <a:off x="14744700" y="923417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135890</xdr:rowOff>
    </xdr:from>
    <xdr:to>
      <xdr:col>86</xdr:col>
      <xdr:colOff>25400</xdr:colOff>
      <xdr:row>54</xdr:row>
      <xdr:rowOff>135890</xdr:rowOff>
    </xdr:to>
    <xdr:cxnSp macro="">
      <xdr:nvCxnSpPr>
        <xdr:cNvPr id="563" name="直線コネクタ 562"/>
        <xdr:cNvCxnSpPr/>
      </xdr:nvCxnSpPr>
      <xdr:spPr>
        <a:xfrm>
          <a:off x="14611350" y="9192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47650"/>
    <xdr:sp macro="" textlink="">
      <xdr:nvSpPr>
        <xdr:cNvPr id="564" name="失業対策事業費最大値テキスト"/>
        <xdr:cNvSpPr txBox="1"/>
      </xdr:nvSpPr>
      <xdr:spPr>
        <a:xfrm>
          <a:off x="14744700" y="889889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135890</xdr:rowOff>
    </xdr:from>
    <xdr:to>
      <xdr:col>86</xdr:col>
      <xdr:colOff>25400</xdr:colOff>
      <xdr:row>54</xdr:row>
      <xdr:rowOff>135890</xdr:rowOff>
    </xdr:to>
    <xdr:cxnSp macro="">
      <xdr:nvCxnSpPr>
        <xdr:cNvPr id="565" name="直線コネクタ 564"/>
        <xdr:cNvCxnSpPr/>
      </xdr:nvCxnSpPr>
      <xdr:spPr>
        <a:xfrm>
          <a:off x="14611350" y="9192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135890</xdr:rowOff>
    </xdr:from>
    <xdr:to>
      <xdr:col>85</xdr:col>
      <xdr:colOff>127000</xdr:colOff>
      <xdr:row>54</xdr:row>
      <xdr:rowOff>135890</xdr:rowOff>
    </xdr:to>
    <xdr:cxnSp macro="">
      <xdr:nvCxnSpPr>
        <xdr:cNvPr id="566" name="直線コネクタ 565"/>
        <xdr:cNvCxnSpPr/>
      </xdr:nvCxnSpPr>
      <xdr:spPr>
        <a:xfrm>
          <a:off x="13938250" y="919226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47650"/>
    <xdr:sp macro="" textlink="">
      <xdr:nvSpPr>
        <xdr:cNvPr id="567" name="失業対策事業費平均値テキスト"/>
        <xdr:cNvSpPr txBox="1"/>
      </xdr:nvSpPr>
      <xdr:spPr>
        <a:xfrm>
          <a:off x="14744700" y="9122410"/>
          <a:ext cx="24955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86360</xdr:rowOff>
    </xdr:from>
    <xdr:to>
      <xdr:col>85</xdr:col>
      <xdr:colOff>171450</xdr:colOff>
      <xdr:row>55</xdr:row>
      <xdr:rowOff>17780</xdr:rowOff>
    </xdr:to>
    <xdr:sp macro="" textlink="">
      <xdr:nvSpPr>
        <xdr:cNvPr id="568" name="フローチャート: 判断 567"/>
        <xdr:cNvSpPr/>
      </xdr:nvSpPr>
      <xdr:spPr>
        <a:xfrm>
          <a:off x="14649450" y="91427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135890</xdr:rowOff>
    </xdr:from>
    <xdr:to>
      <xdr:col>81</xdr:col>
      <xdr:colOff>50800</xdr:colOff>
      <xdr:row>54</xdr:row>
      <xdr:rowOff>135890</xdr:rowOff>
    </xdr:to>
    <xdr:cxnSp macro="">
      <xdr:nvCxnSpPr>
        <xdr:cNvPr id="569" name="直線コネクタ 568"/>
        <xdr:cNvCxnSpPr/>
      </xdr:nvCxnSpPr>
      <xdr:spPr>
        <a:xfrm>
          <a:off x="13144500" y="919226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86360</xdr:rowOff>
    </xdr:from>
    <xdr:to>
      <xdr:col>81</xdr:col>
      <xdr:colOff>101600</xdr:colOff>
      <xdr:row>55</xdr:row>
      <xdr:rowOff>17780</xdr:rowOff>
    </xdr:to>
    <xdr:sp macro="" textlink="">
      <xdr:nvSpPr>
        <xdr:cNvPr id="570" name="フローチャート: 判断 569"/>
        <xdr:cNvSpPr/>
      </xdr:nvSpPr>
      <xdr:spPr>
        <a:xfrm>
          <a:off x="13887450" y="9142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4475" cy="247650"/>
    <xdr:sp macro="" textlink="">
      <xdr:nvSpPr>
        <xdr:cNvPr id="571" name="テキスト ボックス 570"/>
        <xdr:cNvSpPr txBox="1"/>
      </xdr:nvSpPr>
      <xdr:spPr>
        <a:xfrm>
          <a:off x="13832840" y="9234170"/>
          <a:ext cx="2444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135890</xdr:rowOff>
    </xdr:from>
    <xdr:to>
      <xdr:col>76</xdr:col>
      <xdr:colOff>114300</xdr:colOff>
      <xdr:row>54</xdr:row>
      <xdr:rowOff>135890</xdr:rowOff>
    </xdr:to>
    <xdr:cxnSp macro="">
      <xdr:nvCxnSpPr>
        <xdr:cNvPr id="572" name="直線コネクタ 571"/>
        <xdr:cNvCxnSpPr/>
      </xdr:nvCxnSpPr>
      <xdr:spPr>
        <a:xfrm>
          <a:off x="12344400" y="919226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86360</xdr:rowOff>
    </xdr:from>
    <xdr:to>
      <xdr:col>76</xdr:col>
      <xdr:colOff>165100</xdr:colOff>
      <xdr:row>55</xdr:row>
      <xdr:rowOff>17780</xdr:rowOff>
    </xdr:to>
    <xdr:sp macro="" textlink="">
      <xdr:nvSpPr>
        <xdr:cNvPr id="573" name="フローチャート: 判断 572"/>
        <xdr:cNvSpPr/>
      </xdr:nvSpPr>
      <xdr:spPr>
        <a:xfrm>
          <a:off x="13093700" y="9142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47650"/>
    <xdr:sp macro="" textlink="">
      <xdr:nvSpPr>
        <xdr:cNvPr id="574" name="テキスト ボックス 573"/>
        <xdr:cNvSpPr txBox="1"/>
      </xdr:nvSpPr>
      <xdr:spPr>
        <a:xfrm>
          <a:off x="13030200" y="923417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135890</xdr:rowOff>
    </xdr:from>
    <xdr:to>
      <xdr:col>71</xdr:col>
      <xdr:colOff>171450</xdr:colOff>
      <xdr:row>54</xdr:row>
      <xdr:rowOff>135890</xdr:rowOff>
    </xdr:to>
    <xdr:cxnSp macro="">
      <xdr:nvCxnSpPr>
        <xdr:cNvPr id="575" name="直線コネクタ 574"/>
        <xdr:cNvCxnSpPr/>
      </xdr:nvCxnSpPr>
      <xdr:spPr>
        <a:xfrm>
          <a:off x="11537950" y="919226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86360</xdr:rowOff>
    </xdr:from>
    <xdr:to>
      <xdr:col>72</xdr:col>
      <xdr:colOff>38100</xdr:colOff>
      <xdr:row>55</xdr:row>
      <xdr:rowOff>17780</xdr:rowOff>
    </xdr:to>
    <xdr:sp macro="" textlink="">
      <xdr:nvSpPr>
        <xdr:cNvPr id="576" name="フローチャート: 判断 575"/>
        <xdr:cNvSpPr/>
      </xdr:nvSpPr>
      <xdr:spPr>
        <a:xfrm>
          <a:off x="12299950" y="91427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4475" cy="247650"/>
    <xdr:sp macro="" textlink="">
      <xdr:nvSpPr>
        <xdr:cNvPr id="577" name="テキスト ボックス 576"/>
        <xdr:cNvSpPr txBox="1"/>
      </xdr:nvSpPr>
      <xdr:spPr>
        <a:xfrm>
          <a:off x="12226290" y="9234170"/>
          <a:ext cx="2444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86360</xdr:rowOff>
    </xdr:from>
    <xdr:to>
      <xdr:col>67</xdr:col>
      <xdr:colOff>101600</xdr:colOff>
      <xdr:row>55</xdr:row>
      <xdr:rowOff>17780</xdr:rowOff>
    </xdr:to>
    <xdr:sp macro="" textlink="">
      <xdr:nvSpPr>
        <xdr:cNvPr id="578" name="フローチャート: 判断 577"/>
        <xdr:cNvSpPr/>
      </xdr:nvSpPr>
      <xdr:spPr>
        <a:xfrm>
          <a:off x="11487150" y="9142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4475" cy="247650"/>
    <xdr:sp macro="" textlink="">
      <xdr:nvSpPr>
        <xdr:cNvPr id="579" name="テキスト ボックス 578"/>
        <xdr:cNvSpPr txBox="1"/>
      </xdr:nvSpPr>
      <xdr:spPr>
        <a:xfrm>
          <a:off x="11432540" y="9234170"/>
          <a:ext cx="2444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77470</xdr:rowOff>
    </xdr:from>
    <xdr:ext cx="762000" cy="252730"/>
    <xdr:sp macro="" textlink="">
      <xdr:nvSpPr>
        <xdr:cNvPr id="580" name="テキスト ボックス 579"/>
        <xdr:cNvSpPr txBox="1"/>
      </xdr:nvSpPr>
      <xdr:spPr>
        <a:xfrm>
          <a:off x="1452880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77470</xdr:rowOff>
    </xdr:from>
    <xdr:ext cx="756920" cy="252730"/>
    <xdr:sp macro="" textlink="">
      <xdr:nvSpPr>
        <xdr:cNvPr id="581" name="テキスト ボックス 580"/>
        <xdr:cNvSpPr txBox="1"/>
      </xdr:nvSpPr>
      <xdr:spPr>
        <a:xfrm>
          <a:off x="13766800" y="103073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77470</xdr:rowOff>
    </xdr:from>
    <xdr:ext cx="762000" cy="252730"/>
    <xdr:sp macro="" textlink="">
      <xdr:nvSpPr>
        <xdr:cNvPr id="582" name="テキスト ボックス 581"/>
        <xdr:cNvSpPr txBox="1"/>
      </xdr:nvSpPr>
      <xdr:spPr>
        <a:xfrm>
          <a:off x="129730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77470</xdr:rowOff>
    </xdr:from>
    <xdr:ext cx="762000" cy="252730"/>
    <xdr:sp macro="" textlink="">
      <xdr:nvSpPr>
        <xdr:cNvPr id="583" name="テキスト ボックス 582"/>
        <xdr:cNvSpPr txBox="1"/>
      </xdr:nvSpPr>
      <xdr:spPr>
        <a:xfrm>
          <a:off x="121729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77470</xdr:rowOff>
    </xdr:from>
    <xdr:ext cx="756920" cy="252730"/>
    <xdr:sp macro="" textlink="">
      <xdr:nvSpPr>
        <xdr:cNvPr id="584" name="テキスト ボックス 583"/>
        <xdr:cNvSpPr txBox="1"/>
      </xdr:nvSpPr>
      <xdr:spPr>
        <a:xfrm>
          <a:off x="11366500" y="103073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86360</xdr:rowOff>
    </xdr:from>
    <xdr:to>
      <xdr:col>85</xdr:col>
      <xdr:colOff>171450</xdr:colOff>
      <xdr:row>55</xdr:row>
      <xdr:rowOff>17780</xdr:rowOff>
    </xdr:to>
    <xdr:sp macro="" textlink="">
      <xdr:nvSpPr>
        <xdr:cNvPr id="585" name="楕円 584"/>
        <xdr:cNvSpPr/>
      </xdr:nvSpPr>
      <xdr:spPr>
        <a:xfrm>
          <a:off x="14649450" y="914273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47650"/>
    <xdr:sp macro="" textlink="">
      <xdr:nvSpPr>
        <xdr:cNvPr id="586" name="失業対策事業費該当値テキスト"/>
        <xdr:cNvSpPr txBox="1"/>
      </xdr:nvSpPr>
      <xdr:spPr>
        <a:xfrm>
          <a:off x="14744700" y="901065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86360</xdr:rowOff>
    </xdr:from>
    <xdr:to>
      <xdr:col>81</xdr:col>
      <xdr:colOff>101600</xdr:colOff>
      <xdr:row>55</xdr:row>
      <xdr:rowOff>17780</xdr:rowOff>
    </xdr:to>
    <xdr:sp macro="" textlink="">
      <xdr:nvSpPr>
        <xdr:cNvPr id="587" name="楕円 586"/>
        <xdr:cNvSpPr/>
      </xdr:nvSpPr>
      <xdr:spPr>
        <a:xfrm>
          <a:off x="13887450" y="9142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4475" cy="248285"/>
    <xdr:sp macro="" textlink="">
      <xdr:nvSpPr>
        <xdr:cNvPr id="588" name="テキスト ボックス 587"/>
        <xdr:cNvSpPr txBox="1"/>
      </xdr:nvSpPr>
      <xdr:spPr>
        <a:xfrm>
          <a:off x="1383284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86360</xdr:rowOff>
    </xdr:from>
    <xdr:to>
      <xdr:col>76</xdr:col>
      <xdr:colOff>165100</xdr:colOff>
      <xdr:row>55</xdr:row>
      <xdr:rowOff>17780</xdr:rowOff>
    </xdr:to>
    <xdr:sp macro="" textlink="">
      <xdr:nvSpPr>
        <xdr:cNvPr id="589" name="楕円 588"/>
        <xdr:cNvSpPr/>
      </xdr:nvSpPr>
      <xdr:spPr>
        <a:xfrm>
          <a:off x="13093700" y="9142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48285"/>
    <xdr:sp macro="" textlink="">
      <xdr:nvSpPr>
        <xdr:cNvPr id="590" name="テキスト ボックス 589"/>
        <xdr:cNvSpPr txBox="1"/>
      </xdr:nvSpPr>
      <xdr:spPr>
        <a:xfrm>
          <a:off x="13030200" y="892365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86360</xdr:rowOff>
    </xdr:from>
    <xdr:to>
      <xdr:col>72</xdr:col>
      <xdr:colOff>38100</xdr:colOff>
      <xdr:row>55</xdr:row>
      <xdr:rowOff>17780</xdr:rowOff>
    </xdr:to>
    <xdr:sp macro="" textlink="">
      <xdr:nvSpPr>
        <xdr:cNvPr id="591" name="楕円 590"/>
        <xdr:cNvSpPr/>
      </xdr:nvSpPr>
      <xdr:spPr>
        <a:xfrm>
          <a:off x="12299950" y="91427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4475" cy="248285"/>
    <xdr:sp macro="" textlink="">
      <xdr:nvSpPr>
        <xdr:cNvPr id="592" name="テキスト ボックス 591"/>
        <xdr:cNvSpPr txBox="1"/>
      </xdr:nvSpPr>
      <xdr:spPr>
        <a:xfrm>
          <a:off x="1222629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86360</xdr:rowOff>
    </xdr:from>
    <xdr:to>
      <xdr:col>67</xdr:col>
      <xdr:colOff>101600</xdr:colOff>
      <xdr:row>55</xdr:row>
      <xdr:rowOff>17780</xdr:rowOff>
    </xdr:to>
    <xdr:sp macro="" textlink="">
      <xdr:nvSpPr>
        <xdr:cNvPr id="593" name="楕円 592"/>
        <xdr:cNvSpPr/>
      </xdr:nvSpPr>
      <xdr:spPr>
        <a:xfrm>
          <a:off x="11487150" y="9142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4475" cy="248285"/>
    <xdr:sp macro="" textlink="">
      <xdr:nvSpPr>
        <xdr:cNvPr id="594" name="テキスト ボックス 593"/>
        <xdr:cNvSpPr txBox="1"/>
      </xdr:nvSpPr>
      <xdr:spPr>
        <a:xfrm>
          <a:off x="1143254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171450</xdr:colOff>
      <xdr:row>65</xdr:row>
      <xdr:rowOff>31115</xdr:rowOff>
    </xdr:to>
    <xdr:sp macro="" textlink="">
      <xdr:nvSpPr>
        <xdr:cNvPr id="595" name="正方形/長方形 594"/>
        <xdr:cNvSpPr/>
      </xdr:nvSpPr>
      <xdr:spPr>
        <a:xfrm>
          <a:off x="11207750" y="106203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135890</xdr:rowOff>
    </xdr:to>
    <xdr:sp macro="" textlink="">
      <xdr:nvSpPr>
        <xdr:cNvPr id="596" name="正方形/長方形 595"/>
        <xdr:cNvSpPr/>
      </xdr:nvSpPr>
      <xdr:spPr>
        <a:xfrm>
          <a:off x="113157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86360</xdr:rowOff>
    </xdr:from>
    <xdr:to>
      <xdr:col>74</xdr:col>
      <xdr:colOff>0</xdr:colOff>
      <xdr:row>68</xdr:row>
      <xdr:rowOff>0</xdr:rowOff>
    </xdr:to>
    <xdr:sp macro="" textlink="">
      <xdr:nvSpPr>
        <xdr:cNvPr id="597" name="正方形/長方形 596"/>
        <xdr:cNvSpPr/>
      </xdr:nvSpPr>
      <xdr:spPr>
        <a:xfrm>
          <a:off x="113157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135890</xdr:rowOff>
    </xdr:to>
    <xdr:sp macro="" textlink="">
      <xdr:nvSpPr>
        <xdr:cNvPr id="598" name="正方形/長方形 597"/>
        <xdr:cNvSpPr/>
      </xdr:nvSpPr>
      <xdr:spPr>
        <a:xfrm>
          <a:off x="1223645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86360</xdr:rowOff>
    </xdr:from>
    <xdr:to>
      <xdr:col>79</xdr:col>
      <xdr:colOff>63500</xdr:colOff>
      <xdr:row>68</xdr:row>
      <xdr:rowOff>0</xdr:rowOff>
    </xdr:to>
    <xdr:sp macro="" textlink="">
      <xdr:nvSpPr>
        <xdr:cNvPr id="599" name="正方形/長方形 598"/>
        <xdr:cNvSpPr/>
      </xdr:nvSpPr>
      <xdr:spPr>
        <a:xfrm>
          <a:off x="1223645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135890</xdr:rowOff>
    </xdr:to>
    <xdr:sp macro="" textlink="">
      <xdr:nvSpPr>
        <xdr:cNvPr id="600" name="正方形/長方形 599"/>
        <xdr:cNvSpPr/>
      </xdr:nvSpPr>
      <xdr:spPr>
        <a:xfrm>
          <a:off x="1326515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86360</xdr:rowOff>
    </xdr:from>
    <xdr:to>
      <xdr:col>85</xdr:col>
      <xdr:colOff>63500</xdr:colOff>
      <xdr:row>68</xdr:row>
      <xdr:rowOff>0</xdr:rowOff>
    </xdr:to>
    <xdr:sp macro="" textlink="">
      <xdr:nvSpPr>
        <xdr:cNvPr id="601" name="正方形/長方形 600"/>
        <xdr:cNvSpPr/>
      </xdr:nvSpPr>
      <xdr:spPr>
        <a:xfrm>
          <a:off x="1326515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171450</xdr:colOff>
      <xdr:row>81</xdr:row>
      <xdr:rowOff>80010</xdr:rowOff>
    </xdr:to>
    <xdr:sp macro="" textlink="">
      <xdr:nvSpPr>
        <xdr:cNvPr id="602" name="正方形/長方形 601"/>
        <xdr:cNvSpPr/>
      </xdr:nvSpPr>
      <xdr:spPr>
        <a:xfrm>
          <a:off x="11207750" y="11427460"/>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710"/>
    <xdr:sp macro="" textlink="">
      <xdr:nvSpPr>
        <xdr:cNvPr id="603" name="テキスト ボックス 602"/>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80010</xdr:rowOff>
    </xdr:from>
    <xdr:to>
      <xdr:col>89</xdr:col>
      <xdr:colOff>171450</xdr:colOff>
      <xdr:row>81</xdr:row>
      <xdr:rowOff>80010</xdr:rowOff>
    </xdr:to>
    <xdr:cxnSp macro="">
      <xdr:nvCxnSpPr>
        <xdr:cNvPr id="604" name="直線コネクタ 603"/>
        <xdr:cNvCxnSpPr/>
      </xdr:nvCxnSpPr>
      <xdr:spPr>
        <a:xfrm>
          <a:off x="11207750" y="13662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171450</xdr:colOff>
      <xdr:row>79</xdr:row>
      <xdr:rowOff>42545</xdr:rowOff>
    </xdr:to>
    <xdr:cxnSp macro="">
      <xdr:nvCxnSpPr>
        <xdr:cNvPr id="605" name="直線コネクタ 604"/>
        <xdr:cNvCxnSpPr/>
      </xdr:nvCxnSpPr>
      <xdr:spPr>
        <a:xfrm>
          <a:off x="11207750" y="13289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3840" cy="248285"/>
    <xdr:sp macro="" textlink="">
      <xdr:nvSpPr>
        <xdr:cNvPr id="606" name="テキスト ボックス 605"/>
        <xdr:cNvSpPr txBox="1"/>
      </xdr:nvSpPr>
      <xdr:spPr>
        <a:xfrm>
          <a:off x="10977880" y="131521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07" name="直線コネクタ 606"/>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1495" cy="248285"/>
    <xdr:sp macro="" textlink="">
      <xdr:nvSpPr>
        <xdr:cNvPr id="608" name="テキスト ボックス 607"/>
        <xdr:cNvSpPr txBox="1"/>
      </xdr:nvSpPr>
      <xdr:spPr>
        <a:xfrm>
          <a:off x="10733405" y="127793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135890</xdr:rowOff>
    </xdr:from>
    <xdr:to>
      <xdr:col>89</xdr:col>
      <xdr:colOff>171450</xdr:colOff>
      <xdr:row>74</xdr:row>
      <xdr:rowOff>135890</xdr:rowOff>
    </xdr:to>
    <xdr:cxnSp macro="">
      <xdr:nvCxnSpPr>
        <xdr:cNvPr id="609" name="直線コネクタ 608"/>
        <xdr:cNvCxnSpPr/>
      </xdr:nvCxnSpPr>
      <xdr:spPr>
        <a:xfrm>
          <a:off x="11207750" y="125450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1495" cy="248285"/>
    <xdr:sp macro="" textlink="">
      <xdr:nvSpPr>
        <xdr:cNvPr id="610" name="テキスト ボックス 609"/>
        <xdr:cNvSpPr txBox="1"/>
      </xdr:nvSpPr>
      <xdr:spPr>
        <a:xfrm>
          <a:off x="10733405" y="12406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98425</xdr:rowOff>
    </xdr:from>
    <xdr:to>
      <xdr:col>89</xdr:col>
      <xdr:colOff>171450</xdr:colOff>
      <xdr:row>72</xdr:row>
      <xdr:rowOff>98425</xdr:rowOff>
    </xdr:to>
    <xdr:cxnSp macro="">
      <xdr:nvCxnSpPr>
        <xdr:cNvPr id="611" name="直線コネクタ 610"/>
        <xdr:cNvCxnSpPr/>
      </xdr:nvCxnSpPr>
      <xdr:spPr>
        <a:xfrm>
          <a:off x="11207750" y="121723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128270</xdr:rowOff>
    </xdr:from>
    <xdr:ext cx="531495" cy="248285"/>
    <xdr:sp macro="" textlink="">
      <xdr:nvSpPr>
        <xdr:cNvPr id="612" name="テキスト ボックス 611"/>
        <xdr:cNvSpPr txBox="1"/>
      </xdr:nvSpPr>
      <xdr:spPr>
        <a:xfrm>
          <a:off x="10733405" y="120345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171450</xdr:colOff>
      <xdr:row>70</xdr:row>
      <xdr:rowOff>61595</xdr:rowOff>
    </xdr:to>
    <xdr:cxnSp macro="">
      <xdr:nvCxnSpPr>
        <xdr:cNvPr id="613" name="直線コネクタ 612"/>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90805</xdr:rowOff>
    </xdr:from>
    <xdr:ext cx="531495" cy="247650"/>
    <xdr:sp macro="" textlink="">
      <xdr:nvSpPr>
        <xdr:cNvPr id="614" name="テキスト ボックス 613"/>
        <xdr:cNvSpPr txBox="1"/>
      </xdr:nvSpPr>
      <xdr:spPr>
        <a:xfrm>
          <a:off x="10733405" y="1166177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68</xdr:row>
      <xdr:rowOff>24130</xdr:rowOff>
    </xdr:to>
    <xdr:cxnSp macro="">
      <xdr:nvCxnSpPr>
        <xdr:cNvPr id="615" name="直線コネクタ 614"/>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7650"/>
    <xdr:sp macro="" textlink="">
      <xdr:nvSpPr>
        <xdr:cNvPr id="616" name="テキスト ボックス 615"/>
        <xdr:cNvSpPr txBox="1"/>
      </xdr:nvSpPr>
      <xdr:spPr>
        <a:xfrm>
          <a:off x="10669270" y="112883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81</xdr:row>
      <xdr:rowOff>80010</xdr:rowOff>
    </xdr:to>
    <xdr:sp macro="" textlink="">
      <xdr:nvSpPr>
        <xdr:cNvPr id="617" name="公債費グラフ枠"/>
        <xdr:cNvSpPr/>
      </xdr:nvSpPr>
      <xdr:spPr>
        <a:xfrm>
          <a:off x="11207750" y="11427460"/>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25400</xdr:rowOff>
    </xdr:from>
    <xdr:to>
      <xdr:col>85</xdr:col>
      <xdr:colOff>126365</xdr:colOff>
      <xdr:row>77</xdr:row>
      <xdr:rowOff>109220</xdr:rowOff>
    </xdr:to>
    <xdr:cxnSp macro="">
      <xdr:nvCxnSpPr>
        <xdr:cNvPr id="618" name="直線コネクタ 617"/>
        <xdr:cNvCxnSpPr/>
      </xdr:nvCxnSpPr>
      <xdr:spPr>
        <a:xfrm flipV="1">
          <a:off x="14698345" y="11764010"/>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113030</xdr:rowOff>
    </xdr:from>
    <xdr:ext cx="534670" cy="252730"/>
    <xdr:sp macro="" textlink="">
      <xdr:nvSpPr>
        <xdr:cNvPr id="619" name="公債費最小値テキスト"/>
        <xdr:cNvSpPr txBox="1"/>
      </xdr:nvSpPr>
      <xdr:spPr>
        <a:xfrm>
          <a:off x="14744700" y="130251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14,428</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109220</xdr:rowOff>
    </xdr:from>
    <xdr:to>
      <xdr:col>86</xdr:col>
      <xdr:colOff>25400</xdr:colOff>
      <xdr:row>77</xdr:row>
      <xdr:rowOff>109220</xdr:rowOff>
    </xdr:to>
    <xdr:cxnSp macro="">
      <xdr:nvCxnSpPr>
        <xdr:cNvPr id="620" name="直線コネクタ 619"/>
        <xdr:cNvCxnSpPr/>
      </xdr:nvCxnSpPr>
      <xdr:spPr>
        <a:xfrm>
          <a:off x="14611350" y="13021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141605</xdr:rowOff>
    </xdr:from>
    <xdr:ext cx="534670" cy="248285"/>
    <xdr:sp macro="" textlink="">
      <xdr:nvSpPr>
        <xdr:cNvPr id="621" name="公債費最大値テキスト"/>
        <xdr:cNvSpPr txBox="1"/>
      </xdr:nvSpPr>
      <xdr:spPr>
        <a:xfrm>
          <a:off x="14744700" y="115449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81,942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25400</xdr:rowOff>
    </xdr:from>
    <xdr:to>
      <xdr:col>86</xdr:col>
      <xdr:colOff>25400</xdr:colOff>
      <xdr:row>70</xdr:row>
      <xdr:rowOff>25400</xdr:rowOff>
    </xdr:to>
    <xdr:cxnSp macro="">
      <xdr:nvCxnSpPr>
        <xdr:cNvPr id="622" name="直線コネクタ 621"/>
        <xdr:cNvCxnSpPr/>
      </xdr:nvCxnSpPr>
      <xdr:spPr>
        <a:xfrm>
          <a:off x="14611350" y="11764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88900</xdr:rowOff>
    </xdr:from>
    <xdr:to>
      <xdr:col>85</xdr:col>
      <xdr:colOff>127000</xdr:colOff>
      <xdr:row>76</xdr:row>
      <xdr:rowOff>98425</xdr:rowOff>
    </xdr:to>
    <xdr:cxnSp macro="">
      <xdr:nvCxnSpPr>
        <xdr:cNvPr id="623" name="直線コネクタ 622"/>
        <xdr:cNvCxnSpPr/>
      </xdr:nvCxnSpPr>
      <xdr:spPr>
        <a:xfrm>
          <a:off x="13938250" y="12833350"/>
          <a:ext cx="762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74</xdr:row>
      <xdr:rowOff>41275</xdr:rowOff>
    </xdr:from>
    <xdr:ext cx="534670" cy="252730"/>
    <xdr:sp macro="" textlink="">
      <xdr:nvSpPr>
        <xdr:cNvPr id="624" name="公債費平均値テキスト"/>
        <xdr:cNvSpPr txBox="1"/>
      </xdr:nvSpPr>
      <xdr:spPr>
        <a:xfrm>
          <a:off x="14744700" y="1245044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19050</xdr:rowOff>
    </xdr:from>
    <xdr:to>
      <xdr:col>85</xdr:col>
      <xdr:colOff>171450</xdr:colOff>
      <xdr:row>75</xdr:row>
      <xdr:rowOff>118745</xdr:rowOff>
    </xdr:to>
    <xdr:sp macro="" textlink="">
      <xdr:nvSpPr>
        <xdr:cNvPr id="625" name="フローチャート: 判断 624"/>
        <xdr:cNvSpPr/>
      </xdr:nvSpPr>
      <xdr:spPr>
        <a:xfrm>
          <a:off x="14649450" y="125958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81280</xdr:rowOff>
    </xdr:from>
    <xdr:to>
      <xdr:col>81</xdr:col>
      <xdr:colOff>50800</xdr:colOff>
      <xdr:row>76</xdr:row>
      <xdr:rowOff>88900</xdr:rowOff>
    </xdr:to>
    <xdr:cxnSp macro="">
      <xdr:nvCxnSpPr>
        <xdr:cNvPr id="626" name="直線コネクタ 625"/>
        <xdr:cNvCxnSpPr/>
      </xdr:nvCxnSpPr>
      <xdr:spPr>
        <a:xfrm>
          <a:off x="13144500" y="1282573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29845</xdr:rowOff>
    </xdr:from>
    <xdr:to>
      <xdr:col>81</xdr:col>
      <xdr:colOff>101600</xdr:colOff>
      <xdr:row>75</xdr:row>
      <xdr:rowOff>128905</xdr:rowOff>
    </xdr:to>
    <xdr:sp macro="" textlink="">
      <xdr:nvSpPr>
        <xdr:cNvPr id="627" name="フローチャート: 判断 626"/>
        <xdr:cNvSpPr/>
      </xdr:nvSpPr>
      <xdr:spPr>
        <a:xfrm>
          <a:off x="13887450" y="126066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145415</xdr:rowOff>
    </xdr:from>
    <xdr:ext cx="529590" cy="247650"/>
    <xdr:sp macro="" textlink="">
      <xdr:nvSpPr>
        <xdr:cNvPr id="628" name="テキスト ボックス 627"/>
        <xdr:cNvSpPr txBox="1"/>
      </xdr:nvSpPr>
      <xdr:spPr>
        <a:xfrm>
          <a:off x="13709015" y="1238694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76</xdr:row>
      <xdr:rowOff>81280</xdr:rowOff>
    </xdr:from>
    <xdr:to>
      <xdr:col>76</xdr:col>
      <xdr:colOff>114300</xdr:colOff>
      <xdr:row>76</xdr:row>
      <xdr:rowOff>85725</xdr:rowOff>
    </xdr:to>
    <xdr:cxnSp macro="">
      <xdr:nvCxnSpPr>
        <xdr:cNvPr id="629" name="直線コネクタ 628"/>
        <xdr:cNvCxnSpPr/>
      </xdr:nvCxnSpPr>
      <xdr:spPr>
        <a:xfrm flipV="1">
          <a:off x="12344400" y="1282573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66040</xdr:rowOff>
    </xdr:from>
    <xdr:to>
      <xdr:col>76</xdr:col>
      <xdr:colOff>165100</xdr:colOff>
      <xdr:row>75</xdr:row>
      <xdr:rowOff>165100</xdr:rowOff>
    </xdr:to>
    <xdr:sp macro="" textlink="">
      <xdr:nvSpPr>
        <xdr:cNvPr id="630" name="フローチャート: 判断 629"/>
        <xdr:cNvSpPr/>
      </xdr:nvSpPr>
      <xdr:spPr>
        <a:xfrm>
          <a:off x="13093700" y="12642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13970</xdr:rowOff>
    </xdr:from>
    <xdr:ext cx="534670" cy="248285"/>
    <xdr:sp macro="" textlink="">
      <xdr:nvSpPr>
        <xdr:cNvPr id="631" name="テキスト ボックス 630"/>
        <xdr:cNvSpPr txBox="1"/>
      </xdr:nvSpPr>
      <xdr:spPr>
        <a:xfrm>
          <a:off x="12896215" y="1242314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85725</xdr:rowOff>
    </xdr:from>
    <xdr:to>
      <xdr:col>71</xdr:col>
      <xdr:colOff>171450</xdr:colOff>
      <xdr:row>76</xdr:row>
      <xdr:rowOff>85725</xdr:rowOff>
    </xdr:to>
    <xdr:cxnSp macro="">
      <xdr:nvCxnSpPr>
        <xdr:cNvPr id="632" name="直線コネクタ 631"/>
        <xdr:cNvCxnSpPr/>
      </xdr:nvCxnSpPr>
      <xdr:spPr>
        <a:xfrm>
          <a:off x="11537950" y="1283017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73025</xdr:rowOff>
    </xdr:from>
    <xdr:to>
      <xdr:col>72</xdr:col>
      <xdr:colOff>38100</xdr:colOff>
      <xdr:row>76</xdr:row>
      <xdr:rowOff>4445</xdr:rowOff>
    </xdr:to>
    <xdr:sp macro="" textlink="">
      <xdr:nvSpPr>
        <xdr:cNvPr id="633" name="フローチャート: 判断 632"/>
        <xdr:cNvSpPr/>
      </xdr:nvSpPr>
      <xdr:spPr>
        <a:xfrm>
          <a:off x="12299950" y="126498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19685</xdr:rowOff>
    </xdr:from>
    <xdr:ext cx="529590" cy="252730"/>
    <xdr:sp macro="" textlink="">
      <xdr:nvSpPr>
        <xdr:cNvPr id="634" name="テキスト ボックス 633"/>
        <xdr:cNvSpPr txBox="1"/>
      </xdr:nvSpPr>
      <xdr:spPr>
        <a:xfrm>
          <a:off x="12102465" y="1242885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53340</xdr:rowOff>
    </xdr:from>
    <xdr:to>
      <xdr:col>67</xdr:col>
      <xdr:colOff>101600</xdr:colOff>
      <xdr:row>75</xdr:row>
      <xdr:rowOff>153035</xdr:rowOff>
    </xdr:to>
    <xdr:sp macro="" textlink="">
      <xdr:nvSpPr>
        <xdr:cNvPr id="635" name="フローチャート: 判断 634"/>
        <xdr:cNvSpPr/>
      </xdr:nvSpPr>
      <xdr:spPr>
        <a:xfrm>
          <a:off x="11487150" y="126301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1905</xdr:rowOff>
    </xdr:from>
    <xdr:ext cx="529590" cy="253365"/>
    <xdr:sp macro="" textlink="">
      <xdr:nvSpPr>
        <xdr:cNvPr id="636" name="テキスト ボックス 635"/>
        <xdr:cNvSpPr txBox="1"/>
      </xdr:nvSpPr>
      <xdr:spPr>
        <a:xfrm>
          <a:off x="11308715" y="1241107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77470</xdr:rowOff>
    </xdr:from>
    <xdr:ext cx="762000" cy="252730"/>
    <xdr:sp macro="" textlink="">
      <xdr:nvSpPr>
        <xdr:cNvPr id="637" name="テキスト ボックス 636"/>
        <xdr:cNvSpPr txBox="1"/>
      </xdr:nvSpPr>
      <xdr:spPr>
        <a:xfrm>
          <a:off x="1452880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77470</xdr:rowOff>
    </xdr:from>
    <xdr:ext cx="756920" cy="252730"/>
    <xdr:sp macro="" textlink="">
      <xdr:nvSpPr>
        <xdr:cNvPr id="638" name="テキスト ボックス 637"/>
        <xdr:cNvSpPr txBox="1"/>
      </xdr:nvSpPr>
      <xdr:spPr>
        <a:xfrm>
          <a:off x="13766800" y="136601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77470</xdr:rowOff>
    </xdr:from>
    <xdr:ext cx="762000" cy="252730"/>
    <xdr:sp macro="" textlink="">
      <xdr:nvSpPr>
        <xdr:cNvPr id="639" name="テキスト ボックス 638"/>
        <xdr:cNvSpPr txBox="1"/>
      </xdr:nvSpPr>
      <xdr:spPr>
        <a:xfrm>
          <a:off x="129730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77470</xdr:rowOff>
    </xdr:from>
    <xdr:ext cx="762000" cy="252730"/>
    <xdr:sp macro="" textlink="">
      <xdr:nvSpPr>
        <xdr:cNvPr id="640" name="テキスト ボックス 639"/>
        <xdr:cNvSpPr txBox="1"/>
      </xdr:nvSpPr>
      <xdr:spPr>
        <a:xfrm>
          <a:off x="121729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77470</xdr:rowOff>
    </xdr:from>
    <xdr:ext cx="756920" cy="252730"/>
    <xdr:sp macro="" textlink="">
      <xdr:nvSpPr>
        <xdr:cNvPr id="641" name="テキスト ボックス 640"/>
        <xdr:cNvSpPr txBox="1"/>
      </xdr:nvSpPr>
      <xdr:spPr>
        <a:xfrm>
          <a:off x="11366500" y="136601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76</xdr:row>
      <xdr:rowOff>50165</xdr:rowOff>
    </xdr:from>
    <xdr:to>
      <xdr:col>85</xdr:col>
      <xdr:colOff>171450</xdr:colOff>
      <xdr:row>76</xdr:row>
      <xdr:rowOff>149225</xdr:rowOff>
    </xdr:to>
    <xdr:sp macro="" textlink="">
      <xdr:nvSpPr>
        <xdr:cNvPr id="642" name="楕円 641"/>
        <xdr:cNvSpPr/>
      </xdr:nvSpPr>
      <xdr:spPr>
        <a:xfrm>
          <a:off x="14649450" y="127946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76</xdr:row>
      <xdr:rowOff>28575</xdr:rowOff>
    </xdr:from>
    <xdr:ext cx="534670" cy="248285"/>
    <xdr:sp macro="" textlink="">
      <xdr:nvSpPr>
        <xdr:cNvPr id="643" name="公債費該当値テキスト"/>
        <xdr:cNvSpPr txBox="1"/>
      </xdr:nvSpPr>
      <xdr:spPr>
        <a:xfrm>
          <a:off x="14744700" y="127730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39370</xdr:rowOff>
    </xdr:from>
    <xdr:to>
      <xdr:col>81</xdr:col>
      <xdr:colOff>101600</xdr:colOff>
      <xdr:row>76</xdr:row>
      <xdr:rowOff>137795</xdr:rowOff>
    </xdr:to>
    <xdr:sp macro="" textlink="">
      <xdr:nvSpPr>
        <xdr:cNvPr id="644" name="楕円 643"/>
        <xdr:cNvSpPr/>
      </xdr:nvSpPr>
      <xdr:spPr>
        <a:xfrm>
          <a:off x="13887450" y="127838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129540</xdr:rowOff>
    </xdr:from>
    <xdr:ext cx="529590" cy="252730"/>
    <xdr:sp macro="" textlink="">
      <xdr:nvSpPr>
        <xdr:cNvPr id="645" name="テキスト ボックス 644"/>
        <xdr:cNvSpPr txBox="1"/>
      </xdr:nvSpPr>
      <xdr:spPr>
        <a:xfrm>
          <a:off x="13709015" y="1287399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32385</xdr:rowOff>
    </xdr:from>
    <xdr:to>
      <xdr:col>76</xdr:col>
      <xdr:colOff>165100</xdr:colOff>
      <xdr:row>76</xdr:row>
      <xdr:rowOff>131445</xdr:rowOff>
    </xdr:to>
    <xdr:sp macro="" textlink="">
      <xdr:nvSpPr>
        <xdr:cNvPr id="646" name="楕円 645"/>
        <xdr:cNvSpPr/>
      </xdr:nvSpPr>
      <xdr:spPr>
        <a:xfrm>
          <a:off x="13093700" y="127768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123190</xdr:rowOff>
    </xdr:from>
    <xdr:ext cx="534670" cy="247650"/>
    <xdr:sp macro="" textlink="">
      <xdr:nvSpPr>
        <xdr:cNvPr id="647" name="テキスト ボックス 646"/>
        <xdr:cNvSpPr txBox="1"/>
      </xdr:nvSpPr>
      <xdr:spPr>
        <a:xfrm>
          <a:off x="12896215" y="1286764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36830</xdr:rowOff>
    </xdr:from>
    <xdr:to>
      <xdr:col>72</xdr:col>
      <xdr:colOff>38100</xdr:colOff>
      <xdr:row>76</xdr:row>
      <xdr:rowOff>135255</xdr:rowOff>
    </xdr:to>
    <xdr:sp macro="" textlink="">
      <xdr:nvSpPr>
        <xdr:cNvPr id="648" name="楕円 647"/>
        <xdr:cNvSpPr/>
      </xdr:nvSpPr>
      <xdr:spPr>
        <a:xfrm>
          <a:off x="12299950" y="1278128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127635</xdr:rowOff>
    </xdr:from>
    <xdr:ext cx="529590" cy="248285"/>
    <xdr:sp macro="" textlink="">
      <xdr:nvSpPr>
        <xdr:cNvPr id="649" name="テキスト ボックス 648"/>
        <xdr:cNvSpPr txBox="1"/>
      </xdr:nvSpPr>
      <xdr:spPr>
        <a:xfrm>
          <a:off x="12102465" y="1287208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36195</xdr:rowOff>
    </xdr:from>
    <xdr:to>
      <xdr:col>67</xdr:col>
      <xdr:colOff>101600</xdr:colOff>
      <xdr:row>76</xdr:row>
      <xdr:rowOff>134620</xdr:rowOff>
    </xdr:to>
    <xdr:sp macro="" textlink="">
      <xdr:nvSpPr>
        <xdr:cNvPr id="650" name="楕円 649"/>
        <xdr:cNvSpPr/>
      </xdr:nvSpPr>
      <xdr:spPr>
        <a:xfrm>
          <a:off x="11487150" y="127806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127635</xdr:rowOff>
    </xdr:from>
    <xdr:ext cx="529590" cy="248285"/>
    <xdr:sp macro="" textlink="">
      <xdr:nvSpPr>
        <xdr:cNvPr id="651" name="テキスト ボックス 650"/>
        <xdr:cNvSpPr txBox="1"/>
      </xdr:nvSpPr>
      <xdr:spPr>
        <a:xfrm>
          <a:off x="11308715" y="1287208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171450</xdr:colOff>
      <xdr:row>85</xdr:row>
      <xdr:rowOff>31115</xdr:rowOff>
    </xdr:to>
    <xdr:sp macro="" textlink="">
      <xdr:nvSpPr>
        <xdr:cNvPr id="652" name="正方形/長方形 651"/>
        <xdr:cNvSpPr/>
      </xdr:nvSpPr>
      <xdr:spPr>
        <a:xfrm>
          <a:off x="11207750" y="139731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135890</xdr:rowOff>
    </xdr:to>
    <xdr:sp macro="" textlink="">
      <xdr:nvSpPr>
        <xdr:cNvPr id="653" name="正方形/長方形 652"/>
        <xdr:cNvSpPr/>
      </xdr:nvSpPr>
      <xdr:spPr>
        <a:xfrm>
          <a:off x="113157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86360</xdr:rowOff>
    </xdr:from>
    <xdr:to>
      <xdr:col>74</xdr:col>
      <xdr:colOff>0</xdr:colOff>
      <xdr:row>88</xdr:row>
      <xdr:rowOff>0</xdr:rowOff>
    </xdr:to>
    <xdr:sp macro="" textlink="">
      <xdr:nvSpPr>
        <xdr:cNvPr id="654" name="正方形/長方形 653"/>
        <xdr:cNvSpPr/>
      </xdr:nvSpPr>
      <xdr:spPr>
        <a:xfrm>
          <a:off x="113157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135890</xdr:rowOff>
    </xdr:to>
    <xdr:sp macro="" textlink="">
      <xdr:nvSpPr>
        <xdr:cNvPr id="655" name="正方形/長方形 654"/>
        <xdr:cNvSpPr/>
      </xdr:nvSpPr>
      <xdr:spPr>
        <a:xfrm>
          <a:off x="1223645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86360</xdr:rowOff>
    </xdr:from>
    <xdr:to>
      <xdr:col>79</xdr:col>
      <xdr:colOff>63500</xdr:colOff>
      <xdr:row>88</xdr:row>
      <xdr:rowOff>0</xdr:rowOff>
    </xdr:to>
    <xdr:sp macro="" textlink="">
      <xdr:nvSpPr>
        <xdr:cNvPr id="656" name="正方形/長方形 655"/>
        <xdr:cNvSpPr/>
      </xdr:nvSpPr>
      <xdr:spPr>
        <a:xfrm>
          <a:off x="1223645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135890</xdr:rowOff>
    </xdr:to>
    <xdr:sp macro="" textlink="">
      <xdr:nvSpPr>
        <xdr:cNvPr id="657" name="正方形/長方形 656"/>
        <xdr:cNvSpPr/>
      </xdr:nvSpPr>
      <xdr:spPr>
        <a:xfrm>
          <a:off x="1326515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86360</xdr:rowOff>
    </xdr:from>
    <xdr:to>
      <xdr:col>85</xdr:col>
      <xdr:colOff>63500</xdr:colOff>
      <xdr:row>88</xdr:row>
      <xdr:rowOff>0</xdr:rowOff>
    </xdr:to>
    <xdr:sp macro="" textlink="">
      <xdr:nvSpPr>
        <xdr:cNvPr id="658" name="正方形/長方形 657"/>
        <xdr:cNvSpPr/>
      </xdr:nvSpPr>
      <xdr:spPr>
        <a:xfrm>
          <a:off x="1326515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171450</xdr:colOff>
      <xdr:row>101</xdr:row>
      <xdr:rowOff>82550</xdr:rowOff>
    </xdr:to>
    <xdr:sp macro="" textlink="">
      <xdr:nvSpPr>
        <xdr:cNvPr id="659" name="正方形/長方形 658"/>
        <xdr:cNvSpPr/>
      </xdr:nvSpPr>
      <xdr:spPr>
        <a:xfrm>
          <a:off x="11207750" y="14780260"/>
          <a:ext cx="42227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710"/>
    <xdr:sp macro="" textlink="">
      <xdr:nvSpPr>
        <xdr:cNvPr id="660" name="テキスト ボックス 659"/>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1" name="直線コネクタ 660"/>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171450</xdr:colOff>
      <xdr:row>99</xdr:row>
      <xdr:rowOff>99060</xdr:rowOff>
    </xdr:to>
    <xdr:cxnSp macro="">
      <xdr:nvCxnSpPr>
        <xdr:cNvPr id="662" name="直線コネクタ 661"/>
        <xdr:cNvCxnSpPr/>
      </xdr:nvCxnSpPr>
      <xdr:spPr>
        <a:xfrm>
          <a:off x="11207750" y="16729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3840" cy="259080"/>
    <xdr:sp macro="" textlink="">
      <xdr:nvSpPr>
        <xdr:cNvPr id="663" name="テキスト ボックス 662"/>
        <xdr:cNvSpPr txBox="1"/>
      </xdr:nvSpPr>
      <xdr:spPr>
        <a:xfrm>
          <a:off x="10977880" y="165874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171450</xdr:colOff>
      <xdr:row>97</xdr:row>
      <xdr:rowOff>114935</xdr:rowOff>
    </xdr:to>
    <xdr:cxnSp macro="">
      <xdr:nvCxnSpPr>
        <xdr:cNvPr id="664" name="直線コネクタ 663"/>
        <xdr:cNvCxnSpPr/>
      </xdr:nvCxnSpPr>
      <xdr:spPr>
        <a:xfrm>
          <a:off x="11207750" y="16402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4000"/>
    <xdr:sp macro="" textlink="">
      <xdr:nvSpPr>
        <xdr:cNvPr id="665" name="テキスト ボックス 664"/>
        <xdr:cNvSpPr txBox="1"/>
      </xdr:nvSpPr>
      <xdr:spPr>
        <a:xfrm>
          <a:off x="10733405" y="162604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171450</xdr:colOff>
      <xdr:row>95</xdr:row>
      <xdr:rowOff>132080</xdr:rowOff>
    </xdr:to>
    <xdr:cxnSp macro="">
      <xdr:nvCxnSpPr>
        <xdr:cNvPr id="666" name="直線コネクタ 665"/>
        <xdr:cNvCxnSpPr/>
      </xdr:nvCxnSpPr>
      <xdr:spPr>
        <a:xfrm>
          <a:off x="11207750" y="160769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67" name="テキスト ボックス 666"/>
        <xdr:cNvSpPr txBox="1"/>
      </xdr:nvSpPr>
      <xdr:spPr>
        <a:xfrm>
          <a:off x="1073340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171450</xdr:colOff>
      <xdr:row>93</xdr:row>
      <xdr:rowOff>147955</xdr:rowOff>
    </xdr:to>
    <xdr:cxnSp macro="">
      <xdr:nvCxnSpPr>
        <xdr:cNvPr id="668" name="直線コネクタ 667"/>
        <xdr:cNvCxnSpPr/>
      </xdr:nvCxnSpPr>
      <xdr:spPr>
        <a:xfrm>
          <a:off x="11207750" y="15749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4000"/>
    <xdr:sp macro="" textlink="">
      <xdr:nvSpPr>
        <xdr:cNvPr id="669" name="テキスト ボックス 668"/>
        <xdr:cNvSpPr txBox="1"/>
      </xdr:nvSpPr>
      <xdr:spPr>
        <a:xfrm>
          <a:off x="10733405" y="156083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171450</xdr:colOff>
      <xdr:row>91</xdr:row>
      <xdr:rowOff>164465</xdr:rowOff>
    </xdr:to>
    <xdr:cxnSp macro="">
      <xdr:nvCxnSpPr>
        <xdr:cNvPr id="670" name="直線コネクタ 669"/>
        <xdr:cNvCxnSpPr/>
      </xdr:nvCxnSpPr>
      <xdr:spPr>
        <a:xfrm>
          <a:off x="11207750" y="15423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5630" cy="258445"/>
    <xdr:sp macro="" textlink="">
      <xdr:nvSpPr>
        <xdr:cNvPr id="671" name="テキスト ボックス 670"/>
        <xdr:cNvSpPr txBox="1"/>
      </xdr:nvSpPr>
      <xdr:spPr>
        <a:xfrm>
          <a:off x="106692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7620</xdr:rowOff>
    </xdr:from>
    <xdr:to>
      <xdr:col>89</xdr:col>
      <xdr:colOff>171450</xdr:colOff>
      <xdr:row>90</xdr:row>
      <xdr:rowOff>7620</xdr:rowOff>
    </xdr:to>
    <xdr:cxnSp macro="">
      <xdr:nvCxnSpPr>
        <xdr:cNvPr id="672" name="直線コネクタ 671"/>
        <xdr:cNvCxnSpPr/>
      </xdr:nvCxnSpPr>
      <xdr:spPr>
        <a:xfrm>
          <a:off x="11207750" y="150990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37465</xdr:rowOff>
    </xdr:from>
    <xdr:ext cx="595630" cy="250190"/>
    <xdr:sp macro="" textlink="">
      <xdr:nvSpPr>
        <xdr:cNvPr id="673" name="テキスト ボックス 672"/>
        <xdr:cNvSpPr txBox="1"/>
      </xdr:nvSpPr>
      <xdr:spPr>
        <a:xfrm>
          <a:off x="10669270" y="1496123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88</xdr:row>
      <xdr:rowOff>24130</xdr:rowOff>
    </xdr:to>
    <xdr:cxnSp macro="">
      <xdr:nvCxnSpPr>
        <xdr:cNvPr id="674" name="直線コネクタ 673"/>
        <xdr:cNvCxnSpPr/>
      </xdr:nvCxnSpPr>
      <xdr:spPr>
        <a:xfrm>
          <a:off x="11207750" y="14780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7650"/>
    <xdr:sp macro="" textlink="">
      <xdr:nvSpPr>
        <xdr:cNvPr id="675" name="テキスト ボックス 674"/>
        <xdr:cNvSpPr txBox="1"/>
      </xdr:nvSpPr>
      <xdr:spPr>
        <a:xfrm>
          <a:off x="10669270" y="146411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101</xdr:row>
      <xdr:rowOff>82550</xdr:rowOff>
    </xdr:to>
    <xdr:sp macro="" textlink="">
      <xdr:nvSpPr>
        <xdr:cNvPr id="676" name="積立金グラフ枠"/>
        <xdr:cNvSpPr/>
      </xdr:nvSpPr>
      <xdr:spPr>
        <a:xfrm>
          <a:off x="11207750" y="14780260"/>
          <a:ext cx="42227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77470</xdr:rowOff>
    </xdr:from>
    <xdr:to>
      <xdr:col>85</xdr:col>
      <xdr:colOff>126365</xdr:colOff>
      <xdr:row>99</xdr:row>
      <xdr:rowOff>90170</xdr:rowOff>
    </xdr:to>
    <xdr:cxnSp macro="">
      <xdr:nvCxnSpPr>
        <xdr:cNvPr id="677" name="直線コネクタ 676"/>
        <xdr:cNvCxnSpPr/>
      </xdr:nvCxnSpPr>
      <xdr:spPr>
        <a:xfrm flipV="1">
          <a:off x="14698345" y="15168880"/>
          <a:ext cx="127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93980</xdr:rowOff>
    </xdr:from>
    <xdr:ext cx="378460" cy="259080"/>
    <xdr:sp macro="" textlink="">
      <xdr:nvSpPr>
        <xdr:cNvPr id="678" name="積立金最小値テキスト"/>
        <xdr:cNvSpPr txBox="1"/>
      </xdr:nvSpPr>
      <xdr:spPr>
        <a:xfrm>
          <a:off x="14744700" y="16724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90170</xdr:rowOff>
    </xdr:from>
    <xdr:to>
      <xdr:col>86</xdr:col>
      <xdr:colOff>25400</xdr:colOff>
      <xdr:row>99</xdr:row>
      <xdr:rowOff>90170</xdr:rowOff>
    </xdr:to>
    <xdr:cxnSp macro="">
      <xdr:nvCxnSpPr>
        <xdr:cNvPr id="679" name="直線コネクタ 678"/>
        <xdr:cNvCxnSpPr/>
      </xdr:nvCxnSpPr>
      <xdr:spPr>
        <a:xfrm>
          <a:off x="14611350" y="16720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26670</xdr:rowOff>
    </xdr:from>
    <xdr:ext cx="598805" cy="250190"/>
    <xdr:sp macro="" textlink="">
      <xdr:nvSpPr>
        <xdr:cNvPr id="680" name="積立金最大値テキスト"/>
        <xdr:cNvSpPr txBox="1"/>
      </xdr:nvSpPr>
      <xdr:spPr>
        <a:xfrm>
          <a:off x="14744700" y="1495044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143,353</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77470</xdr:rowOff>
    </xdr:from>
    <xdr:to>
      <xdr:col>86</xdr:col>
      <xdr:colOff>25400</xdr:colOff>
      <xdr:row>90</xdr:row>
      <xdr:rowOff>77470</xdr:rowOff>
    </xdr:to>
    <xdr:cxnSp macro="">
      <xdr:nvCxnSpPr>
        <xdr:cNvPr id="681" name="直線コネクタ 680"/>
        <xdr:cNvCxnSpPr/>
      </xdr:nvCxnSpPr>
      <xdr:spPr>
        <a:xfrm>
          <a:off x="14611350" y="15168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46355</xdr:rowOff>
    </xdr:from>
    <xdr:to>
      <xdr:col>85</xdr:col>
      <xdr:colOff>127000</xdr:colOff>
      <xdr:row>98</xdr:row>
      <xdr:rowOff>73025</xdr:rowOff>
    </xdr:to>
    <xdr:cxnSp macro="">
      <xdr:nvCxnSpPr>
        <xdr:cNvPr id="682" name="直線コネクタ 681"/>
        <xdr:cNvCxnSpPr/>
      </xdr:nvCxnSpPr>
      <xdr:spPr>
        <a:xfrm>
          <a:off x="13938250" y="16505555"/>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5080</xdr:rowOff>
    </xdr:from>
    <xdr:ext cx="534670" cy="259080"/>
    <xdr:sp macro="" textlink="">
      <xdr:nvSpPr>
        <xdr:cNvPr id="683" name="積立金平均値テキスト"/>
        <xdr:cNvSpPr txBox="1"/>
      </xdr:nvSpPr>
      <xdr:spPr>
        <a:xfrm>
          <a:off x="14744700" y="162928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153670</xdr:rowOff>
    </xdr:from>
    <xdr:to>
      <xdr:col>85</xdr:col>
      <xdr:colOff>171450</xdr:colOff>
      <xdr:row>98</xdr:row>
      <xdr:rowOff>83820</xdr:rowOff>
    </xdr:to>
    <xdr:sp macro="" textlink="">
      <xdr:nvSpPr>
        <xdr:cNvPr id="684" name="フローチャート: 判断 683"/>
        <xdr:cNvSpPr/>
      </xdr:nvSpPr>
      <xdr:spPr>
        <a:xfrm>
          <a:off x="14649450" y="164414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46355</xdr:rowOff>
    </xdr:from>
    <xdr:to>
      <xdr:col>81</xdr:col>
      <xdr:colOff>50800</xdr:colOff>
      <xdr:row>98</xdr:row>
      <xdr:rowOff>96520</xdr:rowOff>
    </xdr:to>
    <xdr:cxnSp macro="">
      <xdr:nvCxnSpPr>
        <xdr:cNvPr id="685" name="直線コネクタ 684"/>
        <xdr:cNvCxnSpPr/>
      </xdr:nvCxnSpPr>
      <xdr:spPr>
        <a:xfrm flipV="1">
          <a:off x="13144500" y="16505555"/>
          <a:ext cx="7937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155575</xdr:rowOff>
    </xdr:from>
    <xdr:to>
      <xdr:col>81</xdr:col>
      <xdr:colOff>101600</xdr:colOff>
      <xdr:row>98</xdr:row>
      <xdr:rowOff>86360</xdr:rowOff>
    </xdr:to>
    <xdr:sp macro="" textlink="">
      <xdr:nvSpPr>
        <xdr:cNvPr id="686" name="フローチャート: 判断 685"/>
        <xdr:cNvSpPr/>
      </xdr:nvSpPr>
      <xdr:spPr>
        <a:xfrm>
          <a:off x="1388745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102235</xdr:rowOff>
    </xdr:from>
    <xdr:ext cx="529590" cy="258445"/>
    <xdr:sp macro="" textlink="">
      <xdr:nvSpPr>
        <xdr:cNvPr id="687" name="テキスト ボックス 686"/>
        <xdr:cNvSpPr txBox="1"/>
      </xdr:nvSpPr>
      <xdr:spPr>
        <a:xfrm>
          <a:off x="13709015" y="162185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96520</xdr:rowOff>
    </xdr:from>
    <xdr:to>
      <xdr:col>76</xdr:col>
      <xdr:colOff>114300</xdr:colOff>
      <xdr:row>99</xdr:row>
      <xdr:rowOff>1905</xdr:rowOff>
    </xdr:to>
    <xdr:cxnSp macro="">
      <xdr:nvCxnSpPr>
        <xdr:cNvPr id="688" name="直線コネクタ 687"/>
        <xdr:cNvCxnSpPr/>
      </xdr:nvCxnSpPr>
      <xdr:spPr>
        <a:xfrm flipV="1">
          <a:off x="12344400" y="16555720"/>
          <a:ext cx="8001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73025</xdr:rowOff>
    </xdr:from>
    <xdr:to>
      <xdr:col>76</xdr:col>
      <xdr:colOff>165100</xdr:colOff>
      <xdr:row>99</xdr:row>
      <xdr:rowOff>3175</xdr:rowOff>
    </xdr:to>
    <xdr:sp macro="" textlink="">
      <xdr:nvSpPr>
        <xdr:cNvPr id="689" name="フローチャート: 判断 688"/>
        <xdr:cNvSpPr/>
      </xdr:nvSpPr>
      <xdr:spPr>
        <a:xfrm>
          <a:off x="13093700"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166370</xdr:rowOff>
    </xdr:from>
    <xdr:ext cx="534670" cy="254000"/>
    <xdr:sp macro="" textlink="">
      <xdr:nvSpPr>
        <xdr:cNvPr id="690" name="テキスト ボックス 689"/>
        <xdr:cNvSpPr txBox="1"/>
      </xdr:nvSpPr>
      <xdr:spPr>
        <a:xfrm>
          <a:off x="12896215" y="166255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52070</xdr:rowOff>
    </xdr:from>
    <xdr:to>
      <xdr:col>71</xdr:col>
      <xdr:colOff>171450</xdr:colOff>
      <xdr:row>99</xdr:row>
      <xdr:rowOff>1905</xdr:rowOff>
    </xdr:to>
    <xdr:cxnSp macro="">
      <xdr:nvCxnSpPr>
        <xdr:cNvPr id="691" name="直線コネクタ 690"/>
        <xdr:cNvCxnSpPr/>
      </xdr:nvCxnSpPr>
      <xdr:spPr>
        <a:xfrm>
          <a:off x="11537950" y="16511270"/>
          <a:ext cx="80645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72390</xdr:rowOff>
    </xdr:from>
    <xdr:to>
      <xdr:col>72</xdr:col>
      <xdr:colOff>38100</xdr:colOff>
      <xdr:row>99</xdr:row>
      <xdr:rowOff>2540</xdr:rowOff>
    </xdr:to>
    <xdr:sp macro="" textlink="">
      <xdr:nvSpPr>
        <xdr:cNvPr id="692" name="フローチャート: 判断 691"/>
        <xdr:cNvSpPr/>
      </xdr:nvSpPr>
      <xdr:spPr>
        <a:xfrm>
          <a:off x="12299950" y="16531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19050</xdr:rowOff>
    </xdr:from>
    <xdr:ext cx="529590" cy="254000"/>
    <xdr:sp macro="" textlink="">
      <xdr:nvSpPr>
        <xdr:cNvPr id="693" name="テキスト ボックス 692"/>
        <xdr:cNvSpPr txBox="1"/>
      </xdr:nvSpPr>
      <xdr:spPr>
        <a:xfrm>
          <a:off x="12102465" y="163068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8890</xdr:rowOff>
    </xdr:from>
    <xdr:to>
      <xdr:col>67</xdr:col>
      <xdr:colOff>101600</xdr:colOff>
      <xdr:row>98</xdr:row>
      <xdr:rowOff>110490</xdr:rowOff>
    </xdr:to>
    <xdr:sp macro="" textlink="">
      <xdr:nvSpPr>
        <xdr:cNvPr id="694" name="フローチャート: 判断 693"/>
        <xdr:cNvSpPr/>
      </xdr:nvSpPr>
      <xdr:spPr>
        <a:xfrm>
          <a:off x="1148715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101600</xdr:rowOff>
    </xdr:from>
    <xdr:ext cx="529590" cy="259080"/>
    <xdr:sp macro="" textlink="">
      <xdr:nvSpPr>
        <xdr:cNvPr id="695" name="テキスト ボックス 694"/>
        <xdr:cNvSpPr txBox="1"/>
      </xdr:nvSpPr>
      <xdr:spPr>
        <a:xfrm>
          <a:off x="11308715" y="165608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6920" cy="259080"/>
    <xdr:sp macro="" textlink="">
      <xdr:nvSpPr>
        <xdr:cNvPr id="697" name="テキスト ボックス 696"/>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8" name="テキスト ボックス 697"/>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9" name="テキスト ボックス 698"/>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6920" cy="259080"/>
    <xdr:sp macro="" textlink="">
      <xdr:nvSpPr>
        <xdr:cNvPr id="700" name="テキスト ボックス 699"/>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22225</xdr:rowOff>
    </xdr:from>
    <xdr:to>
      <xdr:col>85</xdr:col>
      <xdr:colOff>171450</xdr:colOff>
      <xdr:row>98</xdr:row>
      <xdr:rowOff>123825</xdr:rowOff>
    </xdr:to>
    <xdr:sp macro="" textlink="">
      <xdr:nvSpPr>
        <xdr:cNvPr id="701" name="楕円 700"/>
        <xdr:cNvSpPr/>
      </xdr:nvSpPr>
      <xdr:spPr>
        <a:xfrm>
          <a:off x="14649450" y="164814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98</xdr:row>
      <xdr:rowOff>635</xdr:rowOff>
    </xdr:from>
    <xdr:ext cx="534670" cy="259080"/>
    <xdr:sp macro="" textlink="">
      <xdr:nvSpPr>
        <xdr:cNvPr id="702" name="積立金該当値テキスト"/>
        <xdr:cNvSpPr txBox="1"/>
      </xdr:nvSpPr>
      <xdr:spPr>
        <a:xfrm>
          <a:off x="14744700" y="16459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167005</xdr:rowOff>
    </xdr:from>
    <xdr:to>
      <xdr:col>81</xdr:col>
      <xdr:colOff>101600</xdr:colOff>
      <xdr:row>98</xdr:row>
      <xdr:rowOff>97790</xdr:rowOff>
    </xdr:to>
    <xdr:sp macro="" textlink="">
      <xdr:nvSpPr>
        <xdr:cNvPr id="703" name="楕円 702"/>
        <xdr:cNvSpPr/>
      </xdr:nvSpPr>
      <xdr:spPr>
        <a:xfrm>
          <a:off x="13887450" y="16454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88265</xdr:rowOff>
    </xdr:from>
    <xdr:ext cx="529590" cy="254000"/>
    <xdr:sp macro="" textlink="">
      <xdr:nvSpPr>
        <xdr:cNvPr id="704" name="テキスト ボックス 703"/>
        <xdr:cNvSpPr txBox="1"/>
      </xdr:nvSpPr>
      <xdr:spPr>
        <a:xfrm>
          <a:off x="13709015" y="165474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45720</xdr:rowOff>
    </xdr:from>
    <xdr:to>
      <xdr:col>76</xdr:col>
      <xdr:colOff>165100</xdr:colOff>
      <xdr:row>98</xdr:row>
      <xdr:rowOff>147320</xdr:rowOff>
    </xdr:to>
    <xdr:sp macro="" textlink="">
      <xdr:nvSpPr>
        <xdr:cNvPr id="705" name="楕円 704"/>
        <xdr:cNvSpPr/>
      </xdr:nvSpPr>
      <xdr:spPr>
        <a:xfrm>
          <a:off x="13093700" y="165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163830</xdr:rowOff>
    </xdr:from>
    <xdr:ext cx="534670" cy="259080"/>
    <xdr:sp macro="" textlink="">
      <xdr:nvSpPr>
        <xdr:cNvPr id="706" name="テキスト ボックス 705"/>
        <xdr:cNvSpPr txBox="1"/>
      </xdr:nvSpPr>
      <xdr:spPr>
        <a:xfrm>
          <a:off x="12896215" y="16280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122555</xdr:rowOff>
    </xdr:from>
    <xdr:to>
      <xdr:col>72</xdr:col>
      <xdr:colOff>38100</xdr:colOff>
      <xdr:row>99</xdr:row>
      <xdr:rowOff>52705</xdr:rowOff>
    </xdr:to>
    <xdr:sp macro="" textlink="">
      <xdr:nvSpPr>
        <xdr:cNvPr id="707" name="楕円 706"/>
        <xdr:cNvSpPr/>
      </xdr:nvSpPr>
      <xdr:spPr>
        <a:xfrm>
          <a:off x="12299950" y="165817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43815</xdr:rowOff>
    </xdr:from>
    <xdr:ext cx="469900" cy="254000"/>
    <xdr:sp macro="" textlink="">
      <xdr:nvSpPr>
        <xdr:cNvPr id="708" name="テキスト ボックス 707"/>
        <xdr:cNvSpPr txBox="1"/>
      </xdr:nvSpPr>
      <xdr:spPr>
        <a:xfrm>
          <a:off x="12134850" y="1667446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1270</xdr:rowOff>
    </xdr:from>
    <xdr:to>
      <xdr:col>67</xdr:col>
      <xdr:colOff>101600</xdr:colOff>
      <xdr:row>98</xdr:row>
      <xdr:rowOff>102870</xdr:rowOff>
    </xdr:to>
    <xdr:sp macro="" textlink="">
      <xdr:nvSpPr>
        <xdr:cNvPr id="709" name="楕円 708"/>
        <xdr:cNvSpPr/>
      </xdr:nvSpPr>
      <xdr:spPr>
        <a:xfrm>
          <a:off x="11487150" y="164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119380</xdr:rowOff>
    </xdr:from>
    <xdr:ext cx="529590" cy="259080"/>
    <xdr:sp macro="" textlink="">
      <xdr:nvSpPr>
        <xdr:cNvPr id="710" name="テキスト ボックス 709"/>
        <xdr:cNvSpPr txBox="1"/>
      </xdr:nvSpPr>
      <xdr:spPr>
        <a:xfrm>
          <a:off x="11308715" y="162356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31115</xdr:rowOff>
    </xdr:to>
    <xdr:sp macro="" textlink="">
      <xdr:nvSpPr>
        <xdr:cNvPr id="711" name="正方形/長方形 710"/>
        <xdr:cNvSpPr/>
      </xdr:nvSpPr>
      <xdr:spPr>
        <a:xfrm>
          <a:off x="16459200" y="39147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135890</xdr:rowOff>
    </xdr:to>
    <xdr:sp macro="" textlink="">
      <xdr:nvSpPr>
        <xdr:cNvPr id="712" name="正方形/長方形 711"/>
        <xdr:cNvSpPr/>
      </xdr:nvSpPr>
      <xdr:spPr>
        <a:xfrm>
          <a:off x="165862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86360</xdr:rowOff>
    </xdr:from>
    <xdr:to>
      <xdr:col>104</xdr:col>
      <xdr:colOff>127000</xdr:colOff>
      <xdr:row>28</xdr:row>
      <xdr:rowOff>0</xdr:rowOff>
    </xdr:to>
    <xdr:sp macro="" textlink="">
      <xdr:nvSpPr>
        <xdr:cNvPr id="713" name="正方形/長方形 712"/>
        <xdr:cNvSpPr/>
      </xdr:nvSpPr>
      <xdr:spPr>
        <a:xfrm>
          <a:off x="165862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135890</xdr:rowOff>
    </xdr:to>
    <xdr:sp macro="" textlink="">
      <xdr:nvSpPr>
        <xdr:cNvPr id="714" name="正方形/長方形 713"/>
        <xdr:cNvSpPr/>
      </xdr:nvSpPr>
      <xdr:spPr>
        <a:xfrm>
          <a:off x="174879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86360</xdr:rowOff>
    </xdr:from>
    <xdr:to>
      <xdr:col>110</xdr:col>
      <xdr:colOff>0</xdr:colOff>
      <xdr:row>28</xdr:row>
      <xdr:rowOff>0</xdr:rowOff>
    </xdr:to>
    <xdr:sp macro="" textlink="">
      <xdr:nvSpPr>
        <xdr:cNvPr id="715" name="正方形/長方形 714"/>
        <xdr:cNvSpPr/>
      </xdr:nvSpPr>
      <xdr:spPr>
        <a:xfrm>
          <a:off x="174879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135890</xdr:rowOff>
    </xdr:to>
    <xdr:sp macro="" textlink="">
      <xdr:nvSpPr>
        <xdr:cNvPr id="716" name="正方形/長方形 715"/>
        <xdr:cNvSpPr/>
      </xdr:nvSpPr>
      <xdr:spPr>
        <a:xfrm>
          <a:off x="185166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86360</xdr:rowOff>
    </xdr:from>
    <xdr:to>
      <xdr:col>116</xdr:col>
      <xdr:colOff>0</xdr:colOff>
      <xdr:row>28</xdr:row>
      <xdr:rowOff>0</xdr:rowOff>
    </xdr:to>
    <xdr:sp macro="" textlink="">
      <xdr:nvSpPr>
        <xdr:cNvPr id="717" name="正方形/長方形 716"/>
        <xdr:cNvSpPr/>
      </xdr:nvSpPr>
      <xdr:spPr>
        <a:xfrm>
          <a:off x="185166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80010</xdr:rowOff>
    </xdr:to>
    <xdr:sp macro="" textlink="">
      <xdr:nvSpPr>
        <xdr:cNvPr id="718" name="正方形/長方形 717"/>
        <xdr:cNvSpPr/>
      </xdr:nvSpPr>
      <xdr:spPr>
        <a:xfrm>
          <a:off x="16459200" y="47218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4805" cy="219710"/>
    <xdr:sp macro="" textlink="">
      <xdr:nvSpPr>
        <xdr:cNvPr id="719" name="テキスト ボックス 718"/>
        <xdr:cNvSpPr txBox="1"/>
      </xdr:nvSpPr>
      <xdr:spPr>
        <a:xfrm>
          <a:off x="16440150" y="45358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80010</xdr:rowOff>
    </xdr:from>
    <xdr:to>
      <xdr:col>120</xdr:col>
      <xdr:colOff>114300</xdr:colOff>
      <xdr:row>41</xdr:row>
      <xdr:rowOff>80010</xdr:rowOff>
    </xdr:to>
    <xdr:cxnSp macro="">
      <xdr:nvCxnSpPr>
        <xdr:cNvPr id="720" name="直線コネクタ 719"/>
        <xdr:cNvCxnSpPr/>
      </xdr:nvCxnSpPr>
      <xdr:spPr>
        <a:xfrm>
          <a:off x="16459200" y="6957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42545</xdr:rowOff>
    </xdr:from>
    <xdr:to>
      <xdr:col>120</xdr:col>
      <xdr:colOff>114300</xdr:colOff>
      <xdr:row>39</xdr:row>
      <xdr:rowOff>42545</xdr:rowOff>
    </xdr:to>
    <xdr:cxnSp macro="">
      <xdr:nvCxnSpPr>
        <xdr:cNvPr id="721" name="直線コネクタ 720"/>
        <xdr:cNvCxnSpPr/>
      </xdr:nvCxnSpPr>
      <xdr:spPr>
        <a:xfrm>
          <a:off x="16459200" y="6584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72390</xdr:rowOff>
    </xdr:from>
    <xdr:ext cx="243840" cy="248285"/>
    <xdr:sp macro="" textlink="">
      <xdr:nvSpPr>
        <xdr:cNvPr id="722" name="テキスト ボックス 721"/>
        <xdr:cNvSpPr txBox="1"/>
      </xdr:nvSpPr>
      <xdr:spPr>
        <a:xfrm>
          <a:off x="16248380" y="64465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23" name="直線コネクタ 722"/>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34925</xdr:rowOff>
    </xdr:from>
    <xdr:ext cx="462280" cy="248285"/>
    <xdr:sp macro="" textlink="">
      <xdr:nvSpPr>
        <xdr:cNvPr id="724" name="テキスト ボックス 723"/>
        <xdr:cNvSpPr txBox="1"/>
      </xdr:nvSpPr>
      <xdr:spPr>
        <a:xfrm>
          <a:off x="16048990" y="6073775"/>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135890</xdr:rowOff>
    </xdr:from>
    <xdr:to>
      <xdr:col>120</xdr:col>
      <xdr:colOff>114300</xdr:colOff>
      <xdr:row>34</xdr:row>
      <xdr:rowOff>135890</xdr:rowOff>
    </xdr:to>
    <xdr:cxnSp macro="">
      <xdr:nvCxnSpPr>
        <xdr:cNvPr id="725" name="直線コネクタ 724"/>
        <xdr:cNvCxnSpPr/>
      </xdr:nvCxnSpPr>
      <xdr:spPr>
        <a:xfrm>
          <a:off x="16459200" y="5839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62280" cy="248285"/>
    <xdr:sp macro="" textlink="">
      <xdr:nvSpPr>
        <xdr:cNvPr id="726" name="テキスト ボックス 725"/>
        <xdr:cNvSpPr txBox="1"/>
      </xdr:nvSpPr>
      <xdr:spPr>
        <a:xfrm>
          <a:off x="16048990" y="57010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98425</xdr:rowOff>
    </xdr:from>
    <xdr:to>
      <xdr:col>120</xdr:col>
      <xdr:colOff>114300</xdr:colOff>
      <xdr:row>32</xdr:row>
      <xdr:rowOff>98425</xdr:rowOff>
    </xdr:to>
    <xdr:cxnSp macro="">
      <xdr:nvCxnSpPr>
        <xdr:cNvPr id="727" name="直線コネクタ 726"/>
        <xdr:cNvCxnSpPr/>
      </xdr:nvCxnSpPr>
      <xdr:spPr>
        <a:xfrm>
          <a:off x="16459200" y="5466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128270</xdr:rowOff>
    </xdr:from>
    <xdr:ext cx="462280" cy="248285"/>
    <xdr:sp macro="" textlink="">
      <xdr:nvSpPr>
        <xdr:cNvPr id="728" name="テキスト ボックス 727"/>
        <xdr:cNvSpPr txBox="1"/>
      </xdr:nvSpPr>
      <xdr:spPr>
        <a:xfrm>
          <a:off x="16048990" y="532892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61595</xdr:rowOff>
    </xdr:from>
    <xdr:to>
      <xdr:col>120</xdr:col>
      <xdr:colOff>114300</xdr:colOff>
      <xdr:row>30</xdr:row>
      <xdr:rowOff>61595</xdr:rowOff>
    </xdr:to>
    <xdr:cxnSp macro="">
      <xdr:nvCxnSpPr>
        <xdr:cNvPr id="729" name="直線コネクタ 728"/>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90805</xdr:rowOff>
    </xdr:from>
    <xdr:ext cx="462280" cy="247650"/>
    <xdr:sp macro="" textlink="">
      <xdr:nvSpPr>
        <xdr:cNvPr id="730" name="テキスト ボックス 729"/>
        <xdr:cNvSpPr txBox="1"/>
      </xdr:nvSpPr>
      <xdr:spPr>
        <a:xfrm>
          <a:off x="16048990" y="4956175"/>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31" name="直線コネクタ 730"/>
        <xdr:cNvCxnSpPr/>
      </xdr:nvCxnSpPr>
      <xdr:spPr>
        <a:xfrm>
          <a:off x="164592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31495" cy="247650"/>
    <xdr:sp macro="" textlink="">
      <xdr:nvSpPr>
        <xdr:cNvPr id="732" name="テキスト ボックス 731"/>
        <xdr:cNvSpPr txBox="1"/>
      </xdr:nvSpPr>
      <xdr:spPr>
        <a:xfrm>
          <a:off x="15984855" y="458279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80010</xdr:rowOff>
    </xdr:to>
    <xdr:sp macro="" textlink="">
      <xdr:nvSpPr>
        <xdr:cNvPr id="733" name="投資及び出資金グラフ枠"/>
        <xdr:cNvSpPr/>
      </xdr:nvSpPr>
      <xdr:spPr>
        <a:xfrm>
          <a:off x="16459200" y="47218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80645</xdr:rowOff>
    </xdr:from>
    <xdr:to>
      <xdr:col>116</xdr:col>
      <xdr:colOff>62865</xdr:colOff>
      <xdr:row>39</xdr:row>
      <xdr:rowOff>42545</xdr:rowOff>
    </xdr:to>
    <xdr:cxnSp macro="">
      <xdr:nvCxnSpPr>
        <xdr:cNvPr id="734" name="直線コネクタ 733"/>
        <xdr:cNvCxnSpPr/>
      </xdr:nvCxnSpPr>
      <xdr:spPr>
        <a:xfrm flipV="1">
          <a:off x="19949795" y="5113655"/>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47625</xdr:rowOff>
    </xdr:from>
    <xdr:ext cx="249555" cy="248285"/>
    <xdr:sp macro="" textlink="">
      <xdr:nvSpPr>
        <xdr:cNvPr id="735" name="投資及び出資金最小値テキスト"/>
        <xdr:cNvSpPr txBox="1"/>
      </xdr:nvSpPr>
      <xdr:spPr>
        <a:xfrm>
          <a:off x="20002500" y="658939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42545</xdr:rowOff>
    </xdr:from>
    <xdr:to>
      <xdr:col>116</xdr:col>
      <xdr:colOff>152400</xdr:colOff>
      <xdr:row>39</xdr:row>
      <xdr:rowOff>42545</xdr:rowOff>
    </xdr:to>
    <xdr:cxnSp macro="">
      <xdr:nvCxnSpPr>
        <xdr:cNvPr id="736" name="直線コネクタ 735"/>
        <xdr:cNvCxnSpPr/>
      </xdr:nvCxnSpPr>
      <xdr:spPr>
        <a:xfrm>
          <a:off x="19881850" y="6584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28575</xdr:rowOff>
    </xdr:from>
    <xdr:ext cx="469900" cy="248285"/>
    <xdr:sp macro="" textlink="">
      <xdr:nvSpPr>
        <xdr:cNvPr id="737" name="投資及び出資金最大値テキスト"/>
        <xdr:cNvSpPr txBox="1"/>
      </xdr:nvSpPr>
      <xdr:spPr>
        <a:xfrm>
          <a:off x="20002500" y="48939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80645</xdr:rowOff>
    </xdr:from>
    <xdr:to>
      <xdr:col>116</xdr:col>
      <xdr:colOff>152400</xdr:colOff>
      <xdr:row>30</xdr:row>
      <xdr:rowOff>80645</xdr:rowOff>
    </xdr:to>
    <xdr:cxnSp macro="">
      <xdr:nvCxnSpPr>
        <xdr:cNvPr id="738" name="直線コネクタ 737"/>
        <xdr:cNvCxnSpPr/>
      </xdr:nvCxnSpPr>
      <xdr:spPr>
        <a:xfrm>
          <a:off x="19881850" y="5113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121920</xdr:rowOff>
    </xdr:from>
    <xdr:to>
      <xdr:col>116</xdr:col>
      <xdr:colOff>63500</xdr:colOff>
      <xdr:row>38</xdr:row>
      <xdr:rowOff>149860</xdr:rowOff>
    </xdr:to>
    <xdr:cxnSp macro="">
      <xdr:nvCxnSpPr>
        <xdr:cNvPr id="739" name="直線コネクタ 738"/>
        <xdr:cNvCxnSpPr/>
      </xdr:nvCxnSpPr>
      <xdr:spPr>
        <a:xfrm flipV="1">
          <a:off x="19202400" y="6496050"/>
          <a:ext cx="7493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28575</xdr:rowOff>
    </xdr:from>
    <xdr:ext cx="378460" cy="248285"/>
    <xdr:sp macro="" textlink="">
      <xdr:nvSpPr>
        <xdr:cNvPr id="740" name="投資及び出資金平均値テキスト"/>
        <xdr:cNvSpPr txBox="1"/>
      </xdr:nvSpPr>
      <xdr:spPr>
        <a:xfrm>
          <a:off x="20002500" y="6235065"/>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5715</xdr:rowOff>
    </xdr:from>
    <xdr:to>
      <xdr:col>116</xdr:col>
      <xdr:colOff>114300</xdr:colOff>
      <xdr:row>38</xdr:row>
      <xdr:rowOff>106680</xdr:rowOff>
    </xdr:to>
    <xdr:sp macro="" textlink="">
      <xdr:nvSpPr>
        <xdr:cNvPr id="741" name="フローチャート: 判断 740"/>
        <xdr:cNvSpPr/>
      </xdr:nvSpPr>
      <xdr:spPr>
        <a:xfrm>
          <a:off x="19900900" y="63798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149860</xdr:rowOff>
    </xdr:from>
    <xdr:to>
      <xdr:col>111</xdr:col>
      <xdr:colOff>171450</xdr:colOff>
      <xdr:row>38</xdr:row>
      <xdr:rowOff>156845</xdr:rowOff>
    </xdr:to>
    <xdr:cxnSp macro="">
      <xdr:nvCxnSpPr>
        <xdr:cNvPr id="742" name="直線コネクタ 741"/>
        <xdr:cNvCxnSpPr/>
      </xdr:nvCxnSpPr>
      <xdr:spPr>
        <a:xfrm flipV="1">
          <a:off x="18395950" y="6523990"/>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151130</xdr:rowOff>
    </xdr:from>
    <xdr:to>
      <xdr:col>112</xdr:col>
      <xdr:colOff>38100</xdr:colOff>
      <xdr:row>38</xdr:row>
      <xdr:rowOff>81915</xdr:rowOff>
    </xdr:to>
    <xdr:sp macro="" textlink="">
      <xdr:nvSpPr>
        <xdr:cNvPr id="743" name="フローチャート: 判断 742"/>
        <xdr:cNvSpPr/>
      </xdr:nvSpPr>
      <xdr:spPr>
        <a:xfrm>
          <a:off x="19157950" y="635762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36</xdr:row>
      <xdr:rowOff>97790</xdr:rowOff>
    </xdr:from>
    <xdr:ext cx="378460" cy="252730"/>
    <xdr:sp macro="" textlink="">
      <xdr:nvSpPr>
        <xdr:cNvPr id="744" name="テキスト ボックス 743"/>
        <xdr:cNvSpPr txBox="1"/>
      </xdr:nvSpPr>
      <xdr:spPr>
        <a:xfrm>
          <a:off x="19030950" y="613664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156845</xdr:rowOff>
    </xdr:from>
    <xdr:to>
      <xdr:col>107</xdr:col>
      <xdr:colOff>50800</xdr:colOff>
      <xdr:row>38</xdr:row>
      <xdr:rowOff>156845</xdr:rowOff>
    </xdr:to>
    <xdr:cxnSp macro="">
      <xdr:nvCxnSpPr>
        <xdr:cNvPr id="745" name="直線コネクタ 744"/>
        <xdr:cNvCxnSpPr/>
      </xdr:nvCxnSpPr>
      <xdr:spPr>
        <a:xfrm>
          <a:off x="17602200" y="653097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133350</xdr:rowOff>
    </xdr:from>
    <xdr:to>
      <xdr:col>107</xdr:col>
      <xdr:colOff>101600</xdr:colOff>
      <xdr:row>38</xdr:row>
      <xdr:rowOff>66040</xdr:rowOff>
    </xdr:to>
    <xdr:sp macro="" textlink="">
      <xdr:nvSpPr>
        <xdr:cNvPr id="746" name="フローチャート: 判断 745"/>
        <xdr:cNvSpPr/>
      </xdr:nvSpPr>
      <xdr:spPr>
        <a:xfrm>
          <a:off x="18345150" y="63398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81280</xdr:rowOff>
    </xdr:from>
    <xdr:ext cx="469900" cy="253365"/>
    <xdr:sp macro="" textlink="">
      <xdr:nvSpPr>
        <xdr:cNvPr id="747" name="テキスト ボックス 746"/>
        <xdr:cNvSpPr txBox="1"/>
      </xdr:nvSpPr>
      <xdr:spPr>
        <a:xfrm>
          <a:off x="18180050" y="61201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156845</xdr:rowOff>
    </xdr:from>
    <xdr:to>
      <xdr:col>102</xdr:col>
      <xdr:colOff>114300</xdr:colOff>
      <xdr:row>39</xdr:row>
      <xdr:rowOff>2540</xdr:rowOff>
    </xdr:to>
    <xdr:cxnSp macro="">
      <xdr:nvCxnSpPr>
        <xdr:cNvPr id="748" name="直線コネクタ 747"/>
        <xdr:cNvCxnSpPr/>
      </xdr:nvCxnSpPr>
      <xdr:spPr>
        <a:xfrm flipV="1">
          <a:off x="16802100" y="6530975"/>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12065</xdr:rowOff>
    </xdr:from>
    <xdr:to>
      <xdr:col>102</xdr:col>
      <xdr:colOff>165100</xdr:colOff>
      <xdr:row>38</xdr:row>
      <xdr:rowOff>110490</xdr:rowOff>
    </xdr:to>
    <xdr:sp macro="" textlink="">
      <xdr:nvSpPr>
        <xdr:cNvPr id="749" name="フローチャート: 判断 748"/>
        <xdr:cNvSpPr/>
      </xdr:nvSpPr>
      <xdr:spPr>
        <a:xfrm>
          <a:off x="17551400" y="63861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127635</xdr:rowOff>
    </xdr:from>
    <xdr:ext cx="378460" cy="248285"/>
    <xdr:sp macro="" textlink="">
      <xdr:nvSpPr>
        <xdr:cNvPr id="750" name="テキスト ボックス 749"/>
        <xdr:cNvSpPr txBox="1"/>
      </xdr:nvSpPr>
      <xdr:spPr>
        <a:xfrm>
          <a:off x="17432020" y="616648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144145</xdr:rowOff>
    </xdr:from>
    <xdr:to>
      <xdr:col>98</xdr:col>
      <xdr:colOff>38100</xdr:colOff>
      <xdr:row>38</xdr:row>
      <xdr:rowOff>75565</xdr:rowOff>
    </xdr:to>
    <xdr:sp macro="" textlink="">
      <xdr:nvSpPr>
        <xdr:cNvPr id="751" name="フローチャート: 判断 750"/>
        <xdr:cNvSpPr/>
      </xdr:nvSpPr>
      <xdr:spPr>
        <a:xfrm>
          <a:off x="16757650" y="63506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36</xdr:row>
      <xdr:rowOff>92710</xdr:rowOff>
    </xdr:from>
    <xdr:ext cx="378460" cy="248285"/>
    <xdr:sp macro="" textlink="">
      <xdr:nvSpPr>
        <xdr:cNvPr id="752" name="テキスト ボックス 751"/>
        <xdr:cNvSpPr txBox="1"/>
      </xdr:nvSpPr>
      <xdr:spPr>
        <a:xfrm>
          <a:off x="16630650" y="613156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77470</xdr:rowOff>
    </xdr:from>
    <xdr:ext cx="762000" cy="252730"/>
    <xdr:sp macro="" textlink="">
      <xdr:nvSpPr>
        <xdr:cNvPr id="753" name="テキスト ボックス 752"/>
        <xdr:cNvSpPr txBox="1"/>
      </xdr:nvSpPr>
      <xdr:spPr>
        <a:xfrm>
          <a:off x="197802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77470</xdr:rowOff>
    </xdr:from>
    <xdr:ext cx="762000" cy="252730"/>
    <xdr:sp macro="" textlink="">
      <xdr:nvSpPr>
        <xdr:cNvPr id="754" name="テキスト ボックス 753"/>
        <xdr:cNvSpPr txBox="1"/>
      </xdr:nvSpPr>
      <xdr:spPr>
        <a:xfrm>
          <a:off x="190309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77470</xdr:rowOff>
    </xdr:from>
    <xdr:ext cx="756920" cy="252730"/>
    <xdr:sp macro="" textlink="">
      <xdr:nvSpPr>
        <xdr:cNvPr id="755" name="テキスト ボックス 754"/>
        <xdr:cNvSpPr txBox="1"/>
      </xdr:nvSpPr>
      <xdr:spPr>
        <a:xfrm>
          <a:off x="18224500" y="69545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77470</xdr:rowOff>
    </xdr:from>
    <xdr:ext cx="762000" cy="252730"/>
    <xdr:sp macro="" textlink="">
      <xdr:nvSpPr>
        <xdr:cNvPr id="756" name="テキスト ボックス 755"/>
        <xdr:cNvSpPr txBox="1"/>
      </xdr:nvSpPr>
      <xdr:spPr>
        <a:xfrm>
          <a:off x="174307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77470</xdr:rowOff>
    </xdr:from>
    <xdr:ext cx="762000" cy="252730"/>
    <xdr:sp macro="" textlink="">
      <xdr:nvSpPr>
        <xdr:cNvPr id="757" name="テキスト ボックス 756"/>
        <xdr:cNvSpPr txBox="1"/>
      </xdr:nvSpPr>
      <xdr:spPr>
        <a:xfrm>
          <a:off x="166306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72390</xdr:rowOff>
    </xdr:from>
    <xdr:to>
      <xdr:col>116</xdr:col>
      <xdr:colOff>114300</xdr:colOff>
      <xdr:row>39</xdr:row>
      <xdr:rowOff>3810</xdr:rowOff>
    </xdr:to>
    <xdr:sp macro="" textlink="">
      <xdr:nvSpPr>
        <xdr:cNvPr id="758" name="楕円 757"/>
        <xdr:cNvSpPr/>
      </xdr:nvSpPr>
      <xdr:spPr>
        <a:xfrm>
          <a:off x="19900900" y="6446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155575</xdr:rowOff>
    </xdr:from>
    <xdr:ext cx="378460" cy="252730"/>
    <xdr:sp macro="" textlink="">
      <xdr:nvSpPr>
        <xdr:cNvPr id="759" name="投資及び出資金該当値テキスト"/>
        <xdr:cNvSpPr txBox="1"/>
      </xdr:nvSpPr>
      <xdr:spPr>
        <a:xfrm>
          <a:off x="20002500" y="636206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99060</xdr:rowOff>
    </xdr:from>
    <xdr:to>
      <xdr:col>112</xdr:col>
      <xdr:colOff>38100</xdr:colOff>
      <xdr:row>39</xdr:row>
      <xdr:rowOff>31750</xdr:rowOff>
    </xdr:to>
    <xdr:sp macro="" textlink="">
      <xdr:nvSpPr>
        <xdr:cNvPr id="760" name="楕円 759"/>
        <xdr:cNvSpPr/>
      </xdr:nvSpPr>
      <xdr:spPr>
        <a:xfrm>
          <a:off x="19157950" y="647319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39</xdr:row>
      <xdr:rowOff>22225</xdr:rowOff>
    </xdr:from>
    <xdr:ext cx="378460" cy="253365"/>
    <xdr:sp macro="" textlink="">
      <xdr:nvSpPr>
        <xdr:cNvPr id="761" name="テキスト ボックス 760"/>
        <xdr:cNvSpPr txBox="1"/>
      </xdr:nvSpPr>
      <xdr:spPr>
        <a:xfrm>
          <a:off x="19030950" y="65639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107950</xdr:rowOff>
    </xdr:from>
    <xdr:to>
      <xdr:col>107</xdr:col>
      <xdr:colOff>101600</xdr:colOff>
      <xdr:row>39</xdr:row>
      <xdr:rowOff>39370</xdr:rowOff>
    </xdr:to>
    <xdr:sp macro="" textlink="">
      <xdr:nvSpPr>
        <xdr:cNvPr id="762" name="楕円 761"/>
        <xdr:cNvSpPr/>
      </xdr:nvSpPr>
      <xdr:spPr>
        <a:xfrm>
          <a:off x="18345150" y="6482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31115</xdr:rowOff>
    </xdr:from>
    <xdr:ext cx="378460" cy="247650"/>
    <xdr:sp macro="" textlink="">
      <xdr:nvSpPr>
        <xdr:cNvPr id="763" name="テキスト ボックス 762"/>
        <xdr:cNvSpPr txBox="1"/>
      </xdr:nvSpPr>
      <xdr:spPr>
        <a:xfrm>
          <a:off x="18225770" y="6572885"/>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107950</xdr:rowOff>
    </xdr:from>
    <xdr:to>
      <xdr:col>102</xdr:col>
      <xdr:colOff>165100</xdr:colOff>
      <xdr:row>39</xdr:row>
      <xdr:rowOff>39370</xdr:rowOff>
    </xdr:to>
    <xdr:sp macro="" textlink="">
      <xdr:nvSpPr>
        <xdr:cNvPr id="764" name="楕円 763"/>
        <xdr:cNvSpPr/>
      </xdr:nvSpPr>
      <xdr:spPr>
        <a:xfrm>
          <a:off x="17551400" y="6482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31115</xdr:rowOff>
    </xdr:from>
    <xdr:ext cx="378460" cy="247650"/>
    <xdr:sp macro="" textlink="">
      <xdr:nvSpPr>
        <xdr:cNvPr id="765" name="テキスト ボックス 764"/>
        <xdr:cNvSpPr txBox="1"/>
      </xdr:nvSpPr>
      <xdr:spPr>
        <a:xfrm>
          <a:off x="17432020" y="6572885"/>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120015</xdr:rowOff>
    </xdr:from>
    <xdr:to>
      <xdr:col>98</xdr:col>
      <xdr:colOff>38100</xdr:colOff>
      <xdr:row>39</xdr:row>
      <xdr:rowOff>51435</xdr:rowOff>
    </xdr:to>
    <xdr:sp macro="" textlink="">
      <xdr:nvSpPr>
        <xdr:cNvPr id="766" name="楕円 765"/>
        <xdr:cNvSpPr/>
      </xdr:nvSpPr>
      <xdr:spPr>
        <a:xfrm>
          <a:off x="16757650" y="64941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39</xdr:row>
      <xdr:rowOff>42545</xdr:rowOff>
    </xdr:from>
    <xdr:ext cx="378460" cy="252730"/>
    <xdr:sp macro="" textlink="">
      <xdr:nvSpPr>
        <xdr:cNvPr id="767" name="テキスト ボックス 766"/>
        <xdr:cNvSpPr txBox="1"/>
      </xdr:nvSpPr>
      <xdr:spPr>
        <a:xfrm>
          <a:off x="16630650" y="658431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31115</xdr:rowOff>
    </xdr:to>
    <xdr:sp macro="" textlink="">
      <xdr:nvSpPr>
        <xdr:cNvPr id="768" name="正方形/長方形 767"/>
        <xdr:cNvSpPr/>
      </xdr:nvSpPr>
      <xdr:spPr>
        <a:xfrm>
          <a:off x="16459200" y="72675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135890</xdr:rowOff>
    </xdr:to>
    <xdr:sp macro="" textlink="">
      <xdr:nvSpPr>
        <xdr:cNvPr id="769" name="正方形/長方形 768"/>
        <xdr:cNvSpPr/>
      </xdr:nvSpPr>
      <xdr:spPr>
        <a:xfrm>
          <a:off x="165862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86360</xdr:rowOff>
    </xdr:from>
    <xdr:to>
      <xdr:col>104</xdr:col>
      <xdr:colOff>127000</xdr:colOff>
      <xdr:row>48</xdr:row>
      <xdr:rowOff>0</xdr:rowOff>
    </xdr:to>
    <xdr:sp macro="" textlink="">
      <xdr:nvSpPr>
        <xdr:cNvPr id="770" name="正方形/長方形 769"/>
        <xdr:cNvSpPr/>
      </xdr:nvSpPr>
      <xdr:spPr>
        <a:xfrm>
          <a:off x="165862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135890</xdr:rowOff>
    </xdr:to>
    <xdr:sp macro="" textlink="">
      <xdr:nvSpPr>
        <xdr:cNvPr id="771" name="正方形/長方形 770"/>
        <xdr:cNvSpPr/>
      </xdr:nvSpPr>
      <xdr:spPr>
        <a:xfrm>
          <a:off x="174879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86360</xdr:rowOff>
    </xdr:from>
    <xdr:to>
      <xdr:col>110</xdr:col>
      <xdr:colOff>0</xdr:colOff>
      <xdr:row>48</xdr:row>
      <xdr:rowOff>0</xdr:rowOff>
    </xdr:to>
    <xdr:sp macro="" textlink="">
      <xdr:nvSpPr>
        <xdr:cNvPr id="772" name="正方形/長方形 771"/>
        <xdr:cNvSpPr/>
      </xdr:nvSpPr>
      <xdr:spPr>
        <a:xfrm>
          <a:off x="174879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135890</xdr:rowOff>
    </xdr:to>
    <xdr:sp macro="" textlink="">
      <xdr:nvSpPr>
        <xdr:cNvPr id="773" name="正方形/長方形 772"/>
        <xdr:cNvSpPr/>
      </xdr:nvSpPr>
      <xdr:spPr>
        <a:xfrm>
          <a:off x="185166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86360</xdr:rowOff>
    </xdr:from>
    <xdr:to>
      <xdr:col>116</xdr:col>
      <xdr:colOff>0</xdr:colOff>
      <xdr:row>48</xdr:row>
      <xdr:rowOff>0</xdr:rowOff>
    </xdr:to>
    <xdr:sp macro="" textlink="">
      <xdr:nvSpPr>
        <xdr:cNvPr id="774" name="正方形/長方形 773"/>
        <xdr:cNvSpPr/>
      </xdr:nvSpPr>
      <xdr:spPr>
        <a:xfrm>
          <a:off x="185166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80010</xdr:rowOff>
    </xdr:to>
    <xdr:sp macro="" textlink="">
      <xdr:nvSpPr>
        <xdr:cNvPr id="775" name="正方形/長方形 774"/>
        <xdr:cNvSpPr/>
      </xdr:nvSpPr>
      <xdr:spPr>
        <a:xfrm>
          <a:off x="16459200" y="80746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4805" cy="219710"/>
    <xdr:sp macro="" textlink="">
      <xdr:nvSpPr>
        <xdr:cNvPr id="776" name="テキスト ボックス 775"/>
        <xdr:cNvSpPr txBox="1"/>
      </xdr:nvSpPr>
      <xdr:spPr>
        <a:xfrm>
          <a:off x="16440150" y="78886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80010</xdr:rowOff>
    </xdr:from>
    <xdr:to>
      <xdr:col>120</xdr:col>
      <xdr:colOff>114300</xdr:colOff>
      <xdr:row>61</xdr:row>
      <xdr:rowOff>80010</xdr:rowOff>
    </xdr:to>
    <xdr:cxnSp macro="">
      <xdr:nvCxnSpPr>
        <xdr:cNvPr id="777" name="直線コネクタ 776"/>
        <xdr:cNvCxnSpPr/>
      </xdr:nvCxnSpPr>
      <xdr:spPr>
        <a:xfrm>
          <a:off x="16459200" y="10309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78" name="直線コネクタ 777"/>
        <xdr:cNvCxnSpPr/>
      </xdr:nvCxnSpPr>
      <xdr:spPr>
        <a:xfrm>
          <a:off x="16459200" y="9937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3840" cy="248285"/>
    <xdr:sp macro="" textlink="">
      <xdr:nvSpPr>
        <xdr:cNvPr id="779" name="テキスト ボックス 778"/>
        <xdr:cNvSpPr txBox="1"/>
      </xdr:nvSpPr>
      <xdr:spPr>
        <a:xfrm>
          <a:off x="16248380" y="97993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0" name="直線コネクタ 779"/>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48285"/>
    <xdr:sp macro="" textlink="">
      <xdr:nvSpPr>
        <xdr:cNvPr id="781" name="テキスト ボックス 780"/>
        <xdr:cNvSpPr txBox="1"/>
      </xdr:nvSpPr>
      <xdr:spPr>
        <a:xfrm>
          <a:off x="15984855" y="94265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135890</xdr:rowOff>
    </xdr:from>
    <xdr:to>
      <xdr:col>120</xdr:col>
      <xdr:colOff>114300</xdr:colOff>
      <xdr:row>54</xdr:row>
      <xdr:rowOff>135890</xdr:rowOff>
    </xdr:to>
    <xdr:cxnSp macro="">
      <xdr:nvCxnSpPr>
        <xdr:cNvPr id="782" name="直線コネクタ 781"/>
        <xdr:cNvCxnSpPr/>
      </xdr:nvCxnSpPr>
      <xdr:spPr>
        <a:xfrm>
          <a:off x="16459200" y="9192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48285"/>
    <xdr:sp macro="" textlink="">
      <xdr:nvSpPr>
        <xdr:cNvPr id="783" name="テキスト ボックス 782"/>
        <xdr:cNvSpPr txBox="1"/>
      </xdr:nvSpPr>
      <xdr:spPr>
        <a:xfrm>
          <a:off x="15984855" y="90538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98425</xdr:rowOff>
    </xdr:from>
    <xdr:to>
      <xdr:col>120</xdr:col>
      <xdr:colOff>114300</xdr:colOff>
      <xdr:row>52</xdr:row>
      <xdr:rowOff>98425</xdr:rowOff>
    </xdr:to>
    <xdr:cxnSp macro="">
      <xdr:nvCxnSpPr>
        <xdr:cNvPr id="784" name="直線コネクタ 783"/>
        <xdr:cNvCxnSpPr/>
      </xdr:nvCxnSpPr>
      <xdr:spPr>
        <a:xfrm>
          <a:off x="16459200" y="8819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1495" cy="248285"/>
    <xdr:sp macro="" textlink="">
      <xdr:nvSpPr>
        <xdr:cNvPr id="785" name="テキスト ボックス 784"/>
        <xdr:cNvSpPr txBox="1"/>
      </xdr:nvSpPr>
      <xdr:spPr>
        <a:xfrm>
          <a:off x="15984855" y="86817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6" name="直線コネクタ 785"/>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1495" cy="247650"/>
    <xdr:sp macro="" textlink="">
      <xdr:nvSpPr>
        <xdr:cNvPr id="787" name="テキスト ボックス 786"/>
        <xdr:cNvSpPr txBox="1"/>
      </xdr:nvSpPr>
      <xdr:spPr>
        <a:xfrm>
          <a:off x="15984855" y="830897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88" name="直線コネクタ 787"/>
        <xdr:cNvCxnSpPr/>
      </xdr:nvCxnSpPr>
      <xdr:spPr>
        <a:xfrm>
          <a:off x="164592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52705</xdr:rowOff>
    </xdr:from>
    <xdr:ext cx="595630" cy="247650"/>
    <xdr:sp macro="" textlink="">
      <xdr:nvSpPr>
        <xdr:cNvPr id="789" name="テキスト ボックス 788"/>
        <xdr:cNvSpPr txBox="1"/>
      </xdr:nvSpPr>
      <xdr:spPr>
        <a:xfrm>
          <a:off x="15939770" y="79355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80010</xdr:rowOff>
    </xdr:to>
    <xdr:sp macro="" textlink="">
      <xdr:nvSpPr>
        <xdr:cNvPr id="790" name="貸付金グラフ枠"/>
        <xdr:cNvSpPr/>
      </xdr:nvSpPr>
      <xdr:spPr>
        <a:xfrm>
          <a:off x="16459200" y="80746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161925</xdr:rowOff>
    </xdr:from>
    <xdr:to>
      <xdr:col>116</xdr:col>
      <xdr:colOff>62865</xdr:colOff>
      <xdr:row>59</xdr:row>
      <xdr:rowOff>42545</xdr:rowOff>
    </xdr:to>
    <xdr:cxnSp macro="">
      <xdr:nvCxnSpPr>
        <xdr:cNvPr id="791" name="直線コネクタ 790"/>
        <xdr:cNvCxnSpPr/>
      </xdr:nvCxnSpPr>
      <xdr:spPr>
        <a:xfrm flipV="1">
          <a:off x="19949795" y="854773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48285"/>
    <xdr:sp macro="" textlink="">
      <xdr:nvSpPr>
        <xdr:cNvPr id="792" name="貸付金最小値テキスト"/>
        <xdr:cNvSpPr txBox="1"/>
      </xdr:nvSpPr>
      <xdr:spPr>
        <a:xfrm>
          <a:off x="20002500" y="994219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793" name="直線コネクタ 792"/>
        <xdr:cNvCxnSpPr/>
      </xdr:nvCxnSpPr>
      <xdr:spPr>
        <a:xfrm>
          <a:off x="19881850" y="9937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108585</xdr:rowOff>
    </xdr:from>
    <xdr:ext cx="534670" cy="248285"/>
    <xdr:sp macro="" textlink="">
      <xdr:nvSpPr>
        <xdr:cNvPr id="794" name="貸付金最大値テキスト"/>
        <xdr:cNvSpPr txBox="1"/>
      </xdr:nvSpPr>
      <xdr:spPr>
        <a:xfrm>
          <a:off x="20002500" y="832675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74,679</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161925</xdr:rowOff>
    </xdr:from>
    <xdr:to>
      <xdr:col>116</xdr:col>
      <xdr:colOff>152400</xdr:colOff>
      <xdr:row>50</xdr:row>
      <xdr:rowOff>161925</xdr:rowOff>
    </xdr:to>
    <xdr:cxnSp macro="">
      <xdr:nvCxnSpPr>
        <xdr:cNvPr id="795" name="直線コネクタ 794"/>
        <xdr:cNvCxnSpPr/>
      </xdr:nvCxnSpPr>
      <xdr:spPr>
        <a:xfrm>
          <a:off x="19881850" y="8547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58</xdr:row>
      <xdr:rowOff>160655</xdr:rowOff>
    </xdr:from>
    <xdr:to>
      <xdr:col>116</xdr:col>
      <xdr:colOff>63500</xdr:colOff>
      <xdr:row>58</xdr:row>
      <xdr:rowOff>160655</xdr:rowOff>
    </xdr:to>
    <xdr:cxnSp macro="">
      <xdr:nvCxnSpPr>
        <xdr:cNvPr id="796" name="直線コネクタ 795"/>
        <xdr:cNvCxnSpPr/>
      </xdr:nvCxnSpPr>
      <xdr:spPr>
        <a:xfrm flipV="1">
          <a:off x="19202400" y="988758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107315</xdr:rowOff>
    </xdr:from>
    <xdr:ext cx="469900" cy="248285"/>
    <xdr:sp macro="" textlink="">
      <xdr:nvSpPr>
        <xdr:cNvPr id="797" name="貸付金平均値テキスト"/>
        <xdr:cNvSpPr txBox="1"/>
      </xdr:nvSpPr>
      <xdr:spPr>
        <a:xfrm>
          <a:off x="20002500" y="966660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85090</xdr:rowOff>
    </xdr:from>
    <xdr:to>
      <xdr:col>116</xdr:col>
      <xdr:colOff>114300</xdr:colOff>
      <xdr:row>59</xdr:row>
      <xdr:rowOff>17145</xdr:rowOff>
    </xdr:to>
    <xdr:sp macro="" textlink="">
      <xdr:nvSpPr>
        <xdr:cNvPr id="798" name="フローチャート: 判断 797"/>
        <xdr:cNvSpPr/>
      </xdr:nvSpPr>
      <xdr:spPr>
        <a:xfrm>
          <a:off x="19900900" y="9812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160655</xdr:rowOff>
    </xdr:from>
    <xdr:to>
      <xdr:col>111</xdr:col>
      <xdr:colOff>171450</xdr:colOff>
      <xdr:row>58</xdr:row>
      <xdr:rowOff>160655</xdr:rowOff>
    </xdr:to>
    <xdr:cxnSp macro="">
      <xdr:nvCxnSpPr>
        <xdr:cNvPr id="799" name="直線コネクタ 798"/>
        <xdr:cNvCxnSpPr/>
      </xdr:nvCxnSpPr>
      <xdr:spPr>
        <a:xfrm flipV="1">
          <a:off x="18395950" y="988758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78105</xdr:rowOff>
    </xdr:from>
    <xdr:to>
      <xdr:col>112</xdr:col>
      <xdr:colOff>38100</xdr:colOff>
      <xdr:row>59</xdr:row>
      <xdr:rowOff>10795</xdr:rowOff>
    </xdr:to>
    <xdr:sp macro="" textlink="">
      <xdr:nvSpPr>
        <xdr:cNvPr id="800" name="フローチャート: 判断 799"/>
        <xdr:cNvSpPr/>
      </xdr:nvSpPr>
      <xdr:spPr>
        <a:xfrm>
          <a:off x="19157950" y="980503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26035</xdr:rowOff>
    </xdr:from>
    <xdr:ext cx="469900" cy="253365"/>
    <xdr:sp macro="" textlink="">
      <xdr:nvSpPr>
        <xdr:cNvPr id="801" name="テキスト ボックス 800"/>
        <xdr:cNvSpPr txBox="1"/>
      </xdr:nvSpPr>
      <xdr:spPr>
        <a:xfrm>
          <a:off x="18992850" y="95853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160655</xdr:rowOff>
    </xdr:from>
    <xdr:to>
      <xdr:col>107</xdr:col>
      <xdr:colOff>50800</xdr:colOff>
      <xdr:row>58</xdr:row>
      <xdr:rowOff>160655</xdr:rowOff>
    </xdr:to>
    <xdr:cxnSp macro="">
      <xdr:nvCxnSpPr>
        <xdr:cNvPr id="802" name="直線コネクタ 801"/>
        <xdr:cNvCxnSpPr/>
      </xdr:nvCxnSpPr>
      <xdr:spPr>
        <a:xfrm>
          <a:off x="17602200" y="988758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60325</xdr:rowOff>
    </xdr:from>
    <xdr:to>
      <xdr:col>107</xdr:col>
      <xdr:colOff>101600</xdr:colOff>
      <xdr:row>58</xdr:row>
      <xdr:rowOff>160020</xdr:rowOff>
    </xdr:to>
    <xdr:sp macro="" textlink="">
      <xdr:nvSpPr>
        <xdr:cNvPr id="803" name="フローチャート: 判断 802"/>
        <xdr:cNvSpPr/>
      </xdr:nvSpPr>
      <xdr:spPr>
        <a:xfrm>
          <a:off x="18345150" y="9787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6985</xdr:rowOff>
    </xdr:from>
    <xdr:ext cx="469900" cy="252730"/>
    <xdr:sp macro="" textlink="">
      <xdr:nvSpPr>
        <xdr:cNvPr id="804" name="テキスト ボックス 803"/>
        <xdr:cNvSpPr txBox="1"/>
      </xdr:nvSpPr>
      <xdr:spPr>
        <a:xfrm>
          <a:off x="18180050" y="95662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58</xdr:row>
      <xdr:rowOff>160655</xdr:rowOff>
    </xdr:from>
    <xdr:to>
      <xdr:col>102</xdr:col>
      <xdr:colOff>114300</xdr:colOff>
      <xdr:row>58</xdr:row>
      <xdr:rowOff>160655</xdr:rowOff>
    </xdr:to>
    <xdr:cxnSp macro="">
      <xdr:nvCxnSpPr>
        <xdr:cNvPr id="805" name="直線コネクタ 804"/>
        <xdr:cNvCxnSpPr/>
      </xdr:nvCxnSpPr>
      <xdr:spPr>
        <a:xfrm>
          <a:off x="16802100" y="988758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80010</xdr:rowOff>
    </xdr:from>
    <xdr:to>
      <xdr:col>102</xdr:col>
      <xdr:colOff>165100</xdr:colOff>
      <xdr:row>59</xdr:row>
      <xdr:rowOff>12700</xdr:rowOff>
    </xdr:to>
    <xdr:sp macro="" textlink="">
      <xdr:nvSpPr>
        <xdr:cNvPr id="806" name="フローチャート: 判断 805"/>
        <xdr:cNvSpPr/>
      </xdr:nvSpPr>
      <xdr:spPr>
        <a:xfrm>
          <a:off x="17551400" y="98069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28575</xdr:rowOff>
    </xdr:from>
    <xdr:ext cx="469900" cy="248285"/>
    <xdr:sp macro="" textlink="">
      <xdr:nvSpPr>
        <xdr:cNvPr id="807" name="テキスト ボックス 806"/>
        <xdr:cNvSpPr txBox="1"/>
      </xdr:nvSpPr>
      <xdr:spPr>
        <a:xfrm>
          <a:off x="17386300" y="958786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90805</xdr:rowOff>
    </xdr:from>
    <xdr:to>
      <xdr:col>98</xdr:col>
      <xdr:colOff>38100</xdr:colOff>
      <xdr:row>59</xdr:row>
      <xdr:rowOff>21590</xdr:rowOff>
    </xdr:to>
    <xdr:sp macro="" textlink="">
      <xdr:nvSpPr>
        <xdr:cNvPr id="808" name="フローチャート: 判断 807"/>
        <xdr:cNvSpPr/>
      </xdr:nvSpPr>
      <xdr:spPr>
        <a:xfrm>
          <a:off x="16757650" y="981773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38735</xdr:rowOff>
    </xdr:from>
    <xdr:ext cx="469900" cy="252730"/>
    <xdr:sp macro="" textlink="">
      <xdr:nvSpPr>
        <xdr:cNvPr id="809" name="テキスト ボックス 808"/>
        <xdr:cNvSpPr txBox="1"/>
      </xdr:nvSpPr>
      <xdr:spPr>
        <a:xfrm>
          <a:off x="16592550" y="95980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77470</xdr:rowOff>
    </xdr:from>
    <xdr:ext cx="762000" cy="252730"/>
    <xdr:sp macro="" textlink="">
      <xdr:nvSpPr>
        <xdr:cNvPr id="810" name="テキスト ボックス 809"/>
        <xdr:cNvSpPr txBox="1"/>
      </xdr:nvSpPr>
      <xdr:spPr>
        <a:xfrm>
          <a:off x="197802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77470</xdr:rowOff>
    </xdr:from>
    <xdr:ext cx="762000" cy="252730"/>
    <xdr:sp macro="" textlink="">
      <xdr:nvSpPr>
        <xdr:cNvPr id="811" name="テキスト ボックス 810"/>
        <xdr:cNvSpPr txBox="1"/>
      </xdr:nvSpPr>
      <xdr:spPr>
        <a:xfrm>
          <a:off x="190309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77470</xdr:rowOff>
    </xdr:from>
    <xdr:ext cx="756920" cy="252730"/>
    <xdr:sp macro="" textlink="">
      <xdr:nvSpPr>
        <xdr:cNvPr id="812" name="テキスト ボックス 811"/>
        <xdr:cNvSpPr txBox="1"/>
      </xdr:nvSpPr>
      <xdr:spPr>
        <a:xfrm>
          <a:off x="18224500" y="103073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77470</xdr:rowOff>
    </xdr:from>
    <xdr:ext cx="762000" cy="252730"/>
    <xdr:sp macro="" textlink="">
      <xdr:nvSpPr>
        <xdr:cNvPr id="813" name="テキスト ボックス 812"/>
        <xdr:cNvSpPr txBox="1"/>
      </xdr:nvSpPr>
      <xdr:spPr>
        <a:xfrm>
          <a:off x="174307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77470</xdr:rowOff>
    </xdr:from>
    <xdr:ext cx="762000" cy="252730"/>
    <xdr:sp macro="" textlink="">
      <xdr:nvSpPr>
        <xdr:cNvPr id="814" name="テキスト ボックス 813"/>
        <xdr:cNvSpPr txBox="1"/>
      </xdr:nvSpPr>
      <xdr:spPr>
        <a:xfrm>
          <a:off x="166306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109855</xdr:rowOff>
    </xdr:from>
    <xdr:to>
      <xdr:col>116</xdr:col>
      <xdr:colOff>114300</xdr:colOff>
      <xdr:row>59</xdr:row>
      <xdr:rowOff>41275</xdr:rowOff>
    </xdr:to>
    <xdr:sp macro="" textlink="">
      <xdr:nvSpPr>
        <xdr:cNvPr id="815" name="楕円 814"/>
        <xdr:cNvSpPr/>
      </xdr:nvSpPr>
      <xdr:spPr>
        <a:xfrm>
          <a:off x="19900900" y="9836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62865</xdr:rowOff>
    </xdr:from>
    <xdr:ext cx="469900" cy="252730"/>
    <xdr:sp macro="" textlink="">
      <xdr:nvSpPr>
        <xdr:cNvPr id="816" name="貸付金該当値テキスト"/>
        <xdr:cNvSpPr txBox="1"/>
      </xdr:nvSpPr>
      <xdr:spPr>
        <a:xfrm>
          <a:off x="20002500" y="97897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109855</xdr:rowOff>
    </xdr:from>
    <xdr:to>
      <xdr:col>112</xdr:col>
      <xdr:colOff>38100</xdr:colOff>
      <xdr:row>59</xdr:row>
      <xdr:rowOff>41275</xdr:rowOff>
    </xdr:to>
    <xdr:sp macro="" textlink="">
      <xdr:nvSpPr>
        <xdr:cNvPr id="817" name="楕円 816"/>
        <xdr:cNvSpPr/>
      </xdr:nvSpPr>
      <xdr:spPr>
        <a:xfrm>
          <a:off x="19157950" y="98367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33655</xdr:rowOff>
    </xdr:from>
    <xdr:ext cx="469900" cy="247650"/>
    <xdr:sp macro="" textlink="">
      <xdr:nvSpPr>
        <xdr:cNvPr id="818" name="テキスト ボックス 817"/>
        <xdr:cNvSpPr txBox="1"/>
      </xdr:nvSpPr>
      <xdr:spPr>
        <a:xfrm>
          <a:off x="18992850" y="992822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109855</xdr:rowOff>
    </xdr:from>
    <xdr:to>
      <xdr:col>107</xdr:col>
      <xdr:colOff>101600</xdr:colOff>
      <xdr:row>59</xdr:row>
      <xdr:rowOff>41275</xdr:rowOff>
    </xdr:to>
    <xdr:sp macro="" textlink="">
      <xdr:nvSpPr>
        <xdr:cNvPr id="819" name="楕円 818"/>
        <xdr:cNvSpPr/>
      </xdr:nvSpPr>
      <xdr:spPr>
        <a:xfrm>
          <a:off x="18345150" y="9836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33655</xdr:rowOff>
    </xdr:from>
    <xdr:ext cx="469900" cy="247650"/>
    <xdr:sp macro="" textlink="">
      <xdr:nvSpPr>
        <xdr:cNvPr id="820" name="テキスト ボックス 819"/>
        <xdr:cNvSpPr txBox="1"/>
      </xdr:nvSpPr>
      <xdr:spPr>
        <a:xfrm>
          <a:off x="18180050" y="992822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109855</xdr:rowOff>
    </xdr:from>
    <xdr:to>
      <xdr:col>102</xdr:col>
      <xdr:colOff>165100</xdr:colOff>
      <xdr:row>59</xdr:row>
      <xdr:rowOff>41275</xdr:rowOff>
    </xdr:to>
    <xdr:sp macro="" textlink="">
      <xdr:nvSpPr>
        <xdr:cNvPr id="821" name="楕円 820"/>
        <xdr:cNvSpPr/>
      </xdr:nvSpPr>
      <xdr:spPr>
        <a:xfrm>
          <a:off x="17551400" y="9836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33655</xdr:rowOff>
    </xdr:from>
    <xdr:ext cx="469900" cy="247650"/>
    <xdr:sp macro="" textlink="">
      <xdr:nvSpPr>
        <xdr:cNvPr id="822" name="テキスト ボックス 821"/>
        <xdr:cNvSpPr txBox="1"/>
      </xdr:nvSpPr>
      <xdr:spPr>
        <a:xfrm>
          <a:off x="17386300" y="992822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109855</xdr:rowOff>
    </xdr:from>
    <xdr:to>
      <xdr:col>98</xdr:col>
      <xdr:colOff>38100</xdr:colOff>
      <xdr:row>59</xdr:row>
      <xdr:rowOff>41275</xdr:rowOff>
    </xdr:to>
    <xdr:sp macro="" textlink="">
      <xdr:nvSpPr>
        <xdr:cNvPr id="823" name="楕円 822"/>
        <xdr:cNvSpPr/>
      </xdr:nvSpPr>
      <xdr:spPr>
        <a:xfrm>
          <a:off x="16757650" y="98367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33655</xdr:rowOff>
    </xdr:from>
    <xdr:ext cx="469900" cy="247650"/>
    <xdr:sp macro="" textlink="">
      <xdr:nvSpPr>
        <xdr:cNvPr id="824" name="テキスト ボックス 823"/>
        <xdr:cNvSpPr txBox="1"/>
      </xdr:nvSpPr>
      <xdr:spPr>
        <a:xfrm>
          <a:off x="16592550" y="992822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31115</xdr:rowOff>
    </xdr:to>
    <xdr:sp macro="" textlink="">
      <xdr:nvSpPr>
        <xdr:cNvPr id="825" name="正方形/長方形 824"/>
        <xdr:cNvSpPr/>
      </xdr:nvSpPr>
      <xdr:spPr>
        <a:xfrm>
          <a:off x="16459200" y="106203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135890</xdr:rowOff>
    </xdr:to>
    <xdr:sp macro="" textlink="">
      <xdr:nvSpPr>
        <xdr:cNvPr id="826" name="正方形/長方形 825"/>
        <xdr:cNvSpPr/>
      </xdr:nvSpPr>
      <xdr:spPr>
        <a:xfrm>
          <a:off x="165862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86360</xdr:rowOff>
    </xdr:from>
    <xdr:to>
      <xdr:col>104</xdr:col>
      <xdr:colOff>127000</xdr:colOff>
      <xdr:row>68</xdr:row>
      <xdr:rowOff>0</xdr:rowOff>
    </xdr:to>
    <xdr:sp macro="" textlink="">
      <xdr:nvSpPr>
        <xdr:cNvPr id="827" name="正方形/長方形 826"/>
        <xdr:cNvSpPr/>
      </xdr:nvSpPr>
      <xdr:spPr>
        <a:xfrm>
          <a:off x="165862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135890</xdr:rowOff>
    </xdr:to>
    <xdr:sp macro="" textlink="">
      <xdr:nvSpPr>
        <xdr:cNvPr id="828" name="正方形/長方形 827"/>
        <xdr:cNvSpPr/>
      </xdr:nvSpPr>
      <xdr:spPr>
        <a:xfrm>
          <a:off x="174879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86360</xdr:rowOff>
    </xdr:from>
    <xdr:to>
      <xdr:col>110</xdr:col>
      <xdr:colOff>0</xdr:colOff>
      <xdr:row>68</xdr:row>
      <xdr:rowOff>0</xdr:rowOff>
    </xdr:to>
    <xdr:sp macro="" textlink="">
      <xdr:nvSpPr>
        <xdr:cNvPr id="829" name="正方形/長方形 828"/>
        <xdr:cNvSpPr/>
      </xdr:nvSpPr>
      <xdr:spPr>
        <a:xfrm>
          <a:off x="174879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135890</xdr:rowOff>
    </xdr:to>
    <xdr:sp macro="" textlink="">
      <xdr:nvSpPr>
        <xdr:cNvPr id="830" name="正方形/長方形 829"/>
        <xdr:cNvSpPr/>
      </xdr:nvSpPr>
      <xdr:spPr>
        <a:xfrm>
          <a:off x="185166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86360</xdr:rowOff>
    </xdr:from>
    <xdr:to>
      <xdr:col>116</xdr:col>
      <xdr:colOff>0</xdr:colOff>
      <xdr:row>68</xdr:row>
      <xdr:rowOff>0</xdr:rowOff>
    </xdr:to>
    <xdr:sp macro="" textlink="">
      <xdr:nvSpPr>
        <xdr:cNvPr id="831" name="正方形/長方形 830"/>
        <xdr:cNvSpPr/>
      </xdr:nvSpPr>
      <xdr:spPr>
        <a:xfrm>
          <a:off x="185166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24130</xdr:rowOff>
    </xdr:from>
    <xdr:to>
      <xdr:col>120</xdr:col>
      <xdr:colOff>114300</xdr:colOff>
      <xdr:row>81</xdr:row>
      <xdr:rowOff>80010</xdr:rowOff>
    </xdr:to>
    <xdr:sp macro="" textlink="">
      <xdr:nvSpPr>
        <xdr:cNvPr id="832" name="正方形/長方形 831"/>
        <xdr:cNvSpPr/>
      </xdr:nvSpPr>
      <xdr:spPr>
        <a:xfrm>
          <a:off x="16459200" y="114274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4805" cy="219710"/>
    <xdr:sp macro="" textlink="">
      <xdr:nvSpPr>
        <xdr:cNvPr id="833" name="テキスト ボックス 832"/>
        <xdr:cNvSpPr txBox="1"/>
      </xdr:nvSpPr>
      <xdr:spPr>
        <a:xfrm>
          <a:off x="16440150" y="112414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80010</xdr:rowOff>
    </xdr:from>
    <xdr:to>
      <xdr:col>120</xdr:col>
      <xdr:colOff>114300</xdr:colOff>
      <xdr:row>81</xdr:row>
      <xdr:rowOff>80010</xdr:rowOff>
    </xdr:to>
    <xdr:cxnSp macro="">
      <xdr:nvCxnSpPr>
        <xdr:cNvPr id="834" name="直線コネクタ 833"/>
        <xdr:cNvCxnSpPr/>
      </xdr:nvCxnSpPr>
      <xdr:spPr>
        <a:xfrm>
          <a:off x="16459200" y="13662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108585</xdr:rowOff>
    </xdr:from>
    <xdr:ext cx="531495" cy="248285"/>
    <xdr:sp macro="" textlink="">
      <xdr:nvSpPr>
        <xdr:cNvPr id="835" name="テキスト ボックス 834"/>
        <xdr:cNvSpPr txBox="1"/>
      </xdr:nvSpPr>
      <xdr:spPr>
        <a:xfrm>
          <a:off x="15984855" y="1352359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42545</xdr:rowOff>
    </xdr:from>
    <xdr:to>
      <xdr:col>120</xdr:col>
      <xdr:colOff>114300</xdr:colOff>
      <xdr:row>79</xdr:row>
      <xdr:rowOff>42545</xdr:rowOff>
    </xdr:to>
    <xdr:cxnSp macro="">
      <xdr:nvCxnSpPr>
        <xdr:cNvPr id="836" name="直線コネクタ 835"/>
        <xdr:cNvCxnSpPr/>
      </xdr:nvCxnSpPr>
      <xdr:spPr>
        <a:xfrm>
          <a:off x="16459200" y="13289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72390</xdr:rowOff>
    </xdr:from>
    <xdr:ext cx="531495" cy="248285"/>
    <xdr:sp macro="" textlink="">
      <xdr:nvSpPr>
        <xdr:cNvPr id="837" name="テキスト ボックス 836"/>
        <xdr:cNvSpPr txBox="1"/>
      </xdr:nvSpPr>
      <xdr:spPr>
        <a:xfrm>
          <a:off x="15984855" y="131521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38" name="直線コネクタ 837"/>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31495" cy="248285"/>
    <xdr:sp macro="" textlink="">
      <xdr:nvSpPr>
        <xdr:cNvPr id="839" name="テキスト ボックス 838"/>
        <xdr:cNvSpPr txBox="1"/>
      </xdr:nvSpPr>
      <xdr:spPr>
        <a:xfrm>
          <a:off x="15984855" y="127793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135890</xdr:rowOff>
    </xdr:from>
    <xdr:to>
      <xdr:col>120</xdr:col>
      <xdr:colOff>114300</xdr:colOff>
      <xdr:row>74</xdr:row>
      <xdr:rowOff>135890</xdr:rowOff>
    </xdr:to>
    <xdr:cxnSp macro="">
      <xdr:nvCxnSpPr>
        <xdr:cNvPr id="840" name="直線コネクタ 839"/>
        <xdr:cNvCxnSpPr/>
      </xdr:nvCxnSpPr>
      <xdr:spPr>
        <a:xfrm>
          <a:off x="16459200" y="12545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1495" cy="248285"/>
    <xdr:sp macro="" textlink="">
      <xdr:nvSpPr>
        <xdr:cNvPr id="841" name="テキスト ボックス 840"/>
        <xdr:cNvSpPr txBox="1"/>
      </xdr:nvSpPr>
      <xdr:spPr>
        <a:xfrm>
          <a:off x="15984855" y="12406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98425</xdr:rowOff>
    </xdr:from>
    <xdr:to>
      <xdr:col>120</xdr:col>
      <xdr:colOff>114300</xdr:colOff>
      <xdr:row>72</xdr:row>
      <xdr:rowOff>98425</xdr:rowOff>
    </xdr:to>
    <xdr:cxnSp macro="">
      <xdr:nvCxnSpPr>
        <xdr:cNvPr id="842" name="直線コネクタ 841"/>
        <xdr:cNvCxnSpPr/>
      </xdr:nvCxnSpPr>
      <xdr:spPr>
        <a:xfrm>
          <a:off x="16459200" y="12172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128270</xdr:rowOff>
    </xdr:from>
    <xdr:ext cx="531495" cy="248285"/>
    <xdr:sp macro="" textlink="">
      <xdr:nvSpPr>
        <xdr:cNvPr id="843" name="テキスト ボックス 842"/>
        <xdr:cNvSpPr txBox="1"/>
      </xdr:nvSpPr>
      <xdr:spPr>
        <a:xfrm>
          <a:off x="15984855" y="120345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61595</xdr:rowOff>
    </xdr:from>
    <xdr:to>
      <xdr:col>120</xdr:col>
      <xdr:colOff>114300</xdr:colOff>
      <xdr:row>70</xdr:row>
      <xdr:rowOff>61595</xdr:rowOff>
    </xdr:to>
    <xdr:cxnSp macro="">
      <xdr:nvCxnSpPr>
        <xdr:cNvPr id="844" name="直線コネクタ 843"/>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90805</xdr:rowOff>
    </xdr:from>
    <xdr:ext cx="531495" cy="247650"/>
    <xdr:sp macro="" textlink="">
      <xdr:nvSpPr>
        <xdr:cNvPr id="845" name="テキスト ボックス 844"/>
        <xdr:cNvSpPr txBox="1"/>
      </xdr:nvSpPr>
      <xdr:spPr>
        <a:xfrm>
          <a:off x="15984855" y="1166177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68</xdr:row>
      <xdr:rowOff>24130</xdr:rowOff>
    </xdr:to>
    <xdr:cxnSp macro="">
      <xdr:nvCxnSpPr>
        <xdr:cNvPr id="846" name="直線コネクタ 845"/>
        <xdr:cNvCxnSpPr/>
      </xdr:nvCxnSpPr>
      <xdr:spPr>
        <a:xfrm>
          <a:off x="164592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52705</xdr:rowOff>
    </xdr:from>
    <xdr:ext cx="531495" cy="247650"/>
    <xdr:sp macro="" textlink="">
      <xdr:nvSpPr>
        <xdr:cNvPr id="847" name="テキスト ボックス 846"/>
        <xdr:cNvSpPr txBox="1"/>
      </xdr:nvSpPr>
      <xdr:spPr>
        <a:xfrm>
          <a:off x="15984855" y="1128839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81</xdr:row>
      <xdr:rowOff>80010</xdr:rowOff>
    </xdr:to>
    <xdr:sp macro="" textlink="">
      <xdr:nvSpPr>
        <xdr:cNvPr id="848" name="繰出金グラフ枠"/>
        <xdr:cNvSpPr/>
      </xdr:nvSpPr>
      <xdr:spPr>
        <a:xfrm>
          <a:off x="16459200" y="114274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111760</xdr:rowOff>
    </xdr:from>
    <xdr:to>
      <xdr:col>116</xdr:col>
      <xdr:colOff>62865</xdr:colOff>
      <xdr:row>79</xdr:row>
      <xdr:rowOff>22860</xdr:rowOff>
    </xdr:to>
    <xdr:cxnSp macro="">
      <xdr:nvCxnSpPr>
        <xdr:cNvPr id="849" name="直線コネクタ 848"/>
        <xdr:cNvCxnSpPr/>
      </xdr:nvCxnSpPr>
      <xdr:spPr>
        <a:xfrm flipV="1">
          <a:off x="19949795" y="11850370"/>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26670</xdr:rowOff>
    </xdr:from>
    <xdr:ext cx="534670" cy="252730"/>
    <xdr:sp macro="" textlink="">
      <xdr:nvSpPr>
        <xdr:cNvPr id="850" name="繰出金最小値テキスト"/>
        <xdr:cNvSpPr txBox="1"/>
      </xdr:nvSpPr>
      <xdr:spPr>
        <a:xfrm>
          <a:off x="20002500" y="132740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20,536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22860</xdr:rowOff>
    </xdr:from>
    <xdr:to>
      <xdr:col>116</xdr:col>
      <xdr:colOff>152400</xdr:colOff>
      <xdr:row>79</xdr:row>
      <xdr:rowOff>22860</xdr:rowOff>
    </xdr:to>
    <xdr:cxnSp macro="">
      <xdr:nvCxnSpPr>
        <xdr:cNvPr id="851" name="直線コネクタ 850"/>
        <xdr:cNvCxnSpPr/>
      </xdr:nvCxnSpPr>
      <xdr:spPr>
        <a:xfrm>
          <a:off x="19881850" y="13270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60325</xdr:rowOff>
    </xdr:from>
    <xdr:ext cx="534670" cy="253365"/>
    <xdr:sp macro="" textlink="">
      <xdr:nvSpPr>
        <xdr:cNvPr id="852" name="繰出金最大値テキスト"/>
        <xdr:cNvSpPr txBox="1"/>
      </xdr:nvSpPr>
      <xdr:spPr>
        <a:xfrm>
          <a:off x="20002500" y="116312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58,652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111760</xdr:rowOff>
    </xdr:from>
    <xdr:to>
      <xdr:col>116</xdr:col>
      <xdr:colOff>152400</xdr:colOff>
      <xdr:row>70</xdr:row>
      <xdr:rowOff>111760</xdr:rowOff>
    </xdr:to>
    <xdr:cxnSp macro="">
      <xdr:nvCxnSpPr>
        <xdr:cNvPr id="853" name="直線コネクタ 852"/>
        <xdr:cNvCxnSpPr/>
      </xdr:nvCxnSpPr>
      <xdr:spPr>
        <a:xfrm>
          <a:off x="19881850" y="11850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76</xdr:row>
      <xdr:rowOff>128905</xdr:rowOff>
    </xdr:from>
    <xdr:to>
      <xdr:col>116</xdr:col>
      <xdr:colOff>63500</xdr:colOff>
      <xdr:row>76</xdr:row>
      <xdr:rowOff>165735</xdr:rowOff>
    </xdr:to>
    <xdr:cxnSp macro="">
      <xdr:nvCxnSpPr>
        <xdr:cNvPr id="854" name="直線コネクタ 853"/>
        <xdr:cNvCxnSpPr/>
      </xdr:nvCxnSpPr>
      <xdr:spPr>
        <a:xfrm flipV="1">
          <a:off x="19202400" y="12873355"/>
          <a:ext cx="7493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41910</xdr:rowOff>
    </xdr:from>
    <xdr:ext cx="534670" cy="252730"/>
    <xdr:sp macro="" textlink="">
      <xdr:nvSpPr>
        <xdr:cNvPr id="855" name="繰出金平均値テキスト"/>
        <xdr:cNvSpPr txBox="1"/>
      </xdr:nvSpPr>
      <xdr:spPr>
        <a:xfrm>
          <a:off x="20002500" y="1245108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19050</xdr:rowOff>
    </xdr:from>
    <xdr:to>
      <xdr:col>116</xdr:col>
      <xdr:colOff>114300</xdr:colOff>
      <xdr:row>75</xdr:row>
      <xdr:rowOff>118745</xdr:rowOff>
    </xdr:to>
    <xdr:sp macro="" textlink="">
      <xdr:nvSpPr>
        <xdr:cNvPr id="856" name="フローチャート: 判断 855"/>
        <xdr:cNvSpPr/>
      </xdr:nvSpPr>
      <xdr:spPr>
        <a:xfrm>
          <a:off x="19900900" y="125958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165735</xdr:rowOff>
    </xdr:from>
    <xdr:to>
      <xdr:col>111</xdr:col>
      <xdr:colOff>171450</xdr:colOff>
      <xdr:row>77</xdr:row>
      <xdr:rowOff>43180</xdr:rowOff>
    </xdr:to>
    <xdr:cxnSp macro="">
      <xdr:nvCxnSpPr>
        <xdr:cNvPr id="857" name="直線コネクタ 856"/>
        <xdr:cNvCxnSpPr/>
      </xdr:nvCxnSpPr>
      <xdr:spPr>
        <a:xfrm flipV="1">
          <a:off x="18395950" y="12910185"/>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66040</xdr:rowOff>
    </xdr:from>
    <xdr:to>
      <xdr:col>112</xdr:col>
      <xdr:colOff>38100</xdr:colOff>
      <xdr:row>75</xdr:row>
      <xdr:rowOff>165100</xdr:rowOff>
    </xdr:to>
    <xdr:sp macro="" textlink="">
      <xdr:nvSpPr>
        <xdr:cNvPr id="858" name="フローチャート: 判断 857"/>
        <xdr:cNvSpPr/>
      </xdr:nvSpPr>
      <xdr:spPr>
        <a:xfrm>
          <a:off x="19157950" y="126428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13970</xdr:rowOff>
    </xdr:from>
    <xdr:ext cx="529590" cy="248285"/>
    <xdr:sp macro="" textlink="">
      <xdr:nvSpPr>
        <xdr:cNvPr id="859" name="テキスト ボックス 858"/>
        <xdr:cNvSpPr txBox="1"/>
      </xdr:nvSpPr>
      <xdr:spPr>
        <a:xfrm>
          <a:off x="18960465" y="1242314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43180</xdr:rowOff>
    </xdr:from>
    <xdr:to>
      <xdr:col>107</xdr:col>
      <xdr:colOff>50800</xdr:colOff>
      <xdr:row>77</xdr:row>
      <xdr:rowOff>97155</xdr:rowOff>
    </xdr:to>
    <xdr:cxnSp macro="">
      <xdr:nvCxnSpPr>
        <xdr:cNvPr id="860" name="直線コネクタ 859"/>
        <xdr:cNvCxnSpPr/>
      </xdr:nvCxnSpPr>
      <xdr:spPr>
        <a:xfrm flipV="1">
          <a:off x="17602200" y="12955270"/>
          <a:ext cx="7937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68580</xdr:rowOff>
    </xdr:from>
    <xdr:to>
      <xdr:col>107</xdr:col>
      <xdr:colOff>101600</xdr:colOff>
      <xdr:row>76</xdr:row>
      <xdr:rowOff>0</xdr:rowOff>
    </xdr:to>
    <xdr:sp macro="" textlink="">
      <xdr:nvSpPr>
        <xdr:cNvPr id="861" name="フローチャート: 判断 860"/>
        <xdr:cNvSpPr/>
      </xdr:nvSpPr>
      <xdr:spPr>
        <a:xfrm>
          <a:off x="18345150" y="12645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16510</xdr:rowOff>
    </xdr:from>
    <xdr:ext cx="529590" cy="248285"/>
    <xdr:sp macro="" textlink="">
      <xdr:nvSpPr>
        <xdr:cNvPr id="862" name="テキスト ボックス 861"/>
        <xdr:cNvSpPr txBox="1"/>
      </xdr:nvSpPr>
      <xdr:spPr>
        <a:xfrm>
          <a:off x="18166715" y="1242568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77</xdr:row>
      <xdr:rowOff>97155</xdr:rowOff>
    </xdr:from>
    <xdr:to>
      <xdr:col>102</xdr:col>
      <xdr:colOff>114300</xdr:colOff>
      <xdr:row>77</xdr:row>
      <xdr:rowOff>132715</xdr:rowOff>
    </xdr:to>
    <xdr:cxnSp macro="">
      <xdr:nvCxnSpPr>
        <xdr:cNvPr id="863" name="直線コネクタ 862"/>
        <xdr:cNvCxnSpPr/>
      </xdr:nvCxnSpPr>
      <xdr:spPr>
        <a:xfrm flipV="1">
          <a:off x="16802100" y="13009245"/>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146050</xdr:rowOff>
    </xdr:from>
    <xdr:to>
      <xdr:col>102</xdr:col>
      <xdr:colOff>165100</xdr:colOff>
      <xdr:row>75</xdr:row>
      <xdr:rowOff>77470</xdr:rowOff>
    </xdr:to>
    <xdr:sp macro="" textlink="">
      <xdr:nvSpPr>
        <xdr:cNvPr id="864" name="フローチャート: 判断 863"/>
        <xdr:cNvSpPr/>
      </xdr:nvSpPr>
      <xdr:spPr>
        <a:xfrm>
          <a:off x="17551400" y="12555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94615</xdr:rowOff>
    </xdr:from>
    <xdr:ext cx="534670" cy="253365"/>
    <xdr:sp macro="" textlink="">
      <xdr:nvSpPr>
        <xdr:cNvPr id="865" name="テキスト ボックス 864"/>
        <xdr:cNvSpPr txBox="1"/>
      </xdr:nvSpPr>
      <xdr:spPr>
        <a:xfrm>
          <a:off x="17353915" y="123361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161290</xdr:rowOff>
    </xdr:from>
    <xdr:to>
      <xdr:col>98</xdr:col>
      <xdr:colOff>38100</xdr:colOff>
      <xdr:row>75</xdr:row>
      <xdr:rowOff>92710</xdr:rowOff>
    </xdr:to>
    <xdr:sp macro="" textlink="">
      <xdr:nvSpPr>
        <xdr:cNvPr id="866" name="フローチャート: 判断 865"/>
        <xdr:cNvSpPr/>
      </xdr:nvSpPr>
      <xdr:spPr>
        <a:xfrm>
          <a:off x="16757650" y="125704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108585</xdr:rowOff>
    </xdr:from>
    <xdr:ext cx="529590" cy="248285"/>
    <xdr:sp macro="" textlink="">
      <xdr:nvSpPr>
        <xdr:cNvPr id="867" name="テキスト ボックス 866"/>
        <xdr:cNvSpPr txBox="1"/>
      </xdr:nvSpPr>
      <xdr:spPr>
        <a:xfrm>
          <a:off x="16560165" y="1235011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77470</xdr:rowOff>
    </xdr:from>
    <xdr:ext cx="762000" cy="252730"/>
    <xdr:sp macro="" textlink="">
      <xdr:nvSpPr>
        <xdr:cNvPr id="868" name="テキスト ボックス 867"/>
        <xdr:cNvSpPr txBox="1"/>
      </xdr:nvSpPr>
      <xdr:spPr>
        <a:xfrm>
          <a:off x="197802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77470</xdr:rowOff>
    </xdr:from>
    <xdr:ext cx="762000" cy="252730"/>
    <xdr:sp macro="" textlink="">
      <xdr:nvSpPr>
        <xdr:cNvPr id="869" name="テキスト ボックス 868"/>
        <xdr:cNvSpPr txBox="1"/>
      </xdr:nvSpPr>
      <xdr:spPr>
        <a:xfrm>
          <a:off x="190309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77470</xdr:rowOff>
    </xdr:from>
    <xdr:ext cx="756920" cy="252730"/>
    <xdr:sp macro="" textlink="">
      <xdr:nvSpPr>
        <xdr:cNvPr id="870" name="テキスト ボックス 869"/>
        <xdr:cNvSpPr txBox="1"/>
      </xdr:nvSpPr>
      <xdr:spPr>
        <a:xfrm>
          <a:off x="18224500" y="136601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77470</xdr:rowOff>
    </xdr:from>
    <xdr:ext cx="762000" cy="252730"/>
    <xdr:sp macro="" textlink="">
      <xdr:nvSpPr>
        <xdr:cNvPr id="871" name="テキスト ボックス 870"/>
        <xdr:cNvSpPr txBox="1"/>
      </xdr:nvSpPr>
      <xdr:spPr>
        <a:xfrm>
          <a:off x="174307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77470</xdr:rowOff>
    </xdr:from>
    <xdr:ext cx="762000" cy="252730"/>
    <xdr:sp macro="" textlink="">
      <xdr:nvSpPr>
        <xdr:cNvPr id="872" name="テキスト ボックス 871"/>
        <xdr:cNvSpPr txBox="1"/>
      </xdr:nvSpPr>
      <xdr:spPr>
        <a:xfrm>
          <a:off x="166306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78105</xdr:rowOff>
    </xdr:from>
    <xdr:to>
      <xdr:col>116</xdr:col>
      <xdr:colOff>114300</xdr:colOff>
      <xdr:row>77</xdr:row>
      <xdr:rowOff>10795</xdr:rowOff>
    </xdr:to>
    <xdr:sp macro="" textlink="">
      <xdr:nvSpPr>
        <xdr:cNvPr id="873" name="楕円 872"/>
        <xdr:cNvSpPr/>
      </xdr:nvSpPr>
      <xdr:spPr>
        <a:xfrm>
          <a:off x="19900900" y="128225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57150</xdr:rowOff>
    </xdr:from>
    <xdr:ext cx="534670" cy="253365"/>
    <xdr:sp macro="" textlink="">
      <xdr:nvSpPr>
        <xdr:cNvPr id="874" name="繰出金該当値テキスト"/>
        <xdr:cNvSpPr txBox="1"/>
      </xdr:nvSpPr>
      <xdr:spPr>
        <a:xfrm>
          <a:off x="20002500" y="128016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116205</xdr:rowOff>
    </xdr:from>
    <xdr:to>
      <xdr:col>112</xdr:col>
      <xdr:colOff>38100</xdr:colOff>
      <xdr:row>77</xdr:row>
      <xdr:rowOff>48895</xdr:rowOff>
    </xdr:to>
    <xdr:sp macro="" textlink="">
      <xdr:nvSpPr>
        <xdr:cNvPr id="875" name="楕円 874"/>
        <xdr:cNvSpPr/>
      </xdr:nvSpPr>
      <xdr:spPr>
        <a:xfrm>
          <a:off x="19157950" y="1286065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39370</xdr:rowOff>
    </xdr:from>
    <xdr:ext cx="529590" cy="252730"/>
    <xdr:sp macro="" textlink="">
      <xdr:nvSpPr>
        <xdr:cNvPr id="876" name="テキスト ボックス 875"/>
        <xdr:cNvSpPr txBox="1"/>
      </xdr:nvSpPr>
      <xdr:spPr>
        <a:xfrm>
          <a:off x="18960465" y="1295146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30,205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162560</xdr:rowOff>
    </xdr:from>
    <xdr:to>
      <xdr:col>107</xdr:col>
      <xdr:colOff>101600</xdr:colOff>
      <xdr:row>77</xdr:row>
      <xdr:rowOff>93980</xdr:rowOff>
    </xdr:to>
    <xdr:sp macro="" textlink="">
      <xdr:nvSpPr>
        <xdr:cNvPr id="877" name="楕円 876"/>
        <xdr:cNvSpPr/>
      </xdr:nvSpPr>
      <xdr:spPr>
        <a:xfrm>
          <a:off x="18345150" y="129070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85090</xdr:rowOff>
    </xdr:from>
    <xdr:ext cx="529590" cy="248285"/>
    <xdr:sp macro="" textlink="">
      <xdr:nvSpPr>
        <xdr:cNvPr id="878" name="テキスト ボックス 877"/>
        <xdr:cNvSpPr txBox="1"/>
      </xdr:nvSpPr>
      <xdr:spPr>
        <a:xfrm>
          <a:off x="18166715" y="1299718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28,978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48260</xdr:rowOff>
    </xdr:from>
    <xdr:to>
      <xdr:col>102</xdr:col>
      <xdr:colOff>165100</xdr:colOff>
      <xdr:row>77</xdr:row>
      <xdr:rowOff>146685</xdr:rowOff>
    </xdr:to>
    <xdr:sp macro="" textlink="">
      <xdr:nvSpPr>
        <xdr:cNvPr id="879" name="楕円 878"/>
        <xdr:cNvSpPr/>
      </xdr:nvSpPr>
      <xdr:spPr>
        <a:xfrm>
          <a:off x="17551400" y="129603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137795</xdr:rowOff>
    </xdr:from>
    <xdr:ext cx="534670" cy="253365"/>
    <xdr:sp macro="" textlink="">
      <xdr:nvSpPr>
        <xdr:cNvPr id="880" name="テキスト ボックス 879"/>
        <xdr:cNvSpPr txBox="1"/>
      </xdr:nvSpPr>
      <xdr:spPr>
        <a:xfrm>
          <a:off x="17353915" y="130498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27,555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84455</xdr:rowOff>
    </xdr:from>
    <xdr:to>
      <xdr:col>98</xdr:col>
      <xdr:colOff>38100</xdr:colOff>
      <xdr:row>78</xdr:row>
      <xdr:rowOff>15875</xdr:rowOff>
    </xdr:to>
    <xdr:sp macro="" textlink="">
      <xdr:nvSpPr>
        <xdr:cNvPr id="881" name="楕円 880"/>
        <xdr:cNvSpPr/>
      </xdr:nvSpPr>
      <xdr:spPr>
        <a:xfrm>
          <a:off x="16757650" y="129965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5715</xdr:rowOff>
    </xdr:from>
    <xdr:ext cx="529590" cy="252730"/>
    <xdr:sp macro="" textlink="">
      <xdr:nvSpPr>
        <xdr:cNvPr id="882" name="テキスト ボックス 881"/>
        <xdr:cNvSpPr txBox="1"/>
      </xdr:nvSpPr>
      <xdr:spPr>
        <a:xfrm>
          <a:off x="16560165" y="1308544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31115</xdr:rowOff>
    </xdr:to>
    <xdr:sp macro="" textlink="">
      <xdr:nvSpPr>
        <xdr:cNvPr id="883" name="正方形/長方形 882"/>
        <xdr:cNvSpPr/>
      </xdr:nvSpPr>
      <xdr:spPr>
        <a:xfrm>
          <a:off x="16459200" y="139731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135890</xdr:rowOff>
    </xdr:to>
    <xdr:sp macro="" textlink="">
      <xdr:nvSpPr>
        <xdr:cNvPr id="884" name="正方形/長方形 883"/>
        <xdr:cNvSpPr/>
      </xdr:nvSpPr>
      <xdr:spPr>
        <a:xfrm>
          <a:off x="165862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86360</xdr:rowOff>
    </xdr:from>
    <xdr:to>
      <xdr:col>104</xdr:col>
      <xdr:colOff>127000</xdr:colOff>
      <xdr:row>88</xdr:row>
      <xdr:rowOff>0</xdr:rowOff>
    </xdr:to>
    <xdr:sp macro="" textlink="">
      <xdr:nvSpPr>
        <xdr:cNvPr id="885" name="正方形/長方形 884"/>
        <xdr:cNvSpPr/>
      </xdr:nvSpPr>
      <xdr:spPr>
        <a:xfrm>
          <a:off x="165862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135890</xdr:rowOff>
    </xdr:to>
    <xdr:sp macro="" textlink="">
      <xdr:nvSpPr>
        <xdr:cNvPr id="886" name="正方形/長方形 885"/>
        <xdr:cNvSpPr/>
      </xdr:nvSpPr>
      <xdr:spPr>
        <a:xfrm>
          <a:off x="174879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86360</xdr:rowOff>
    </xdr:from>
    <xdr:to>
      <xdr:col>110</xdr:col>
      <xdr:colOff>0</xdr:colOff>
      <xdr:row>88</xdr:row>
      <xdr:rowOff>0</xdr:rowOff>
    </xdr:to>
    <xdr:sp macro="" textlink="">
      <xdr:nvSpPr>
        <xdr:cNvPr id="887" name="正方形/長方形 886"/>
        <xdr:cNvSpPr/>
      </xdr:nvSpPr>
      <xdr:spPr>
        <a:xfrm>
          <a:off x="174879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135890</xdr:rowOff>
    </xdr:to>
    <xdr:sp macro="" textlink="">
      <xdr:nvSpPr>
        <xdr:cNvPr id="888" name="正方形/長方形 887"/>
        <xdr:cNvSpPr/>
      </xdr:nvSpPr>
      <xdr:spPr>
        <a:xfrm>
          <a:off x="185166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86360</xdr:rowOff>
    </xdr:from>
    <xdr:to>
      <xdr:col>116</xdr:col>
      <xdr:colOff>0</xdr:colOff>
      <xdr:row>88</xdr:row>
      <xdr:rowOff>0</xdr:rowOff>
    </xdr:to>
    <xdr:sp macro="" textlink="">
      <xdr:nvSpPr>
        <xdr:cNvPr id="889" name="正方形/長方形 888"/>
        <xdr:cNvSpPr/>
      </xdr:nvSpPr>
      <xdr:spPr>
        <a:xfrm>
          <a:off x="185166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24130</xdr:rowOff>
    </xdr:from>
    <xdr:to>
      <xdr:col>120</xdr:col>
      <xdr:colOff>114300</xdr:colOff>
      <xdr:row>101</xdr:row>
      <xdr:rowOff>82550</xdr:rowOff>
    </xdr:to>
    <xdr:sp macro="" textlink="">
      <xdr:nvSpPr>
        <xdr:cNvPr id="890" name="正方形/長方形 889"/>
        <xdr:cNvSpPr/>
      </xdr:nvSpPr>
      <xdr:spPr>
        <a:xfrm>
          <a:off x="164592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4805" cy="219710"/>
    <xdr:sp macro="" textlink="">
      <xdr:nvSpPr>
        <xdr:cNvPr id="891" name="テキスト ボックス 890"/>
        <xdr:cNvSpPr txBox="1"/>
      </xdr:nvSpPr>
      <xdr:spPr>
        <a:xfrm>
          <a:off x="16440150" y="145942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894" name="テキスト ボックス 893"/>
        <xdr:cNvSpPr txBox="1"/>
      </xdr:nvSpPr>
      <xdr:spPr>
        <a:xfrm>
          <a:off x="16248380" y="15770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88</xdr:row>
      <xdr:rowOff>24130</xdr:rowOff>
    </xdr:to>
    <xdr:cxnSp macro="">
      <xdr:nvCxnSpPr>
        <xdr:cNvPr id="895" name="直線コネクタ 894"/>
        <xdr:cNvCxnSpPr/>
      </xdr:nvCxnSpPr>
      <xdr:spPr>
        <a:xfrm>
          <a:off x="164592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3840" cy="247650"/>
    <xdr:sp macro="" textlink="">
      <xdr:nvSpPr>
        <xdr:cNvPr id="896" name="テキスト ボックス 895"/>
        <xdr:cNvSpPr txBox="1"/>
      </xdr:nvSpPr>
      <xdr:spPr>
        <a:xfrm>
          <a:off x="16248380" y="1464119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101</xdr:row>
      <xdr:rowOff>82550</xdr:rowOff>
    </xdr:to>
    <xdr:sp macro="" textlink="">
      <xdr:nvSpPr>
        <xdr:cNvPr id="897" name="前年度繰上充用金グラフ枠"/>
        <xdr:cNvSpPr/>
      </xdr:nvSpPr>
      <xdr:spPr>
        <a:xfrm>
          <a:off x="164592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9"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1"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3" name="直線コネクタ 902"/>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4"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6" name="直線コネクタ 905"/>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908" name="テキスト ボックス 907"/>
        <xdr:cNvSpPr txBox="1"/>
      </xdr:nvSpPr>
      <xdr:spPr>
        <a:xfrm>
          <a:off x="1908429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11" name="テキスト ボックス 910"/>
        <xdr:cNvSpPr txBox="1"/>
      </xdr:nvSpPr>
      <xdr:spPr>
        <a:xfrm>
          <a:off x="1829054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12" name="直線コネクタ 911"/>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14" name="テキスト ボックス 913"/>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16" name="テキスト ボックス 915"/>
        <xdr:cNvSpPr txBox="1"/>
      </xdr:nvSpPr>
      <xdr:spPr>
        <a:xfrm>
          <a:off x="1668399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7" name="テキスト ボックス 916"/>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18" name="テキスト ボックス 917"/>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6920" cy="259080"/>
    <xdr:sp macro="" textlink="">
      <xdr:nvSpPr>
        <xdr:cNvPr id="919" name="テキスト ボックス 918"/>
        <xdr:cNvSpPr txBox="1"/>
      </xdr:nvSpPr>
      <xdr:spPr>
        <a:xfrm>
          <a:off x="18224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0" name="テキスト ボックス 919"/>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1" name="テキスト ボックス 920"/>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3"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25" name="テキスト ボックス 924"/>
        <xdr:cNvSpPr txBox="1"/>
      </xdr:nvSpPr>
      <xdr:spPr>
        <a:xfrm>
          <a:off x="1908429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27" name="テキスト ボックス 926"/>
        <xdr:cNvSpPr txBox="1"/>
      </xdr:nvSpPr>
      <xdr:spPr>
        <a:xfrm>
          <a:off x="1829054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29" name="テキスト ボックス 928"/>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31" name="テキスト ボックス 930"/>
        <xdr:cNvSpPr txBox="1"/>
      </xdr:nvSpPr>
      <xdr:spPr>
        <a:xfrm>
          <a:off x="1668399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子ども応援給付金給付事業及び新型コロナウイルス予防接種事業の増等に伴い、補助費等が増加した。</a:t>
          </a:r>
        </a:p>
        <a:p>
          <a:r>
            <a:rPr kumimoji="1" lang="ja-JP" altLang="en-US" sz="1300">
              <a:latin typeface="ＭＳ Ｐゴシック"/>
              <a:ea typeface="ＭＳ Ｐゴシック"/>
            </a:rPr>
            <a:t>　また、子育て世帯臨時特別給付金給付及び住民税非課税世帯等臨時特別給付金の減に伴い、扶助費が減少した。</a:t>
          </a:r>
        </a:p>
        <a:p>
          <a:r>
            <a:rPr kumimoji="1" lang="ja-JP" altLang="en-US" sz="1300">
              <a:latin typeface="ＭＳ Ｐゴシック"/>
              <a:ea typeface="ＭＳ Ｐゴシック"/>
            </a:rPr>
            <a:t>　更に、温水プール管理事業及び上白水公園整備事業の減に伴い、普通建設事業費が減少した。</a:t>
          </a:r>
        </a:p>
        <a:p>
          <a:r>
            <a:rPr kumimoji="1" lang="ja-JP" altLang="en-US" sz="1300">
              <a:latin typeface="ＭＳ Ｐゴシック"/>
              <a:ea typeface="ＭＳ Ｐゴシック"/>
            </a:rPr>
            <a:t>　ほとんどの経費については、類似団体と同額以下かつ横ばいで推移しており、効率的な行政運営がなされている。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61595</xdr:rowOff>
    </xdr:to>
    <xdr:sp macro="" textlink="">
      <xdr:nvSpPr>
        <xdr:cNvPr id="3" name="正方形/長方形 2"/>
        <xdr:cNvSpPr/>
      </xdr:nvSpPr>
      <xdr:spPr>
        <a:xfrm>
          <a:off x="17145000" y="189230"/>
          <a:ext cx="354330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37465</xdr:rowOff>
    </xdr:to>
    <xdr:sp macro="" textlink="">
      <xdr:nvSpPr>
        <xdr:cNvPr id="4" name="正方形/長方形 3"/>
        <xdr:cNvSpPr/>
      </xdr:nvSpPr>
      <xdr:spPr>
        <a:xfrm>
          <a:off x="17164050" y="213995"/>
          <a:ext cx="34988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85</xdr:col>
      <xdr:colOff>63500</xdr:colOff>
      <xdr:row>1</xdr:row>
      <xdr:rowOff>17780</xdr:rowOff>
    </xdr:from>
    <xdr:to>
      <xdr:col>99</xdr:col>
      <xdr:colOff>57150</xdr:colOff>
      <xdr:row>4</xdr:row>
      <xdr:rowOff>61595</xdr:rowOff>
    </xdr:to>
    <xdr:sp macro="" textlink="">
      <xdr:nvSpPr>
        <xdr:cNvPr id="6" name="正方形/長方形 5"/>
        <xdr:cNvSpPr/>
      </xdr:nvSpPr>
      <xdr:spPr>
        <a:xfrm>
          <a:off x="14636750" y="189230"/>
          <a:ext cx="239395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37465</xdr:rowOff>
    </xdr:to>
    <xdr:sp macro="" textlink="">
      <xdr:nvSpPr>
        <xdr:cNvPr id="7" name="正方形/長方形 6"/>
        <xdr:cNvSpPr/>
      </xdr:nvSpPr>
      <xdr:spPr>
        <a:xfrm>
          <a:off x="14662150" y="213995"/>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112,765
111,664
14.15
41,027,331
39,544,538
1,284,577
20,838,758
25,667,500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80010</xdr:rowOff>
    </xdr:from>
    <xdr:to>
      <xdr:col>37</xdr:col>
      <xdr:colOff>63500</xdr:colOff>
      <xdr:row>10</xdr:row>
      <xdr:rowOff>161925</xdr:rowOff>
    </xdr:to>
    <xdr:sp macro="" textlink="">
      <xdr:nvSpPr>
        <xdr:cNvPr id="13" name="正方形/長方形 12"/>
        <xdr:cNvSpPr/>
      </xdr:nvSpPr>
      <xdr:spPr>
        <a:xfrm>
          <a:off x="4584700" y="922020"/>
          <a:ext cx="18224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80010</xdr:rowOff>
    </xdr:from>
    <xdr:to>
      <xdr:col>44</xdr:col>
      <xdr:colOff>0</xdr:colOff>
      <xdr:row>10</xdr:row>
      <xdr:rowOff>161925</xdr:rowOff>
    </xdr:to>
    <xdr:sp macro="" textlink="">
      <xdr:nvSpPr>
        <xdr:cNvPr id="14" name="正方形/長方形 13"/>
        <xdr:cNvSpPr/>
      </xdr:nvSpPr>
      <xdr:spPr>
        <a:xfrm>
          <a:off x="6407150" y="922020"/>
          <a:ext cx="11366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116840</xdr:rowOff>
    </xdr:to>
    <xdr:sp macro="" textlink="">
      <xdr:nvSpPr>
        <xdr:cNvPr id="16" name="正方形/長方形 15"/>
        <xdr:cNvSpPr/>
      </xdr:nvSpPr>
      <xdr:spPr>
        <a:xfrm>
          <a:off x="4584700" y="1680210"/>
          <a:ext cx="182245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116840</xdr:rowOff>
    </xdr:to>
    <xdr:sp macro="" textlink="">
      <xdr:nvSpPr>
        <xdr:cNvPr id="17" name="正方形/長方形 16"/>
        <xdr:cNvSpPr/>
      </xdr:nvSpPr>
      <xdr:spPr>
        <a:xfrm>
          <a:off x="6470650" y="1680210"/>
          <a:ext cx="342900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98425</xdr:rowOff>
    </xdr:to>
    <xdr:sp macro="" textlink="">
      <xdr:nvSpPr>
        <xdr:cNvPr id="20" name="正方形/長方形 19"/>
        <xdr:cNvSpPr/>
      </xdr:nvSpPr>
      <xdr:spPr>
        <a:xfrm>
          <a:off x="10210800" y="1195070"/>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154305</xdr:rowOff>
    </xdr:from>
    <xdr:to>
      <xdr:col>59</xdr:col>
      <xdr:colOff>73025</xdr:colOff>
      <xdr:row>6</xdr:row>
      <xdr:rowOff>86360</xdr:rowOff>
    </xdr:to>
    <xdr:sp macro="" textlink="">
      <xdr:nvSpPr>
        <xdr:cNvPr id="23" name="楕円 22"/>
        <xdr:cNvSpPr/>
      </xdr:nvSpPr>
      <xdr:spPr>
        <a:xfrm>
          <a:off x="10106025" y="9963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80010</xdr:rowOff>
    </xdr:from>
    <xdr:to>
      <xdr:col>59</xdr:col>
      <xdr:colOff>73025</xdr:colOff>
      <xdr:row>8</xdr:row>
      <xdr:rowOff>12700</xdr:rowOff>
    </xdr:to>
    <xdr:sp macro="" textlink="">
      <xdr:nvSpPr>
        <xdr:cNvPr id="24" name="フローチャート: 判断 23"/>
        <xdr:cNvSpPr/>
      </xdr:nvSpPr>
      <xdr:spPr>
        <a:xfrm>
          <a:off x="10106025" y="12573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116840</xdr:rowOff>
    </xdr:to>
    <xdr:cxnSp macro="">
      <xdr:nvCxnSpPr>
        <xdr:cNvPr id="25" name="直線コネクタ 24"/>
        <xdr:cNvCxnSpPr/>
      </xdr:nvCxnSpPr>
      <xdr:spPr>
        <a:xfrm>
          <a:off x="10133330" y="149415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111125</xdr:rowOff>
    </xdr:from>
    <xdr:ext cx="8896350" cy="252730"/>
    <xdr:sp macro="" textlink="">
      <xdr:nvSpPr>
        <xdr:cNvPr id="29" name="テキスト ボックス 28"/>
        <xdr:cNvSpPr txBox="1"/>
      </xdr:nvSpPr>
      <xdr:spPr>
        <a:xfrm>
          <a:off x="641350" y="2797175"/>
          <a:ext cx="88963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86360</xdr:rowOff>
    </xdr:from>
    <xdr:ext cx="6046470" cy="248285"/>
    <xdr:sp macro="" textlink="">
      <xdr:nvSpPr>
        <xdr:cNvPr id="30" name="テキスト ボックス 29"/>
        <xdr:cNvSpPr txBox="1"/>
      </xdr:nvSpPr>
      <xdr:spPr>
        <a:xfrm>
          <a:off x="641350" y="3107690"/>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31115</xdr:rowOff>
    </xdr:to>
    <xdr:sp macro="" textlink="">
      <xdr:nvSpPr>
        <xdr:cNvPr id="32" name="正方形/長方形 31"/>
        <xdr:cNvSpPr/>
      </xdr:nvSpPr>
      <xdr:spPr>
        <a:xfrm>
          <a:off x="685800" y="39147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135890</xdr:rowOff>
    </xdr:to>
    <xdr:sp macro="" textlink="">
      <xdr:nvSpPr>
        <xdr:cNvPr id="33" name="正方形/長方形 32"/>
        <xdr:cNvSpPr/>
      </xdr:nvSpPr>
      <xdr:spPr>
        <a:xfrm>
          <a:off x="8128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86360</xdr:rowOff>
    </xdr:from>
    <xdr:to>
      <xdr:col>12</xdr:col>
      <xdr:colOff>127000</xdr:colOff>
      <xdr:row>28</xdr:row>
      <xdr:rowOff>0</xdr:rowOff>
    </xdr:to>
    <xdr:sp macro="" textlink="">
      <xdr:nvSpPr>
        <xdr:cNvPr id="34" name="正方形/長方形 33"/>
        <xdr:cNvSpPr/>
      </xdr:nvSpPr>
      <xdr:spPr>
        <a:xfrm>
          <a:off x="8128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135890</xdr:rowOff>
    </xdr:to>
    <xdr:sp macro="" textlink="">
      <xdr:nvSpPr>
        <xdr:cNvPr id="35" name="正方形/長方形 34"/>
        <xdr:cNvSpPr/>
      </xdr:nvSpPr>
      <xdr:spPr>
        <a:xfrm>
          <a:off x="17145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86360</xdr:rowOff>
    </xdr:from>
    <xdr:to>
      <xdr:col>18</xdr:col>
      <xdr:colOff>0</xdr:colOff>
      <xdr:row>28</xdr:row>
      <xdr:rowOff>0</xdr:rowOff>
    </xdr:to>
    <xdr:sp macro="" textlink="">
      <xdr:nvSpPr>
        <xdr:cNvPr id="36" name="正方形/長方形 35"/>
        <xdr:cNvSpPr/>
      </xdr:nvSpPr>
      <xdr:spPr>
        <a:xfrm>
          <a:off x="17145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135890</xdr:rowOff>
    </xdr:to>
    <xdr:sp macro="" textlink="">
      <xdr:nvSpPr>
        <xdr:cNvPr id="37" name="正方形/長方形 36"/>
        <xdr:cNvSpPr/>
      </xdr:nvSpPr>
      <xdr:spPr>
        <a:xfrm>
          <a:off x="27432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86360</xdr:rowOff>
    </xdr:from>
    <xdr:to>
      <xdr:col>24</xdr:col>
      <xdr:colOff>0</xdr:colOff>
      <xdr:row>28</xdr:row>
      <xdr:rowOff>0</xdr:rowOff>
    </xdr:to>
    <xdr:sp macro="" textlink="">
      <xdr:nvSpPr>
        <xdr:cNvPr id="38" name="正方形/長方形 37"/>
        <xdr:cNvSpPr/>
      </xdr:nvSpPr>
      <xdr:spPr>
        <a:xfrm>
          <a:off x="27432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80010</xdr:rowOff>
    </xdr:to>
    <xdr:sp macro="" textlink="">
      <xdr:nvSpPr>
        <xdr:cNvPr id="39" name="正方形/長方形 38"/>
        <xdr:cNvSpPr/>
      </xdr:nvSpPr>
      <xdr:spPr>
        <a:xfrm>
          <a:off x="685800" y="47218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4805" cy="219075"/>
    <xdr:sp macro="" textlink="">
      <xdr:nvSpPr>
        <xdr:cNvPr id="40" name="テキスト ボックス 39"/>
        <xdr:cNvSpPr txBox="1"/>
      </xdr:nvSpPr>
      <xdr:spPr>
        <a:xfrm>
          <a:off x="666750" y="45358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80010</xdr:rowOff>
    </xdr:from>
    <xdr:to>
      <xdr:col>28</xdr:col>
      <xdr:colOff>114300</xdr:colOff>
      <xdr:row>41</xdr:row>
      <xdr:rowOff>80010</xdr:rowOff>
    </xdr:to>
    <xdr:cxnSp macro="">
      <xdr:nvCxnSpPr>
        <xdr:cNvPr id="41" name="直線コネクタ 40"/>
        <xdr:cNvCxnSpPr/>
      </xdr:nvCxnSpPr>
      <xdr:spPr>
        <a:xfrm>
          <a:off x="685800" y="6957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108585</xdr:rowOff>
    </xdr:from>
    <xdr:ext cx="462280" cy="248285"/>
    <xdr:sp macro="" textlink="">
      <xdr:nvSpPr>
        <xdr:cNvPr id="42" name="テキスト ボックス 41"/>
        <xdr:cNvSpPr txBox="1"/>
      </xdr:nvSpPr>
      <xdr:spPr>
        <a:xfrm>
          <a:off x="275590" y="6817995"/>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39</xdr:row>
      <xdr:rowOff>96520</xdr:rowOff>
    </xdr:from>
    <xdr:to>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125730</xdr:rowOff>
    </xdr:from>
    <xdr:ext cx="462280" cy="248920"/>
    <xdr:sp macro="" textlink="">
      <xdr:nvSpPr>
        <xdr:cNvPr id="44" name="テキスト ボックス 43"/>
        <xdr:cNvSpPr txBox="1"/>
      </xdr:nvSpPr>
      <xdr:spPr>
        <a:xfrm>
          <a:off x="275590" y="6499860"/>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4</xdr:col>
      <xdr:colOff>0</xdr:colOff>
      <xdr:row>37</xdr:row>
      <xdr:rowOff>111760</xdr:rowOff>
    </xdr:from>
    <xdr:to>
      <xdr:col>28</xdr:col>
      <xdr:colOff>114300</xdr:colOff>
      <xdr:row>37</xdr:row>
      <xdr:rowOff>111760</xdr:rowOff>
    </xdr:to>
    <xdr:cxnSp macro="">
      <xdr:nvCxnSpPr>
        <xdr:cNvPr id="45" name="直線コネクタ 44"/>
        <xdr:cNvCxnSpPr/>
      </xdr:nvCxnSpPr>
      <xdr:spPr>
        <a:xfrm>
          <a:off x="685800" y="631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140970</xdr:rowOff>
    </xdr:from>
    <xdr:ext cx="462280" cy="248285"/>
    <xdr:sp macro="" textlink="">
      <xdr:nvSpPr>
        <xdr:cNvPr id="46" name="テキスト ボックス 45"/>
        <xdr:cNvSpPr txBox="1"/>
      </xdr:nvSpPr>
      <xdr:spPr>
        <a:xfrm>
          <a:off x="275590" y="617982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4</xdr:col>
      <xdr:colOff>0</xdr:colOff>
      <xdr:row>35</xdr:row>
      <xdr:rowOff>128905</xdr:rowOff>
    </xdr:from>
    <xdr:to>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156210</xdr:rowOff>
    </xdr:from>
    <xdr:ext cx="462280" cy="252730"/>
    <xdr:sp macro="" textlink="">
      <xdr:nvSpPr>
        <xdr:cNvPr id="48" name="テキスト ボックス 47"/>
        <xdr:cNvSpPr txBox="1"/>
      </xdr:nvSpPr>
      <xdr:spPr>
        <a:xfrm>
          <a:off x="275590" y="5859780"/>
          <a:ext cx="462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4</xdr:col>
      <xdr:colOff>0</xdr:colOff>
      <xdr:row>33</xdr:row>
      <xdr:rowOff>144145</xdr:rowOff>
    </xdr:from>
    <xdr:to>
      <xdr:col>28</xdr:col>
      <xdr:colOff>114300</xdr:colOff>
      <xdr:row>33</xdr:row>
      <xdr:rowOff>144145</xdr:rowOff>
    </xdr:to>
    <xdr:cxnSp macro="">
      <xdr:nvCxnSpPr>
        <xdr:cNvPr id="49" name="直線コネクタ 48"/>
        <xdr:cNvCxnSpPr/>
      </xdr:nvCxnSpPr>
      <xdr:spPr>
        <a:xfrm>
          <a:off x="685800" y="56800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5715</xdr:rowOff>
    </xdr:from>
    <xdr:ext cx="462280" cy="252095"/>
    <xdr:sp macro="" textlink="">
      <xdr:nvSpPr>
        <xdr:cNvPr id="50" name="テキスト ボックス 49"/>
        <xdr:cNvSpPr txBox="1"/>
      </xdr:nvSpPr>
      <xdr:spPr>
        <a:xfrm>
          <a:off x="275590" y="5541645"/>
          <a:ext cx="462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dr:col>4</xdr:col>
      <xdr:colOff>0</xdr:colOff>
      <xdr:row>31</xdr:row>
      <xdr:rowOff>161290</xdr:rowOff>
    </xdr:from>
    <xdr:to>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20955</xdr:rowOff>
    </xdr:from>
    <xdr:ext cx="462280" cy="252095"/>
    <xdr:sp macro="" textlink="">
      <xdr:nvSpPr>
        <xdr:cNvPr id="52" name="テキスト ボックス 51"/>
        <xdr:cNvSpPr txBox="1"/>
      </xdr:nvSpPr>
      <xdr:spPr>
        <a:xfrm>
          <a:off x="275590" y="5221605"/>
          <a:ext cx="462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7620</xdr:rowOff>
    </xdr:from>
    <xdr:to>
      <xdr:col>28</xdr:col>
      <xdr:colOff>114300</xdr:colOff>
      <xdr:row>30</xdr:row>
      <xdr:rowOff>7620</xdr:rowOff>
    </xdr:to>
    <xdr:cxnSp macro="">
      <xdr:nvCxnSpPr>
        <xdr:cNvPr id="53" name="直線コネクタ 52"/>
        <xdr:cNvCxnSpPr/>
      </xdr:nvCxnSpPr>
      <xdr:spPr>
        <a:xfrm>
          <a:off x="685800" y="50406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37465</xdr:rowOff>
    </xdr:from>
    <xdr:ext cx="462280" cy="253365"/>
    <xdr:sp macro="" textlink="">
      <xdr:nvSpPr>
        <xdr:cNvPr id="54" name="テキスト ボックス 53"/>
        <xdr:cNvSpPr txBox="1"/>
      </xdr:nvSpPr>
      <xdr:spPr>
        <a:xfrm>
          <a:off x="275590" y="4902835"/>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5" name="直線コネクタ 54"/>
        <xdr:cNvCxnSpPr/>
      </xdr:nvCxnSpPr>
      <xdr:spPr>
        <a:xfrm>
          <a:off x="6858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52705</xdr:rowOff>
    </xdr:from>
    <xdr:ext cx="462280" cy="247650"/>
    <xdr:sp macro="" textlink="">
      <xdr:nvSpPr>
        <xdr:cNvPr id="56" name="テキスト ボックス 55"/>
        <xdr:cNvSpPr txBox="1"/>
      </xdr:nvSpPr>
      <xdr:spPr>
        <a:xfrm>
          <a:off x="275590" y="4582795"/>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80010</xdr:rowOff>
    </xdr:to>
    <xdr:sp macro="" textlink="">
      <xdr:nvSpPr>
        <xdr:cNvPr id="57" name="議会費グラフ枠"/>
        <xdr:cNvSpPr/>
      </xdr:nvSpPr>
      <xdr:spPr>
        <a:xfrm>
          <a:off x="685800" y="47218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131445</xdr:rowOff>
    </xdr:from>
    <xdr:to>
      <xdr:col>24</xdr:col>
      <xdr:colOff>62865</xdr:colOff>
      <xdr:row>38</xdr:row>
      <xdr:rowOff>140335</xdr:rowOff>
    </xdr:to>
    <xdr:cxnSp macro="">
      <xdr:nvCxnSpPr>
        <xdr:cNvPr id="58" name="直線コネクタ 57"/>
        <xdr:cNvCxnSpPr/>
      </xdr:nvCxnSpPr>
      <xdr:spPr>
        <a:xfrm flipV="1">
          <a:off x="4176395" y="4996815"/>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142875</xdr:rowOff>
    </xdr:from>
    <xdr:ext cx="469900" cy="248285"/>
    <xdr:sp macro="" textlink="">
      <xdr:nvSpPr>
        <xdr:cNvPr id="59" name="議会費最小値テキスト"/>
        <xdr:cNvSpPr txBox="1"/>
      </xdr:nvSpPr>
      <xdr:spPr>
        <a:xfrm>
          <a:off x="4229100" y="651700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140335</xdr:rowOff>
    </xdr:from>
    <xdr:to>
      <xdr:col>24</xdr:col>
      <xdr:colOff>152400</xdr:colOff>
      <xdr:row>38</xdr:row>
      <xdr:rowOff>140335</xdr:rowOff>
    </xdr:to>
    <xdr:cxnSp macro="">
      <xdr:nvCxnSpPr>
        <xdr:cNvPr id="60" name="直線コネクタ 59"/>
        <xdr:cNvCxnSpPr/>
      </xdr:nvCxnSpPr>
      <xdr:spPr>
        <a:xfrm>
          <a:off x="4108450" y="6514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78740</xdr:rowOff>
    </xdr:from>
    <xdr:ext cx="469900" cy="252730"/>
    <xdr:sp macro="" textlink="">
      <xdr:nvSpPr>
        <xdr:cNvPr id="61" name="議会費最大値テキスト"/>
        <xdr:cNvSpPr txBox="1"/>
      </xdr:nvSpPr>
      <xdr:spPr>
        <a:xfrm>
          <a:off x="4229100" y="47764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3,342</a:t>
          </a:r>
          <a:endParaRPr kumimoji="1" lang="ja-JP" altLang="en-US" sz="1000" b="1">
            <a:latin typeface="ＭＳ Ｐゴシック"/>
          </a:endParaRPr>
        </a:p>
      </xdr:txBody>
    </xdr:sp>
    <xdr:clientData/>
  </xdr:oneCellAnchor>
  <xdr:twoCellAnchor>
    <xdr:from>
      <xdr:col>23</xdr:col>
      <xdr:colOff>165100</xdr:colOff>
      <xdr:row>29</xdr:row>
      <xdr:rowOff>131445</xdr:rowOff>
    </xdr:from>
    <xdr:to>
      <xdr:col>24</xdr:col>
      <xdr:colOff>152400</xdr:colOff>
      <xdr:row>29</xdr:row>
      <xdr:rowOff>131445</xdr:rowOff>
    </xdr:to>
    <xdr:cxnSp macro="">
      <xdr:nvCxnSpPr>
        <xdr:cNvPr id="62" name="直線コネクタ 61"/>
        <xdr:cNvCxnSpPr/>
      </xdr:nvCxnSpPr>
      <xdr:spPr>
        <a:xfrm>
          <a:off x="4108450" y="4996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36</xdr:row>
      <xdr:rowOff>53975</xdr:rowOff>
    </xdr:from>
    <xdr:to>
      <xdr:col>24</xdr:col>
      <xdr:colOff>63500</xdr:colOff>
      <xdr:row>36</xdr:row>
      <xdr:rowOff>71120</xdr:rowOff>
    </xdr:to>
    <xdr:cxnSp macro="">
      <xdr:nvCxnSpPr>
        <xdr:cNvPr id="63" name="直線コネクタ 62"/>
        <xdr:cNvCxnSpPr/>
      </xdr:nvCxnSpPr>
      <xdr:spPr>
        <a:xfrm>
          <a:off x="3429000" y="6092825"/>
          <a:ext cx="7493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109855</xdr:rowOff>
    </xdr:from>
    <xdr:ext cx="469900" cy="250190"/>
    <xdr:sp macro="" textlink="">
      <xdr:nvSpPr>
        <xdr:cNvPr id="64" name="議会費平均値テキスト"/>
        <xdr:cNvSpPr txBox="1"/>
      </xdr:nvSpPr>
      <xdr:spPr>
        <a:xfrm>
          <a:off x="4229100" y="564578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87630</xdr:rowOff>
    </xdr:from>
    <xdr:to>
      <xdr:col>24</xdr:col>
      <xdr:colOff>114300</xdr:colOff>
      <xdr:row>35</xdr:row>
      <xdr:rowOff>19050</xdr:rowOff>
    </xdr:to>
    <xdr:sp macro="" textlink="">
      <xdr:nvSpPr>
        <xdr:cNvPr id="65" name="フローチャート: 判断 64"/>
        <xdr:cNvSpPr/>
      </xdr:nvSpPr>
      <xdr:spPr>
        <a:xfrm>
          <a:off x="4127500" y="5791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53975</xdr:rowOff>
    </xdr:from>
    <xdr:to>
      <xdr:col>19</xdr:col>
      <xdr:colOff>171450</xdr:colOff>
      <xdr:row>36</xdr:row>
      <xdr:rowOff>80645</xdr:rowOff>
    </xdr:to>
    <xdr:cxnSp macro="">
      <xdr:nvCxnSpPr>
        <xdr:cNvPr id="66" name="直線コネクタ 65"/>
        <xdr:cNvCxnSpPr/>
      </xdr:nvCxnSpPr>
      <xdr:spPr>
        <a:xfrm flipV="1">
          <a:off x="2622550" y="6092825"/>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69215</xdr:rowOff>
    </xdr:from>
    <xdr:to>
      <xdr:col>20</xdr:col>
      <xdr:colOff>38100</xdr:colOff>
      <xdr:row>35</xdr:row>
      <xdr:rowOff>635</xdr:rowOff>
    </xdr:to>
    <xdr:sp macro="" textlink="">
      <xdr:nvSpPr>
        <xdr:cNvPr id="67" name="フローチャート: 判断 66"/>
        <xdr:cNvSpPr/>
      </xdr:nvSpPr>
      <xdr:spPr>
        <a:xfrm>
          <a:off x="3384550" y="57727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17145</xdr:rowOff>
    </xdr:from>
    <xdr:ext cx="469900" cy="248285"/>
    <xdr:sp macro="" textlink="">
      <xdr:nvSpPr>
        <xdr:cNvPr id="68" name="テキスト ボックス 67"/>
        <xdr:cNvSpPr txBox="1"/>
      </xdr:nvSpPr>
      <xdr:spPr>
        <a:xfrm>
          <a:off x="3219450" y="555307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80645</xdr:rowOff>
    </xdr:from>
    <xdr:to>
      <xdr:col>15</xdr:col>
      <xdr:colOff>50800</xdr:colOff>
      <xdr:row>36</xdr:row>
      <xdr:rowOff>104140</xdr:rowOff>
    </xdr:to>
    <xdr:cxnSp macro="">
      <xdr:nvCxnSpPr>
        <xdr:cNvPr id="69" name="直線コネクタ 68"/>
        <xdr:cNvCxnSpPr/>
      </xdr:nvCxnSpPr>
      <xdr:spPr>
        <a:xfrm flipV="1">
          <a:off x="1828800" y="6119495"/>
          <a:ext cx="7937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77470</xdr:rowOff>
    </xdr:from>
    <xdr:to>
      <xdr:col>15</xdr:col>
      <xdr:colOff>101600</xdr:colOff>
      <xdr:row>35</xdr:row>
      <xdr:rowOff>10160</xdr:rowOff>
    </xdr:to>
    <xdr:sp macro="" textlink="">
      <xdr:nvSpPr>
        <xdr:cNvPr id="70" name="フローチャート: 判断 69"/>
        <xdr:cNvSpPr/>
      </xdr:nvSpPr>
      <xdr:spPr>
        <a:xfrm>
          <a:off x="2571750" y="57810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25400</xdr:rowOff>
    </xdr:from>
    <xdr:ext cx="469900" cy="253365"/>
    <xdr:sp macro="" textlink="">
      <xdr:nvSpPr>
        <xdr:cNvPr id="71" name="テキスト ボックス 70"/>
        <xdr:cNvSpPr txBox="1"/>
      </xdr:nvSpPr>
      <xdr:spPr>
        <a:xfrm>
          <a:off x="2406650" y="55613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36</xdr:row>
      <xdr:rowOff>4445</xdr:rowOff>
    </xdr:from>
    <xdr:to>
      <xdr:col>10</xdr:col>
      <xdr:colOff>114300</xdr:colOff>
      <xdr:row>36</xdr:row>
      <xdr:rowOff>104140</xdr:rowOff>
    </xdr:to>
    <xdr:cxnSp macro="">
      <xdr:nvCxnSpPr>
        <xdr:cNvPr id="72" name="直線コネクタ 71"/>
        <xdr:cNvCxnSpPr/>
      </xdr:nvCxnSpPr>
      <xdr:spPr>
        <a:xfrm>
          <a:off x="1028700" y="6043295"/>
          <a:ext cx="8001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17145</xdr:rowOff>
    </xdr:from>
    <xdr:to>
      <xdr:col>10</xdr:col>
      <xdr:colOff>165100</xdr:colOff>
      <xdr:row>34</xdr:row>
      <xdr:rowOff>116840</xdr:rowOff>
    </xdr:to>
    <xdr:sp macro="" textlink="">
      <xdr:nvSpPr>
        <xdr:cNvPr id="73" name="フローチャート: 判断 72"/>
        <xdr:cNvSpPr/>
      </xdr:nvSpPr>
      <xdr:spPr>
        <a:xfrm>
          <a:off x="1778000" y="57207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132715</xdr:rowOff>
    </xdr:from>
    <xdr:ext cx="469900" cy="252095"/>
    <xdr:sp macro="" textlink="">
      <xdr:nvSpPr>
        <xdr:cNvPr id="74" name="テキスト ボックス 73"/>
        <xdr:cNvSpPr txBox="1"/>
      </xdr:nvSpPr>
      <xdr:spPr>
        <a:xfrm>
          <a:off x="1612900" y="55010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144145</xdr:rowOff>
    </xdr:from>
    <xdr:to>
      <xdr:col>6</xdr:col>
      <xdr:colOff>38100</xdr:colOff>
      <xdr:row>34</xdr:row>
      <xdr:rowOff>75565</xdr:rowOff>
    </xdr:to>
    <xdr:sp macro="" textlink="">
      <xdr:nvSpPr>
        <xdr:cNvPr id="75" name="フローチャート: 判断 74"/>
        <xdr:cNvSpPr/>
      </xdr:nvSpPr>
      <xdr:spPr>
        <a:xfrm>
          <a:off x="984250" y="56800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92710</xdr:rowOff>
    </xdr:from>
    <xdr:ext cx="469900" cy="248920"/>
    <xdr:sp macro="" textlink="">
      <xdr:nvSpPr>
        <xdr:cNvPr id="76" name="テキスト ボックス 75"/>
        <xdr:cNvSpPr txBox="1"/>
      </xdr:nvSpPr>
      <xdr:spPr>
        <a:xfrm>
          <a:off x="819150" y="546100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77470</xdr:rowOff>
    </xdr:from>
    <xdr:ext cx="762000" cy="252730"/>
    <xdr:sp macro="" textlink="">
      <xdr:nvSpPr>
        <xdr:cNvPr id="77" name="テキスト ボックス 76"/>
        <xdr:cNvSpPr txBox="1"/>
      </xdr:nvSpPr>
      <xdr:spPr>
        <a:xfrm>
          <a:off x="40068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77470</xdr:rowOff>
    </xdr:from>
    <xdr:ext cx="762000" cy="252730"/>
    <xdr:sp macro="" textlink="">
      <xdr:nvSpPr>
        <xdr:cNvPr id="78" name="テキスト ボックス 77"/>
        <xdr:cNvSpPr txBox="1"/>
      </xdr:nvSpPr>
      <xdr:spPr>
        <a:xfrm>
          <a:off x="32575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77470</xdr:rowOff>
    </xdr:from>
    <xdr:ext cx="756920" cy="252730"/>
    <xdr:sp macro="" textlink="">
      <xdr:nvSpPr>
        <xdr:cNvPr id="79" name="テキスト ボックス 78"/>
        <xdr:cNvSpPr txBox="1"/>
      </xdr:nvSpPr>
      <xdr:spPr>
        <a:xfrm>
          <a:off x="2451100" y="69545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77470</xdr:rowOff>
    </xdr:from>
    <xdr:ext cx="762000" cy="252730"/>
    <xdr:sp macro="" textlink="">
      <xdr:nvSpPr>
        <xdr:cNvPr id="80" name="テキスト ボックス 79"/>
        <xdr:cNvSpPr txBox="1"/>
      </xdr:nvSpPr>
      <xdr:spPr>
        <a:xfrm>
          <a:off x="16573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77470</xdr:rowOff>
    </xdr:from>
    <xdr:ext cx="762000" cy="252730"/>
    <xdr:sp macro="" textlink="">
      <xdr:nvSpPr>
        <xdr:cNvPr id="81" name="テキスト ボックス 80"/>
        <xdr:cNvSpPr txBox="1"/>
      </xdr:nvSpPr>
      <xdr:spPr>
        <a:xfrm>
          <a:off x="8572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20320</xdr:rowOff>
    </xdr:from>
    <xdr:to>
      <xdr:col>24</xdr:col>
      <xdr:colOff>114300</xdr:colOff>
      <xdr:row>36</xdr:row>
      <xdr:rowOff>120015</xdr:rowOff>
    </xdr:to>
    <xdr:sp macro="" textlink="">
      <xdr:nvSpPr>
        <xdr:cNvPr id="82" name="楕円 81"/>
        <xdr:cNvSpPr/>
      </xdr:nvSpPr>
      <xdr:spPr>
        <a:xfrm>
          <a:off x="4127500" y="60591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167005</xdr:rowOff>
    </xdr:from>
    <xdr:ext cx="469900" cy="252730"/>
    <xdr:sp macro="" textlink="">
      <xdr:nvSpPr>
        <xdr:cNvPr id="83" name="議会費該当値テキスト"/>
        <xdr:cNvSpPr txBox="1"/>
      </xdr:nvSpPr>
      <xdr:spPr>
        <a:xfrm>
          <a:off x="4229100" y="60382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5080</xdr:rowOff>
    </xdr:from>
    <xdr:to>
      <xdr:col>20</xdr:col>
      <xdr:colOff>38100</xdr:colOff>
      <xdr:row>36</xdr:row>
      <xdr:rowOff>104775</xdr:rowOff>
    </xdr:to>
    <xdr:sp macro="" textlink="">
      <xdr:nvSpPr>
        <xdr:cNvPr id="84" name="楕円 83"/>
        <xdr:cNvSpPr/>
      </xdr:nvSpPr>
      <xdr:spPr>
        <a:xfrm>
          <a:off x="3384550" y="60439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95250</xdr:rowOff>
    </xdr:from>
    <xdr:ext cx="469900" cy="252730"/>
    <xdr:sp macro="" textlink="">
      <xdr:nvSpPr>
        <xdr:cNvPr id="85" name="テキスト ボックス 84"/>
        <xdr:cNvSpPr txBox="1"/>
      </xdr:nvSpPr>
      <xdr:spPr>
        <a:xfrm>
          <a:off x="3219450" y="61341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31750</xdr:rowOff>
    </xdr:from>
    <xdr:to>
      <xdr:col>15</xdr:col>
      <xdr:colOff>101600</xdr:colOff>
      <xdr:row>36</xdr:row>
      <xdr:rowOff>130810</xdr:rowOff>
    </xdr:to>
    <xdr:sp macro="" textlink="">
      <xdr:nvSpPr>
        <xdr:cNvPr id="86" name="楕円 85"/>
        <xdr:cNvSpPr/>
      </xdr:nvSpPr>
      <xdr:spPr>
        <a:xfrm>
          <a:off x="2571750" y="6070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122555</xdr:rowOff>
    </xdr:from>
    <xdr:ext cx="469900" cy="247650"/>
    <xdr:sp macro="" textlink="">
      <xdr:nvSpPr>
        <xdr:cNvPr id="87" name="テキスト ボックス 86"/>
        <xdr:cNvSpPr txBox="1"/>
      </xdr:nvSpPr>
      <xdr:spPr>
        <a:xfrm>
          <a:off x="2406650" y="616140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53340</xdr:rowOff>
    </xdr:from>
    <xdr:to>
      <xdr:col>10</xdr:col>
      <xdr:colOff>165100</xdr:colOff>
      <xdr:row>36</xdr:row>
      <xdr:rowOff>153035</xdr:rowOff>
    </xdr:to>
    <xdr:sp macro="" textlink="">
      <xdr:nvSpPr>
        <xdr:cNvPr id="88" name="楕円 87"/>
        <xdr:cNvSpPr/>
      </xdr:nvSpPr>
      <xdr:spPr>
        <a:xfrm>
          <a:off x="1778000" y="6092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144145</xdr:rowOff>
    </xdr:from>
    <xdr:ext cx="469900" cy="247650"/>
    <xdr:sp macro="" textlink="">
      <xdr:nvSpPr>
        <xdr:cNvPr id="89" name="テキスト ボックス 88"/>
        <xdr:cNvSpPr txBox="1"/>
      </xdr:nvSpPr>
      <xdr:spPr>
        <a:xfrm>
          <a:off x="1612900" y="618299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122555</xdr:rowOff>
    </xdr:from>
    <xdr:to>
      <xdr:col>6</xdr:col>
      <xdr:colOff>38100</xdr:colOff>
      <xdr:row>36</xdr:row>
      <xdr:rowOff>53340</xdr:rowOff>
    </xdr:to>
    <xdr:sp macro="" textlink="">
      <xdr:nvSpPr>
        <xdr:cNvPr id="90" name="楕円 89"/>
        <xdr:cNvSpPr/>
      </xdr:nvSpPr>
      <xdr:spPr>
        <a:xfrm>
          <a:off x="984250" y="599376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44450</xdr:rowOff>
    </xdr:from>
    <xdr:ext cx="469900" cy="252730"/>
    <xdr:sp macro="" textlink="">
      <xdr:nvSpPr>
        <xdr:cNvPr id="91" name="テキスト ボックス 90"/>
        <xdr:cNvSpPr txBox="1"/>
      </xdr:nvSpPr>
      <xdr:spPr>
        <a:xfrm>
          <a:off x="819150" y="60833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31115</xdr:rowOff>
    </xdr:to>
    <xdr:sp macro="" textlink="">
      <xdr:nvSpPr>
        <xdr:cNvPr id="92" name="正方形/長方形 91"/>
        <xdr:cNvSpPr/>
      </xdr:nvSpPr>
      <xdr:spPr>
        <a:xfrm>
          <a:off x="685800" y="72675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135890</xdr:rowOff>
    </xdr:to>
    <xdr:sp macro="" textlink="">
      <xdr:nvSpPr>
        <xdr:cNvPr id="93" name="正方形/長方形 92"/>
        <xdr:cNvSpPr/>
      </xdr:nvSpPr>
      <xdr:spPr>
        <a:xfrm>
          <a:off x="8128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86360</xdr:rowOff>
    </xdr:from>
    <xdr:to>
      <xdr:col>12</xdr:col>
      <xdr:colOff>127000</xdr:colOff>
      <xdr:row>48</xdr:row>
      <xdr:rowOff>0</xdr:rowOff>
    </xdr:to>
    <xdr:sp macro="" textlink="">
      <xdr:nvSpPr>
        <xdr:cNvPr id="94" name="正方形/長方形 93"/>
        <xdr:cNvSpPr/>
      </xdr:nvSpPr>
      <xdr:spPr>
        <a:xfrm>
          <a:off x="8128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135890</xdr:rowOff>
    </xdr:to>
    <xdr:sp macro="" textlink="">
      <xdr:nvSpPr>
        <xdr:cNvPr id="95" name="正方形/長方形 94"/>
        <xdr:cNvSpPr/>
      </xdr:nvSpPr>
      <xdr:spPr>
        <a:xfrm>
          <a:off x="17145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86360</xdr:rowOff>
    </xdr:from>
    <xdr:to>
      <xdr:col>18</xdr:col>
      <xdr:colOff>0</xdr:colOff>
      <xdr:row>48</xdr:row>
      <xdr:rowOff>0</xdr:rowOff>
    </xdr:to>
    <xdr:sp macro="" textlink="">
      <xdr:nvSpPr>
        <xdr:cNvPr id="96" name="正方形/長方形 95"/>
        <xdr:cNvSpPr/>
      </xdr:nvSpPr>
      <xdr:spPr>
        <a:xfrm>
          <a:off x="17145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135890</xdr:rowOff>
    </xdr:to>
    <xdr:sp macro="" textlink="">
      <xdr:nvSpPr>
        <xdr:cNvPr id="97" name="正方形/長方形 96"/>
        <xdr:cNvSpPr/>
      </xdr:nvSpPr>
      <xdr:spPr>
        <a:xfrm>
          <a:off x="27432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86360</xdr:rowOff>
    </xdr:from>
    <xdr:to>
      <xdr:col>24</xdr:col>
      <xdr:colOff>0</xdr:colOff>
      <xdr:row>48</xdr:row>
      <xdr:rowOff>0</xdr:rowOff>
    </xdr:to>
    <xdr:sp macro="" textlink="">
      <xdr:nvSpPr>
        <xdr:cNvPr id="98" name="正方形/長方形 97"/>
        <xdr:cNvSpPr/>
      </xdr:nvSpPr>
      <xdr:spPr>
        <a:xfrm>
          <a:off x="27432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80010</xdr:rowOff>
    </xdr:to>
    <xdr:sp macro="" textlink="">
      <xdr:nvSpPr>
        <xdr:cNvPr id="99" name="正方形/長方形 98"/>
        <xdr:cNvSpPr/>
      </xdr:nvSpPr>
      <xdr:spPr>
        <a:xfrm>
          <a:off x="685800" y="80746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4805" cy="219075"/>
    <xdr:sp macro="" textlink="">
      <xdr:nvSpPr>
        <xdr:cNvPr id="100" name="テキスト ボックス 99"/>
        <xdr:cNvSpPr txBox="1"/>
      </xdr:nvSpPr>
      <xdr:spPr>
        <a:xfrm>
          <a:off x="666750" y="78886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80010</xdr:rowOff>
    </xdr:from>
    <xdr:to>
      <xdr:col>28</xdr:col>
      <xdr:colOff>114300</xdr:colOff>
      <xdr:row>61</xdr:row>
      <xdr:rowOff>80010</xdr:rowOff>
    </xdr:to>
    <xdr:cxnSp macro="">
      <xdr:nvCxnSpPr>
        <xdr:cNvPr id="101" name="直線コネクタ 100"/>
        <xdr:cNvCxnSpPr/>
      </xdr:nvCxnSpPr>
      <xdr:spPr>
        <a:xfrm>
          <a:off x="685800" y="10309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135890</xdr:rowOff>
    </xdr:from>
    <xdr:to>
      <xdr:col>28</xdr:col>
      <xdr:colOff>114300</xdr:colOff>
      <xdr:row>58</xdr:row>
      <xdr:rowOff>135890</xdr:rowOff>
    </xdr:to>
    <xdr:cxnSp macro="">
      <xdr:nvCxnSpPr>
        <xdr:cNvPr id="102" name="直線コネクタ 101"/>
        <xdr:cNvCxnSpPr/>
      </xdr:nvCxnSpPr>
      <xdr:spPr>
        <a:xfrm>
          <a:off x="685800" y="98628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165100</xdr:rowOff>
    </xdr:from>
    <xdr:ext cx="243840" cy="248285"/>
    <xdr:sp macro="" textlink="">
      <xdr:nvSpPr>
        <xdr:cNvPr id="103" name="テキスト ボックス 102"/>
        <xdr:cNvSpPr txBox="1"/>
      </xdr:nvSpPr>
      <xdr:spPr>
        <a:xfrm>
          <a:off x="474980" y="97243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24130</xdr:rowOff>
    </xdr:from>
    <xdr:to>
      <xdr:col>28</xdr:col>
      <xdr:colOff>114300</xdr:colOff>
      <xdr:row>56</xdr:row>
      <xdr:rowOff>24130</xdr:rowOff>
    </xdr:to>
    <xdr:cxnSp macro="">
      <xdr:nvCxnSpPr>
        <xdr:cNvPr id="104" name="直線コネクタ 103"/>
        <xdr:cNvCxnSpPr/>
      </xdr:nvCxnSpPr>
      <xdr:spPr>
        <a:xfrm>
          <a:off x="685800" y="94157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52705</xdr:rowOff>
    </xdr:from>
    <xdr:ext cx="595630" cy="247650"/>
    <xdr:sp macro="" textlink="">
      <xdr:nvSpPr>
        <xdr:cNvPr id="105" name="テキスト ボックス 104"/>
        <xdr:cNvSpPr txBox="1"/>
      </xdr:nvSpPr>
      <xdr:spPr>
        <a:xfrm>
          <a:off x="166370" y="927671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80010</xdr:rowOff>
    </xdr:from>
    <xdr:to>
      <xdr:col>28</xdr:col>
      <xdr:colOff>114300</xdr:colOff>
      <xdr:row>53</xdr:row>
      <xdr:rowOff>80010</xdr:rowOff>
    </xdr:to>
    <xdr:cxnSp macro="">
      <xdr:nvCxnSpPr>
        <xdr:cNvPr id="106" name="直線コネクタ 105"/>
        <xdr:cNvCxnSpPr/>
      </xdr:nvCxnSpPr>
      <xdr:spPr>
        <a:xfrm>
          <a:off x="685800" y="8968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108585</xdr:rowOff>
    </xdr:from>
    <xdr:ext cx="595630" cy="248285"/>
    <xdr:sp macro="" textlink="">
      <xdr:nvSpPr>
        <xdr:cNvPr id="107" name="テキスト ボックス 106"/>
        <xdr:cNvSpPr txBox="1"/>
      </xdr:nvSpPr>
      <xdr:spPr>
        <a:xfrm>
          <a:off x="166370" y="88296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135890</xdr:rowOff>
    </xdr:from>
    <xdr:to>
      <xdr:col>28</xdr:col>
      <xdr:colOff>114300</xdr:colOff>
      <xdr:row>50</xdr:row>
      <xdr:rowOff>135890</xdr:rowOff>
    </xdr:to>
    <xdr:cxnSp macro="">
      <xdr:nvCxnSpPr>
        <xdr:cNvPr id="108" name="直線コネクタ 107"/>
        <xdr:cNvCxnSpPr/>
      </xdr:nvCxnSpPr>
      <xdr:spPr>
        <a:xfrm>
          <a:off x="685800" y="8521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165100</xdr:rowOff>
    </xdr:from>
    <xdr:ext cx="595630" cy="248285"/>
    <xdr:sp macro="" textlink="">
      <xdr:nvSpPr>
        <xdr:cNvPr id="109" name="テキスト ボックス 108"/>
        <xdr:cNvSpPr txBox="1"/>
      </xdr:nvSpPr>
      <xdr:spPr>
        <a:xfrm>
          <a:off x="166370" y="838327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0" name="直線コネクタ 109"/>
        <xdr:cNvCxnSpPr/>
      </xdr:nvCxnSpPr>
      <xdr:spPr>
        <a:xfrm>
          <a:off x="6858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7650"/>
    <xdr:sp macro="" textlink="">
      <xdr:nvSpPr>
        <xdr:cNvPr id="111" name="テキスト ボックス 110"/>
        <xdr:cNvSpPr txBox="1"/>
      </xdr:nvSpPr>
      <xdr:spPr>
        <a:xfrm>
          <a:off x="166370" y="79355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80010</xdr:rowOff>
    </xdr:to>
    <xdr:sp macro="" textlink="">
      <xdr:nvSpPr>
        <xdr:cNvPr id="112" name="総務費グラフ枠"/>
        <xdr:cNvSpPr/>
      </xdr:nvSpPr>
      <xdr:spPr>
        <a:xfrm>
          <a:off x="685800" y="80746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76835</xdr:rowOff>
    </xdr:from>
    <xdr:to>
      <xdr:col>24</xdr:col>
      <xdr:colOff>62865</xdr:colOff>
      <xdr:row>57</xdr:row>
      <xdr:rowOff>161290</xdr:rowOff>
    </xdr:to>
    <xdr:cxnSp macro="">
      <xdr:nvCxnSpPr>
        <xdr:cNvPr id="113" name="直線コネクタ 112"/>
        <xdr:cNvCxnSpPr/>
      </xdr:nvCxnSpPr>
      <xdr:spPr>
        <a:xfrm flipV="1">
          <a:off x="4176395" y="8630285"/>
          <a:ext cx="1270" cy="1090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164465</xdr:rowOff>
    </xdr:from>
    <xdr:ext cx="534670" cy="248285"/>
    <xdr:sp macro="" textlink="">
      <xdr:nvSpPr>
        <xdr:cNvPr id="114" name="総務費最小値テキスト"/>
        <xdr:cNvSpPr txBox="1"/>
      </xdr:nvSpPr>
      <xdr:spPr>
        <a:xfrm>
          <a:off x="4229100" y="972375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32,031</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161290</xdr:rowOff>
    </xdr:from>
    <xdr:to>
      <xdr:col>24</xdr:col>
      <xdr:colOff>152400</xdr:colOff>
      <xdr:row>57</xdr:row>
      <xdr:rowOff>161290</xdr:rowOff>
    </xdr:to>
    <xdr:cxnSp macro="">
      <xdr:nvCxnSpPr>
        <xdr:cNvPr id="115" name="直線コネクタ 114"/>
        <xdr:cNvCxnSpPr/>
      </xdr:nvCxnSpPr>
      <xdr:spPr>
        <a:xfrm>
          <a:off x="4108450" y="9720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24765</xdr:rowOff>
    </xdr:from>
    <xdr:ext cx="598805" cy="253365"/>
    <xdr:sp macro="" textlink="">
      <xdr:nvSpPr>
        <xdr:cNvPr id="116" name="総務費最大値テキスト"/>
        <xdr:cNvSpPr txBox="1"/>
      </xdr:nvSpPr>
      <xdr:spPr>
        <a:xfrm>
          <a:off x="4229100" y="84105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275,716</a:t>
          </a:r>
          <a:endParaRPr kumimoji="1" lang="ja-JP" altLang="en-US" sz="1000" b="1">
            <a:latin typeface="ＭＳ Ｐゴシック"/>
          </a:endParaRPr>
        </a:p>
      </xdr:txBody>
    </xdr:sp>
    <xdr:clientData/>
  </xdr:oneCellAnchor>
  <xdr:twoCellAnchor>
    <xdr:from>
      <xdr:col>23</xdr:col>
      <xdr:colOff>165100</xdr:colOff>
      <xdr:row>51</xdr:row>
      <xdr:rowOff>76835</xdr:rowOff>
    </xdr:from>
    <xdr:to>
      <xdr:col>24</xdr:col>
      <xdr:colOff>152400</xdr:colOff>
      <xdr:row>51</xdr:row>
      <xdr:rowOff>76835</xdr:rowOff>
    </xdr:to>
    <xdr:cxnSp macro="">
      <xdr:nvCxnSpPr>
        <xdr:cNvPr id="117" name="直線コネクタ 116"/>
        <xdr:cNvCxnSpPr/>
      </xdr:nvCxnSpPr>
      <xdr:spPr>
        <a:xfrm>
          <a:off x="4108450" y="8630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81915</xdr:rowOff>
    </xdr:from>
    <xdr:to>
      <xdr:col>24</xdr:col>
      <xdr:colOff>63500</xdr:colOff>
      <xdr:row>57</xdr:row>
      <xdr:rowOff>98425</xdr:rowOff>
    </xdr:to>
    <xdr:cxnSp macro="">
      <xdr:nvCxnSpPr>
        <xdr:cNvPr id="118" name="直線コネクタ 117"/>
        <xdr:cNvCxnSpPr/>
      </xdr:nvCxnSpPr>
      <xdr:spPr>
        <a:xfrm flipV="1">
          <a:off x="3429000" y="9641205"/>
          <a:ext cx="7493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2540</xdr:rowOff>
    </xdr:from>
    <xdr:ext cx="534670" cy="253365"/>
    <xdr:sp macro="" textlink="">
      <xdr:nvSpPr>
        <xdr:cNvPr id="119" name="総務費平均値テキスト"/>
        <xdr:cNvSpPr txBox="1"/>
      </xdr:nvSpPr>
      <xdr:spPr>
        <a:xfrm>
          <a:off x="4229100" y="939419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147955</xdr:rowOff>
    </xdr:from>
    <xdr:to>
      <xdr:col>24</xdr:col>
      <xdr:colOff>114300</xdr:colOff>
      <xdr:row>57</xdr:row>
      <xdr:rowOff>78740</xdr:rowOff>
    </xdr:to>
    <xdr:sp macro="" textlink="">
      <xdr:nvSpPr>
        <xdr:cNvPr id="120" name="フローチャート: 判断 119"/>
        <xdr:cNvSpPr/>
      </xdr:nvSpPr>
      <xdr:spPr>
        <a:xfrm>
          <a:off x="4127500" y="95396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0</xdr:rowOff>
    </xdr:from>
    <xdr:to>
      <xdr:col>19</xdr:col>
      <xdr:colOff>171450</xdr:colOff>
      <xdr:row>57</xdr:row>
      <xdr:rowOff>98425</xdr:rowOff>
    </xdr:to>
    <xdr:cxnSp macro="">
      <xdr:nvCxnSpPr>
        <xdr:cNvPr id="121" name="直線コネクタ 120"/>
        <xdr:cNvCxnSpPr/>
      </xdr:nvCxnSpPr>
      <xdr:spPr>
        <a:xfrm>
          <a:off x="2622550" y="9224010"/>
          <a:ext cx="806450" cy="433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154305</xdr:rowOff>
    </xdr:from>
    <xdr:to>
      <xdr:col>20</xdr:col>
      <xdr:colOff>38100</xdr:colOff>
      <xdr:row>57</xdr:row>
      <xdr:rowOff>85725</xdr:rowOff>
    </xdr:to>
    <xdr:sp macro="" textlink="">
      <xdr:nvSpPr>
        <xdr:cNvPr id="122" name="フローチャート: 判断 121"/>
        <xdr:cNvSpPr/>
      </xdr:nvSpPr>
      <xdr:spPr>
        <a:xfrm>
          <a:off x="3384550" y="95459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102870</xdr:rowOff>
    </xdr:from>
    <xdr:ext cx="529590" cy="248920"/>
    <xdr:sp macro="" textlink="">
      <xdr:nvSpPr>
        <xdr:cNvPr id="123" name="テキスト ボックス 122"/>
        <xdr:cNvSpPr txBox="1"/>
      </xdr:nvSpPr>
      <xdr:spPr>
        <a:xfrm>
          <a:off x="3187065" y="932688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0</xdr:rowOff>
    </xdr:from>
    <xdr:to>
      <xdr:col>15</xdr:col>
      <xdr:colOff>50800</xdr:colOff>
      <xdr:row>57</xdr:row>
      <xdr:rowOff>151130</xdr:rowOff>
    </xdr:to>
    <xdr:cxnSp macro="">
      <xdr:nvCxnSpPr>
        <xdr:cNvPr id="124" name="直線コネクタ 123"/>
        <xdr:cNvCxnSpPr/>
      </xdr:nvCxnSpPr>
      <xdr:spPr>
        <a:xfrm flipV="1">
          <a:off x="1828800" y="9224010"/>
          <a:ext cx="793750" cy="486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87630</xdr:rowOff>
    </xdr:from>
    <xdr:to>
      <xdr:col>15</xdr:col>
      <xdr:colOff>101600</xdr:colOff>
      <xdr:row>55</xdr:row>
      <xdr:rowOff>19050</xdr:rowOff>
    </xdr:to>
    <xdr:sp macro="" textlink="">
      <xdr:nvSpPr>
        <xdr:cNvPr id="125" name="フローチャート: 判断 124"/>
        <xdr:cNvSpPr/>
      </xdr:nvSpPr>
      <xdr:spPr>
        <a:xfrm>
          <a:off x="2571750" y="91440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36195</xdr:rowOff>
    </xdr:from>
    <xdr:ext cx="593725" cy="248920"/>
    <xdr:sp macro="" textlink="">
      <xdr:nvSpPr>
        <xdr:cNvPr id="126" name="テキスト ボックス 125"/>
        <xdr:cNvSpPr txBox="1"/>
      </xdr:nvSpPr>
      <xdr:spPr>
        <a:xfrm>
          <a:off x="2360930" y="8924925"/>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57</xdr:row>
      <xdr:rowOff>124460</xdr:rowOff>
    </xdr:from>
    <xdr:to>
      <xdr:col>10</xdr:col>
      <xdr:colOff>114300</xdr:colOff>
      <xdr:row>57</xdr:row>
      <xdr:rowOff>151130</xdr:rowOff>
    </xdr:to>
    <xdr:cxnSp macro="">
      <xdr:nvCxnSpPr>
        <xdr:cNvPr id="127" name="直線コネクタ 126"/>
        <xdr:cNvCxnSpPr/>
      </xdr:nvCxnSpPr>
      <xdr:spPr>
        <a:xfrm>
          <a:off x="1028700" y="968375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21590</xdr:rowOff>
    </xdr:from>
    <xdr:to>
      <xdr:col>10</xdr:col>
      <xdr:colOff>165100</xdr:colOff>
      <xdr:row>57</xdr:row>
      <xdr:rowOff>121920</xdr:rowOff>
    </xdr:to>
    <xdr:sp macro="" textlink="">
      <xdr:nvSpPr>
        <xdr:cNvPr id="128" name="フローチャート: 判断 127"/>
        <xdr:cNvSpPr/>
      </xdr:nvSpPr>
      <xdr:spPr>
        <a:xfrm>
          <a:off x="1778000" y="95808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137160</xdr:rowOff>
    </xdr:from>
    <xdr:ext cx="534670" cy="253365"/>
    <xdr:sp macro="" textlink="">
      <xdr:nvSpPr>
        <xdr:cNvPr id="129" name="テキスト ボックス 128"/>
        <xdr:cNvSpPr txBox="1"/>
      </xdr:nvSpPr>
      <xdr:spPr>
        <a:xfrm>
          <a:off x="1580515" y="93611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5080</xdr:rowOff>
    </xdr:from>
    <xdr:to>
      <xdr:col>6</xdr:col>
      <xdr:colOff>38100</xdr:colOff>
      <xdr:row>57</xdr:row>
      <xdr:rowOff>104775</xdr:rowOff>
    </xdr:to>
    <xdr:sp macro="" textlink="">
      <xdr:nvSpPr>
        <xdr:cNvPr id="130" name="フローチャート: 判断 129"/>
        <xdr:cNvSpPr/>
      </xdr:nvSpPr>
      <xdr:spPr>
        <a:xfrm>
          <a:off x="984250" y="95643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120015</xdr:rowOff>
    </xdr:from>
    <xdr:ext cx="529590" cy="252095"/>
    <xdr:sp macro="" textlink="">
      <xdr:nvSpPr>
        <xdr:cNvPr id="131" name="テキスト ボックス 130"/>
        <xdr:cNvSpPr txBox="1"/>
      </xdr:nvSpPr>
      <xdr:spPr>
        <a:xfrm>
          <a:off x="786765" y="9344025"/>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77470</xdr:rowOff>
    </xdr:from>
    <xdr:ext cx="762000" cy="252730"/>
    <xdr:sp macro="" textlink="">
      <xdr:nvSpPr>
        <xdr:cNvPr id="132" name="テキスト ボックス 131"/>
        <xdr:cNvSpPr txBox="1"/>
      </xdr:nvSpPr>
      <xdr:spPr>
        <a:xfrm>
          <a:off x="40068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77470</xdr:rowOff>
    </xdr:from>
    <xdr:ext cx="762000" cy="252730"/>
    <xdr:sp macro="" textlink="">
      <xdr:nvSpPr>
        <xdr:cNvPr id="133" name="テキスト ボックス 132"/>
        <xdr:cNvSpPr txBox="1"/>
      </xdr:nvSpPr>
      <xdr:spPr>
        <a:xfrm>
          <a:off x="32575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77470</xdr:rowOff>
    </xdr:from>
    <xdr:ext cx="756920" cy="252730"/>
    <xdr:sp macro="" textlink="">
      <xdr:nvSpPr>
        <xdr:cNvPr id="134" name="テキスト ボックス 133"/>
        <xdr:cNvSpPr txBox="1"/>
      </xdr:nvSpPr>
      <xdr:spPr>
        <a:xfrm>
          <a:off x="2451100" y="103073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77470</xdr:rowOff>
    </xdr:from>
    <xdr:ext cx="762000" cy="252730"/>
    <xdr:sp macro="" textlink="">
      <xdr:nvSpPr>
        <xdr:cNvPr id="135" name="テキスト ボックス 134"/>
        <xdr:cNvSpPr txBox="1"/>
      </xdr:nvSpPr>
      <xdr:spPr>
        <a:xfrm>
          <a:off x="16573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77470</xdr:rowOff>
    </xdr:from>
    <xdr:ext cx="762000" cy="252730"/>
    <xdr:sp macro="" textlink="">
      <xdr:nvSpPr>
        <xdr:cNvPr id="136" name="テキスト ボックス 135"/>
        <xdr:cNvSpPr txBox="1"/>
      </xdr:nvSpPr>
      <xdr:spPr>
        <a:xfrm>
          <a:off x="8572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33020</xdr:rowOff>
    </xdr:from>
    <xdr:to>
      <xdr:col>24</xdr:col>
      <xdr:colOff>114300</xdr:colOff>
      <xdr:row>57</xdr:row>
      <xdr:rowOff>131445</xdr:rowOff>
    </xdr:to>
    <xdr:sp macro="" textlink="">
      <xdr:nvSpPr>
        <xdr:cNvPr id="137" name="楕円 136"/>
        <xdr:cNvSpPr/>
      </xdr:nvSpPr>
      <xdr:spPr>
        <a:xfrm>
          <a:off x="4127500" y="95923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127000</xdr:rowOff>
    </xdr:from>
    <xdr:ext cx="534670" cy="248920"/>
    <xdr:sp macro="" textlink="">
      <xdr:nvSpPr>
        <xdr:cNvPr id="138" name="総務費該当値テキスト"/>
        <xdr:cNvSpPr txBox="1"/>
      </xdr:nvSpPr>
      <xdr:spPr>
        <a:xfrm>
          <a:off x="4229100" y="95186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50165</xdr:rowOff>
    </xdr:from>
    <xdr:to>
      <xdr:col>20</xdr:col>
      <xdr:colOff>38100</xdr:colOff>
      <xdr:row>57</xdr:row>
      <xdr:rowOff>149225</xdr:rowOff>
    </xdr:to>
    <xdr:sp macro="" textlink="">
      <xdr:nvSpPr>
        <xdr:cNvPr id="139" name="楕円 138"/>
        <xdr:cNvSpPr/>
      </xdr:nvSpPr>
      <xdr:spPr>
        <a:xfrm>
          <a:off x="3384550" y="96094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140335</xdr:rowOff>
    </xdr:from>
    <xdr:ext cx="529590" cy="248285"/>
    <xdr:sp macro="" textlink="">
      <xdr:nvSpPr>
        <xdr:cNvPr id="140" name="テキスト ボックス 139"/>
        <xdr:cNvSpPr txBox="1"/>
      </xdr:nvSpPr>
      <xdr:spPr>
        <a:xfrm>
          <a:off x="3187065" y="969962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116840</xdr:rowOff>
    </xdr:from>
    <xdr:to>
      <xdr:col>15</xdr:col>
      <xdr:colOff>101600</xdr:colOff>
      <xdr:row>55</xdr:row>
      <xdr:rowOff>50165</xdr:rowOff>
    </xdr:to>
    <xdr:sp macro="" textlink="">
      <xdr:nvSpPr>
        <xdr:cNvPr id="141" name="楕円 140"/>
        <xdr:cNvSpPr/>
      </xdr:nvSpPr>
      <xdr:spPr>
        <a:xfrm>
          <a:off x="2571750" y="9173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40005</xdr:rowOff>
    </xdr:from>
    <xdr:ext cx="593725" cy="252095"/>
    <xdr:sp macro="" textlink="">
      <xdr:nvSpPr>
        <xdr:cNvPr id="142" name="テキスト ボックス 141"/>
        <xdr:cNvSpPr txBox="1"/>
      </xdr:nvSpPr>
      <xdr:spPr>
        <a:xfrm>
          <a:off x="2360930" y="9264015"/>
          <a:ext cx="5937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100965</xdr:rowOff>
    </xdr:from>
    <xdr:to>
      <xdr:col>10</xdr:col>
      <xdr:colOff>165100</xdr:colOff>
      <xdr:row>58</xdr:row>
      <xdr:rowOff>33655</xdr:rowOff>
    </xdr:to>
    <xdr:sp macro="" textlink="">
      <xdr:nvSpPr>
        <xdr:cNvPr id="143" name="楕円 142"/>
        <xdr:cNvSpPr/>
      </xdr:nvSpPr>
      <xdr:spPr>
        <a:xfrm>
          <a:off x="1778000" y="96602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24130</xdr:rowOff>
    </xdr:from>
    <xdr:ext cx="534670" cy="253365"/>
    <xdr:sp macro="" textlink="">
      <xdr:nvSpPr>
        <xdr:cNvPr id="144" name="テキスト ボックス 143"/>
        <xdr:cNvSpPr txBox="1"/>
      </xdr:nvSpPr>
      <xdr:spPr>
        <a:xfrm>
          <a:off x="1580515" y="97510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74295</xdr:rowOff>
    </xdr:from>
    <xdr:to>
      <xdr:col>6</xdr:col>
      <xdr:colOff>38100</xdr:colOff>
      <xdr:row>58</xdr:row>
      <xdr:rowOff>5715</xdr:rowOff>
    </xdr:to>
    <xdr:sp macro="" textlink="">
      <xdr:nvSpPr>
        <xdr:cNvPr id="145" name="楕円 144"/>
        <xdr:cNvSpPr/>
      </xdr:nvSpPr>
      <xdr:spPr>
        <a:xfrm>
          <a:off x="984250" y="96335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165100</xdr:rowOff>
    </xdr:from>
    <xdr:ext cx="529590" cy="248285"/>
    <xdr:sp macro="" textlink="">
      <xdr:nvSpPr>
        <xdr:cNvPr id="146" name="テキスト ボックス 145"/>
        <xdr:cNvSpPr txBox="1"/>
      </xdr:nvSpPr>
      <xdr:spPr>
        <a:xfrm>
          <a:off x="786765" y="972439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31115</xdr:rowOff>
    </xdr:to>
    <xdr:sp macro="" textlink="">
      <xdr:nvSpPr>
        <xdr:cNvPr id="147" name="正方形/長方形 146"/>
        <xdr:cNvSpPr/>
      </xdr:nvSpPr>
      <xdr:spPr>
        <a:xfrm>
          <a:off x="685800" y="106203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135890</xdr:rowOff>
    </xdr:to>
    <xdr:sp macro="" textlink="">
      <xdr:nvSpPr>
        <xdr:cNvPr id="148" name="正方形/長方形 147"/>
        <xdr:cNvSpPr/>
      </xdr:nvSpPr>
      <xdr:spPr>
        <a:xfrm>
          <a:off x="8128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86360</xdr:rowOff>
    </xdr:from>
    <xdr:to>
      <xdr:col>12</xdr:col>
      <xdr:colOff>127000</xdr:colOff>
      <xdr:row>68</xdr:row>
      <xdr:rowOff>0</xdr:rowOff>
    </xdr:to>
    <xdr:sp macro="" textlink="">
      <xdr:nvSpPr>
        <xdr:cNvPr id="149" name="正方形/長方形 148"/>
        <xdr:cNvSpPr/>
      </xdr:nvSpPr>
      <xdr:spPr>
        <a:xfrm>
          <a:off x="8128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135890</xdr:rowOff>
    </xdr:to>
    <xdr:sp macro="" textlink="">
      <xdr:nvSpPr>
        <xdr:cNvPr id="150" name="正方形/長方形 149"/>
        <xdr:cNvSpPr/>
      </xdr:nvSpPr>
      <xdr:spPr>
        <a:xfrm>
          <a:off x="17145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86360</xdr:rowOff>
    </xdr:from>
    <xdr:to>
      <xdr:col>18</xdr:col>
      <xdr:colOff>0</xdr:colOff>
      <xdr:row>68</xdr:row>
      <xdr:rowOff>0</xdr:rowOff>
    </xdr:to>
    <xdr:sp macro="" textlink="">
      <xdr:nvSpPr>
        <xdr:cNvPr id="151" name="正方形/長方形 150"/>
        <xdr:cNvSpPr/>
      </xdr:nvSpPr>
      <xdr:spPr>
        <a:xfrm>
          <a:off x="17145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135890</xdr:rowOff>
    </xdr:to>
    <xdr:sp macro="" textlink="">
      <xdr:nvSpPr>
        <xdr:cNvPr id="152" name="正方形/長方形 151"/>
        <xdr:cNvSpPr/>
      </xdr:nvSpPr>
      <xdr:spPr>
        <a:xfrm>
          <a:off x="27432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86360</xdr:rowOff>
    </xdr:from>
    <xdr:to>
      <xdr:col>24</xdr:col>
      <xdr:colOff>0</xdr:colOff>
      <xdr:row>68</xdr:row>
      <xdr:rowOff>0</xdr:rowOff>
    </xdr:to>
    <xdr:sp macro="" textlink="">
      <xdr:nvSpPr>
        <xdr:cNvPr id="153" name="正方形/長方形 152"/>
        <xdr:cNvSpPr/>
      </xdr:nvSpPr>
      <xdr:spPr>
        <a:xfrm>
          <a:off x="27432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218,127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80010</xdr:rowOff>
    </xdr:to>
    <xdr:sp macro="" textlink="">
      <xdr:nvSpPr>
        <xdr:cNvPr id="154" name="正方形/長方形 153"/>
        <xdr:cNvSpPr/>
      </xdr:nvSpPr>
      <xdr:spPr>
        <a:xfrm>
          <a:off x="685800" y="114274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4805" cy="219075"/>
    <xdr:sp macro="" textlink="">
      <xdr:nvSpPr>
        <xdr:cNvPr id="155" name="テキスト ボックス 154"/>
        <xdr:cNvSpPr txBox="1"/>
      </xdr:nvSpPr>
      <xdr:spPr>
        <a:xfrm>
          <a:off x="666750" y="112414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80010</xdr:rowOff>
    </xdr:from>
    <xdr:to>
      <xdr:col>28</xdr:col>
      <xdr:colOff>114300</xdr:colOff>
      <xdr:row>81</xdr:row>
      <xdr:rowOff>80010</xdr:rowOff>
    </xdr:to>
    <xdr:cxnSp macro="">
      <xdr:nvCxnSpPr>
        <xdr:cNvPr id="156" name="直線コネクタ 155"/>
        <xdr:cNvCxnSpPr/>
      </xdr:nvCxnSpPr>
      <xdr:spPr>
        <a:xfrm>
          <a:off x="685800" y="13662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108585</xdr:rowOff>
    </xdr:from>
    <xdr:ext cx="531495" cy="248285"/>
    <xdr:sp macro="" textlink="">
      <xdr:nvSpPr>
        <xdr:cNvPr id="157" name="テキスト ボックス 156"/>
        <xdr:cNvSpPr txBox="1"/>
      </xdr:nvSpPr>
      <xdr:spPr>
        <a:xfrm>
          <a:off x="211455" y="1352359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42545</xdr:rowOff>
    </xdr:from>
    <xdr:to>
      <xdr:col>28</xdr:col>
      <xdr:colOff>114300</xdr:colOff>
      <xdr:row>79</xdr:row>
      <xdr:rowOff>42545</xdr:rowOff>
    </xdr:to>
    <xdr:cxnSp macro="">
      <xdr:nvCxnSpPr>
        <xdr:cNvPr id="158" name="直線コネクタ 157"/>
        <xdr:cNvCxnSpPr/>
      </xdr:nvCxnSpPr>
      <xdr:spPr>
        <a:xfrm>
          <a:off x="685800" y="13289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72390</xdr:rowOff>
    </xdr:from>
    <xdr:ext cx="595630" cy="248920"/>
    <xdr:sp macro="" textlink="">
      <xdr:nvSpPr>
        <xdr:cNvPr id="159" name="テキスト ボックス 158"/>
        <xdr:cNvSpPr txBox="1"/>
      </xdr:nvSpPr>
      <xdr:spPr>
        <a:xfrm>
          <a:off x="166370" y="1315212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0" name="直線コネクタ 159"/>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95630" cy="248920"/>
    <xdr:sp macro="" textlink="">
      <xdr:nvSpPr>
        <xdr:cNvPr id="161" name="テキスト ボックス 160"/>
        <xdr:cNvSpPr txBox="1"/>
      </xdr:nvSpPr>
      <xdr:spPr>
        <a:xfrm>
          <a:off x="166370" y="127793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135890</xdr:rowOff>
    </xdr:from>
    <xdr:to>
      <xdr:col>28</xdr:col>
      <xdr:colOff>114300</xdr:colOff>
      <xdr:row>74</xdr:row>
      <xdr:rowOff>135890</xdr:rowOff>
    </xdr:to>
    <xdr:cxnSp macro="">
      <xdr:nvCxnSpPr>
        <xdr:cNvPr id="162" name="直線コネクタ 161"/>
        <xdr:cNvCxnSpPr/>
      </xdr:nvCxnSpPr>
      <xdr:spPr>
        <a:xfrm>
          <a:off x="685800" y="12545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5630" cy="248285"/>
    <xdr:sp macro="" textlink="">
      <xdr:nvSpPr>
        <xdr:cNvPr id="163" name="テキスト ボックス 162"/>
        <xdr:cNvSpPr txBox="1"/>
      </xdr:nvSpPr>
      <xdr:spPr>
        <a:xfrm>
          <a:off x="166370" y="124066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98425</xdr:rowOff>
    </xdr:from>
    <xdr:to>
      <xdr:col>28</xdr:col>
      <xdr:colOff>114300</xdr:colOff>
      <xdr:row>72</xdr:row>
      <xdr:rowOff>98425</xdr:rowOff>
    </xdr:to>
    <xdr:cxnSp macro="">
      <xdr:nvCxnSpPr>
        <xdr:cNvPr id="164" name="直線コネクタ 163"/>
        <xdr:cNvCxnSpPr/>
      </xdr:nvCxnSpPr>
      <xdr:spPr>
        <a:xfrm>
          <a:off x="685800" y="12172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128270</xdr:rowOff>
    </xdr:from>
    <xdr:ext cx="595630" cy="248920"/>
    <xdr:sp macro="" textlink="">
      <xdr:nvSpPr>
        <xdr:cNvPr id="165" name="テキスト ボックス 164"/>
        <xdr:cNvSpPr txBox="1"/>
      </xdr:nvSpPr>
      <xdr:spPr>
        <a:xfrm>
          <a:off x="166370" y="1203452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6" name="直線コネクタ 165"/>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5630" cy="248285"/>
    <xdr:sp macro="" textlink="">
      <xdr:nvSpPr>
        <xdr:cNvPr id="167" name="テキスト ボックス 166"/>
        <xdr:cNvSpPr txBox="1"/>
      </xdr:nvSpPr>
      <xdr:spPr>
        <a:xfrm>
          <a:off x="166370" y="116617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68" name="直線コネクタ 167"/>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7650"/>
    <xdr:sp macro="" textlink="">
      <xdr:nvSpPr>
        <xdr:cNvPr id="169" name="テキスト ボックス 168"/>
        <xdr:cNvSpPr txBox="1"/>
      </xdr:nvSpPr>
      <xdr:spPr>
        <a:xfrm>
          <a:off x="166370" y="112883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80010</xdr:rowOff>
    </xdr:to>
    <xdr:sp macro="" textlink="">
      <xdr:nvSpPr>
        <xdr:cNvPr id="170" name="民生費グラフ枠"/>
        <xdr:cNvSpPr/>
      </xdr:nvSpPr>
      <xdr:spPr>
        <a:xfrm>
          <a:off x="685800" y="114274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136525</xdr:rowOff>
    </xdr:from>
    <xdr:to>
      <xdr:col>24</xdr:col>
      <xdr:colOff>62865</xdr:colOff>
      <xdr:row>77</xdr:row>
      <xdr:rowOff>133985</xdr:rowOff>
    </xdr:to>
    <xdr:cxnSp macro="">
      <xdr:nvCxnSpPr>
        <xdr:cNvPr id="171" name="直線コネクタ 170"/>
        <xdr:cNvCxnSpPr/>
      </xdr:nvCxnSpPr>
      <xdr:spPr>
        <a:xfrm flipV="1">
          <a:off x="4176395" y="11707495"/>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137795</xdr:rowOff>
    </xdr:from>
    <xdr:ext cx="598805" cy="253365"/>
    <xdr:sp macro="" textlink="">
      <xdr:nvSpPr>
        <xdr:cNvPr id="172" name="民生費最小値テキスト"/>
        <xdr:cNvSpPr txBox="1"/>
      </xdr:nvSpPr>
      <xdr:spPr>
        <a:xfrm>
          <a:off x="4229100" y="130498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132,742</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133985</xdr:rowOff>
    </xdr:from>
    <xdr:to>
      <xdr:col>24</xdr:col>
      <xdr:colOff>152400</xdr:colOff>
      <xdr:row>77</xdr:row>
      <xdr:rowOff>133985</xdr:rowOff>
    </xdr:to>
    <xdr:cxnSp macro="">
      <xdr:nvCxnSpPr>
        <xdr:cNvPr id="173" name="直線コネクタ 172"/>
        <xdr:cNvCxnSpPr/>
      </xdr:nvCxnSpPr>
      <xdr:spPr>
        <a:xfrm>
          <a:off x="4108450" y="130460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85090</xdr:rowOff>
    </xdr:from>
    <xdr:ext cx="598805" cy="248285"/>
    <xdr:sp macro="" textlink="">
      <xdr:nvSpPr>
        <xdr:cNvPr id="174" name="民生費最大値テキスト"/>
        <xdr:cNvSpPr txBox="1"/>
      </xdr:nvSpPr>
      <xdr:spPr>
        <a:xfrm>
          <a:off x="4229100" y="1148842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312,450</a:t>
          </a:r>
          <a:endParaRPr kumimoji="1" lang="ja-JP" altLang="en-US" sz="1000" b="1">
            <a:latin typeface="ＭＳ Ｐゴシック"/>
          </a:endParaRPr>
        </a:p>
      </xdr:txBody>
    </xdr:sp>
    <xdr:clientData/>
  </xdr:oneCellAnchor>
  <xdr:twoCellAnchor>
    <xdr:from>
      <xdr:col>23</xdr:col>
      <xdr:colOff>165100</xdr:colOff>
      <xdr:row>69</xdr:row>
      <xdr:rowOff>136525</xdr:rowOff>
    </xdr:from>
    <xdr:to>
      <xdr:col>24</xdr:col>
      <xdr:colOff>152400</xdr:colOff>
      <xdr:row>69</xdr:row>
      <xdr:rowOff>136525</xdr:rowOff>
    </xdr:to>
    <xdr:cxnSp macro="">
      <xdr:nvCxnSpPr>
        <xdr:cNvPr id="175" name="直線コネクタ 174"/>
        <xdr:cNvCxnSpPr/>
      </xdr:nvCxnSpPr>
      <xdr:spPr>
        <a:xfrm>
          <a:off x="4108450" y="11707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26670</xdr:rowOff>
    </xdr:from>
    <xdr:to>
      <xdr:col>24</xdr:col>
      <xdr:colOff>63500</xdr:colOff>
      <xdr:row>76</xdr:row>
      <xdr:rowOff>80010</xdr:rowOff>
    </xdr:to>
    <xdr:cxnSp macro="">
      <xdr:nvCxnSpPr>
        <xdr:cNvPr id="176" name="直線コネクタ 175"/>
        <xdr:cNvCxnSpPr/>
      </xdr:nvCxnSpPr>
      <xdr:spPr>
        <a:xfrm>
          <a:off x="3429000" y="12771120"/>
          <a:ext cx="7493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151765</xdr:rowOff>
    </xdr:from>
    <xdr:ext cx="598805" cy="252730"/>
    <xdr:sp macro="" textlink="">
      <xdr:nvSpPr>
        <xdr:cNvPr id="177" name="民生費平均値テキスト"/>
        <xdr:cNvSpPr txBox="1"/>
      </xdr:nvSpPr>
      <xdr:spPr>
        <a:xfrm>
          <a:off x="4229100" y="1239329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129540</xdr:rowOff>
    </xdr:from>
    <xdr:to>
      <xdr:col>24</xdr:col>
      <xdr:colOff>114300</xdr:colOff>
      <xdr:row>75</xdr:row>
      <xdr:rowOff>61595</xdr:rowOff>
    </xdr:to>
    <xdr:sp macro="" textlink="">
      <xdr:nvSpPr>
        <xdr:cNvPr id="178" name="フローチャート: 判断 177"/>
        <xdr:cNvSpPr/>
      </xdr:nvSpPr>
      <xdr:spPr>
        <a:xfrm>
          <a:off x="4127500" y="125387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26670</xdr:rowOff>
    </xdr:from>
    <xdr:to>
      <xdr:col>19</xdr:col>
      <xdr:colOff>171450</xdr:colOff>
      <xdr:row>77</xdr:row>
      <xdr:rowOff>106680</xdr:rowOff>
    </xdr:to>
    <xdr:cxnSp macro="">
      <xdr:nvCxnSpPr>
        <xdr:cNvPr id="179" name="直線コネクタ 178"/>
        <xdr:cNvCxnSpPr/>
      </xdr:nvCxnSpPr>
      <xdr:spPr>
        <a:xfrm flipV="1">
          <a:off x="2622550" y="12771120"/>
          <a:ext cx="80645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81280</xdr:rowOff>
    </xdr:from>
    <xdr:to>
      <xdr:col>20</xdr:col>
      <xdr:colOff>38100</xdr:colOff>
      <xdr:row>75</xdr:row>
      <xdr:rowOff>13970</xdr:rowOff>
    </xdr:to>
    <xdr:sp macro="" textlink="">
      <xdr:nvSpPr>
        <xdr:cNvPr id="180" name="フローチャート: 判断 179"/>
        <xdr:cNvSpPr/>
      </xdr:nvSpPr>
      <xdr:spPr>
        <a:xfrm>
          <a:off x="3384550" y="1249045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30480</xdr:rowOff>
    </xdr:from>
    <xdr:ext cx="593725" cy="247650"/>
    <xdr:sp macro="" textlink="">
      <xdr:nvSpPr>
        <xdr:cNvPr id="181" name="テキスト ボックス 180"/>
        <xdr:cNvSpPr txBox="1"/>
      </xdr:nvSpPr>
      <xdr:spPr>
        <a:xfrm>
          <a:off x="3154680" y="12272010"/>
          <a:ext cx="5937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106680</xdr:rowOff>
    </xdr:from>
    <xdr:to>
      <xdr:col>15</xdr:col>
      <xdr:colOff>50800</xdr:colOff>
      <xdr:row>77</xdr:row>
      <xdr:rowOff>116205</xdr:rowOff>
    </xdr:to>
    <xdr:cxnSp macro="">
      <xdr:nvCxnSpPr>
        <xdr:cNvPr id="182" name="直線コネクタ 181"/>
        <xdr:cNvCxnSpPr/>
      </xdr:nvCxnSpPr>
      <xdr:spPr>
        <a:xfrm flipV="1">
          <a:off x="1828800" y="13018770"/>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155575</xdr:rowOff>
    </xdr:from>
    <xdr:to>
      <xdr:col>15</xdr:col>
      <xdr:colOff>101600</xdr:colOff>
      <xdr:row>76</xdr:row>
      <xdr:rowOff>87630</xdr:rowOff>
    </xdr:to>
    <xdr:sp macro="" textlink="">
      <xdr:nvSpPr>
        <xdr:cNvPr id="183" name="フローチャート: 判断 182"/>
        <xdr:cNvSpPr/>
      </xdr:nvSpPr>
      <xdr:spPr>
        <a:xfrm>
          <a:off x="2571750" y="127323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104775</xdr:rowOff>
    </xdr:from>
    <xdr:ext cx="593725" cy="248920"/>
    <xdr:sp macro="" textlink="">
      <xdr:nvSpPr>
        <xdr:cNvPr id="184" name="テキスト ボックス 183"/>
        <xdr:cNvSpPr txBox="1"/>
      </xdr:nvSpPr>
      <xdr:spPr>
        <a:xfrm>
          <a:off x="2360930" y="12513945"/>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116205</xdr:rowOff>
    </xdr:from>
    <xdr:to>
      <xdr:col>10</xdr:col>
      <xdr:colOff>114300</xdr:colOff>
      <xdr:row>78</xdr:row>
      <xdr:rowOff>635</xdr:rowOff>
    </xdr:to>
    <xdr:cxnSp macro="">
      <xdr:nvCxnSpPr>
        <xdr:cNvPr id="185" name="直線コネクタ 184"/>
        <xdr:cNvCxnSpPr/>
      </xdr:nvCxnSpPr>
      <xdr:spPr>
        <a:xfrm flipV="1">
          <a:off x="1028700" y="13028295"/>
          <a:ext cx="8001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3810</xdr:rowOff>
    </xdr:from>
    <xdr:to>
      <xdr:col>10</xdr:col>
      <xdr:colOff>165100</xdr:colOff>
      <xdr:row>76</xdr:row>
      <xdr:rowOff>103505</xdr:rowOff>
    </xdr:to>
    <xdr:sp macro="" textlink="">
      <xdr:nvSpPr>
        <xdr:cNvPr id="186" name="フローチャート: 判断 185"/>
        <xdr:cNvSpPr/>
      </xdr:nvSpPr>
      <xdr:spPr>
        <a:xfrm>
          <a:off x="1778000" y="12748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118745</xdr:rowOff>
    </xdr:from>
    <xdr:ext cx="593725" cy="252730"/>
    <xdr:sp macro="" textlink="">
      <xdr:nvSpPr>
        <xdr:cNvPr id="187" name="テキスト ボックス 186"/>
        <xdr:cNvSpPr txBox="1"/>
      </xdr:nvSpPr>
      <xdr:spPr>
        <a:xfrm>
          <a:off x="1548130" y="12527915"/>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55245</xdr:rowOff>
    </xdr:from>
    <xdr:to>
      <xdr:col>6</xdr:col>
      <xdr:colOff>38100</xdr:colOff>
      <xdr:row>76</xdr:row>
      <xdr:rowOff>154305</xdr:rowOff>
    </xdr:to>
    <xdr:sp macro="" textlink="">
      <xdr:nvSpPr>
        <xdr:cNvPr id="188" name="フローチャート: 判断 187"/>
        <xdr:cNvSpPr/>
      </xdr:nvSpPr>
      <xdr:spPr>
        <a:xfrm>
          <a:off x="984250" y="127996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3810</xdr:rowOff>
    </xdr:from>
    <xdr:ext cx="593725" cy="253365"/>
    <xdr:sp macro="" textlink="">
      <xdr:nvSpPr>
        <xdr:cNvPr id="189" name="テキスト ボックス 188"/>
        <xdr:cNvSpPr txBox="1"/>
      </xdr:nvSpPr>
      <xdr:spPr>
        <a:xfrm>
          <a:off x="754380" y="1258062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77470</xdr:rowOff>
    </xdr:from>
    <xdr:ext cx="762000" cy="252730"/>
    <xdr:sp macro="" textlink="">
      <xdr:nvSpPr>
        <xdr:cNvPr id="190" name="テキスト ボックス 189"/>
        <xdr:cNvSpPr txBox="1"/>
      </xdr:nvSpPr>
      <xdr:spPr>
        <a:xfrm>
          <a:off x="40068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77470</xdr:rowOff>
    </xdr:from>
    <xdr:ext cx="762000" cy="252730"/>
    <xdr:sp macro="" textlink="">
      <xdr:nvSpPr>
        <xdr:cNvPr id="191" name="テキスト ボックス 190"/>
        <xdr:cNvSpPr txBox="1"/>
      </xdr:nvSpPr>
      <xdr:spPr>
        <a:xfrm>
          <a:off x="32575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77470</xdr:rowOff>
    </xdr:from>
    <xdr:ext cx="756920" cy="252730"/>
    <xdr:sp macro="" textlink="">
      <xdr:nvSpPr>
        <xdr:cNvPr id="192" name="テキスト ボックス 191"/>
        <xdr:cNvSpPr txBox="1"/>
      </xdr:nvSpPr>
      <xdr:spPr>
        <a:xfrm>
          <a:off x="2451100" y="136601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77470</xdr:rowOff>
    </xdr:from>
    <xdr:ext cx="762000" cy="252730"/>
    <xdr:sp macro="" textlink="">
      <xdr:nvSpPr>
        <xdr:cNvPr id="193" name="テキスト ボックス 192"/>
        <xdr:cNvSpPr txBox="1"/>
      </xdr:nvSpPr>
      <xdr:spPr>
        <a:xfrm>
          <a:off x="16573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77470</xdr:rowOff>
    </xdr:from>
    <xdr:ext cx="762000" cy="252730"/>
    <xdr:sp macro="" textlink="">
      <xdr:nvSpPr>
        <xdr:cNvPr id="194" name="テキスト ボックス 193"/>
        <xdr:cNvSpPr txBox="1"/>
      </xdr:nvSpPr>
      <xdr:spPr>
        <a:xfrm>
          <a:off x="8572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31115</xdr:rowOff>
    </xdr:from>
    <xdr:to>
      <xdr:col>24</xdr:col>
      <xdr:colOff>114300</xdr:colOff>
      <xdr:row>76</xdr:row>
      <xdr:rowOff>130175</xdr:rowOff>
    </xdr:to>
    <xdr:sp macro="" textlink="">
      <xdr:nvSpPr>
        <xdr:cNvPr id="195" name="楕円 194"/>
        <xdr:cNvSpPr/>
      </xdr:nvSpPr>
      <xdr:spPr>
        <a:xfrm>
          <a:off x="4127500" y="12775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10160</xdr:rowOff>
    </xdr:from>
    <xdr:ext cx="598805" cy="248285"/>
    <xdr:sp macro="" textlink="">
      <xdr:nvSpPr>
        <xdr:cNvPr id="196" name="民生費該当値テキスト"/>
        <xdr:cNvSpPr txBox="1"/>
      </xdr:nvSpPr>
      <xdr:spPr>
        <a:xfrm>
          <a:off x="4229100" y="127546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162,526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144780</xdr:rowOff>
    </xdr:from>
    <xdr:to>
      <xdr:col>20</xdr:col>
      <xdr:colOff>38100</xdr:colOff>
      <xdr:row>76</xdr:row>
      <xdr:rowOff>76200</xdr:rowOff>
    </xdr:to>
    <xdr:sp macro="" textlink="">
      <xdr:nvSpPr>
        <xdr:cNvPr id="197" name="楕円 196"/>
        <xdr:cNvSpPr/>
      </xdr:nvSpPr>
      <xdr:spPr>
        <a:xfrm>
          <a:off x="3384550" y="127215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68580</xdr:rowOff>
    </xdr:from>
    <xdr:ext cx="593725" cy="248920"/>
    <xdr:sp macro="" textlink="">
      <xdr:nvSpPr>
        <xdr:cNvPr id="198" name="テキスト ボックス 197"/>
        <xdr:cNvSpPr txBox="1"/>
      </xdr:nvSpPr>
      <xdr:spPr>
        <a:xfrm>
          <a:off x="3154680" y="1281303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56515</xdr:rowOff>
    </xdr:from>
    <xdr:to>
      <xdr:col>15</xdr:col>
      <xdr:colOff>101600</xdr:colOff>
      <xdr:row>77</xdr:row>
      <xdr:rowOff>155575</xdr:rowOff>
    </xdr:to>
    <xdr:sp macro="" textlink="">
      <xdr:nvSpPr>
        <xdr:cNvPr id="199" name="楕円 198"/>
        <xdr:cNvSpPr/>
      </xdr:nvSpPr>
      <xdr:spPr>
        <a:xfrm>
          <a:off x="2571750" y="12968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147955</xdr:rowOff>
    </xdr:from>
    <xdr:ext cx="593725" cy="248285"/>
    <xdr:sp macro="" textlink="">
      <xdr:nvSpPr>
        <xdr:cNvPr id="200" name="テキスト ボックス 199"/>
        <xdr:cNvSpPr txBox="1"/>
      </xdr:nvSpPr>
      <xdr:spPr>
        <a:xfrm>
          <a:off x="2360930" y="1306004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67310</xdr:rowOff>
    </xdr:from>
    <xdr:to>
      <xdr:col>10</xdr:col>
      <xdr:colOff>165100</xdr:colOff>
      <xdr:row>77</xdr:row>
      <xdr:rowOff>165735</xdr:rowOff>
    </xdr:to>
    <xdr:sp macro="" textlink="">
      <xdr:nvSpPr>
        <xdr:cNvPr id="201" name="楕円 200"/>
        <xdr:cNvSpPr/>
      </xdr:nvSpPr>
      <xdr:spPr>
        <a:xfrm>
          <a:off x="1778000" y="129794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156845</xdr:rowOff>
    </xdr:from>
    <xdr:ext cx="593725" cy="252730"/>
    <xdr:sp macro="" textlink="">
      <xdr:nvSpPr>
        <xdr:cNvPr id="202" name="テキスト ボックス 201"/>
        <xdr:cNvSpPr txBox="1"/>
      </xdr:nvSpPr>
      <xdr:spPr>
        <a:xfrm>
          <a:off x="1548130" y="13068935"/>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135,182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118110</xdr:rowOff>
    </xdr:from>
    <xdr:to>
      <xdr:col>6</xdr:col>
      <xdr:colOff>38100</xdr:colOff>
      <xdr:row>78</xdr:row>
      <xdr:rowOff>50800</xdr:rowOff>
    </xdr:to>
    <xdr:sp macro="" textlink="">
      <xdr:nvSpPr>
        <xdr:cNvPr id="203" name="楕円 202"/>
        <xdr:cNvSpPr/>
      </xdr:nvSpPr>
      <xdr:spPr>
        <a:xfrm>
          <a:off x="984250" y="1303020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40640</xdr:rowOff>
    </xdr:from>
    <xdr:ext cx="593725" cy="252095"/>
    <xdr:sp macro="" textlink="">
      <xdr:nvSpPr>
        <xdr:cNvPr id="204" name="テキスト ボックス 203"/>
        <xdr:cNvSpPr txBox="1"/>
      </xdr:nvSpPr>
      <xdr:spPr>
        <a:xfrm>
          <a:off x="754380" y="13120370"/>
          <a:ext cx="5937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31115</xdr:rowOff>
    </xdr:to>
    <xdr:sp macro="" textlink="">
      <xdr:nvSpPr>
        <xdr:cNvPr id="205" name="正方形/長方形 204"/>
        <xdr:cNvSpPr/>
      </xdr:nvSpPr>
      <xdr:spPr>
        <a:xfrm>
          <a:off x="685800" y="139731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135890</xdr:rowOff>
    </xdr:to>
    <xdr:sp macro="" textlink="">
      <xdr:nvSpPr>
        <xdr:cNvPr id="206" name="正方形/長方形 205"/>
        <xdr:cNvSpPr/>
      </xdr:nvSpPr>
      <xdr:spPr>
        <a:xfrm>
          <a:off x="8128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86360</xdr:rowOff>
    </xdr:from>
    <xdr:to>
      <xdr:col>12</xdr:col>
      <xdr:colOff>127000</xdr:colOff>
      <xdr:row>88</xdr:row>
      <xdr:rowOff>0</xdr:rowOff>
    </xdr:to>
    <xdr:sp macro="" textlink="">
      <xdr:nvSpPr>
        <xdr:cNvPr id="207" name="正方形/長方形 206"/>
        <xdr:cNvSpPr/>
      </xdr:nvSpPr>
      <xdr:spPr>
        <a:xfrm>
          <a:off x="8128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135890</xdr:rowOff>
    </xdr:to>
    <xdr:sp macro="" textlink="">
      <xdr:nvSpPr>
        <xdr:cNvPr id="208" name="正方形/長方形 207"/>
        <xdr:cNvSpPr/>
      </xdr:nvSpPr>
      <xdr:spPr>
        <a:xfrm>
          <a:off x="17145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86360</xdr:rowOff>
    </xdr:from>
    <xdr:to>
      <xdr:col>18</xdr:col>
      <xdr:colOff>0</xdr:colOff>
      <xdr:row>88</xdr:row>
      <xdr:rowOff>0</xdr:rowOff>
    </xdr:to>
    <xdr:sp macro="" textlink="">
      <xdr:nvSpPr>
        <xdr:cNvPr id="209" name="正方形/長方形 208"/>
        <xdr:cNvSpPr/>
      </xdr:nvSpPr>
      <xdr:spPr>
        <a:xfrm>
          <a:off x="17145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135890</xdr:rowOff>
    </xdr:to>
    <xdr:sp macro="" textlink="">
      <xdr:nvSpPr>
        <xdr:cNvPr id="210" name="正方形/長方形 209"/>
        <xdr:cNvSpPr/>
      </xdr:nvSpPr>
      <xdr:spPr>
        <a:xfrm>
          <a:off x="27432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86360</xdr:rowOff>
    </xdr:from>
    <xdr:to>
      <xdr:col>24</xdr:col>
      <xdr:colOff>0</xdr:colOff>
      <xdr:row>88</xdr:row>
      <xdr:rowOff>0</xdr:rowOff>
    </xdr:to>
    <xdr:sp macro="" textlink="">
      <xdr:nvSpPr>
        <xdr:cNvPr id="211" name="正方形/長方形 210"/>
        <xdr:cNvSpPr/>
      </xdr:nvSpPr>
      <xdr:spPr>
        <a:xfrm>
          <a:off x="27432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2" name="正方形/長方形 211"/>
        <xdr:cNvSpPr/>
      </xdr:nvSpPr>
      <xdr:spPr>
        <a:xfrm>
          <a:off x="6858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4805" cy="219075"/>
    <xdr:sp macro="" textlink="">
      <xdr:nvSpPr>
        <xdr:cNvPr id="213" name="テキスト ボックス 212"/>
        <xdr:cNvSpPr txBox="1"/>
      </xdr:nvSpPr>
      <xdr:spPr>
        <a:xfrm>
          <a:off x="666750" y="145942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5" name="テキスト ボックス 214"/>
        <xdr:cNvSpPr txBox="1"/>
      </xdr:nvSpPr>
      <xdr:spPr>
        <a:xfrm>
          <a:off x="474980" y="16913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685800" y="16598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4000"/>
    <xdr:sp macro="" textlink="">
      <xdr:nvSpPr>
        <xdr:cNvPr id="217" name="テキスト ボックス 216"/>
        <xdr:cNvSpPr txBox="1"/>
      </xdr:nvSpPr>
      <xdr:spPr>
        <a:xfrm>
          <a:off x="211455" y="164566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685800" y="16141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4000"/>
    <xdr:sp macro="" textlink="">
      <xdr:nvSpPr>
        <xdr:cNvPr id="219" name="テキスト ボックス 218"/>
        <xdr:cNvSpPr txBox="1"/>
      </xdr:nvSpPr>
      <xdr:spPr>
        <a:xfrm>
          <a:off x="211455" y="159994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6858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4000"/>
    <xdr:sp macro="" textlink="">
      <xdr:nvSpPr>
        <xdr:cNvPr id="221" name="テキスト ボックス 220"/>
        <xdr:cNvSpPr txBox="1"/>
      </xdr:nvSpPr>
      <xdr:spPr>
        <a:xfrm>
          <a:off x="211455" y="15542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133350</xdr:rowOff>
    </xdr:from>
    <xdr:to>
      <xdr:col>28</xdr:col>
      <xdr:colOff>114300</xdr:colOff>
      <xdr:row>90</xdr:row>
      <xdr:rowOff>133350</xdr:rowOff>
    </xdr:to>
    <xdr:cxnSp macro="">
      <xdr:nvCxnSpPr>
        <xdr:cNvPr id="222" name="直線コネクタ 221"/>
        <xdr:cNvCxnSpPr/>
      </xdr:nvCxnSpPr>
      <xdr:spPr>
        <a:xfrm>
          <a:off x="685800" y="152247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165100</xdr:rowOff>
    </xdr:from>
    <xdr:ext cx="531495" cy="246380"/>
    <xdr:sp macro="" textlink="">
      <xdr:nvSpPr>
        <xdr:cNvPr id="223" name="テキスト ボックス 222"/>
        <xdr:cNvSpPr txBox="1"/>
      </xdr:nvSpPr>
      <xdr:spPr>
        <a:xfrm>
          <a:off x="211455" y="1508887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24" name="直線コネクタ 223"/>
        <xdr:cNvCxnSpPr/>
      </xdr:nvCxnSpPr>
      <xdr:spPr>
        <a:xfrm>
          <a:off x="6858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7650"/>
    <xdr:sp macro="" textlink="">
      <xdr:nvSpPr>
        <xdr:cNvPr id="225" name="テキスト ボックス 224"/>
        <xdr:cNvSpPr txBox="1"/>
      </xdr:nvSpPr>
      <xdr:spPr>
        <a:xfrm>
          <a:off x="166370" y="146411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26" name="衛生費グラフ枠"/>
        <xdr:cNvSpPr/>
      </xdr:nvSpPr>
      <xdr:spPr>
        <a:xfrm>
          <a:off x="6858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156845</xdr:rowOff>
    </xdr:from>
    <xdr:to>
      <xdr:col>24</xdr:col>
      <xdr:colOff>62865</xdr:colOff>
      <xdr:row>97</xdr:row>
      <xdr:rowOff>160020</xdr:rowOff>
    </xdr:to>
    <xdr:cxnSp macro="">
      <xdr:nvCxnSpPr>
        <xdr:cNvPr id="227" name="直線コネクタ 226"/>
        <xdr:cNvCxnSpPr/>
      </xdr:nvCxnSpPr>
      <xdr:spPr>
        <a:xfrm flipV="1">
          <a:off x="4176395" y="15248255"/>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163830</xdr:rowOff>
    </xdr:from>
    <xdr:ext cx="534670" cy="259080"/>
    <xdr:sp macro="" textlink="">
      <xdr:nvSpPr>
        <xdr:cNvPr id="228" name="衛生費最小値テキスト"/>
        <xdr:cNvSpPr txBox="1"/>
      </xdr:nvSpPr>
      <xdr:spPr>
        <a:xfrm>
          <a:off x="4229100" y="1645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160020</xdr:rowOff>
    </xdr:from>
    <xdr:to>
      <xdr:col>24</xdr:col>
      <xdr:colOff>152400</xdr:colOff>
      <xdr:row>97</xdr:row>
      <xdr:rowOff>160020</xdr:rowOff>
    </xdr:to>
    <xdr:cxnSp macro="">
      <xdr:nvCxnSpPr>
        <xdr:cNvPr id="229" name="直線コネクタ 228"/>
        <xdr:cNvCxnSpPr/>
      </xdr:nvCxnSpPr>
      <xdr:spPr>
        <a:xfrm>
          <a:off x="4108450" y="16447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107950</xdr:rowOff>
    </xdr:from>
    <xdr:ext cx="534670" cy="245745"/>
    <xdr:sp macro="" textlink="">
      <xdr:nvSpPr>
        <xdr:cNvPr id="230" name="衛生費最大値テキスト"/>
        <xdr:cNvSpPr txBox="1"/>
      </xdr:nvSpPr>
      <xdr:spPr>
        <a:xfrm>
          <a:off x="4229100" y="1503172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78,935</a:t>
          </a:r>
          <a:endParaRPr kumimoji="1" lang="ja-JP" altLang="en-US" sz="1000" b="1">
            <a:latin typeface="ＭＳ Ｐゴシック"/>
          </a:endParaRPr>
        </a:p>
      </xdr:txBody>
    </xdr:sp>
    <xdr:clientData/>
  </xdr:oneCellAnchor>
  <xdr:twoCellAnchor>
    <xdr:from>
      <xdr:col>23</xdr:col>
      <xdr:colOff>165100</xdr:colOff>
      <xdr:row>90</xdr:row>
      <xdr:rowOff>156845</xdr:rowOff>
    </xdr:from>
    <xdr:to>
      <xdr:col>24</xdr:col>
      <xdr:colOff>152400</xdr:colOff>
      <xdr:row>90</xdr:row>
      <xdr:rowOff>156845</xdr:rowOff>
    </xdr:to>
    <xdr:cxnSp macro="">
      <xdr:nvCxnSpPr>
        <xdr:cNvPr id="231" name="直線コネクタ 230"/>
        <xdr:cNvCxnSpPr/>
      </xdr:nvCxnSpPr>
      <xdr:spPr>
        <a:xfrm>
          <a:off x="4108450" y="15248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97</xdr:row>
      <xdr:rowOff>39370</xdr:rowOff>
    </xdr:from>
    <xdr:to>
      <xdr:col>24</xdr:col>
      <xdr:colOff>63500</xdr:colOff>
      <xdr:row>97</xdr:row>
      <xdr:rowOff>109855</xdr:rowOff>
    </xdr:to>
    <xdr:cxnSp macro="">
      <xdr:nvCxnSpPr>
        <xdr:cNvPr id="232" name="直線コネクタ 231"/>
        <xdr:cNvCxnSpPr/>
      </xdr:nvCxnSpPr>
      <xdr:spPr>
        <a:xfrm flipV="1">
          <a:off x="3429000" y="16327120"/>
          <a:ext cx="7493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116205</xdr:rowOff>
    </xdr:from>
    <xdr:ext cx="534670" cy="259080"/>
    <xdr:sp macro="" textlink="">
      <xdr:nvSpPr>
        <xdr:cNvPr id="233" name="衛生費平均値テキスト"/>
        <xdr:cNvSpPr txBox="1"/>
      </xdr:nvSpPr>
      <xdr:spPr>
        <a:xfrm>
          <a:off x="4229100" y="158896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93345</xdr:rowOff>
    </xdr:from>
    <xdr:to>
      <xdr:col>24</xdr:col>
      <xdr:colOff>114300</xdr:colOff>
      <xdr:row>96</xdr:row>
      <xdr:rowOff>23495</xdr:rowOff>
    </xdr:to>
    <xdr:sp macro="" textlink="">
      <xdr:nvSpPr>
        <xdr:cNvPr id="234" name="フローチャート: 判断 233"/>
        <xdr:cNvSpPr/>
      </xdr:nvSpPr>
      <xdr:spPr>
        <a:xfrm>
          <a:off x="4127500" y="160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109855</xdr:rowOff>
    </xdr:from>
    <xdr:to>
      <xdr:col>19</xdr:col>
      <xdr:colOff>171450</xdr:colOff>
      <xdr:row>98</xdr:row>
      <xdr:rowOff>109220</xdr:rowOff>
    </xdr:to>
    <xdr:cxnSp macro="">
      <xdr:nvCxnSpPr>
        <xdr:cNvPr id="235" name="直線コネクタ 234"/>
        <xdr:cNvCxnSpPr/>
      </xdr:nvCxnSpPr>
      <xdr:spPr>
        <a:xfrm flipV="1">
          <a:off x="2622550" y="16397605"/>
          <a:ext cx="80645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120650</xdr:rowOff>
    </xdr:from>
    <xdr:to>
      <xdr:col>20</xdr:col>
      <xdr:colOff>38100</xdr:colOff>
      <xdr:row>96</xdr:row>
      <xdr:rowOff>50165</xdr:rowOff>
    </xdr:to>
    <xdr:sp macro="" textlink="">
      <xdr:nvSpPr>
        <xdr:cNvPr id="236" name="フローチャート: 判断 235"/>
        <xdr:cNvSpPr/>
      </xdr:nvSpPr>
      <xdr:spPr>
        <a:xfrm>
          <a:off x="3384550" y="1606550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66675</xdr:rowOff>
    </xdr:from>
    <xdr:ext cx="529590" cy="254000"/>
    <xdr:sp macro="" textlink="">
      <xdr:nvSpPr>
        <xdr:cNvPr id="237" name="テキスト ボックス 236"/>
        <xdr:cNvSpPr txBox="1"/>
      </xdr:nvSpPr>
      <xdr:spPr>
        <a:xfrm>
          <a:off x="3187065" y="158400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109220</xdr:rowOff>
    </xdr:from>
    <xdr:to>
      <xdr:col>15</xdr:col>
      <xdr:colOff>50800</xdr:colOff>
      <xdr:row>98</xdr:row>
      <xdr:rowOff>127635</xdr:rowOff>
    </xdr:to>
    <xdr:cxnSp macro="">
      <xdr:nvCxnSpPr>
        <xdr:cNvPr id="238" name="直線コネクタ 237"/>
        <xdr:cNvCxnSpPr/>
      </xdr:nvCxnSpPr>
      <xdr:spPr>
        <a:xfrm flipV="1">
          <a:off x="1828800" y="16568420"/>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120650</xdr:rowOff>
    </xdr:from>
    <xdr:to>
      <xdr:col>15</xdr:col>
      <xdr:colOff>101600</xdr:colOff>
      <xdr:row>97</xdr:row>
      <xdr:rowOff>50800</xdr:rowOff>
    </xdr:to>
    <xdr:sp macro="" textlink="">
      <xdr:nvSpPr>
        <xdr:cNvPr id="239" name="フローチャート: 判断 238"/>
        <xdr:cNvSpPr/>
      </xdr:nvSpPr>
      <xdr:spPr>
        <a:xfrm>
          <a:off x="2571750" y="162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67310</xdr:rowOff>
    </xdr:from>
    <xdr:ext cx="529590" cy="259080"/>
    <xdr:sp macro="" textlink="">
      <xdr:nvSpPr>
        <xdr:cNvPr id="240" name="テキスト ボックス 239"/>
        <xdr:cNvSpPr txBox="1"/>
      </xdr:nvSpPr>
      <xdr:spPr>
        <a:xfrm>
          <a:off x="2393315" y="16012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98</xdr:row>
      <xdr:rowOff>127635</xdr:rowOff>
    </xdr:from>
    <xdr:to>
      <xdr:col>10</xdr:col>
      <xdr:colOff>114300</xdr:colOff>
      <xdr:row>98</xdr:row>
      <xdr:rowOff>167005</xdr:rowOff>
    </xdr:to>
    <xdr:cxnSp macro="">
      <xdr:nvCxnSpPr>
        <xdr:cNvPr id="241" name="直線コネクタ 240"/>
        <xdr:cNvCxnSpPr/>
      </xdr:nvCxnSpPr>
      <xdr:spPr>
        <a:xfrm flipV="1">
          <a:off x="1028700" y="16586835"/>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145415</xdr:rowOff>
    </xdr:from>
    <xdr:to>
      <xdr:col>10</xdr:col>
      <xdr:colOff>165100</xdr:colOff>
      <xdr:row>97</xdr:row>
      <xdr:rowOff>75565</xdr:rowOff>
    </xdr:to>
    <xdr:sp macro="" textlink="">
      <xdr:nvSpPr>
        <xdr:cNvPr id="242" name="フローチャート: 判断 241"/>
        <xdr:cNvSpPr/>
      </xdr:nvSpPr>
      <xdr:spPr>
        <a:xfrm>
          <a:off x="1778000" y="1626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92075</xdr:rowOff>
    </xdr:from>
    <xdr:ext cx="534670" cy="259080"/>
    <xdr:sp macro="" textlink="">
      <xdr:nvSpPr>
        <xdr:cNvPr id="243" name="テキスト ボックス 242"/>
        <xdr:cNvSpPr txBox="1"/>
      </xdr:nvSpPr>
      <xdr:spPr>
        <a:xfrm>
          <a:off x="1580515" y="16036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80645</xdr:rowOff>
    </xdr:from>
    <xdr:to>
      <xdr:col>6</xdr:col>
      <xdr:colOff>38100</xdr:colOff>
      <xdr:row>97</xdr:row>
      <xdr:rowOff>10795</xdr:rowOff>
    </xdr:to>
    <xdr:sp macro="" textlink="">
      <xdr:nvSpPr>
        <xdr:cNvPr id="244" name="フローチャート: 判断 243"/>
        <xdr:cNvSpPr/>
      </xdr:nvSpPr>
      <xdr:spPr>
        <a:xfrm>
          <a:off x="984250" y="161969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27305</xdr:rowOff>
    </xdr:from>
    <xdr:ext cx="529590" cy="259080"/>
    <xdr:sp macro="" textlink="">
      <xdr:nvSpPr>
        <xdr:cNvPr id="245" name="テキスト ボックス 244"/>
        <xdr:cNvSpPr txBox="1"/>
      </xdr:nvSpPr>
      <xdr:spPr>
        <a:xfrm>
          <a:off x="786765" y="159721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7" name="テキスト ボックス 246"/>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6920" cy="259080"/>
    <xdr:sp macro="" textlink="">
      <xdr:nvSpPr>
        <xdr:cNvPr id="248" name="テキスト ボックス 247"/>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0" name="テキスト ボックス 249"/>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160020</xdr:rowOff>
    </xdr:from>
    <xdr:to>
      <xdr:col>24</xdr:col>
      <xdr:colOff>114300</xdr:colOff>
      <xdr:row>97</xdr:row>
      <xdr:rowOff>90170</xdr:rowOff>
    </xdr:to>
    <xdr:sp macro="" textlink="">
      <xdr:nvSpPr>
        <xdr:cNvPr id="251" name="楕円 250"/>
        <xdr:cNvSpPr/>
      </xdr:nvSpPr>
      <xdr:spPr>
        <a:xfrm>
          <a:off x="4127500" y="162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74930</xdr:rowOff>
    </xdr:from>
    <xdr:ext cx="534670" cy="254000"/>
    <xdr:sp macro="" textlink="">
      <xdr:nvSpPr>
        <xdr:cNvPr id="252" name="衛生費該当値テキスト"/>
        <xdr:cNvSpPr txBox="1"/>
      </xdr:nvSpPr>
      <xdr:spPr>
        <a:xfrm>
          <a:off x="4229100" y="161912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59055</xdr:rowOff>
    </xdr:from>
    <xdr:to>
      <xdr:col>20</xdr:col>
      <xdr:colOff>38100</xdr:colOff>
      <xdr:row>97</xdr:row>
      <xdr:rowOff>160655</xdr:rowOff>
    </xdr:to>
    <xdr:sp macro="" textlink="">
      <xdr:nvSpPr>
        <xdr:cNvPr id="253" name="楕円 252"/>
        <xdr:cNvSpPr/>
      </xdr:nvSpPr>
      <xdr:spPr>
        <a:xfrm>
          <a:off x="3384550" y="16346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151765</xdr:rowOff>
    </xdr:from>
    <xdr:ext cx="529590" cy="259080"/>
    <xdr:sp macro="" textlink="">
      <xdr:nvSpPr>
        <xdr:cNvPr id="254" name="テキスト ボックス 253"/>
        <xdr:cNvSpPr txBox="1"/>
      </xdr:nvSpPr>
      <xdr:spPr>
        <a:xfrm>
          <a:off x="3187065" y="164395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58420</xdr:rowOff>
    </xdr:from>
    <xdr:to>
      <xdr:col>15</xdr:col>
      <xdr:colOff>101600</xdr:colOff>
      <xdr:row>98</xdr:row>
      <xdr:rowOff>160020</xdr:rowOff>
    </xdr:to>
    <xdr:sp macro="" textlink="">
      <xdr:nvSpPr>
        <xdr:cNvPr id="255" name="楕円 254"/>
        <xdr:cNvSpPr/>
      </xdr:nvSpPr>
      <xdr:spPr>
        <a:xfrm>
          <a:off x="2571750" y="165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151130</xdr:rowOff>
    </xdr:from>
    <xdr:ext cx="529590" cy="259080"/>
    <xdr:sp macro="" textlink="">
      <xdr:nvSpPr>
        <xdr:cNvPr id="256" name="テキスト ボックス 255"/>
        <xdr:cNvSpPr txBox="1"/>
      </xdr:nvSpPr>
      <xdr:spPr>
        <a:xfrm>
          <a:off x="2393315" y="166103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76835</xdr:rowOff>
    </xdr:from>
    <xdr:to>
      <xdr:col>10</xdr:col>
      <xdr:colOff>165100</xdr:colOff>
      <xdr:row>99</xdr:row>
      <xdr:rowOff>6985</xdr:rowOff>
    </xdr:to>
    <xdr:sp macro="" textlink="">
      <xdr:nvSpPr>
        <xdr:cNvPr id="257" name="楕円 256"/>
        <xdr:cNvSpPr/>
      </xdr:nvSpPr>
      <xdr:spPr>
        <a:xfrm>
          <a:off x="1778000" y="165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169545</xdr:rowOff>
    </xdr:from>
    <xdr:ext cx="534670" cy="254000"/>
    <xdr:sp macro="" textlink="">
      <xdr:nvSpPr>
        <xdr:cNvPr id="258" name="テキスト ボックス 257"/>
        <xdr:cNvSpPr txBox="1"/>
      </xdr:nvSpPr>
      <xdr:spPr>
        <a:xfrm>
          <a:off x="1580515" y="166287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116205</xdr:rowOff>
    </xdr:from>
    <xdr:to>
      <xdr:col>6</xdr:col>
      <xdr:colOff>38100</xdr:colOff>
      <xdr:row>99</xdr:row>
      <xdr:rowOff>46355</xdr:rowOff>
    </xdr:to>
    <xdr:sp macro="" textlink="">
      <xdr:nvSpPr>
        <xdr:cNvPr id="259" name="楕円 258"/>
        <xdr:cNvSpPr/>
      </xdr:nvSpPr>
      <xdr:spPr>
        <a:xfrm>
          <a:off x="984250" y="165754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37465</xdr:rowOff>
    </xdr:from>
    <xdr:ext cx="529590" cy="259080"/>
    <xdr:sp macro="" textlink="">
      <xdr:nvSpPr>
        <xdr:cNvPr id="260" name="テキスト ボックス 259"/>
        <xdr:cNvSpPr txBox="1"/>
      </xdr:nvSpPr>
      <xdr:spPr>
        <a:xfrm>
          <a:off x="786765" y="166681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31115</xdr:rowOff>
    </xdr:to>
    <xdr:sp macro="" textlink="">
      <xdr:nvSpPr>
        <xdr:cNvPr id="261" name="正方形/長方形 260"/>
        <xdr:cNvSpPr/>
      </xdr:nvSpPr>
      <xdr:spPr>
        <a:xfrm>
          <a:off x="5956300" y="39147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135890</xdr:rowOff>
    </xdr:to>
    <xdr:sp macro="" textlink="">
      <xdr:nvSpPr>
        <xdr:cNvPr id="262" name="正方形/長方形 261"/>
        <xdr:cNvSpPr/>
      </xdr:nvSpPr>
      <xdr:spPr>
        <a:xfrm>
          <a:off x="606425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86360</xdr:rowOff>
    </xdr:from>
    <xdr:to>
      <xdr:col>43</xdr:col>
      <xdr:colOff>63500</xdr:colOff>
      <xdr:row>28</xdr:row>
      <xdr:rowOff>0</xdr:rowOff>
    </xdr:to>
    <xdr:sp macro="" textlink="">
      <xdr:nvSpPr>
        <xdr:cNvPr id="263" name="正方形/長方形 262"/>
        <xdr:cNvSpPr/>
      </xdr:nvSpPr>
      <xdr:spPr>
        <a:xfrm>
          <a:off x="606425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135890</xdr:rowOff>
    </xdr:to>
    <xdr:sp macro="" textlink="">
      <xdr:nvSpPr>
        <xdr:cNvPr id="264" name="正方形/長方形 263"/>
        <xdr:cNvSpPr/>
      </xdr:nvSpPr>
      <xdr:spPr>
        <a:xfrm>
          <a:off x="69850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86360</xdr:rowOff>
    </xdr:from>
    <xdr:to>
      <xdr:col>48</xdr:col>
      <xdr:colOff>127000</xdr:colOff>
      <xdr:row>28</xdr:row>
      <xdr:rowOff>0</xdr:rowOff>
    </xdr:to>
    <xdr:sp macro="" textlink="">
      <xdr:nvSpPr>
        <xdr:cNvPr id="265" name="正方形/長方形 264"/>
        <xdr:cNvSpPr/>
      </xdr:nvSpPr>
      <xdr:spPr>
        <a:xfrm>
          <a:off x="69850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135890</xdr:rowOff>
    </xdr:to>
    <xdr:sp macro="" textlink="">
      <xdr:nvSpPr>
        <xdr:cNvPr id="266" name="正方形/長方形 265"/>
        <xdr:cNvSpPr/>
      </xdr:nvSpPr>
      <xdr:spPr>
        <a:xfrm>
          <a:off x="80137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86360</xdr:rowOff>
    </xdr:from>
    <xdr:to>
      <xdr:col>54</xdr:col>
      <xdr:colOff>127000</xdr:colOff>
      <xdr:row>28</xdr:row>
      <xdr:rowOff>0</xdr:rowOff>
    </xdr:to>
    <xdr:sp macro="" textlink="">
      <xdr:nvSpPr>
        <xdr:cNvPr id="267" name="正方形/長方形 266"/>
        <xdr:cNvSpPr/>
      </xdr:nvSpPr>
      <xdr:spPr>
        <a:xfrm>
          <a:off x="80137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80010</xdr:rowOff>
    </xdr:to>
    <xdr:sp macro="" textlink="">
      <xdr:nvSpPr>
        <xdr:cNvPr id="268" name="正方形/長方形 267"/>
        <xdr:cNvSpPr/>
      </xdr:nvSpPr>
      <xdr:spPr>
        <a:xfrm>
          <a:off x="5956300" y="4721860"/>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4805" cy="219075"/>
    <xdr:sp macro="" textlink="">
      <xdr:nvSpPr>
        <xdr:cNvPr id="269" name="テキスト ボックス 268"/>
        <xdr:cNvSpPr txBox="1"/>
      </xdr:nvSpPr>
      <xdr:spPr>
        <a:xfrm>
          <a:off x="5918200" y="45358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80010</xdr:rowOff>
    </xdr:from>
    <xdr:to>
      <xdr:col>59</xdr:col>
      <xdr:colOff>50800</xdr:colOff>
      <xdr:row>41</xdr:row>
      <xdr:rowOff>80010</xdr:rowOff>
    </xdr:to>
    <xdr:cxnSp macro="">
      <xdr:nvCxnSpPr>
        <xdr:cNvPr id="270" name="直線コネクタ 269"/>
        <xdr:cNvCxnSpPr/>
      </xdr:nvCxnSpPr>
      <xdr:spPr>
        <a:xfrm>
          <a:off x="5956300" y="69570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42545</xdr:rowOff>
    </xdr:from>
    <xdr:to>
      <xdr:col>59</xdr:col>
      <xdr:colOff>50800</xdr:colOff>
      <xdr:row>39</xdr:row>
      <xdr:rowOff>42545</xdr:rowOff>
    </xdr:to>
    <xdr:cxnSp macro="">
      <xdr:nvCxnSpPr>
        <xdr:cNvPr id="271" name="直線コネクタ 270"/>
        <xdr:cNvCxnSpPr/>
      </xdr:nvCxnSpPr>
      <xdr:spPr>
        <a:xfrm>
          <a:off x="5956300" y="65843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3840" cy="248920"/>
    <xdr:sp macro="" textlink="">
      <xdr:nvSpPr>
        <xdr:cNvPr id="272" name="テキスト ボックス 271"/>
        <xdr:cNvSpPr txBox="1"/>
      </xdr:nvSpPr>
      <xdr:spPr>
        <a:xfrm>
          <a:off x="5726430" y="64465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3" name="直線コネクタ 272"/>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34925</xdr:rowOff>
    </xdr:from>
    <xdr:ext cx="462280" cy="248920"/>
    <xdr:sp macro="" textlink="">
      <xdr:nvSpPr>
        <xdr:cNvPr id="274" name="テキスト ボックス 273"/>
        <xdr:cNvSpPr txBox="1"/>
      </xdr:nvSpPr>
      <xdr:spPr>
        <a:xfrm>
          <a:off x="5527040" y="6073775"/>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135890</xdr:rowOff>
    </xdr:from>
    <xdr:to>
      <xdr:col>59</xdr:col>
      <xdr:colOff>50800</xdr:colOff>
      <xdr:row>34</xdr:row>
      <xdr:rowOff>135890</xdr:rowOff>
    </xdr:to>
    <xdr:cxnSp macro="">
      <xdr:nvCxnSpPr>
        <xdr:cNvPr id="275" name="直線コネクタ 274"/>
        <xdr:cNvCxnSpPr/>
      </xdr:nvCxnSpPr>
      <xdr:spPr>
        <a:xfrm>
          <a:off x="5956300" y="5839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165100</xdr:rowOff>
    </xdr:from>
    <xdr:ext cx="462280" cy="248285"/>
    <xdr:sp macro="" textlink="">
      <xdr:nvSpPr>
        <xdr:cNvPr id="276" name="テキスト ボックス 275"/>
        <xdr:cNvSpPr txBox="1"/>
      </xdr:nvSpPr>
      <xdr:spPr>
        <a:xfrm>
          <a:off x="5527040" y="57010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98425</xdr:rowOff>
    </xdr:from>
    <xdr:to>
      <xdr:col>59</xdr:col>
      <xdr:colOff>50800</xdr:colOff>
      <xdr:row>32</xdr:row>
      <xdr:rowOff>98425</xdr:rowOff>
    </xdr:to>
    <xdr:cxnSp macro="">
      <xdr:nvCxnSpPr>
        <xdr:cNvPr id="277" name="直線コネクタ 276"/>
        <xdr:cNvCxnSpPr/>
      </xdr:nvCxnSpPr>
      <xdr:spPr>
        <a:xfrm>
          <a:off x="5956300" y="5466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128270</xdr:rowOff>
    </xdr:from>
    <xdr:ext cx="462280" cy="248920"/>
    <xdr:sp macro="" textlink="">
      <xdr:nvSpPr>
        <xdr:cNvPr id="278" name="テキスト ボックス 277"/>
        <xdr:cNvSpPr txBox="1"/>
      </xdr:nvSpPr>
      <xdr:spPr>
        <a:xfrm>
          <a:off x="5527040" y="5328920"/>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79" name="直線コネクタ 278"/>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90805</xdr:rowOff>
    </xdr:from>
    <xdr:ext cx="462280" cy="248285"/>
    <xdr:sp macro="" textlink="">
      <xdr:nvSpPr>
        <xdr:cNvPr id="280" name="テキスト ボックス 279"/>
        <xdr:cNvSpPr txBox="1"/>
      </xdr:nvSpPr>
      <xdr:spPr>
        <a:xfrm>
          <a:off x="5527040" y="4956175"/>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1" name="直線コネクタ 280"/>
        <xdr:cNvCxnSpPr/>
      </xdr:nvCxnSpPr>
      <xdr:spPr>
        <a:xfrm>
          <a:off x="5956300" y="4721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52705</xdr:rowOff>
    </xdr:from>
    <xdr:ext cx="462280" cy="247650"/>
    <xdr:sp macro="" textlink="">
      <xdr:nvSpPr>
        <xdr:cNvPr id="282" name="テキスト ボックス 281"/>
        <xdr:cNvSpPr txBox="1"/>
      </xdr:nvSpPr>
      <xdr:spPr>
        <a:xfrm>
          <a:off x="5527040" y="4582795"/>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80010</xdr:rowOff>
    </xdr:to>
    <xdr:sp macro="" textlink="">
      <xdr:nvSpPr>
        <xdr:cNvPr id="283" name="労働費グラフ枠"/>
        <xdr:cNvSpPr/>
      </xdr:nvSpPr>
      <xdr:spPr>
        <a:xfrm>
          <a:off x="5956300" y="4721860"/>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131445</xdr:rowOff>
    </xdr:from>
    <xdr:to>
      <xdr:col>54</xdr:col>
      <xdr:colOff>171450</xdr:colOff>
      <xdr:row>39</xdr:row>
      <xdr:rowOff>42545</xdr:rowOff>
    </xdr:to>
    <xdr:cxnSp macro="">
      <xdr:nvCxnSpPr>
        <xdr:cNvPr id="284" name="直線コネクタ 283"/>
        <xdr:cNvCxnSpPr/>
      </xdr:nvCxnSpPr>
      <xdr:spPr>
        <a:xfrm flipV="1">
          <a:off x="9429750" y="5332095"/>
          <a:ext cx="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47625</xdr:rowOff>
    </xdr:from>
    <xdr:ext cx="244475" cy="248920"/>
    <xdr:sp macro="" textlink="">
      <xdr:nvSpPr>
        <xdr:cNvPr id="285" name="労働費最小値テキスト"/>
        <xdr:cNvSpPr txBox="1"/>
      </xdr:nvSpPr>
      <xdr:spPr>
        <a:xfrm>
          <a:off x="9480550" y="658939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42545</xdr:rowOff>
    </xdr:from>
    <xdr:to>
      <xdr:col>55</xdr:col>
      <xdr:colOff>88900</xdr:colOff>
      <xdr:row>39</xdr:row>
      <xdr:rowOff>42545</xdr:rowOff>
    </xdr:to>
    <xdr:cxnSp macro="">
      <xdr:nvCxnSpPr>
        <xdr:cNvPr id="286" name="直線コネクタ 285"/>
        <xdr:cNvCxnSpPr/>
      </xdr:nvCxnSpPr>
      <xdr:spPr>
        <a:xfrm>
          <a:off x="9359900" y="6584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78740</xdr:rowOff>
    </xdr:from>
    <xdr:ext cx="464820" cy="252730"/>
    <xdr:sp macro="" textlink="">
      <xdr:nvSpPr>
        <xdr:cNvPr id="287" name="労働費最大値テキスト"/>
        <xdr:cNvSpPr txBox="1"/>
      </xdr:nvSpPr>
      <xdr:spPr>
        <a:xfrm>
          <a:off x="9480550" y="5111750"/>
          <a:ext cx="464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3,364</a:t>
          </a:r>
          <a:endParaRPr kumimoji="1" lang="ja-JP" altLang="en-US" sz="1000" b="1">
            <a:latin typeface="ＭＳ Ｐゴシック"/>
          </a:endParaRPr>
        </a:p>
      </xdr:txBody>
    </xdr:sp>
    <xdr:clientData/>
  </xdr:oneCellAnchor>
  <xdr:twoCellAnchor>
    <xdr:from>
      <xdr:col>54</xdr:col>
      <xdr:colOff>101600</xdr:colOff>
      <xdr:row>31</xdr:row>
      <xdr:rowOff>131445</xdr:rowOff>
    </xdr:from>
    <xdr:to>
      <xdr:col>55</xdr:col>
      <xdr:colOff>88900</xdr:colOff>
      <xdr:row>31</xdr:row>
      <xdr:rowOff>131445</xdr:rowOff>
    </xdr:to>
    <xdr:cxnSp macro="">
      <xdr:nvCxnSpPr>
        <xdr:cNvPr id="288" name="直線コネクタ 287"/>
        <xdr:cNvCxnSpPr/>
      </xdr:nvCxnSpPr>
      <xdr:spPr>
        <a:xfrm>
          <a:off x="9359900" y="5332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104775</xdr:rowOff>
    </xdr:from>
    <xdr:to>
      <xdr:col>55</xdr:col>
      <xdr:colOff>0</xdr:colOff>
      <xdr:row>38</xdr:row>
      <xdr:rowOff>111760</xdr:rowOff>
    </xdr:to>
    <xdr:cxnSp macro="">
      <xdr:nvCxnSpPr>
        <xdr:cNvPr id="289" name="直線コネクタ 288"/>
        <xdr:cNvCxnSpPr/>
      </xdr:nvCxnSpPr>
      <xdr:spPr>
        <a:xfrm flipV="1">
          <a:off x="8686800" y="6478905"/>
          <a:ext cx="742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64135</xdr:rowOff>
    </xdr:from>
    <xdr:ext cx="373380" cy="252095"/>
    <xdr:sp macro="" textlink="">
      <xdr:nvSpPr>
        <xdr:cNvPr id="290" name="労働費平均値テキスト"/>
        <xdr:cNvSpPr txBox="1"/>
      </xdr:nvSpPr>
      <xdr:spPr>
        <a:xfrm>
          <a:off x="9480550" y="6102985"/>
          <a:ext cx="37338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41910</xdr:rowOff>
    </xdr:from>
    <xdr:to>
      <xdr:col>55</xdr:col>
      <xdr:colOff>50800</xdr:colOff>
      <xdr:row>37</xdr:row>
      <xdr:rowOff>142240</xdr:rowOff>
    </xdr:to>
    <xdr:sp macro="" textlink="">
      <xdr:nvSpPr>
        <xdr:cNvPr id="291" name="フローチャート: 判断 290"/>
        <xdr:cNvSpPr/>
      </xdr:nvSpPr>
      <xdr:spPr>
        <a:xfrm>
          <a:off x="9398000" y="62484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109220</xdr:rowOff>
    </xdr:from>
    <xdr:to>
      <xdr:col>50</xdr:col>
      <xdr:colOff>114300</xdr:colOff>
      <xdr:row>38</xdr:row>
      <xdr:rowOff>111760</xdr:rowOff>
    </xdr:to>
    <xdr:cxnSp macro="">
      <xdr:nvCxnSpPr>
        <xdr:cNvPr id="292" name="直線コネクタ 291"/>
        <xdr:cNvCxnSpPr/>
      </xdr:nvCxnSpPr>
      <xdr:spPr>
        <a:xfrm>
          <a:off x="7886700" y="648335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42545</xdr:rowOff>
    </xdr:from>
    <xdr:to>
      <xdr:col>50</xdr:col>
      <xdr:colOff>165100</xdr:colOff>
      <xdr:row>37</xdr:row>
      <xdr:rowOff>142875</xdr:rowOff>
    </xdr:to>
    <xdr:sp macro="" textlink="">
      <xdr:nvSpPr>
        <xdr:cNvPr id="293" name="フローチャート: 判断 292"/>
        <xdr:cNvSpPr/>
      </xdr:nvSpPr>
      <xdr:spPr>
        <a:xfrm>
          <a:off x="8636000" y="62490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159385</xdr:rowOff>
    </xdr:from>
    <xdr:ext cx="378460" cy="248285"/>
    <xdr:sp macro="" textlink="">
      <xdr:nvSpPr>
        <xdr:cNvPr id="294" name="テキスト ボックス 293"/>
        <xdr:cNvSpPr txBox="1"/>
      </xdr:nvSpPr>
      <xdr:spPr>
        <a:xfrm>
          <a:off x="8516620" y="603059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109220</xdr:rowOff>
    </xdr:from>
    <xdr:to>
      <xdr:col>45</xdr:col>
      <xdr:colOff>171450</xdr:colOff>
      <xdr:row>38</xdr:row>
      <xdr:rowOff>109220</xdr:rowOff>
    </xdr:to>
    <xdr:cxnSp macro="">
      <xdr:nvCxnSpPr>
        <xdr:cNvPr id="295" name="直線コネクタ 294"/>
        <xdr:cNvCxnSpPr/>
      </xdr:nvCxnSpPr>
      <xdr:spPr>
        <a:xfrm flipV="1">
          <a:off x="7080250" y="64833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41910</xdr:rowOff>
    </xdr:from>
    <xdr:to>
      <xdr:col>46</xdr:col>
      <xdr:colOff>38100</xdr:colOff>
      <xdr:row>37</xdr:row>
      <xdr:rowOff>142240</xdr:rowOff>
    </xdr:to>
    <xdr:sp macro="" textlink="">
      <xdr:nvSpPr>
        <xdr:cNvPr id="296" name="フローチャート: 判断 295"/>
        <xdr:cNvSpPr/>
      </xdr:nvSpPr>
      <xdr:spPr>
        <a:xfrm>
          <a:off x="7842250" y="62484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35</xdr:row>
      <xdr:rowOff>158750</xdr:rowOff>
    </xdr:from>
    <xdr:ext cx="378460" cy="248285"/>
    <xdr:sp macro="" textlink="">
      <xdr:nvSpPr>
        <xdr:cNvPr id="297" name="テキスト ボックス 296"/>
        <xdr:cNvSpPr txBox="1"/>
      </xdr:nvSpPr>
      <xdr:spPr>
        <a:xfrm>
          <a:off x="7715250" y="602996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109220</xdr:rowOff>
    </xdr:from>
    <xdr:to>
      <xdr:col>41</xdr:col>
      <xdr:colOff>50800</xdr:colOff>
      <xdr:row>38</xdr:row>
      <xdr:rowOff>114300</xdr:rowOff>
    </xdr:to>
    <xdr:cxnSp macro="">
      <xdr:nvCxnSpPr>
        <xdr:cNvPr id="298" name="直線コネクタ 297"/>
        <xdr:cNvCxnSpPr/>
      </xdr:nvCxnSpPr>
      <xdr:spPr>
        <a:xfrm flipV="1">
          <a:off x="6286500" y="6483350"/>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28575</xdr:rowOff>
    </xdr:from>
    <xdr:to>
      <xdr:col>41</xdr:col>
      <xdr:colOff>101600</xdr:colOff>
      <xdr:row>37</xdr:row>
      <xdr:rowOff>128270</xdr:rowOff>
    </xdr:to>
    <xdr:sp macro="" textlink="">
      <xdr:nvSpPr>
        <xdr:cNvPr id="299" name="フローチャート: 判断 298"/>
        <xdr:cNvSpPr/>
      </xdr:nvSpPr>
      <xdr:spPr>
        <a:xfrm>
          <a:off x="7029450" y="6235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143510</xdr:rowOff>
    </xdr:from>
    <xdr:ext cx="378460" cy="248285"/>
    <xdr:sp macro="" textlink="">
      <xdr:nvSpPr>
        <xdr:cNvPr id="300" name="テキスト ボックス 299"/>
        <xdr:cNvSpPr txBox="1"/>
      </xdr:nvSpPr>
      <xdr:spPr>
        <a:xfrm>
          <a:off x="6910070" y="601472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18415</xdr:rowOff>
    </xdr:from>
    <xdr:to>
      <xdr:col>36</xdr:col>
      <xdr:colOff>165100</xdr:colOff>
      <xdr:row>37</xdr:row>
      <xdr:rowOff>118110</xdr:rowOff>
    </xdr:to>
    <xdr:sp macro="" textlink="">
      <xdr:nvSpPr>
        <xdr:cNvPr id="301" name="フローチャート: 判断 300"/>
        <xdr:cNvSpPr/>
      </xdr:nvSpPr>
      <xdr:spPr>
        <a:xfrm>
          <a:off x="6235700" y="6224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133985</xdr:rowOff>
    </xdr:from>
    <xdr:ext cx="378460" cy="252730"/>
    <xdr:sp macro="" textlink="">
      <xdr:nvSpPr>
        <xdr:cNvPr id="302" name="テキスト ボックス 301"/>
        <xdr:cNvSpPr txBox="1"/>
      </xdr:nvSpPr>
      <xdr:spPr>
        <a:xfrm>
          <a:off x="6116320" y="600519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77470</xdr:rowOff>
    </xdr:from>
    <xdr:ext cx="762000" cy="252730"/>
    <xdr:sp macro="" textlink="">
      <xdr:nvSpPr>
        <xdr:cNvPr id="303" name="テキスト ボックス 302"/>
        <xdr:cNvSpPr txBox="1"/>
      </xdr:nvSpPr>
      <xdr:spPr>
        <a:xfrm>
          <a:off x="925830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77470</xdr:rowOff>
    </xdr:from>
    <xdr:ext cx="762000" cy="252730"/>
    <xdr:sp macro="" textlink="">
      <xdr:nvSpPr>
        <xdr:cNvPr id="304" name="テキスト ボックス 303"/>
        <xdr:cNvSpPr txBox="1"/>
      </xdr:nvSpPr>
      <xdr:spPr>
        <a:xfrm>
          <a:off x="85153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77470</xdr:rowOff>
    </xdr:from>
    <xdr:ext cx="762000" cy="252730"/>
    <xdr:sp macro="" textlink="">
      <xdr:nvSpPr>
        <xdr:cNvPr id="305" name="テキスト ボックス 304"/>
        <xdr:cNvSpPr txBox="1"/>
      </xdr:nvSpPr>
      <xdr:spPr>
        <a:xfrm>
          <a:off x="77152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77470</xdr:rowOff>
    </xdr:from>
    <xdr:ext cx="756920" cy="252730"/>
    <xdr:sp macro="" textlink="">
      <xdr:nvSpPr>
        <xdr:cNvPr id="306" name="テキスト ボックス 305"/>
        <xdr:cNvSpPr txBox="1"/>
      </xdr:nvSpPr>
      <xdr:spPr>
        <a:xfrm>
          <a:off x="6908800" y="69545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77470</xdr:rowOff>
    </xdr:from>
    <xdr:ext cx="762000" cy="252730"/>
    <xdr:sp macro="" textlink="">
      <xdr:nvSpPr>
        <xdr:cNvPr id="307" name="テキスト ボックス 306"/>
        <xdr:cNvSpPr txBox="1"/>
      </xdr:nvSpPr>
      <xdr:spPr>
        <a:xfrm>
          <a:off x="61150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53975</xdr:rowOff>
    </xdr:from>
    <xdr:to>
      <xdr:col>55</xdr:col>
      <xdr:colOff>50800</xdr:colOff>
      <xdr:row>38</xdr:row>
      <xdr:rowOff>153670</xdr:rowOff>
    </xdr:to>
    <xdr:sp macro="" textlink="">
      <xdr:nvSpPr>
        <xdr:cNvPr id="308" name="楕円 307"/>
        <xdr:cNvSpPr/>
      </xdr:nvSpPr>
      <xdr:spPr>
        <a:xfrm>
          <a:off x="9398000" y="64281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138430</xdr:rowOff>
    </xdr:from>
    <xdr:ext cx="373380" cy="253365"/>
    <xdr:sp macro="" textlink="">
      <xdr:nvSpPr>
        <xdr:cNvPr id="309" name="労働費該当値テキスト"/>
        <xdr:cNvSpPr txBox="1"/>
      </xdr:nvSpPr>
      <xdr:spPr>
        <a:xfrm>
          <a:off x="9480550" y="6344920"/>
          <a:ext cx="373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62230</xdr:rowOff>
    </xdr:from>
    <xdr:to>
      <xdr:col>50</xdr:col>
      <xdr:colOff>165100</xdr:colOff>
      <xdr:row>38</xdr:row>
      <xdr:rowOff>162560</xdr:rowOff>
    </xdr:to>
    <xdr:sp macro="" textlink="">
      <xdr:nvSpPr>
        <xdr:cNvPr id="310" name="楕円 309"/>
        <xdr:cNvSpPr/>
      </xdr:nvSpPr>
      <xdr:spPr>
        <a:xfrm>
          <a:off x="8636000" y="64363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153035</xdr:rowOff>
    </xdr:from>
    <xdr:ext cx="378460" cy="252730"/>
    <xdr:sp macro="" textlink="">
      <xdr:nvSpPr>
        <xdr:cNvPr id="311" name="テキスト ボックス 310"/>
        <xdr:cNvSpPr txBox="1"/>
      </xdr:nvSpPr>
      <xdr:spPr>
        <a:xfrm>
          <a:off x="8516620" y="652716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60325</xdr:rowOff>
    </xdr:from>
    <xdr:to>
      <xdr:col>46</xdr:col>
      <xdr:colOff>38100</xdr:colOff>
      <xdr:row>38</xdr:row>
      <xdr:rowOff>160020</xdr:rowOff>
    </xdr:to>
    <xdr:sp macro="" textlink="">
      <xdr:nvSpPr>
        <xdr:cNvPr id="312" name="楕円 311"/>
        <xdr:cNvSpPr/>
      </xdr:nvSpPr>
      <xdr:spPr>
        <a:xfrm>
          <a:off x="7842250" y="64344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38</xdr:row>
      <xdr:rowOff>151130</xdr:rowOff>
    </xdr:from>
    <xdr:ext cx="378460" cy="252730"/>
    <xdr:sp macro="" textlink="">
      <xdr:nvSpPr>
        <xdr:cNvPr id="313" name="テキスト ボックス 312"/>
        <xdr:cNvSpPr txBox="1"/>
      </xdr:nvSpPr>
      <xdr:spPr>
        <a:xfrm>
          <a:off x="7715250" y="652526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60325</xdr:rowOff>
    </xdr:from>
    <xdr:to>
      <xdr:col>41</xdr:col>
      <xdr:colOff>101600</xdr:colOff>
      <xdr:row>38</xdr:row>
      <xdr:rowOff>160020</xdr:rowOff>
    </xdr:to>
    <xdr:sp macro="" textlink="">
      <xdr:nvSpPr>
        <xdr:cNvPr id="314" name="楕円 313"/>
        <xdr:cNvSpPr/>
      </xdr:nvSpPr>
      <xdr:spPr>
        <a:xfrm>
          <a:off x="7029450" y="64344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151130</xdr:rowOff>
    </xdr:from>
    <xdr:ext cx="378460" cy="252730"/>
    <xdr:sp macro="" textlink="">
      <xdr:nvSpPr>
        <xdr:cNvPr id="315" name="テキスト ボックス 314"/>
        <xdr:cNvSpPr txBox="1"/>
      </xdr:nvSpPr>
      <xdr:spPr>
        <a:xfrm>
          <a:off x="6910070" y="652526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64135</xdr:rowOff>
    </xdr:from>
    <xdr:to>
      <xdr:col>36</xdr:col>
      <xdr:colOff>165100</xdr:colOff>
      <xdr:row>38</xdr:row>
      <xdr:rowOff>164465</xdr:rowOff>
    </xdr:to>
    <xdr:sp macro="" textlink="">
      <xdr:nvSpPr>
        <xdr:cNvPr id="316" name="楕円 315"/>
        <xdr:cNvSpPr/>
      </xdr:nvSpPr>
      <xdr:spPr>
        <a:xfrm>
          <a:off x="6235700" y="64382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154940</xdr:rowOff>
    </xdr:from>
    <xdr:ext cx="378460" cy="252095"/>
    <xdr:sp macro="" textlink="">
      <xdr:nvSpPr>
        <xdr:cNvPr id="317" name="テキスト ボックス 316"/>
        <xdr:cNvSpPr txBox="1"/>
      </xdr:nvSpPr>
      <xdr:spPr>
        <a:xfrm>
          <a:off x="6116320" y="652907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31115</xdr:rowOff>
    </xdr:to>
    <xdr:sp macro="" textlink="">
      <xdr:nvSpPr>
        <xdr:cNvPr id="318" name="正方形/長方形 317"/>
        <xdr:cNvSpPr/>
      </xdr:nvSpPr>
      <xdr:spPr>
        <a:xfrm>
          <a:off x="5956300" y="72675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135890</xdr:rowOff>
    </xdr:to>
    <xdr:sp macro="" textlink="">
      <xdr:nvSpPr>
        <xdr:cNvPr id="319" name="正方形/長方形 318"/>
        <xdr:cNvSpPr/>
      </xdr:nvSpPr>
      <xdr:spPr>
        <a:xfrm>
          <a:off x="606425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86360</xdr:rowOff>
    </xdr:from>
    <xdr:to>
      <xdr:col>43</xdr:col>
      <xdr:colOff>63500</xdr:colOff>
      <xdr:row>48</xdr:row>
      <xdr:rowOff>0</xdr:rowOff>
    </xdr:to>
    <xdr:sp macro="" textlink="">
      <xdr:nvSpPr>
        <xdr:cNvPr id="320" name="正方形/長方形 319"/>
        <xdr:cNvSpPr/>
      </xdr:nvSpPr>
      <xdr:spPr>
        <a:xfrm>
          <a:off x="606425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135890</xdr:rowOff>
    </xdr:to>
    <xdr:sp macro="" textlink="">
      <xdr:nvSpPr>
        <xdr:cNvPr id="321" name="正方形/長方形 320"/>
        <xdr:cNvSpPr/>
      </xdr:nvSpPr>
      <xdr:spPr>
        <a:xfrm>
          <a:off x="69850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86360</xdr:rowOff>
    </xdr:from>
    <xdr:to>
      <xdr:col>48</xdr:col>
      <xdr:colOff>127000</xdr:colOff>
      <xdr:row>48</xdr:row>
      <xdr:rowOff>0</xdr:rowOff>
    </xdr:to>
    <xdr:sp macro="" textlink="">
      <xdr:nvSpPr>
        <xdr:cNvPr id="322" name="正方形/長方形 321"/>
        <xdr:cNvSpPr/>
      </xdr:nvSpPr>
      <xdr:spPr>
        <a:xfrm>
          <a:off x="69850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135890</xdr:rowOff>
    </xdr:to>
    <xdr:sp macro="" textlink="">
      <xdr:nvSpPr>
        <xdr:cNvPr id="323" name="正方形/長方形 322"/>
        <xdr:cNvSpPr/>
      </xdr:nvSpPr>
      <xdr:spPr>
        <a:xfrm>
          <a:off x="80137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86360</xdr:rowOff>
    </xdr:from>
    <xdr:to>
      <xdr:col>54</xdr:col>
      <xdr:colOff>127000</xdr:colOff>
      <xdr:row>48</xdr:row>
      <xdr:rowOff>0</xdr:rowOff>
    </xdr:to>
    <xdr:sp macro="" textlink="">
      <xdr:nvSpPr>
        <xdr:cNvPr id="324" name="正方形/長方形 323"/>
        <xdr:cNvSpPr/>
      </xdr:nvSpPr>
      <xdr:spPr>
        <a:xfrm>
          <a:off x="80137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80010</xdr:rowOff>
    </xdr:to>
    <xdr:sp macro="" textlink="">
      <xdr:nvSpPr>
        <xdr:cNvPr id="325" name="正方形/長方形 324"/>
        <xdr:cNvSpPr/>
      </xdr:nvSpPr>
      <xdr:spPr>
        <a:xfrm>
          <a:off x="5956300" y="8074660"/>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4805" cy="219075"/>
    <xdr:sp macro="" textlink="">
      <xdr:nvSpPr>
        <xdr:cNvPr id="326" name="テキスト ボックス 325"/>
        <xdr:cNvSpPr txBox="1"/>
      </xdr:nvSpPr>
      <xdr:spPr>
        <a:xfrm>
          <a:off x="5918200" y="78886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80010</xdr:rowOff>
    </xdr:from>
    <xdr:to>
      <xdr:col>59</xdr:col>
      <xdr:colOff>50800</xdr:colOff>
      <xdr:row>61</xdr:row>
      <xdr:rowOff>80010</xdr:rowOff>
    </xdr:to>
    <xdr:cxnSp macro="">
      <xdr:nvCxnSpPr>
        <xdr:cNvPr id="327" name="直線コネクタ 326"/>
        <xdr:cNvCxnSpPr/>
      </xdr:nvCxnSpPr>
      <xdr:spPr>
        <a:xfrm>
          <a:off x="5956300" y="10309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135890</xdr:rowOff>
    </xdr:from>
    <xdr:to>
      <xdr:col>59</xdr:col>
      <xdr:colOff>50800</xdr:colOff>
      <xdr:row>58</xdr:row>
      <xdr:rowOff>135890</xdr:rowOff>
    </xdr:to>
    <xdr:cxnSp macro="">
      <xdr:nvCxnSpPr>
        <xdr:cNvPr id="328" name="直線コネクタ 327"/>
        <xdr:cNvCxnSpPr/>
      </xdr:nvCxnSpPr>
      <xdr:spPr>
        <a:xfrm>
          <a:off x="5956300" y="98628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3840" cy="248285"/>
    <xdr:sp macro="" textlink="">
      <xdr:nvSpPr>
        <xdr:cNvPr id="329" name="テキスト ボックス 328"/>
        <xdr:cNvSpPr txBox="1"/>
      </xdr:nvSpPr>
      <xdr:spPr>
        <a:xfrm>
          <a:off x="5726430" y="97243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24130</xdr:rowOff>
    </xdr:from>
    <xdr:to>
      <xdr:col>59</xdr:col>
      <xdr:colOff>50800</xdr:colOff>
      <xdr:row>56</xdr:row>
      <xdr:rowOff>24130</xdr:rowOff>
    </xdr:to>
    <xdr:cxnSp macro="">
      <xdr:nvCxnSpPr>
        <xdr:cNvPr id="330" name="直線コネクタ 329"/>
        <xdr:cNvCxnSpPr/>
      </xdr:nvCxnSpPr>
      <xdr:spPr>
        <a:xfrm>
          <a:off x="5956300" y="94157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52705</xdr:rowOff>
    </xdr:from>
    <xdr:ext cx="526415" cy="247650"/>
    <xdr:sp macro="" textlink="">
      <xdr:nvSpPr>
        <xdr:cNvPr id="331" name="テキスト ボックス 330"/>
        <xdr:cNvSpPr txBox="1"/>
      </xdr:nvSpPr>
      <xdr:spPr>
        <a:xfrm>
          <a:off x="5481955" y="9276715"/>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80010</xdr:rowOff>
    </xdr:from>
    <xdr:to>
      <xdr:col>59</xdr:col>
      <xdr:colOff>50800</xdr:colOff>
      <xdr:row>53</xdr:row>
      <xdr:rowOff>80010</xdr:rowOff>
    </xdr:to>
    <xdr:cxnSp macro="">
      <xdr:nvCxnSpPr>
        <xdr:cNvPr id="332" name="直線コネクタ 331"/>
        <xdr:cNvCxnSpPr/>
      </xdr:nvCxnSpPr>
      <xdr:spPr>
        <a:xfrm>
          <a:off x="5956300" y="8968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108585</xdr:rowOff>
    </xdr:from>
    <xdr:ext cx="526415" cy="248285"/>
    <xdr:sp macro="" textlink="">
      <xdr:nvSpPr>
        <xdr:cNvPr id="333" name="テキスト ボックス 332"/>
        <xdr:cNvSpPr txBox="1"/>
      </xdr:nvSpPr>
      <xdr:spPr>
        <a:xfrm>
          <a:off x="5481955" y="882967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135890</xdr:rowOff>
    </xdr:from>
    <xdr:to>
      <xdr:col>59</xdr:col>
      <xdr:colOff>50800</xdr:colOff>
      <xdr:row>50</xdr:row>
      <xdr:rowOff>135890</xdr:rowOff>
    </xdr:to>
    <xdr:cxnSp macro="">
      <xdr:nvCxnSpPr>
        <xdr:cNvPr id="334" name="直線コネクタ 333"/>
        <xdr:cNvCxnSpPr/>
      </xdr:nvCxnSpPr>
      <xdr:spPr>
        <a:xfrm>
          <a:off x="5956300" y="852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165100</xdr:rowOff>
    </xdr:from>
    <xdr:ext cx="526415" cy="248285"/>
    <xdr:sp macro="" textlink="">
      <xdr:nvSpPr>
        <xdr:cNvPr id="335" name="テキスト ボックス 334"/>
        <xdr:cNvSpPr txBox="1"/>
      </xdr:nvSpPr>
      <xdr:spPr>
        <a:xfrm>
          <a:off x="5481955" y="838327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36" name="直線コネクタ 335"/>
        <xdr:cNvCxnSpPr/>
      </xdr:nvCxnSpPr>
      <xdr:spPr>
        <a:xfrm>
          <a:off x="5956300" y="8074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52705</xdr:rowOff>
    </xdr:from>
    <xdr:ext cx="526415" cy="247650"/>
    <xdr:sp macro="" textlink="">
      <xdr:nvSpPr>
        <xdr:cNvPr id="337" name="テキスト ボックス 336"/>
        <xdr:cNvSpPr txBox="1"/>
      </xdr:nvSpPr>
      <xdr:spPr>
        <a:xfrm>
          <a:off x="5481955" y="7935595"/>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80010</xdr:rowOff>
    </xdr:to>
    <xdr:sp macro="" textlink="">
      <xdr:nvSpPr>
        <xdr:cNvPr id="338" name="農林水産業費グラフ枠"/>
        <xdr:cNvSpPr/>
      </xdr:nvSpPr>
      <xdr:spPr>
        <a:xfrm>
          <a:off x="5956300" y="8074660"/>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136525</xdr:rowOff>
    </xdr:from>
    <xdr:to>
      <xdr:col>54</xdr:col>
      <xdr:colOff>171450</xdr:colOff>
      <xdr:row>58</xdr:row>
      <xdr:rowOff>133985</xdr:rowOff>
    </xdr:to>
    <xdr:cxnSp macro="">
      <xdr:nvCxnSpPr>
        <xdr:cNvPr id="339" name="直線コネクタ 338"/>
        <xdr:cNvCxnSpPr/>
      </xdr:nvCxnSpPr>
      <xdr:spPr>
        <a:xfrm flipV="1">
          <a:off x="9429750" y="8522335"/>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138430</xdr:rowOff>
    </xdr:from>
    <xdr:ext cx="308610" cy="253365"/>
    <xdr:sp macro="" textlink="">
      <xdr:nvSpPr>
        <xdr:cNvPr id="340" name="農林水産業費最小値テキスト"/>
        <xdr:cNvSpPr txBox="1"/>
      </xdr:nvSpPr>
      <xdr:spPr>
        <a:xfrm>
          <a:off x="9480550" y="9865360"/>
          <a:ext cx="3086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133985</xdr:rowOff>
    </xdr:from>
    <xdr:to>
      <xdr:col>55</xdr:col>
      <xdr:colOff>88900</xdr:colOff>
      <xdr:row>58</xdr:row>
      <xdr:rowOff>133985</xdr:rowOff>
    </xdr:to>
    <xdr:cxnSp macro="">
      <xdr:nvCxnSpPr>
        <xdr:cNvPr id="341" name="直線コネクタ 340"/>
        <xdr:cNvCxnSpPr/>
      </xdr:nvCxnSpPr>
      <xdr:spPr>
        <a:xfrm>
          <a:off x="9359900" y="9860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85090</xdr:rowOff>
    </xdr:from>
    <xdr:ext cx="529590" cy="248285"/>
    <xdr:sp macro="" textlink="">
      <xdr:nvSpPr>
        <xdr:cNvPr id="342" name="農林水産業費最大値テキスト"/>
        <xdr:cNvSpPr txBox="1"/>
      </xdr:nvSpPr>
      <xdr:spPr>
        <a:xfrm>
          <a:off x="9480550" y="830326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29,988</a:t>
          </a:r>
          <a:endParaRPr kumimoji="1" lang="ja-JP" altLang="en-US" sz="1000" b="1">
            <a:latin typeface="ＭＳ Ｐゴシック"/>
          </a:endParaRPr>
        </a:p>
      </xdr:txBody>
    </xdr:sp>
    <xdr:clientData/>
  </xdr:oneCellAnchor>
  <xdr:twoCellAnchor>
    <xdr:from>
      <xdr:col>54</xdr:col>
      <xdr:colOff>101600</xdr:colOff>
      <xdr:row>50</xdr:row>
      <xdr:rowOff>136525</xdr:rowOff>
    </xdr:from>
    <xdr:to>
      <xdr:col>55</xdr:col>
      <xdr:colOff>88900</xdr:colOff>
      <xdr:row>50</xdr:row>
      <xdr:rowOff>136525</xdr:rowOff>
    </xdr:to>
    <xdr:cxnSp macro="">
      <xdr:nvCxnSpPr>
        <xdr:cNvPr id="343" name="直線コネクタ 342"/>
        <xdr:cNvCxnSpPr/>
      </xdr:nvCxnSpPr>
      <xdr:spPr>
        <a:xfrm>
          <a:off x="9359900" y="8522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90805</xdr:rowOff>
    </xdr:from>
    <xdr:to>
      <xdr:col>55</xdr:col>
      <xdr:colOff>0</xdr:colOff>
      <xdr:row>58</xdr:row>
      <xdr:rowOff>93345</xdr:rowOff>
    </xdr:to>
    <xdr:cxnSp macro="">
      <xdr:nvCxnSpPr>
        <xdr:cNvPr id="344" name="直線コネクタ 343"/>
        <xdr:cNvCxnSpPr/>
      </xdr:nvCxnSpPr>
      <xdr:spPr>
        <a:xfrm>
          <a:off x="8686800" y="9817735"/>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78740</xdr:rowOff>
    </xdr:from>
    <xdr:ext cx="464820" cy="252730"/>
    <xdr:sp macro="" textlink="">
      <xdr:nvSpPr>
        <xdr:cNvPr id="345" name="農林水産業費平均値テキスト"/>
        <xdr:cNvSpPr txBox="1"/>
      </xdr:nvSpPr>
      <xdr:spPr>
        <a:xfrm>
          <a:off x="9480550" y="9470390"/>
          <a:ext cx="46482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56515</xdr:rowOff>
    </xdr:from>
    <xdr:to>
      <xdr:col>55</xdr:col>
      <xdr:colOff>50800</xdr:colOff>
      <xdr:row>57</xdr:row>
      <xdr:rowOff>155575</xdr:rowOff>
    </xdr:to>
    <xdr:sp macro="" textlink="">
      <xdr:nvSpPr>
        <xdr:cNvPr id="346" name="フローチャート: 判断 345"/>
        <xdr:cNvSpPr/>
      </xdr:nvSpPr>
      <xdr:spPr>
        <a:xfrm>
          <a:off x="9398000" y="96158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90805</xdr:rowOff>
    </xdr:from>
    <xdr:to>
      <xdr:col>50</xdr:col>
      <xdr:colOff>114300</xdr:colOff>
      <xdr:row>58</xdr:row>
      <xdr:rowOff>106680</xdr:rowOff>
    </xdr:to>
    <xdr:cxnSp macro="">
      <xdr:nvCxnSpPr>
        <xdr:cNvPr id="347" name="直線コネクタ 346"/>
        <xdr:cNvCxnSpPr/>
      </xdr:nvCxnSpPr>
      <xdr:spPr>
        <a:xfrm flipV="1">
          <a:off x="7886700" y="9817735"/>
          <a:ext cx="8001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64135</xdr:rowOff>
    </xdr:from>
    <xdr:to>
      <xdr:col>50</xdr:col>
      <xdr:colOff>165100</xdr:colOff>
      <xdr:row>57</xdr:row>
      <xdr:rowOff>164465</xdr:rowOff>
    </xdr:to>
    <xdr:sp macro="" textlink="">
      <xdr:nvSpPr>
        <xdr:cNvPr id="348" name="フローチャート: 判断 347"/>
        <xdr:cNvSpPr/>
      </xdr:nvSpPr>
      <xdr:spPr>
        <a:xfrm>
          <a:off x="8636000" y="96234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13335</xdr:rowOff>
    </xdr:from>
    <xdr:ext cx="469900" cy="248920"/>
    <xdr:sp macro="" textlink="">
      <xdr:nvSpPr>
        <xdr:cNvPr id="349" name="テキスト ボックス 348"/>
        <xdr:cNvSpPr txBox="1"/>
      </xdr:nvSpPr>
      <xdr:spPr>
        <a:xfrm>
          <a:off x="8470900" y="940498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104775</xdr:rowOff>
    </xdr:from>
    <xdr:to>
      <xdr:col>45</xdr:col>
      <xdr:colOff>171450</xdr:colOff>
      <xdr:row>58</xdr:row>
      <xdr:rowOff>106680</xdr:rowOff>
    </xdr:to>
    <xdr:cxnSp macro="">
      <xdr:nvCxnSpPr>
        <xdr:cNvPr id="350" name="直線コネクタ 349"/>
        <xdr:cNvCxnSpPr/>
      </xdr:nvCxnSpPr>
      <xdr:spPr>
        <a:xfrm>
          <a:off x="7080250" y="983170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63500</xdr:rowOff>
    </xdr:from>
    <xdr:to>
      <xdr:col>46</xdr:col>
      <xdr:colOff>38100</xdr:colOff>
      <xdr:row>57</xdr:row>
      <xdr:rowOff>163830</xdr:rowOff>
    </xdr:to>
    <xdr:sp macro="" textlink="">
      <xdr:nvSpPr>
        <xdr:cNvPr id="351" name="フローチャート: 判断 350"/>
        <xdr:cNvSpPr/>
      </xdr:nvSpPr>
      <xdr:spPr>
        <a:xfrm>
          <a:off x="7842250" y="962279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12700</xdr:rowOff>
    </xdr:from>
    <xdr:ext cx="469900" cy="248920"/>
    <xdr:sp macro="" textlink="">
      <xdr:nvSpPr>
        <xdr:cNvPr id="352" name="テキスト ボックス 351"/>
        <xdr:cNvSpPr txBox="1"/>
      </xdr:nvSpPr>
      <xdr:spPr>
        <a:xfrm>
          <a:off x="7677150" y="940435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97155</xdr:rowOff>
    </xdr:from>
    <xdr:to>
      <xdr:col>41</xdr:col>
      <xdr:colOff>50800</xdr:colOff>
      <xdr:row>58</xdr:row>
      <xdr:rowOff>104775</xdr:rowOff>
    </xdr:to>
    <xdr:cxnSp macro="">
      <xdr:nvCxnSpPr>
        <xdr:cNvPr id="353" name="直線コネクタ 352"/>
        <xdr:cNvCxnSpPr/>
      </xdr:nvCxnSpPr>
      <xdr:spPr>
        <a:xfrm>
          <a:off x="6286500" y="9824085"/>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78105</xdr:rowOff>
    </xdr:from>
    <xdr:to>
      <xdr:col>41</xdr:col>
      <xdr:colOff>101600</xdr:colOff>
      <xdr:row>58</xdr:row>
      <xdr:rowOff>10795</xdr:rowOff>
    </xdr:to>
    <xdr:sp macro="" textlink="">
      <xdr:nvSpPr>
        <xdr:cNvPr id="354" name="フローチャート: 判断 353"/>
        <xdr:cNvSpPr/>
      </xdr:nvSpPr>
      <xdr:spPr>
        <a:xfrm>
          <a:off x="7029450" y="96373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26035</xdr:rowOff>
    </xdr:from>
    <xdr:ext cx="469900" cy="253365"/>
    <xdr:sp macro="" textlink="">
      <xdr:nvSpPr>
        <xdr:cNvPr id="355" name="テキスト ボックス 354"/>
        <xdr:cNvSpPr txBox="1"/>
      </xdr:nvSpPr>
      <xdr:spPr>
        <a:xfrm>
          <a:off x="6864350" y="94176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76200</xdr:rowOff>
    </xdr:from>
    <xdr:to>
      <xdr:col>36</xdr:col>
      <xdr:colOff>165100</xdr:colOff>
      <xdr:row>58</xdr:row>
      <xdr:rowOff>7620</xdr:rowOff>
    </xdr:to>
    <xdr:sp macro="" textlink="">
      <xdr:nvSpPr>
        <xdr:cNvPr id="356" name="フローチャート: 判断 355"/>
        <xdr:cNvSpPr/>
      </xdr:nvSpPr>
      <xdr:spPr>
        <a:xfrm>
          <a:off x="6235700" y="96354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24130</xdr:rowOff>
    </xdr:from>
    <xdr:ext cx="469900" cy="253365"/>
    <xdr:sp macro="" textlink="">
      <xdr:nvSpPr>
        <xdr:cNvPr id="357" name="テキスト ボックス 356"/>
        <xdr:cNvSpPr txBox="1"/>
      </xdr:nvSpPr>
      <xdr:spPr>
        <a:xfrm>
          <a:off x="6070600" y="94157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77470</xdr:rowOff>
    </xdr:from>
    <xdr:ext cx="762000" cy="252730"/>
    <xdr:sp macro="" textlink="">
      <xdr:nvSpPr>
        <xdr:cNvPr id="358" name="テキスト ボックス 357"/>
        <xdr:cNvSpPr txBox="1"/>
      </xdr:nvSpPr>
      <xdr:spPr>
        <a:xfrm>
          <a:off x="925830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77470</xdr:rowOff>
    </xdr:from>
    <xdr:ext cx="762000" cy="252730"/>
    <xdr:sp macro="" textlink="">
      <xdr:nvSpPr>
        <xdr:cNvPr id="359" name="テキスト ボックス 358"/>
        <xdr:cNvSpPr txBox="1"/>
      </xdr:nvSpPr>
      <xdr:spPr>
        <a:xfrm>
          <a:off x="85153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77470</xdr:rowOff>
    </xdr:from>
    <xdr:ext cx="762000" cy="252730"/>
    <xdr:sp macro="" textlink="">
      <xdr:nvSpPr>
        <xdr:cNvPr id="360" name="テキスト ボックス 359"/>
        <xdr:cNvSpPr txBox="1"/>
      </xdr:nvSpPr>
      <xdr:spPr>
        <a:xfrm>
          <a:off x="77152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77470</xdr:rowOff>
    </xdr:from>
    <xdr:ext cx="756920" cy="252730"/>
    <xdr:sp macro="" textlink="">
      <xdr:nvSpPr>
        <xdr:cNvPr id="361" name="テキスト ボックス 360"/>
        <xdr:cNvSpPr txBox="1"/>
      </xdr:nvSpPr>
      <xdr:spPr>
        <a:xfrm>
          <a:off x="6908800" y="103073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77470</xdr:rowOff>
    </xdr:from>
    <xdr:ext cx="762000" cy="252730"/>
    <xdr:sp macro="" textlink="">
      <xdr:nvSpPr>
        <xdr:cNvPr id="362" name="テキスト ボックス 361"/>
        <xdr:cNvSpPr txBox="1"/>
      </xdr:nvSpPr>
      <xdr:spPr>
        <a:xfrm>
          <a:off x="61150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42545</xdr:rowOff>
    </xdr:from>
    <xdr:to>
      <xdr:col>55</xdr:col>
      <xdr:colOff>50800</xdr:colOff>
      <xdr:row>58</xdr:row>
      <xdr:rowOff>142875</xdr:rowOff>
    </xdr:to>
    <xdr:sp macro="" textlink="">
      <xdr:nvSpPr>
        <xdr:cNvPr id="363" name="楕円 362"/>
        <xdr:cNvSpPr/>
      </xdr:nvSpPr>
      <xdr:spPr>
        <a:xfrm>
          <a:off x="9398000" y="97694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128270</xdr:rowOff>
    </xdr:from>
    <xdr:ext cx="373380" cy="248920"/>
    <xdr:sp macro="" textlink="">
      <xdr:nvSpPr>
        <xdr:cNvPr id="364" name="農林水産業費該当値テキスト"/>
        <xdr:cNvSpPr txBox="1"/>
      </xdr:nvSpPr>
      <xdr:spPr>
        <a:xfrm>
          <a:off x="9480550" y="9687560"/>
          <a:ext cx="373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40005</xdr:rowOff>
    </xdr:from>
    <xdr:to>
      <xdr:col>50</xdr:col>
      <xdr:colOff>165100</xdr:colOff>
      <xdr:row>58</xdr:row>
      <xdr:rowOff>140335</xdr:rowOff>
    </xdr:to>
    <xdr:sp macro="" textlink="">
      <xdr:nvSpPr>
        <xdr:cNvPr id="365" name="楕円 364"/>
        <xdr:cNvSpPr/>
      </xdr:nvSpPr>
      <xdr:spPr>
        <a:xfrm>
          <a:off x="8636000" y="97669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131445</xdr:rowOff>
    </xdr:from>
    <xdr:ext cx="469900" cy="252095"/>
    <xdr:sp macro="" textlink="">
      <xdr:nvSpPr>
        <xdr:cNvPr id="366" name="テキスト ボックス 365"/>
        <xdr:cNvSpPr txBox="1"/>
      </xdr:nvSpPr>
      <xdr:spPr>
        <a:xfrm>
          <a:off x="8470900" y="98583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56515</xdr:rowOff>
    </xdr:from>
    <xdr:to>
      <xdr:col>46</xdr:col>
      <xdr:colOff>38100</xdr:colOff>
      <xdr:row>58</xdr:row>
      <xdr:rowOff>155575</xdr:rowOff>
    </xdr:to>
    <xdr:sp macro="" textlink="">
      <xdr:nvSpPr>
        <xdr:cNvPr id="367" name="楕円 366"/>
        <xdr:cNvSpPr/>
      </xdr:nvSpPr>
      <xdr:spPr>
        <a:xfrm>
          <a:off x="7842250" y="97834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58</xdr:row>
      <xdr:rowOff>147955</xdr:rowOff>
    </xdr:from>
    <xdr:ext cx="378460" cy="248285"/>
    <xdr:sp macro="" textlink="">
      <xdr:nvSpPr>
        <xdr:cNvPr id="368" name="テキスト ボックス 367"/>
        <xdr:cNvSpPr txBox="1"/>
      </xdr:nvSpPr>
      <xdr:spPr>
        <a:xfrm>
          <a:off x="7715250" y="987488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53975</xdr:rowOff>
    </xdr:from>
    <xdr:to>
      <xdr:col>41</xdr:col>
      <xdr:colOff>101600</xdr:colOff>
      <xdr:row>58</xdr:row>
      <xdr:rowOff>153670</xdr:rowOff>
    </xdr:to>
    <xdr:sp macro="" textlink="">
      <xdr:nvSpPr>
        <xdr:cNvPr id="369" name="楕円 368"/>
        <xdr:cNvSpPr/>
      </xdr:nvSpPr>
      <xdr:spPr>
        <a:xfrm>
          <a:off x="7029450" y="9780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58</xdr:row>
      <xdr:rowOff>144780</xdr:rowOff>
    </xdr:from>
    <xdr:ext cx="378460" cy="248285"/>
    <xdr:sp macro="" textlink="">
      <xdr:nvSpPr>
        <xdr:cNvPr id="370" name="テキスト ボックス 369"/>
        <xdr:cNvSpPr txBox="1"/>
      </xdr:nvSpPr>
      <xdr:spPr>
        <a:xfrm>
          <a:off x="6910070" y="987171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48260</xdr:rowOff>
    </xdr:from>
    <xdr:to>
      <xdr:col>36</xdr:col>
      <xdr:colOff>165100</xdr:colOff>
      <xdr:row>58</xdr:row>
      <xdr:rowOff>146685</xdr:rowOff>
    </xdr:to>
    <xdr:sp macro="" textlink="">
      <xdr:nvSpPr>
        <xdr:cNvPr id="371" name="楕円 370"/>
        <xdr:cNvSpPr/>
      </xdr:nvSpPr>
      <xdr:spPr>
        <a:xfrm>
          <a:off x="6235700" y="97751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58</xdr:row>
      <xdr:rowOff>137795</xdr:rowOff>
    </xdr:from>
    <xdr:ext cx="378460" cy="253365"/>
    <xdr:sp macro="" textlink="">
      <xdr:nvSpPr>
        <xdr:cNvPr id="372" name="テキスト ボックス 371"/>
        <xdr:cNvSpPr txBox="1"/>
      </xdr:nvSpPr>
      <xdr:spPr>
        <a:xfrm>
          <a:off x="6116320" y="986472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31115</xdr:rowOff>
    </xdr:to>
    <xdr:sp macro="" textlink="">
      <xdr:nvSpPr>
        <xdr:cNvPr id="373" name="正方形/長方形 372"/>
        <xdr:cNvSpPr/>
      </xdr:nvSpPr>
      <xdr:spPr>
        <a:xfrm>
          <a:off x="5956300" y="106203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135890</xdr:rowOff>
    </xdr:to>
    <xdr:sp macro="" textlink="">
      <xdr:nvSpPr>
        <xdr:cNvPr id="374" name="正方形/長方形 373"/>
        <xdr:cNvSpPr/>
      </xdr:nvSpPr>
      <xdr:spPr>
        <a:xfrm>
          <a:off x="606425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86360</xdr:rowOff>
    </xdr:from>
    <xdr:to>
      <xdr:col>43</xdr:col>
      <xdr:colOff>63500</xdr:colOff>
      <xdr:row>68</xdr:row>
      <xdr:rowOff>0</xdr:rowOff>
    </xdr:to>
    <xdr:sp macro="" textlink="">
      <xdr:nvSpPr>
        <xdr:cNvPr id="375" name="正方形/長方形 374"/>
        <xdr:cNvSpPr/>
      </xdr:nvSpPr>
      <xdr:spPr>
        <a:xfrm>
          <a:off x="606425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135890</xdr:rowOff>
    </xdr:to>
    <xdr:sp macro="" textlink="">
      <xdr:nvSpPr>
        <xdr:cNvPr id="376" name="正方形/長方形 375"/>
        <xdr:cNvSpPr/>
      </xdr:nvSpPr>
      <xdr:spPr>
        <a:xfrm>
          <a:off x="69850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86360</xdr:rowOff>
    </xdr:from>
    <xdr:to>
      <xdr:col>48</xdr:col>
      <xdr:colOff>127000</xdr:colOff>
      <xdr:row>68</xdr:row>
      <xdr:rowOff>0</xdr:rowOff>
    </xdr:to>
    <xdr:sp macro="" textlink="">
      <xdr:nvSpPr>
        <xdr:cNvPr id="377" name="正方形/長方形 376"/>
        <xdr:cNvSpPr/>
      </xdr:nvSpPr>
      <xdr:spPr>
        <a:xfrm>
          <a:off x="69850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135890</xdr:rowOff>
    </xdr:to>
    <xdr:sp macro="" textlink="">
      <xdr:nvSpPr>
        <xdr:cNvPr id="378" name="正方形/長方形 377"/>
        <xdr:cNvSpPr/>
      </xdr:nvSpPr>
      <xdr:spPr>
        <a:xfrm>
          <a:off x="80137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86360</xdr:rowOff>
    </xdr:from>
    <xdr:to>
      <xdr:col>54</xdr:col>
      <xdr:colOff>127000</xdr:colOff>
      <xdr:row>68</xdr:row>
      <xdr:rowOff>0</xdr:rowOff>
    </xdr:to>
    <xdr:sp macro="" textlink="">
      <xdr:nvSpPr>
        <xdr:cNvPr id="379" name="正方形/長方形 378"/>
        <xdr:cNvSpPr/>
      </xdr:nvSpPr>
      <xdr:spPr>
        <a:xfrm>
          <a:off x="80137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80010</xdr:rowOff>
    </xdr:to>
    <xdr:sp macro="" textlink="">
      <xdr:nvSpPr>
        <xdr:cNvPr id="380" name="正方形/長方形 379"/>
        <xdr:cNvSpPr/>
      </xdr:nvSpPr>
      <xdr:spPr>
        <a:xfrm>
          <a:off x="5956300" y="11427460"/>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4805" cy="219075"/>
    <xdr:sp macro="" textlink="">
      <xdr:nvSpPr>
        <xdr:cNvPr id="381" name="テキスト ボックス 380"/>
        <xdr:cNvSpPr txBox="1"/>
      </xdr:nvSpPr>
      <xdr:spPr>
        <a:xfrm>
          <a:off x="5918200" y="112414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80010</xdr:rowOff>
    </xdr:from>
    <xdr:to>
      <xdr:col>59</xdr:col>
      <xdr:colOff>50800</xdr:colOff>
      <xdr:row>81</xdr:row>
      <xdr:rowOff>80010</xdr:rowOff>
    </xdr:to>
    <xdr:cxnSp macro="">
      <xdr:nvCxnSpPr>
        <xdr:cNvPr id="382" name="直線コネクタ 381"/>
        <xdr:cNvCxnSpPr/>
      </xdr:nvCxnSpPr>
      <xdr:spPr>
        <a:xfrm>
          <a:off x="5956300" y="13662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83" name="直線コネクタ 382"/>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43840" cy="248920"/>
    <xdr:sp macro="" textlink="">
      <xdr:nvSpPr>
        <xdr:cNvPr id="384" name="テキスト ボックス 383"/>
        <xdr:cNvSpPr txBox="1"/>
      </xdr:nvSpPr>
      <xdr:spPr>
        <a:xfrm>
          <a:off x="5726430" y="1320546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111760</xdr:rowOff>
    </xdr:from>
    <xdr:to>
      <xdr:col>59</xdr:col>
      <xdr:colOff>50800</xdr:colOff>
      <xdr:row>77</xdr:row>
      <xdr:rowOff>111760</xdr:rowOff>
    </xdr:to>
    <xdr:cxnSp macro="">
      <xdr:nvCxnSpPr>
        <xdr:cNvPr id="385" name="直線コネクタ 384"/>
        <xdr:cNvCxnSpPr/>
      </xdr:nvCxnSpPr>
      <xdr:spPr>
        <a:xfrm>
          <a:off x="5956300" y="130238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140970</xdr:rowOff>
    </xdr:from>
    <xdr:ext cx="526415" cy="248285"/>
    <xdr:sp macro="" textlink="">
      <xdr:nvSpPr>
        <xdr:cNvPr id="386" name="テキスト ボックス 385"/>
        <xdr:cNvSpPr txBox="1"/>
      </xdr:nvSpPr>
      <xdr:spPr>
        <a:xfrm>
          <a:off x="5481955" y="1288542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87" name="直線コネクタ 386"/>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156210</xdr:rowOff>
    </xdr:from>
    <xdr:ext cx="526415" cy="252730"/>
    <xdr:sp macro="" textlink="">
      <xdr:nvSpPr>
        <xdr:cNvPr id="388" name="テキスト ボックス 387"/>
        <xdr:cNvSpPr txBox="1"/>
      </xdr:nvSpPr>
      <xdr:spPr>
        <a:xfrm>
          <a:off x="5481955" y="12565380"/>
          <a:ext cx="526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144145</xdr:rowOff>
    </xdr:from>
    <xdr:to>
      <xdr:col>59</xdr:col>
      <xdr:colOff>50800</xdr:colOff>
      <xdr:row>73</xdr:row>
      <xdr:rowOff>144145</xdr:rowOff>
    </xdr:to>
    <xdr:cxnSp macro="">
      <xdr:nvCxnSpPr>
        <xdr:cNvPr id="389" name="直線コネクタ 388"/>
        <xdr:cNvCxnSpPr/>
      </xdr:nvCxnSpPr>
      <xdr:spPr>
        <a:xfrm>
          <a:off x="5956300" y="123856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6415" cy="252095"/>
    <xdr:sp macro="" textlink="">
      <xdr:nvSpPr>
        <xdr:cNvPr id="390" name="テキスト ボックス 389"/>
        <xdr:cNvSpPr txBox="1"/>
      </xdr:nvSpPr>
      <xdr:spPr>
        <a:xfrm>
          <a:off x="5481955" y="12247245"/>
          <a:ext cx="5264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391" name="直線コネクタ 390"/>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20955</xdr:rowOff>
    </xdr:from>
    <xdr:ext cx="526415" cy="252095"/>
    <xdr:sp macro="" textlink="">
      <xdr:nvSpPr>
        <xdr:cNvPr id="392" name="テキスト ボックス 391"/>
        <xdr:cNvSpPr txBox="1"/>
      </xdr:nvSpPr>
      <xdr:spPr>
        <a:xfrm>
          <a:off x="5481955" y="11927205"/>
          <a:ext cx="5264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7620</xdr:rowOff>
    </xdr:from>
    <xdr:to>
      <xdr:col>59</xdr:col>
      <xdr:colOff>50800</xdr:colOff>
      <xdr:row>70</xdr:row>
      <xdr:rowOff>7620</xdr:rowOff>
    </xdr:to>
    <xdr:cxnSp macro="">
      <xdr:nvCxnSpPr>
        <xdr:cNvPr id="393" name="直線コネクタ 392"/>
        <xdr:cNvCxnSpPr/>
      </xdr:nvCxnSpPr>
      <xdr:spPr>
        <a:xfrm>
          <a:off x="5956300" y="117462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37465</xdr:rowOff>
    </xdr:from>
    <xdr:ext cx="595630" cy="253365"/>
    <xdr:sp macro="" textlink="">
      <xdr:nvSpPr>
        <xdr:cNvPr id="394" name="テキスト ボックス 393"/>
        <xdr:cNvSpPr txBox="1"/>
      </xdr:nvSpPr>
      <xdr:spPr>
        <a:xfrm>
          <a:off x="541782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395" name="直線コネクタ 394"/>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7650"/>
    <xdr:sp macro="" textlink="">
      <xdr:nvSpPr>
        <xdr:cNvPr id="396" name="テキスト ボックス 395"/>
        <xdr:cNvSpPr txBox="1"/>
      </xdr:nvSpPr>
      <xdr:spPr>
        <a:xfrm>
          <a:off x="5417820" y="112883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80010</xdr:rowOff>
    </xdr:to>
    <xdr:sp macro="" textlink="">
      <xdr:nvSpPr>
        <xdr:cNvPr id="397" name="商工費グラフ枠"/>
        <xdr:cNvSpPr/>
      </xdr:nvSpPr>
      <xdr:spPr>
        <a:xfrm>
          <a:off x="5956300" y="11427460"/>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55245</xdr:rowOff>
    </xdr:from>
    <xdr:to>
      <xdr:col>54</xdr:col>
      <xdr:colOff>171450</xdr:colOff>
      <xdr:row>79</xdr:row>
      <xdr:rowOff>70485</xdr:rowOff>
    </xdr:to>
    <xdr:cxnSp macro="">
      <xdr:nvCxnSpPr>
        <xdr:cNvPr id="398" name="直線コネクタ 397"/>
        <xdr:cNvCxnSpPr/>
      </xdr:nvCxnSpPr>
      <xdr:spPr>
        <a:xfrm flipV="1">
          <a:off x="9429750" y="11961495"/>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73660</xdr:rowOff>
    </xdr:from>
    <xdr:ext cx="464820" cy="249555"/>
    <xdr:sp macro="" textlink="">
      <xdr:nvSpPr>
        <xdr:cNvPr id="399" name="商工費最小値テキスト"/>
        <xdr:cNvSpPr txBox="1"/>
      </xdr:nvSpPr>
      <xdr:spPr>
        <a:xfrm>
          <a:off x="9480550" y="1332103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70485</xdr:rowOff>
    </xdr:from>
    <xdr:to>
      <xdr:col>55</xdr:col>
      <xdr:colOff>88900</xdr:colOff>
      <xdr:row>79</xdr:row>
      <xdr:rowOff>70485</xdr:rowOff>
    </xdr:to>
    <xdr:cxnSp macro="">
      <xdr:nvCxnSpPr>
        <xdr:cNvPr id="400" name="直線コネクタ 399"/>
        <xdr:cNvCxnSpPr/>
      </xdr:nvCxnSpPr>
      <xdr:spPr>
        <a:xfrm>
          <a:off x="9359900" y="13317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3810</xdr:rowOff>
    </xdr:from>
    <xdr:ext cx="529590" cy="253365"/>
    <xdr:sp macro="" textlink="">
      <xdr:nvSpPr>
        <xdr:cNvPr id="401" name="商工費最大値テキスト"/>
        <xdr:cNvSpPr txBox="1"/>
      </xdr:nvSpPr>
      <xdr:spPr>
        <a:xfrm>
          <a:off x="9480550" y="1174242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86,557</a:t>
          </a:r>
          <a:endParaRPr kumimoji="1" lang="ja-JP" altLang="en-US" sz="1000" b="1">
            <a:latin typeface="ＭＳ Ｐゴシック"/>
          </a:endParaRPr>
        </a:p>
      </xdr:txBody>
    </xdr:sp>
    <xdr:clientData/>
  </xdr:oneCellAnchor>
  <xdr:twoCellAnchor>
    <xdr:from>
      <xdr:col>54</xdr:col>
      <xdr:colOff>101600</xdr:colOff>
      <xdr:row>71</xdr:row>
      <xdr:rowOff>55245</xdr:rowOff>
    </xdr:from>
    <xdr:to>
      <xdr:col>55</xdr:col>
      <xdr:colOff>88900</xdr:colOff>
      <xdr:row>71</xdr:row>
      <xdr:rowOff>55245</xdr:rowOff>
    </xdr:to>
    <xdr:cxnSp macro="">
      <xdr:nvCxnSpPr>
        <xdr:cNvPr id="402" name="直線コネクタ 401"/>
        <xdr:cNvCxnSpPr/>
      </xdr:nvCxnSpPr>
      <xdr:spPr>
        <a:xfrm>
          <a:off x="9359900" y="11961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33655</xdr:rowOff>
    </xdr:from>
    <xdr:to>
      <xdr:col>55</xdr:col>
      <xdr:colOff>0</xdr:colOff>
      <xdr:row>79</xdr:row>
      <xdr:rowOff>38735</xdr:rowOff>
    </xdr:to>
    <xdr:cxnSp macro="">
      <xdr:nvCxnSpPr>
        <xdr:cNvPr id="403" name="直線コネクタ 402"/>
        <xdr:cNvCxnSpPr/>
      </xdr:nvCxnSpPr>
      <xdr:spPr>
        <a:xfrm>
          <a:off x="8686800" y="13281025"/>
          <a:ext cx="742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47625</xdr:rowOff>
    </xdr:from>
    <xdr:ext cx="529590" cy="248920"/>
    <xdr:sp macro="" textlink="">
      <xdr:nvSpPr>
        <xdr:cNvPr id="404" name="商工費平均値テキスト"/>
        <xdr:cNvSpPr txBox="1"/>
      </xdr:nvSpPr>
      <xdr:spPr>
        <a:xfrm>
          <a:off x="9480550" y="12959715"/>
          <a:ext cx="52959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24130</xdr:rowOff>
    </xdr:from>
    <xdr:to>
      <xdr:col>55</xdr:col>
      <xdr:colOff>50800</xdr:colOff>
      <xdr:row>78</xdr:row>
      <xdr:rowOff>124460</xdr:rowOff>
    </xdr:to>
    <xdr:sp macro="" textlink="">
      <xdr:nvSpPr>
        <xdr:cNvPr id="405" name="フローチャート: 判断 404"/>
        <xdr:cNvSpPr/>
      </xdr:nvSpPr>
      <xdr:spPr>
        <a:xfrm>
          <a:off x="9398000" y="131038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148590</xdr:rowOff>
    </xdr:from>
    <xdr:to>
      <xdr:col>50</xdr:col>
      <xdr:colOff>114300</xdr:colOff>
      <xdr:row>79</xdr:row>
      <xdr:rowOff>33655</xdr:rowOff>
    </xdr:to>
    <xdr:cxnSp macro="">
      <xdr:nvCxnSpPr>
        <xdr:cNvPr id="406" name="直線コネクタ 405"/>
        <xdr:cNvCxnSpPr/>
      </xdr:nvCxnSpPr>
      <xdr:spPr>
        <a:xfrm>
          <a:off x="7886700" y="13228320"/>
          <a:ext cx="8001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7620</xdr:rowOff>
    </xdr:from>
    <xdr:to>
      <xdr:col>50</xdr:col>
      <xdr:colOff>165100</xdr:colOff>
      <xdr:row>78</xdr:row>
      <xdr:rowOff>107950</xdr:rowOff>
    </xdr:to>
    <xdr:sp macro="" textlink="">
      <xdr:nvSpPr>
        <xdr:cNvPr id="407" name="フローチャート: 判断 406"/>
        <xdr:cNvSpPr/>
      </xdr:nvSpPr>
      <xdr:spPr>
        <a:xfrm>
          <a:off x="8636000" y="130873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124460</xdr:rowOff>
    </xdr:from>
    <xdr:ext cx="534670" cy="248285"/>
    <xdr:sp macro="" textlink="">
      <xdr:nvSpPr>
        <xdr:cNvPr id="408" name="テキスト ボックス 407"/>
        <xdr:cNvSpPr txBox="1"/>
      </xdr:nvSpPr>
      <xdr:spPr>
        <a:xfrm>
          <a:off x="8438515" y="1286891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148590</xdr:rowOff>
    </xdr:from>
    <xdr:to>
      <xdr:col>45</xdr:col>
      <xdr:colOff>171450</xdr:colOff>
      <xdr:row>79</xdr:row>
      <xdr:rowOff>46990</xdr:rowOff>
    </xdr:to>
    <xdr:cxnSp macro="">
      <xdr:nvCxnSpPr>
        <xdr:cNvPr id="409" name="直線コネクタ 408"/>
        <xdr:cNvCxnSpPr/>
      </xdr:nvCxnSpPr>
      <xdr:spPr>
        <a:xfrm flipV="1">
          <a:off x="7080250" y="13228320"/>
          <a:ext cx="8064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164465</xdr:rowOff>
    </xdr:from>
    <xdr:to>
      <xdr:col>46</xdr:col>
      <xdr:colOff>38100</xdr:colOff>
      <xdr:row>78</xdr:row>
      <xdr:rowOff>95885</xdr:rowOff>
    </xdr:to>
    <xdr:sp macro="" textlink="">
      <xdr:nvSpPr>
        <xdr:cNvPr id="410" name="フローチャート: 判断 409"/>
        <xdr:cNvSpPr/>
      </xdr:nvSpPr>
      <xdr:spPr>
        <a:xfrm>
          <a:off x="7842250" y="130765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111760</xdr:rowOff>
    </xdr:from>
    <xdr:ext cx="529590" cy="252730"/>
    <xdr:sp macro="" textlink="">
      <xdr:nvSpPr>
        <xdr:cNvPr id="411" name="テキスト ボックス 410"/>
        <xdr:cNvSpPr txBox="1"/>
      </xdr:nvSpPr>
      <xdr:spPr>
        <a:xfrm>
          <a:off x="7644765" y="1285621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45085</xdr:rowOff>
    </xdr:from>
    <xdr:to>
      <xdr:col>41</xdr:col>
      <xdr:colOff>50800</xdr:colOff>
      <xdr:row>79</xdr:row>
      <xdr:rowOff>46990</xdr:rowOff>
    </xdr:to>
    <xdr:cxnSp macro="">
      <xdr:nvCxnSpPr>
        <xdr:cNvPr id="412" name="直線コネクタ 411"/>
        <xdr:cNvCxnSpPr/>
      </xdr:nvCxnSpPr>
      <xdr:spPr>
        <a:xfrm>
          <a:off x="6286500" y="1329245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102870</xdr:rowOff>
    </xdr:from>
    <xdr:to>
      <xdr:col>41</xdr:col>
      <xdr:colOff>101600</xdr:colOff>
      <xdr:row>79</xdr:row>
      <xdr:rowOff>34290</xdr:rowOff>
    </xdr:to>
    <xdr:sp macro="" textlink="">
      <xdr:nvSpPr>
        <xdr:cNvPr id="413" name="フローチャート: 判断 412"/>
        <xdr:cNvSpPr/>
      </xdr:nvSpPr>
      <xdr:spPr>
        <a:xfrm>
          <a:off x="7029450" y="13182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50800</xdr:rowOff>
    </xdr:from>
    <xdr:ext cx="469900" cy="248285"/>
    <xdr:sp macro="" textlink="">
      <xdr:nvSpPr>
        <xdr:cNvPr id="414" name="テキスト ボックス 413"/>
        <xdr:cNvSpPr txBox="1"/>
      </xdr:nvSpPr>
      <xdr:spPr>
        <a:xfrm>
          <a:off x="6864350" y="1296289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107950</xdr:rowOff>
    </xdr:from>
    <xdr:to>
      <xdr:col>36</xdr:col>
      <xdr:colOff>165100</xdr:colOff>
      <xdr:row>79</xdr:row>
      <xdr:rowOff>39370</xdr:rowOff>
    </xdr:to>
    <xdr:sp macro="" textlink="">
      <xdr:nvSpPr>
        <xdr:cNvPr id="415" name="フローチャート: 判断 414"/>
        <xdr:cNvSpPr/>
      </xdr:nvSpPr>
      <xdr:spPr>
        <a:xfrm>
          <a:off x="6235700" y="13187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55245</xdr:rowOff>
    </xdr:from>
    <xdr:ext cx="469900" cy="252730"/>
    <xdr:sp macro="" textlink="">
      <xdr:nvSpPr>
        <xdr:cNvPr id="416" name="テキスト ボックス 415"/>
        <xdr:cNvSpPr txBox="1"/>
      </xdr:nvSpPr>
      <xdr:spPr>
        <a:xfrm>
          <a:off x="6070600" y="129673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77470</xdr:rowOff>
    </xdr:from>
    <xdr:ext cx="762000" cy="252730"/>
    <xdr:sp macro="" textlink="">
      <xdr:nvSpPr>
        <xdr:cNvPr id="417" name="テキスト ボックス 416"/>
        <xdr:cNvSpPr txBox="1"/>
      </xdr:nvSpPr>
      <xdr:spPr>
        <a:xfrm>
          <a:off x="925830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77470</xdr:rowOff>
    </xdr:from>
    <xdr:ext cx="762000" cy="252730"/>
    <xdr:sp macro="" textlink="">
      <xdr:nvSpPr>
        <xdr:cNvPr id="418" name="テキスト ボックス 417"/>
        <xdr:cNvSpPr txBox="1"/>
      </xdr:nvSpPr>
      <xdr:spPr>
        <a:xfrm>
          <a:off x="85153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77470</xdr:rowOff>
    </xdr:from>
    <xdr:ext cx="762000" cy="252730"/>
    <xdr:sp macro="" textlink="">
      <xdr:nvSpPr>
        <xdr:cNvPr id="419" name="テキスト ボックス 418"/>
        <xdr:cNvSpPr txBox="1"/>
      </xdr:nvSpPr>
      <xdr:spPr>
        <a:xfrm>
          <a:off x="77152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77470</xdr:rowOff>
    </xdr:from>
    <xdr:ext cx="756920" cy="252730"/>
    <xdr:sp macro="" textlink="">
      <xdr:nvSpPr>
        <xdr:cNvPr id="420" name="テキスト ボックス 419"/>
        <xdr:cNvSpPr txBox="1"/>
      </xdr:nvSpPr>
      <xdr:spPr>
        <a:xfrm>
          <a:off x="6908800" y="136601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77470</xdr:rowOff>
    </xdr:from>
    <xdr:ext cx="762000" cy="252730"/>
    <xdr:sp macro="" textlink="">
      <xdr:nvSpPr>
        <xdr:cNvPr id="421" name="テキスト ボックス 420"/>
        <xdr:cNvSpPr txBox="1"/>
      </xdr:nvSpPr>
      <xdr:spPr>
        <a:xfrm>
          <a:off x="61150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155575</xdr:rowOff>
    </xdr:from>
    <xdr:to>
      <xdr:col>55</xdr:col>
      <xdr:colOff>50800</xdr:colOff>
      <xdr:row>79</xdr:row>
      <xdr:rowOff>87630</xdr:rowOff>
    </xdr:to>
    <xdr:sp macro="" textlink="">
      <xdr:nvSpPr>
        <xdr:cNvPr id="422" name="楕円 421"/>
        <xdr:cNvSpPr/>
      </xdr:nvSpPr>
      <xdr:spPr>
        <a:xfrm>
          <a:off x="9398000" y="132353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73025</xdr:rowOff>
    </xdr:from>
    <xdr:ext cx="464820" cy="248285"/>
    <xdr:sp macro="" textlink="">
      <xdr:nvSpPr>
        <xdr:cNvPr id="423" name="商工費該当値テキスト"/>
        <xdr:cNvSpPr txBox="1"/>
      </xdr:nvSpPr>
      <xdr:spPr>
        <a:xfrm>
          <a:off x="9480550" y="13152755"/>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151130</xdr:rowOff>
    </xdr:from>
    <xdr:to>
      <xdr:col>50</xdr:col>
      <xdr:colOff>165100</xdr:colOff>
      <xdr:row>79</xdr:row>
      <xdr:rowOff>82550</xdr:rowOff>
    </xdr:to>
    <xdr:sp macro="" textlink="">
      <xdr:nvSpPr>
        <xdr:cNvPr id="424" name="楕円 423"/>
        <xdr:cNvSpPr/>
      </xdr:nvSpPr>
      <xdr:spPr>
        <a:xfrm>
          <a:off x="8636000" y="132308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74295</xdr:rowOff>
    </xdr:from>
    <xdr:ext cx="469900" cy="248920"/>
    <xdr:sp macro="" textlink="">
      <xdr:nvSpPr>
        <xdr:cNvPr id="425" name="テキスト ボックス 424"/>
        <xdr:cNvSpPr txBox="1"/>
      </xdr:nvSpPr>
      <xdr:spPr>
        <a:xfrm>
          <a:off x="8470900" y="1332166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97790</xdr:rowOff>
    </xdr:from>
    <xdr:to>
      <xdr:col>46</xdr:col>
      <xdr:colOff>38100</xdr:colOff>
      <xdr:row>79</xdr:row>
      <xdr:rowOff>30480</xdr:rowOff>
    </xdr:to>
    <xdr:sp macro="" textlink="">
      <xdr:nvSpPr>
        <xdr:cNvPr id="426" name="楕円 425"/>
        <xdr:cNvSpPr/>
      </xdr:nvSpPr>
      <xdr:spPr>
        <a:xfrm>
          <a:off x="7842250" y="131775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20955</xdr:rowOff>
    </xdr:from>
    <xdr:ext cx="469900" cy="252095"/>
    <xdr:sp macro="" textlink="">
      <xdr:nvSpPr>
        <xdr:cNvPr id="427" name="テキスト ボックス 426"/>
        <xdr:cNvSpPr txBox="1"/>
      </xdr:nvSpPr>
      <xdr:spPr>
        <a:xfrm>
          <a:off x="7677150" y="132683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164465</xdr:rowOff>
    </xdr:from>
    <xdr:to>
      <xdr:col>41</xdr:col>
      <xdr:colOff>101600</xdr:colOff>
      <xdr:row>79</xdr:row>
      <xdr:rowOff>95885</xdr:rowOff>
    </xdr:to>
    <xdr:sp macro="" textlink="">
      <xdr:nvSpPr>
        <xdr:cNvPr id="428" name="楕円 427"/>
        <xdr:cNvSpPr/>
      </xdr:nvSpPr>
      <xdr:spPr>
        <a:xfrm>
          <a:off x="7029450" y="13244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86995</xdr:rowOff>
    </xdr:from>
    <xdr:ext cx="469900" cy="247650"/>
    <xdr:sp macro="" textlink="">
      <xdr:nvSpPr>
        <xdr:cNvPr id="429" name="テキスト ボックス 428"/>
        <xdr:cNvSpPr txBox="1"/>
      </xdr:nvSpPr>
      <xdr:spPr>
        <a:xfrm>
          <a:off x="6864350" y="1333436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163830</xdr:rowOff>
    </xdr:from>
    <xdr:to>
      <xdr:col>36</xdr:col>
      <xdr:colOff>165100</xdr:colOff>
      <xdr:row>79</xdr:row>
      <xdr:rowOff>95250</xdr:rowOff>
    </xdr:to>
    <xdr:sp macro="" textlink="">
      <xdr:nvSpPr>
        <xdr:cNvPr id="430" name="楕円 429"/>
        <xdr:cNvSpPr/>
      </xdr:nvSpPr>
      <xdr:spPr>
        <a:xfrm>
          <a:off x="6235700" y="13243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86360</xdr:rowOff>
    </xdr:from>
    <xdr:ext cx="469900" cy="248285"/>
    <xdr:sp macro="" textlink="">
      <xdr:nvSpPr>
        <xdr:cNvPr id="431" name="テキスト ボックス 430"/>
        <xdr:cNvSpPr txBox="1"/>
      </xdr:nvSpPr>
      <xdr:spPr>
        <a:xfrm>
          <a:off x="6070600" y="1333373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31115</xdr:rowOff>
    </xdr:to>
    <xdr:sp macro="" textlink="">
      <xdr:nvSpPr>
        <xdr:cNvPr id="432" name="正方形/長方形 431"/>
        <xdr:cNvSpPr/>
      </xdr:nvSpPr>
      <xdr:spPr>
        <a:xfrm>
          <a:off x="5956300" y="139731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135890</xdr:rowOff>
    </xdr:to>
    <xdr:sp macro="" textlink="">
      <xdr:nvSpPr>
        <xdr:cNvPr id="433" name="正方形/長方形 432"/>
        <xdr:cNvSpPr/>
      </xdr:nvSpPr>
      <xdr:spPr>
        <a:xfrm>
          <a:off x="606425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86360</xdr:rowOff>
    </xdr:from>
    <xdr:to>
      <xdr:col>43</xdr:col>
      <xdr:colOff>63500</xdr:colOff>
      <xdr:row>88</xdr:row>
      <xdr:rowOff>0</xdr:rowOff>
    </xdr:to>
    <xdr:sp macro="" textlink="">
      <xdr:nvSpPr>
        <xdr:cNvPr id="434" name="正方形/長方形 433"/>
        <xdr:cNvSpPr/>
      </xdr:nvSpPr>
      <xdr:spPr>
        <a:xfrm>
          <a:off x="606425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135890</xdr:rowOff>
    </xdr:to>
    <xdr:sp macro="" textlink="">
      <xdr:nvSpPr>
        <xdr:cNvPr id="435" name="正方形/長方形 434"/>
        <xdr:cNvSpPr/>
      </xdr:nvSpPr>
      <xdr:spPr>
        <a:xfrm>
          <a:off x="69850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86360</xdr:rowOff>
    </xdr:from>
    <xdr:to>
      <xdr:col>48</xdr:col>
      <xdr:colOff>127000</xdr:colOff>
      <xdr:row>88</xdr:row>
      <xdr:rowOff>0</xdr:rowOff>
    </xdr:to>
    <xdr:sp macro="" textlink="">
      <xdr:nvSpPr>
        <xdr:cNvPr id="436" name="正方形/長方形 435"/>
        <xdr:cNvSpPr/>
      </xdr:nvSpPr>
      <xdr:spPr>
        <a:xfrm>
          <a:off x="69850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135890</xdr:rowOff>
    </xdr:to>
    <xdr:sp macro="" textlink="">
      <xdr:nvSpPr>
        <xdr:cNvPr id="437" name="正方形/長方形 436"/>
        <xdr:cNvSpPr/>
      </xdr:nvSpPr>
      <xdr:spPr>
        <a:xfrm>
          <a:off x="80137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86360</xdr:rowOff>
    </xdr:from>
    <xdr:to>
      <xdr:col>54</xdr:col>
      <xdr:colOff>127000</xdr:colOff>
      <xdr:row>88</xdr:row>
      <xdr:rowOff>0</xdr:rowOff>
    </xdr:to>
    <xdr:sp macro="" textlink="">
      <xdr:nvSpPr>
        <xdr:cNvPr id="438" name="正方形/長方形 437"/>
        <xdr:cNvSpPr/>
      </xdr:nvSpPr>
      <xdr:spPr>
        <a:xfrm>
          <a:off x="80137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39" name="正方形/長方形 438"/>
        <xdr:cNvSpPr/>
      </xdr:nvSpPr>
      <xdr:spPr>
        <a:xfrm>
          <a:off x="5956300" y="14780260"/>
          <a:ext cx="42100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4805" cy="219075"/>
    <xdr:sp macro="" textlink="">
      <xdr:nvSpPr>
        <xdr:cNvPr id="440" name="テキスト ボックス 439"/>
        <xdr:cNvSpPr txBox="1"/>
      </xdr:nvSpPr>
      <xdr:spPr>
        <a:xfrm>
          <a:off x="5918200" y="145942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3840" cy="254000"/>
    <xdr:sp macro="" textlink="">
      <xdr:nvSpPr>
        <xdr:cNvPr id="442" name="テキスト ボックス 441"/>
        <xdr:cNvSpPr txBox="1"/>
      </xdr:nvSpPr>
      <xdr:spPr>
        <a:xfrm>
          <a:off x="5726430" y="16913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3" name="直線コネクタ 442"/>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26415" cy="259080"/>
    <xdr:sp macro="" textlink="">
      <xdr:nvSpPr>
        <xdr:cNvPr id="444" name="テキスト ボックス 443"/>
        <xdr:cNvSpPr txBox="1"/>
      </xdr:nvSpPr>
      <xdr:spPr>
        <a:xfrm>
          <a:off x="5481955" y="165874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5" name="直線コネクタ 444"/>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6415" cy="254000"/>
    <xdr:sp macro="" textlink="">
      <xdr:nvSpPr>
        <xdr:cNvPr id="446" name="テキスト ボックス 445"/>
        <xdr:cNvSpPr txBox="1"/>
      </xdr:nvSpPr>
      <xdr:spPr>
        <a:xfrm>
          <a:off x="5481955" y="16260445"/>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7" name="直線コネクタ 446"/>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6415" cy="259080"/>
    <xdr:sp macro="" textlink="">
      <xdr:nvSpPr>
        <xdr:cNvPr id="448" name="テキスト ボックス 447"/>
        <xdr:cNvSpPr txBox="1"/>
      </xdr:nvSpPr>
      <xdr:spPr>
        <a:xfrm>
          <a:off x="5481955" y="159340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9" name="直線コネクタ 448"/>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6415" cy="254000"/>
    <xdr:sp macro="" textlink="">
      <xdr:nvSpPr>
        <xdr:cNvPr id="450" name="テキスト ボックス 449"/>
        <xdr:cNvSpPr txBox="1"/>
      </xdr:nvSpPr>
      <xdr:spPr>
        <a:xfrm>
          <a:off x="5481955" y="1560830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1" name="直線コネクタ 450"/>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2" name="テキスト ボックス 451"/>
        <xdr:cNvSpPr txBox="1"/>
      </xdr:nvSpPr>
      <xdr:spPr>
        <a:xfrm>
          <a:off x="541782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7620</xdr:rowOff>
    </xdr:from>
    <xdr:to>
      <xdr:col>59</xdr:col>
      <xdr:colOff>50800</xdr:colOff>
      <xdr:row>90</xdr:row>
      <xdr:rowOff>7620</xdr:rowOff>
    </xdr:to>
    <xdr:cxnSp macro="">
      <xdr:nvCxnSpPr>
        <xdr:cNvPr id="453" name="直線コネクタ 452"/>
        <xdr:cNvCxnSpPr/>
      </xdr:nvCxnSpPr>
      <xdr:spPr>
        <a:xfrm>
          <a:off x="5956300" y="150990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37465</xdr:rowOff>
    </xdr:from>
    <xdr:ext cx="595630" cy="250190"/>
    <xdr:sp macro="" textlink="">
      <xdr:nvSpPr>
        <xdr:cNvPr id="454" name="テキスト ボックス 453"/>
        <xdr:cNvSpPr txBox="1"/>
      </xdr:nvSpPr>
      <xdr:spPr>
        <a:xfrm>
          <a:off x="5417820" y="1496123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55" name="直線コネクタ 454"/>
        <xdr:cNvCxnSpPr/>
      </xdr:nvCxnSpPr>
      <xdr:spPr>
        <a:xfrm>
          <a:off x="5956300" y="14780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7650"/>
    <xdr:sp macro="" textlink="">
      <xdr:nvSpPr>
        <xdr:cNvPr id="456" name="テキスト ボックス 455"/>
        <xdr:cNvSpPr txBox="1"/>
      </xdr:nvSpPr>
      <xdr:spPr>
        <a:xfrm>
          <a:off x="5417820" y="146411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57" name="土木費グラフ枠"/>
        <xdr:cNvSpPr/>
      </xdr:nvSpPr>
      <xdr:spPr>
        <a:xfrm>
          <a:off x="5956300" y="14780260"/>
          <a:ext cx="42100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82550</xdr:rowOff>
    </xdr:from>
    <xdr:to>
      <xdr:col>54</xdr:col>
      <xdr:colOff>171450</xdr:colOff>
      <xdr:row>99</xdr:row>
      <xdr:rowOff>143510</xdr:rowOff>
    </xdr:to>
    <xdr:cxnSp macro="">
      <xdr:nvCxnSpPr>
        <xdr:cNvPr id="458" name="直線コネクタ 457"/>
        <xdr:cNvCxnSpPr/>
      </xdr:nvCxnSpPr>
      <xdr:spPr>
        <a:xfrm flipV="1">
          <a:off x="9429750" y="1517396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147320</xdr:rowOff>
    </xdr:from>
    <xdr:ext cx="529590" cy="259080"/>
    <xdr:sp macro="" textlink="">
      <xdr:nvSpPr>
        <xdr:cNvPr id="459" name="土木費最小値テキスト"/>
        <xdr:cNvSpPr txBox="1"/>
      </xdr:nvSpPr>
      <xdr:spPr>
        <a:xfrm>
          <a:off x="9480550" y="167779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17,252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143510</xdr:rowOff>
    </xdr:from>
    <xdr:to>
      <xdr:col>55</xdr:col>
      <xdr:colOff>88900</xdr:colOff>
      <xdr:row>99</xdr:row>
      <xdr:rowOff>143510</xdr:rowOff>
    </xdr:to>
    <xdr:cxnSp macro="">
      <xdr:nvCxnSpPr>
        <xdr:cNvPr id="460" name="直線コネクタ 459"/>
        <xdr:cNvCxnSpPr/>
      </xdr:nvCxnSpPr>
      <xdr:spPr>
        <a:xfrm>
          <a:off x="9359900" y="16774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31750</xdr:rowOff>
    </xdr:from>
    <xdr:ext cx="593725" cy="245110"/>
    <xdr:sp macro="" textlink="">
      <xdr:nvSpPr>
        <xdr:cNvPr id="461" name="土木費最大値テキスト"/>
        <xdr:cNvSpPr txBox="1"/>
      </xdr:nvSpPr>
      <xdr:spPr>
        <a:xfrm>
          <a:off x="9480550" y="14955520"/>
          <a:ext cx="5937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115,324</a:t>
          </a:r>
          <a:endParaRPr kumimoji="1" lang="ja-JP" altLang="en-US" sz="1000" b="1">
            <a:latin typeface="ＭＳ Ｐゴシック"/>
          </a:endParaRPr>
        </a:p>
      </xdr:txBody>
    </xdr:sp>
    <xdr:clientData/>
  </xdr:oneCellAnchor>
  <xdr:twoCellAnchor>
    <xdr:from>
      <xdr:col>54</xdr:col>
      <xdr:colOff>101600</xdr:colOff>
      <xdr:row>90</xdr:row>
      <xdr:rowOff>82550</xdr:rowOff>
    </xdr:from>
    <xdr:to>
      <xdr:col>55</xdr:col>
      <xdr:colOff>88900</xdr:colOff>
      <xdr:row>90</xdr:row>
      <xdr:rowOff>82550</xdr:rowOff>
    </xdr:to>
    <xdr:cxnSp macro="">
      <xdr:nvCxnSpPr>
        <xdr:cNvPr id="462" name="直線コネクタ 461"/>
        <xdr:cNvCxnSpPr/>
      </xdr:nvCxnSpPr>
      <xdr:spPr>
        <a:xfrm>
          <a:off x="9359900" y="15173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78740</xdr:rowOff>
    </xdr:from>
    <xdr:to>
      <xdr:col>55</xdr:col>
      <xdr:colOff>0</xdr:colOff>
      <xdr:row>99</xdr:row>
      <xdr:rowOff>29210</xdr:rowOff>
    </xdr:to>
    <xdr:cxnSp macro="">
      <xdr:nvCxnSpPr>
        <xdr:cNvPr id="463" name="直線コネクタ 462"/>
        <xdr:cNvCxnSpPr/>
      </xdr:nvCxnSpPr>
      <xdr:spPr>
        <a:xfrm>
          <a:off x="8686800" y="16537940"/>
          <a:ext cx="74295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95250</xdr:rowOff>
    </xdr:from>
    <xdr:ext cx="529590" cy="259080"/>
    <xdr:sp macro="" textlink="">
      <xdr:nvSpPr>
        <xdr:cNvPr id="464" name="土木費平均値テキスト"/>
        <xdr:cNvSpPr txBox="1"/>
      </xdr:nvSpPr>
      <xdr:spPr>
        <a:xfrm>
          <a:off x="9480550" y="1621155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72390</xdr:rowOff>
    </xdr:from>
    <xdr:to>
      <xdr:col>55</xdr:col>
      <xdr:colOff>50800</xdr:colOff>
      <xdr:row>98</xdr:row>
      <xdr:rowOff>2540</xdr:rowOff>
    </xdr:to>
    <xdr:sp macro="" textlink="">
      <xdr:nvSpPr>
        <xdr:cNvPr id="465" name="フローチャート: 判断 464"/>
        <xdr:cNvSpPr/>
      </xdr:nvSpPr>
      <xdr:spPr>
        <a:xfrm>
          <a:off x="9398000" y="16360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98</xdr:row>
      <xdr:rowOff>78740</xdr:rowOff>
    </xdr:from>
    <xdr:to>
      <xdr:col>50</xdr:col>
      <xdr:colOff>114300</xdr:colOff>
      <xdr:row>99</xdr:row>
      <xdr:rowOff>0</xdr:rowOff>
    </xdr:to>
    <xdr:cxnSp macro="">
      <xdr:nvCxnSpPr>
        <xdr:cNvPr id="466" name="直線コネクタ 465"/>
        <xdr:cNvCxnSpPr/>
      </xdr:nvCxnSpPr>
      <xdr:spPr>
        <a:xfrm flipV="1">
          <a:off x="7886700" y="16537940"/>
          <a:ext cx="8001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64770</xdr:rowOff>
    </xdr:from>
    <xdr:to>
      <xdr:col>50</xdr:col>
      <xdr:colOff>165100</xdr:colOff>
      <xdr:row>97</xdr:row>
      <xdr:rowOff>166370</xdr:rowOff>
    </xdr:to>
    <xdr:sp macro="" textlink="">
      <xdr:nvSpPr>
        <xdr:cNvPr id="467" name="フローチャート: 判断 466"/>
        <xdr:cNvSpPr/>
      </xdr:nvSpPr>
      <xdr:spPr>
        <a:xfrm>
          <a:off x="8636000" y="1635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11430</xdr:rowOff>
    </xdr:from>
    <xdr:ext cx="534670" cy="259080"/>
    <xdr:sp macro="" textlink="">
      <xdr:nvSpPr>
        <xdr:cNvPr id="468" name="テキスト ボックス 467"/>
        <xdr:cNvSpPr txBox="1"/>
      </xdr:nvSpPr>
      <xdr:spPr>
        <a:xfrm>
          <a:off x="8438515" y="16127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153035</xdr:rowOff>
    </xdr:from>
    <xdr:to>
      <xdr:col>45</xdr:col>
      <xdr:colOff>171450</xdr:colOff>
      <xdr:row>99</xdr:row>
      <xdr:rowOff>0</xdr:rowOff>
    </xdr:to>
    <xdr:cxnSp macro="">
      <xdr:nvCxnSpPr>
        <xdr:cNvPr id="469" name="直線コネクタ 468"/>
        <xdr:cNvCxnSpPr/>
      </xdr:nvCxnSpPr>
      <xdr:spPr>
        <a:xfrm>
          <a:off x="7080250" y="16612235"/>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89535</xdr:rowOff>
    </xdr:from>
    <xdr:to>
      <xdr:col>46</xdr:col>
      <xdr:colOff>38100</xdr:colOff>
      <xdr:row>98</xdr:row>
      <xdr:rowOff>19685</xdr:rowOff>
    </xdr:to>
    <xdr:sp macro="" textlink="">
      <xdr:nvSpPr>
        <xdr:cNvPr id="470" name="フローチャート: 判断 469"/>
        <xdr:cNvSpPr/>
      </xdr:nvSpPr>
      <xdr:spPr>
        <a:xfrm>
          <a:off x="7842250" y="163772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36830</xdr:rowOff>
    </xdr:from>
    <xdr:ext cx="529590" cy="259080"/>
    <xdr:sp macro="" textlink="">
      <xdr:nvSpPr>
        <xdr:cNvPr id="471" name="テキスト ボックス 470"/>
        <xdr:cNvSpPr txBox="1"/>
      </xdr:nvSpPr>
      <xdr:spPr>
        <a:xfrm>
          <a:off x="7644765" y="161531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115570</xdr:rowOff>
    </xdr:from>
    <xdr:to>
      <xdr:col>41</xdr:col>
      <xdr:colOff>50800</xdr:colOff>
      <xdr:row>98</xdr:row>
      <xdr:rowOff>153035</xdr:rowOff>
    </xdr:to>
    <xdr:cxnSp macro="">
      <xdr:nvCxnSpPr>
        <xdr:cNvPr id="472" name="直線コネクタ 471"/>
        <xdr:cNvCxnSpPr/>
      </xdr:nvCxnSpPr>
      <xdr:spPr>
        <a:xfrm>
          <a:off x="6286500" y="16403320"/>
          <a:ext cx="79375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100330</xdr:rowOff>
    </xdr:from>
    <xdr:to>
      <xdr:col>41</xdr:col>
      <xdr:colOff>101600</xdr:colOff>
      <xdr:row>98</xdr:row>
      <xdr:rowOff>30480</xdr:rowOff>
    </xdr:to>
    <xdr:sp macro="" textlink="">
      <xdr:nvSpPr>
        <xdr:cNvPr id="473" name="フローチャート: 判断 472"/>
        <xdr:cNvSpPr/>
      </xdr:nvSpPr>
      <xdr:spPr>
        <a:xfrm>
          <a:off x="702945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46990</xdr:rowOff>
    </xdr:from>
    <xdr:ext cx="529590" cy="259080"/>
    <xdr:sp macro="" textlink="">
      <xdr:nvSpPr>
        <xdr:cNvPr id="474" name="テキスト ボックス 473"/>
        <xdr:cNvSpPr txBox="1"/>
      </xdr:nvSpPr>
      <xdr:spPr>
        <a:xfrm>
          <a:off x="6851015" y="16163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83820</xdr:rowOff>
    </xdr:from>
    <xdr:to>
      <xdr:col>36</xdr:col>
      <xdr:colOff>165100</xdr:colOff>
      <xdr:row>98</xdr:row>
      <xdr:rowOff>13970</xdr:rowOff>
    </xdr:to>
    <xdr:sp macro="" textlink="">
      <xdr:nvSpPr>
        <xdr:cNvPr id="475" name="フローチャート: 判断 474"/>
        <xdr:cNvSpPr/>
      </xdr:nvSpPr>
      <xdr:spPr>
        <a:xfrm>
          <a:off x="623570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5080</xdr:rowOff>
    </xdr:from>
    <xdr:ext cx="534670" cy="259080"/>
    <xdr:sp macro="" textlink="">
      <xdr:nvSpPr>
        <xdr:cNvPr id="476" name="テキスト ボックス 475"/>
        <xdr:cNvSpPr txBox="1"/>
      </xdr:nvSpPr>
      <xdr:spPr>
        <a:xfrm>
          <a:off x="6038215" y="16464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9" name="テキスト ボックス 478"/>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6920" cy="259080"/>
    <xdr:sp macro="" textlink="">
      <xdr:nvSpPr>
        <xdr:cNvPr id="480" name="テキスト ボックス 479"/>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149860</xdr:rowOff>
    </xdr:from>
    <xdr:to>
      <xdr:col>55</xdr:col>
      <xdr:colOff>50800</xdr:colOff>
      <xdr:row>99</xdr:row>
      <xdr:rowOff>80010</xdr:rowOff>
    </xdr:to>
    <xdr:sp macro="" textlink="">
      <xdr:nvSpPr>
        <xdr:cNvPr id="482" name="楕円 481"/>
        <xdr:cNvSpPr/>
      </xdr:nvSpPr>
      <xdr:spPr>
        <a:xfrm>
          <a:off x="9398000" y="166090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64770</xdr:rowOff>
    </xdr:from>
    <xdr:ext cx="529590" cy="254000"/>
    <xdr:sp macro="" textlink="">
      <xdr:nvSpPr>
        <xdr:cNvPr id="483" name="土木費該当値テキスト"/>
        <xdr:cNvSpPr txBox="1"/>
      </xdr:nvSpPr>
      <xdr:spPr>
        <a:xfrm>
          <a:off x="9480550" y="165239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27940</xdr:rowOff>
    </xdr:from>
    <xdr:to>
      <xdr:col>50</xdr:col>
      <xdr:colOff>165100</xdr:colOff>
      <xdr:row>98</xdr:row>
      <xdr:rowOff>129540</xdr:rowOff>
    </xdr:to>
    <xdr:sp macro="" textlink="">
      <xdr:nvSpPr>
        <xdr:cNvPr id="484" name="楕円 483"/>
        <xdr:cNvSpPr/>
      </xdr:nvSpPr>
      <xdr:spPr>
        <a:xfrm>
          <a:off x="863600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120650</xdr:rowOff>
    </xdr:from>
    <xdr:ext cx="534670" cy="254000"/>
    <xdr:sp macro="" textlink="">
      <xdr:nvSpPr>
        <xdr:cNvPr id="485" name="テキスト ボックス 484"/>
        <xdr:cNvSpPr txBox="1"/>
      </xdr:nvSpPr>
      <xdr:spPr>
        <a:xfrm>
          <a:off x="8438515" y="165798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120650</xdr:rowOff>
    </xdr:from>
    <xdr:to>
      <xdr:col>46</xdr:col>
      <xdr:colOff>38100</xdr:colOff>
      <xdr:row>99</xdr:row>
      <xdr:rowOff>50800</xdr:rowOff>
    </xdr:to>
    <xdr:sp macro="" textlink="">
      <xdr:nvSpPr>
        <xdr:cNvPr id="486" name="楕円 485"/>
        <xdr:cNvSpPr/>
      </xdr:nvSpPr>
      <xdr:spPr>
        <a:xfrm>
          <a:off x="7842250" y="16579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41910</xdr:rowOff>
    </xdr:from>
    <xdr:ext cx="529590" cy="254000"/>
    <xdr:sp macro="" textlink="">
      <xdr:nvSpPr>
        <xdr:cNvPr id="487" name="テキスト ボックス 486"/>
        <xdr:cNvSpPr txBox="1"/>
      </xdr:nvSpPr>
      <xdr:spPr>
        <a:xfrm>
          <a:off x="7644765" y="166725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102235</xdr:rowOff>
    </xdr:from>
    <xdr:to>
      <xdr:col>41</xdr:col>
      <xdr:colOff>101600</xdr:colOff>
      <xdr:row>99</xdr:row>
      <xdr:rowOff>32385</xdr:rowOff>
    </xdr:to>
    <xdr:sp macro="" textlink="">
      <xdr:nvSpPr>
        <xdr:cNvPr id="488" name="楕円 487"/>
        <xdr:cNvSpPr/>
      </xdr:nvSpPr>
      <xdr:spPr>
        <a:xfrm>
          <a:off x="7029450" y="165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24130</xdr:rowOff>
    </xdr:from>
    <xdr:ext cx="529590" cy="259080"/>
    <xdr:sp macro="" textlink="">
      <xdr:nvSpPr>
        <xdr:cNvPr id="489" name="テキスト ボックス 488"/>
        <xdr:cNvSpPr txBox="1"/>
      </xdr:nvSpPr>
      <xdr:spPr>
        <a:xfrm>
          <a:off x="6851015" y="166547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64770</xdr:rowOff>
    </xdr:from>
    <xdr:to>
      <xdr:col>36</xdr:col>
      <xdr:colOff>165100</xdr:colOff>
      <xdr:row>97</xdr:row>
      <xdr:rowOff>166370</xdr:rowOff>
    </xdr:to>
    <xdr:sp macro="" textlink="">
      <xdr:nvSpPr>
        <xdr:cNvPr id="490" name="楕円 489"/>
        <xdr:cNvSpPr/>
      </xdr:nvSpPr>
      <xdr:spPr>
        <a:xfrm>
          <a:off x="6235700" y="163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11430</xdr:rowOff>
    </xdr:from>
    <xdr:ext cx="534670" cy="259080"/>
    <xdr:sp macro="" textlink="">
      <xdr:nvSpPr>
        <xdr:cNvPr id="491" name="テキスト ボックス 490"/>
        <xdr:cNvSpPr txBox="1"/>
      </xdr:nvSpPr>
      <xdr:spPr>
        <a:xfrm>
          <a:off x="6038215" y="16127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171450</xdr:colOff>
      <xdr:row>25</xdr:row>
      <xdr:rowOff>31115</xdr:rowOff>
    </xdr:to>
    <xdr:sp macro="" textlink="">
      <xdr:nvSpPr>
        <xdr:cNvPr id="492" name="正方形/長方形 491"/>
        <xdr:cNvSpPr/>
      </xdr:nvSpPr>
      <xdr:spPr>
        <a:xfrm>
          <a:off x="11207750" y="39147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135890</xdr:rowOff>
    </xdr:to>
    <xdr:sp macro="" textlink="">
      <xdr:nvSpPr>
        <xdr:cNvPr id="493" name="正方形/長方形 492"/>
        <xdr:cNvSpPr/>
      </xdr:nvSpPr>
      <xdr:spPr>
        <a:xfrm>
          <a:off x="113157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86360</xdr:rowOff>
    </xdr:from>
    <xdr:to>
      <xdr:col>74</xdr:col>
      <xdr:colOff>0</xdr:colOff>
      <xdr:row>28</xdr:row>
      <xdr:rowOff>0</xdr:rowOff>
    </xdr:to>
    <xdr:sp macro="" textlink="">
      <xdr:nvSpPr>
        <xdr:cNvPr id="494" name="正方形/長方形 493"/>
        <xdr:cNvSpPr/>
      </xdr:nvSpPr>
      <xdr:spPr>
        <a:xfrm>
          <a:off x="113157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135890</xdr:rowOff>
    </xdr:to>
    <xdr:sp macro="" textlink="">
      <xdr:nvSpPr>
        <xdr:cNvPr id="495" name="正方形/長方形 494"/>
        <xdr:cNvSpPr/>
      </xdr:nvSpPr>
      <xdr:spPr>
        <a:xfrm>
          <a:off x="1223645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86360</xdr:rowOff>
    </xdr:from>
    <xdr:to>
      <xdr:col>79</xdr:col>
      <xdr:colOff>63500</xdr:colOff>
      <xdr:row>28</xdr:row>
      <xdr:rowOff>0</xdr:rowOff>
    </xdr:to>
    <xdr:sp macro="" textlink="">
      <xdr:nvSpPr>
        <xdr:cNvPr id="496" name="正方形/長方形 495"/>
        <xdr:cNvSpPr/>
      </xdr:nvSpPr>
      <xdr:spPr>
        <a:xfrm>
          <a:off x="1223645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135890</xdr:rowOff>
    </xdr:to>
    <xdr:sp macro="" textlink="">
      <xdr:nvSpPr>
        <xdr:cNvPr id="497" name="正方形/長方形 496"/>
        <xdr:cNvSpPr/>
      </xdr:nvSpPr>
      <xdr:spPr>
        <a:xfrm>
          <a:off x="1326515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86360</xdr:rowOff>
    </xdr:from>
    <xdr:to>
      <xdr:col>85</xdr:col>
      <xdr:colOff>63500</xdr:colOff>
      <xdr:row>28</xdr:row>
      <xdr:rowOff>0</xdr:rowOff>
    </xdr:to>
    <xdr:sp macro="" textlink="">
      <xdr:nvSpPr>
        <xdr:cNvPr id="498" name="正方形/長方形 497"/>
        <xdr:cNvSpPr/>
      </xdr:nvSpPr>
      <xdr:spPr>
        <a:xfrm>
          <a:off x="1326515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171450</xdr:colOff>
      <xdr:row>41</xdr:row>
      <xdr:rowOff>80010</xdr:rowOff>
    </xdr:to>
    <xdr:sp macro="" textlink="">
      <xdr:nvSpPr>
        <xdr:cNvPr id="499" name="正方形/長方形 498"/>
        <xdr:cNvSpPr/>
      </xdr:nvSpPr>
      <xdr:spPr>
        <a:xfrm>
          <a:off x="11207750" y="4721860"/>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075"/>
    <xdr:sp macro="" textlink="">
      <xdr:nvSpPr>
        <xdr:cNvPr id="500" name="テキスト ボックス 499"/>
        <xdr:cNvSpPr txBox="1"/>
      </xdr:nvSpPr>
      <xdr:spPr>
        <a:xfrm>
          <a:off x="11169650" y="45358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80010</xdr:rowOff>
    </xdr:from>
    <xdr:to>
      <xdr:col>89</xdr:col>
      <xdr:colOff>171450</xdr:colOff>
      <xdr:row>41</xdr:row>
      <xdr:rowOff>80010</xdr:rowOff>
    </xdr:to>
    <xdr:cxnSp macro="">
      <xdr:nvCxnSpPr>
        <xdr:cNvPr id="501" name="直線コネクタ 500"/>
        <xdr:cNvCxnSpPr/>
      </xdr:nvCxnSpPr>
      <xdr:spPr>
        <a:xfrm>
          <a:off x="11207750" y="69570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108585</xdr:rowOff>
    </xdr:from>
    <xdr:ext cx="462280" cy="248285"/>
    <xdr:sp macro="" textlink="">
      <xdr:nvSpPr>
        <xdr:cNvPr id="502" name="テキスト ボックス 501"/>
        <xdr:cNvSpPr txBox="1"/>
      </xdr:nvSpPr>
      <xdr:spPr>
        <a:xfrm>
          <a:off x="10797540" y="6817995"/>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135890</xdr:rowOff>
    </xdr:from>
    <xdr:to>
      <xdr:col>89</xdr:col>
      <xdr:colOff>171450</xdr:colOff>
      <xdr:row>39</xdr:row>
      <xdr:rowOff>135890</xdr:rowOff>
    </xdr:to>
    <xdr:cxnSp macro="">
      <xdr:nvCxnSpPr>
        <xdr:cNvPr id="503" name="直線コネクタ 502"/>
        <xdr:cNvCxnSpPr/>
      </xdr:nvCxnSpPr>
      <xdr:spPr>
        <a:xfrm>
          <a:off x="11207750" y="6677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165100</xdr:rowOff>
    </xdr:from>
    <xdr:ext cx="462280" cy="248285"/>
    <xdr:sp macro="" textlink="">
      <xdr:nvSpPr>
        <xdr:cNvPr id="504" name="テキスト ボックス 503"/>
        <xdr:cNvSpPr txBox="1"/>
      </xdr:nvSpPr>
      <xdr:spPr>
        <a:xfrm>
          <a:off x="10797540" y="65392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24130</xdr:rowOff>
    </xdr:from>
    <xdr:to>
      <xdr:col>89</xdr:col>
      <xdr:colOff>171450</xdr:colOff>
      <xdr:row>38</xdr:row>
      <xdr:rowOff>24130</xdr:rowOff>
    </xdr:to>
    <xdr:cxnSp macro="">
      <xdr:nvCxnSpPr>
        <xdr:cNvPr id="505" name="直線コネクタ 504"/>
        <xdr:cNvCxnSpPr/>
      </xdr:nvCxnSpPr>
      <xdr:spPr>
        <a:xfrm>
          <a:off x="11207750" y="6398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37</xdr:row>
      <xdr:rowOff>52705</xdr:rowOff>
    </xdr:from>
    <xdr:ext cx="462280" cy="247650"/>
    <xdr:sp macro="" textlink="">
      <xdr:nvSpPr>
        <xdr:cNvPr id="506" name="テキスト ボックス 505"/>
        <xdr:cNvSpPr txBox="1"/>
      </xdr:nvSpPr>
      <xdr:spPr>
        <a:xfrm>
          <a:off x="10797540" y="6259195"/>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80010</xdr:rowOff>
    </xdr:from>
    <xdr:to>
      <xdr:col>89</xdr:col>
      <xdr:colOff>171450</xdr:colOff>
      <xdr:row>36</xdr:row>
      <xdr:rowOff>80010</xdr:rowOff>
    </xdr:to>
    <xdr:cxnSp macro="">
      <xdr:nvCxnSpPr>
        <xdr:cNvPr id="507" name="直線コネクタ 506"/>
        <xdr:cNvCxnSpPr/>
      </xdr:nvCxnSpPr>
      <xdr:spPr>
        <a:xfrm>
          <a:off x="11207750" y="6118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108585</xdr:rowOff>
    </xdr:from>
    <xdr:ext cx="531495" cy="248285"/>
    <xdr:sp macro="" textlink="">
      <xdr:nvSpPr>
        <xdr:cNvPr id="508" name="テキスト ボックス 507"/>
        <xdr:cNvSpPr txBox="1"/>
      </xdr:nvSpPr>
      <xdr:spPr>
        <a:xfrm>
          <a:off x="10733405" y="597979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135890</xdr:rowOff>
    </xdr:from>
    <xdr:to>
      <xdr:col>89</xdr:col>
      <xdr:colOff>171450</xdr:colOff>
      <xdr:row>34</xdr:row>
      <xdr:rowOff>135890</xdr:rowOff>
    </xdr:to>
    <xdr:cxnSp macro="">
      <xdr:nvCxnSpPr>
        <xdr:cNvPr id="509" name="直線コネクタ 508"/>
        <xdr:cNvCxnSpPr/>
      </xdr:nvCxnSpPr>
      <xdr:spPr>
        <a:xfrm>
          <a:off x="11207750" y="5839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48285"/>
    <xdr:sp macro="" textlink="">
      <xdr:nvSpPr>
        <xdr:cNvPr id="510" name="テキスト ボックス 509"/>
        <xdr:cNvSpPr txBox="1"/>
      </xdr:nvSpPr>
      <xdr:spPr>
        <a:xfrm>
          <a:off x="10733405" y="5701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24130</xdr:rowOff>
    </xdr:from>
    <xdr:to>
      <xdr:col>89</xdr:col>
      <xdr:colOff>171450</xdr:colOff>
      <xdr:row>33</xdr:row>
      <xdr:rowOff>24130</xdr:rowOff>
    </xdr:to>
    <xdr:cxnSp macro="">
      <xdr:nvCxnSpPr>
        <xdr:cNvPr id="511" name="直線コネクタ 510"/>
        <xdr:cNvCxnSpPr/>
      </xdr:nvCxnSpPr>
      <xdr:spPr>
        <a:xfrm>
          <a:off x="11207750" y="55600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52705</xdr:rowOff>
    </xdr:from>
    <xdr:ext cx="531495" cy="247650"/>
    <xdr:sp macro="" textlink="">
      <xdr:nvSpPr>
        <xdr:cNvPr id="512" name="テキスト ボックス 511"/>
        <xdr:cNvSpPr txBox="1"/>
      </xdr:nvSpPr>
      <xdr:spPr>
        <a:xfrm>
          <a:off x="10733405" y="542099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80010</xdr:rowOff>
    </xdr:from>
    <xdr:to>
      <xdr:col>89</xdr:col>
      <xdr:colOff>171450</xdr:colOff>
      <xdr:row>31</xdr:row>
      <xdr:rowOff>80010</xdr:rowOff>
    </xdr:to>
    <xdr:cxnSp macro="">
      <xdr:nvCxnSpPr>
        <xdr:cNvPr id="513" name="直線コネクタ 512"/>
        <xdr:cNvCxnSpPr/>
      </xdr:nvCxnSpPr>
      <xdr:spPr>
        <a:xfrm>
          <a:off x="11207750" y="5280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108585</xdr:rowOff>
    </xdr:from>
    <xdr:ext cx="531495" cy="248285"/>
    <xdr:sp macro="" textlink="">
      <xdr:nvSpPr>
        <xdr:cNvPr id="514" name="テキスト ボックス 513"/>
        <xdr:cNvSpPr txBox="1"/>
      </xdr:nvSpPr>
      <xdr:spPr>
        <a:xfrm>
          <a:off x="10733405" y="514159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135890</xdr:rowOff>
    </xdr:from>
    <xdr:to>
      <xdr:col>89</xdr:col>
      <xdr:colOff>171450</xdr:colOff>
      <xdr:row>29</xdr:row>
      <xdr:rowOff>135890</xdr:rowOff>
    </xdr:to>
    <xdr:cxnSp macro="">
      <xdr:nvCxnSpPr>
        <xdr:cNvPr id="515" name="直線コネクタ 514"/>
        <xdr:cNvCxnSpPr/>
      </xdr:nvCxnSpPr>
      <xdr:spPr>
        <a:xfrm>
          <a:off x="11207750" y="5001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28</xdr:row>
      <xdr:rowOff>165100</xdr:rowOff>
    </xdr:from>
    <xdr:ext cx="531495" cy="248285"/>
    <xdr:sp macro="" textlink="">
      <xdr:nvSpPr>
        <xdr:cNvPr id="516" name="テキスト ボックス 515"/>
        <xdr:cNvSpPr txBox="1"/>
      </xdr:nvSpPr>
      <xdr:spPr>
        <a:xfrm>
          <a:off x="10733405" y="48628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28</xdr:row>
      <xdr:rowOff>24130</xdr:rowOff>
    </xdr:to>
    <xdr:cxnSp macro="">
      <xdr:nvCxnSpPr>
        <xdr:cNvPr id="517" name="直線コネクタ 516"/>
        <xdr:cNvCxnSpPr/>
      </xdr:nvCxnSpPr>
      <xdr:spPr>
        <a:xfrm>
          <a:off x="11207750" y="4721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31495" cy="247650"/>
    <xdr:sp macro="" textlink="">
      <xdr:nvSpPr>
        <xdr:cNvPr id="518" name="テキスト ボックス 517"/>
        <xdr:cNvSpPr txBox="1"/>
      </xdr:nvSpPr>
      <xdr:spPr>
        <a:xfrm>
          <a:off x="10733405" y="458279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41</xdr:row>
      <xdr:rowOff>80010</xdr:rowOff>
    </xdr:to>
    <xdr:sp macro="" textlink="">
      <xdr:nvSpPr>
        <xdr:cNvPr id="519" name="消防費グラフ枠"/>
        <xdr:cNvSpPr/>
      </xdr:nvSpPr>
      <xdr:spPr>
        <a:xfrm>
          <a:off x="11207750" y="4721860"/>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153035</xdr:rowOff>
    </xdr:from>
    <xdr:to>
      <xdr:col>85</xdr:col>
      <xdr:colOff>126365</xdr:colOff>
      <xdr:row>38</xdr:row>
      <xdr:rowOff>128905</xdr:rowOff>
    </xdr:to>
    <xdr:cxnSp macro="">
      <xdr:nvCxnSpPr>
        <xdr:cNvPr id="520" name="直線コネクタ 519"/>
        <xdr:cNvCxnSpPr/>
      </xdr:nvCxnSpPr>
      <xdr:spPr>
        <a:xfrm flipV="1">
          <a:off x="14698345" y="518604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131445</xdr:rowOff>
    </xdr:from>
    <xdr:ext cx="469900" cy="252095"/>
    <xdr:sp macro="" textlink="">
      <xdr:nvSpPr>
        <xdr:cNvPr id="521" name="消防費最小値テキスト"/>
        <xdr:cNvSpPr txBox="1"/>
      </xdr:nvSpPr>
      <xdr:spPr>
        <a:xfrm>
          <a:off x="14744700" y="65055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7,889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128905</xdr:rowOff>
    </xdr:from>
    <xdr:to>
      <xdr:col>86</xdr:col>
      <xdr:colOff>25400</xdr:colOff>
      <xdr:row>38</xdr:row>
      <xdr:rowOff>128905</xdr:rowOff>
    </xdr:to>
    <xdr:cxnSp macro="">
      <xdr:nvCxnSpPr>
        <xdr:cNvPr id="522" name="直線コネクタ 521"/>
        <xdr:cNvCxnSpPr/>
      </xdr:nvCxnSpPr>
      <xdr:spPr>
        <a:xfrm>
          <a:off x="14611350" y="65030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100330</xdr:rowOff>
    </xdr:from>
    <xdr:ext cx="534670" cy="252730"/>
    <xdr:sp macro="" textlink="">
      <xdr:nvSpPr>
        <xdr:cNvPr id="523" name="消防費最大値テキスト"/>
        <xdr:cNvSpPr txBox="1"/>
      </xdr:nvSpPr>
      <xdr:spPr>
        <a:xfrm>
          <a:off x="14744700" y="49657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22,019</a:t>
          </a:r>
          <a:endParaRPr kumimoji="1" lang="ja-JP" altLang="en-US" sz="1000" b="1">
            <a:latin typeface="ＭＳ Ｐゴシック"/>
          </a:endParaRPr>
        </a:p>
      </xdr:txBody>
    </xdr:sp>
    <xdr:clientData/>
  </xdr:oneCellAnchor>
  <xdr:twoCellAnchor>
    <xdr:from>
      <xdr:col>85</xdr:col>
      <xdr:colOff>38100</xdr:colOff>
      <xdr:row>30</xdr:row>
      <xdr:rowOff>153035</xdr:rowOff>
    </xdr:from>
    <xdr:to>
      <xdr:col>86</xdr:col>
      <xdr:colOff>25400</xdr:colOff>
      <xdr:row>30</xdr:row>
      <xdr:rowOff>153035</xdr:rowOff>
    </xdr:to>
    <xdr:cxnSp macro="">
      <xdr:nvCxnSpPr>
        <xdr:cNvPr id="524" name="直線コネクタ 523"/>
        <xdr:cNvCxnSpPr/>
      </xdr:nvCxnSpPr>
      <xdr:spPr>
        <a:xfrm>
          <a:off x="14611350" y="5186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8255</xdr:rowOff>
    </xdr:from>
    <xdr:to>
      <xdr:col>85</xdr:col>
      <xdr:colOff>127000</xdr:colOff>
      <xdr:row>38</xdr:row>
      <xdr:rowOff>26035</xdr:rowOff>
    </xdr:to>
    <xdr:cxnSp macro="">
      <xdr:nvCxnSpPr>
        <xdr:cNvPr id="525" name="直線コネクタ 524"/>
        <xdr:cNvCxnSpPr/>
      </xdr:nvCxnSpPr>
      <xdr:spPr>
        <a:xfrm flipV="1">
          <a:off x="13938250" y="6382385"/>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34</xdr:row>
      <xdr:rowOff>60960</xdr:rowOff>
    </xdr:from>
    <xdr:ext cx="534670" cy="253365"/>
    <xdr:sp macro="" textlink="">
      <xdr:nvSpPr>
        <xdr:cNvPr id="526" name="消防費平均値テキスト"/>
        <xdr:cNvSpPr txBox="1"/>
      </xdr:nvSpPr>
      <xdr:spPr>
        <a:xfrm>
          <a:off x="14744700" y="576453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38735</xdr:rowOff>
    </xdr:from>
    <xdr:to>
      <xdr:col>85</xdr:col>
      <xdr:colOff>171450</xdr:colOff>
      <xdr:row>35</xdr:row>
      <xdr:rowOff>137160</xdr:rowOff>
    </xdr:to>
    <xdr:sp macro="" textlink="">
      <xdr:nvSpPr>
        <xdr:cNvPr id="527" name="フローチャート: 判断 526"/>
        <xdr:cNvSpPr/>
      </xdr:nvSpPr>
      <xdr:spPr>
        <a:xfrm>
          <a:off x="14649450" y="5909945"/>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132080</xdr:rowOff>
    </xdr:from>
    <xdr:to>
      <xdr:col>81</xdr:col>
      <xdr:colOff>50800</xdr:colOff>
      <xdr:row>38</xdr:row>
      <xdr:rowOff>26035</xdr:rowOff>
    </xdr:to>
    <xdr:cxnSp macro="">
      <xdr:nvCxnSpPr>
        <xdr:cNvPr id="528" name="直線コネクタ 527"/>
        <xdr:cNvCxnSpPr/>
      </xdr:nvCxnSpPr>
      <xdr:spPr>
        <a:xfrm>
          <a:off x="13144500" y="6338570"/>
          <a:ext cx="7937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34925</xdr:rowOff>
    </xdr:from>
    <xdr:to>
      <xdr:col>81</xdr:col>
      <xdr:colOff>101600</xdr:colOff>
      <xdr:row>35</xdr:row>
      <xdr:rowOff>133350</xdr:rowOff>
    </xdr:to>
    <xdr:sp macro="" textlink="">
      <xdr:nvSpPr>
        <xdr:cNvPr id="529" name="フローチャート: 判断 528"/>
        <xdr:cNvSpPr/>
      </xdr:nvSpPr>
      <xdr:spPr>
        <a:xfrm>
          <a:off x="13887450" y="59061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150495</xdr:rowOff>
    </xdr:from>
    <xdr:ext cx="529590" cy="253365"/>
    <xdr:sp macro="" textlink="">
      <xdr:nvSpPr>
        <xdr:cNvPr id="530" name="テキスト ボックス 529"/>
        <xdr:cNvSpPr txBox="1"/>
      </xdr:nvSpPr>
      <xdr:spPr>
        <a:xfrm>
          <a:off x="13709015" y="568642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37</xdr:row>
      <xdr:rowOff>132080</xdr:rowOff>
    </xdr:from>
    <xdr:to>
      <xdr:col>76</xdr:col>
      <xdr:colOff>114300</xdr:colOff>
      <xdr:row>38</xdr:row>
      <xdr:rowOff>30480</xdr:rowOff>
    </xdr:to>
    <xdr:cxnSp macro="">
      <xdr:nvCxnSpPr>
        <xdr:cNvPr id="531" name="直線コネクタ 530"/>
        <xdr:cNvCxnSpPr/>
      </xdr:nvCxnSpPr>
      <xdr:spPr>
        <a:xfrm flipV="1">
          <a:off x="12344400" y="6338570"/>
          <a:ext cx="8001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138430</xdr:rowOff>
    </xdr:from>
    <xdr:to>
      <xdr:col>76</xdr:col>
      <xdr:colOff>165100</xdr:colOff>
      <xdr:row>35</xdr:row>
      <xdr:rowOff>71120</xdr:rowOff>
    </xdr:to>
    <xdr:sp macro="" textlink="">
      <xdr:nvSpPr>
        <xdr:cNvPr id="532" name="フローチャート: 判断 531"/>
        <xdr:cNvSpPr/>
      </xdr:nvSpPr>
      <xdr:spPr>
        <a:xfrm>
          <a:off x="13093700" y="58420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86360</xdr:rowOff>
    </xdr:from>
    <xdr:ext cx="534670" cy="248285"/>
    <xdr:sp macro="" textlink="">
      <xdr:nvSpPr>
        <xdr:cNvPr id="533" name="テキスト ボックス 532"/>
        <xdr:cNvSpPr txBox="1"/>
      </xdr:nvSpPr>
      <xdr:spPr>
        <a:xfrm>
          <a:off x="12896215" y="562229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30480</xdr:rowOff>
    </xdr:from>
    <xdr:to>
      <xdr:col>71</xdr:col>
      <xdr:colOff>171450</xdr:colOff>
      <xdr:row>38</xdr:row>
      <xdr:rowOff>73025</xdr:rowOff>
    </xdr:to>
    <xdr:cxnSp macro="">
      <xdr:nvCxnSpPr>
        <xdr:cNvPr id="534" name="直線コネクタ 533"/>
        <xdr:cNvCxnSpPr/>
      </xdr:nvCxnSpPr>
      <xdr:spPr>
        <a:xfrm flipV="1">
          <a:off x="11537950" y="6404610"/>
          <a:ext cx="8064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159385</xdr:rowOff>
    </xdr:from>
    <xdr:to>
      <xdr:col>72</xdr:col>
      <xdr:colOff>38100</xdr:colOff>
      <xdr:row>35</xdr:row>
      <xdr:rowOff>90805</xdr:rowOff>
    </xdr:to>
    <xdr:sp macro="" textlink="">
      <xdr:nvSpPr>
        <xdr:cNvPr id="535" name="フローチャート: 判断 534"/>
        <xdr:cNvSpPr/>
      </xdr:nvSpPr>
      <xdr:spPr>
        <a:xfrm>
          <a:off x="12299950" y="58629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106680</xdr:rowOff>
    </xdr:from>
    <xdr:ext cx="529590" cy="248285"/>
    <xdr:sp macro="" textlink="">
      <xdr:nvSpPr>
        <xdr:cNvPr id="536" name="テキスト ボックス 535"/>
        <xdr:cNvSpPr txBox="1"/>
      </xdr:nvSpPr>
      <xdr:spPr>
        <a:xfrm>
          <a:off x="12102465" y="564261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40005</xdr:rowOff>
    </xdr:from>
    <xdr:to>
      <xdr:col>67</xdr:col>
      <xdr:colOff>101600</xdr:colOff>
      <xdr:row>35</xdr:row>
      <xdr:rowOff>140335</xdr:rowOff>
    </xdr:to>
    <xdr:sp macro="" textlink="">
      <xdr:nvSpPr>
        <xdr:cNvPr id="537" name="フローチャート: 判断 536"/>
        <xdr:cNvSpPr/>
      </xdr:nvSpPr>
      <xdr:spPr>
        <a:xfrm>
          <a:off x="11487150" y="59112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155575</xdr:rowOff>
    </xdr:from>
    <xdr:ext cx="529590" cy="252730"/>
    <xdr:sp macro="" textlink="">
      <xdr:nvSpPr>
        <xdr:cNvPr id="538" name="テキスト ボックス 537"/>
        <xdr:cNvSpPr txBox="1"/>
      </xdr:nvSpPr>
      <xdr:spPr>
        <a:xfrm>
          <a:off x="11308715" y="569150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77470</xdr:rowOff>
    </xdr:from>
    <xdr:ext cx="762000" cy="252730"/>
    <xdr:sp macro="" textlink="">
      <xdr:nvSpPr>
        <xdr:cNvPr id="539" name="テキスト ボックス 538"/>
        <xdr:cNvSpPr txBox="1"/>
      </xdr:nvSpPr>
      <xdr:spPr>
        <a:xfrm>
          <a:off x="1452880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77470</xdr:rowOff>
    </xdr:from>
    <xdr:ext cx="756920" cy="252730"/>
    <xdr:sp macro="" textlink="">
      <xdr:nvSpPr>
        <xdr:cNvPr id="540" name="テキスト ボックス 539"/>
        <xdr:cNvSpPr txBox="1"/>
      </xdr:nvSpPr>
      <xdr:spPr>
        <a:xfrm>
          <a:off x="13766800" y="69545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77470</xdr:rowOff>
    </xdr:from>
    <xdr:ext cx="762000" cy="252730"/>
    <xdr:sp macro="" textlink="">
      <xdr:nvSpPr>
        <xdr:cNvPr id="541" name="テキスト ボックス 540"/>
        <xdr:cNvSpPr txBox="1"/>
      </xdr:nvSpPr>
      <xdr:spPr>
        <a:xfrm>
          <a:off x="129730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77470</xdr:rowOff>
    </xdr:from>
    <xdr:ext cx="762000" cy="252730"/>
    <xdr:sp macro="" textlink="">
      <xdr:nvSpPr>
        <xdr:cNvPr id="542" name="テキスト ボックス 541"/>
        <xdr:cNvSpPr txBox="1"/>
      </xdr:nvSpPr>
      <xdr:spPr>
        <a:xfrm>
          <a:off x="121729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77470</xdr:rowOff>
    </xdr:from>
    <xdr:ext cx="756920" cy="252730"/>
    <xdr:sp macro="" textlink="">
      <xdr:nvSpPr>
        <xdr:cNvPr id="543" name="テキスト ボックス 542"/>
        <xdr:cNvSpPr txBox="1"/>
      </xdr:nvSpPr>
      <xdr:spPr>
        <a:xfrm>
          <a:off x="11366500" y="69545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127635</xdr:rowOff>
    </xdr:from>
    <xdr:to>
      <xdr:col>85</xdr:col>
      <xdr:colOff>171450</xdr:colOff>
      <xdr:row>38</xdr:row>
      <xdr:rowOff>59055</xdr:rowOff>
    </xdr:to>
    <xdr:sp macro="" textlink="">
      <xdr:nvSpPr>
        <xdr:cNvPr id="544" name="楕円 543"/>
        <xdr:cNvSpPr/>
      </xdr:nvSpPr>
      <xdr:spPr>
        <a:xfrm>
          <a:off x="14649450" y="63341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43180</xdr:rowOff>
    </xdr:from>
    <xdr:ext cx="469900" cy="252095"/>
    <xdr:sp macro="" textlink="">
      <xdr:nvSpPr>
        <xdr:cNvPr id="545" name="消防費該当値テキスト"/>
        <xdr:cNvSpPr txBox="1"/>
      </xdr:nvSpPr>
      <xdr:spPr>
        <a:xfrm>
          <a:off x="14744700" y="624967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144145</xdr:rowOff>
    </xdr:from>
    <xdr:to>
      <xdr:col>81</xdr:col>
      <xdr:colOff>101600</xdr:colOff>
      <xdr:row>38</xdr:row>
      <xdr:rowOff>75565</xdr:rowOff>
    </xdr:to>
    <xdr:sp macro="" textlink="">
      <xdr:nvSpPr>
        <xdr:cNvPr id="546" name="楕円 545"/>
        <xdr:cNvSpPr/>
      </xdr:nvSpPr>
      <xdr:spPr>
        <a:xfrm>
          <a:off x="13887450" y="63506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67945</xdr:rowOff>
    </xdr:from>
    <xdr:ext cx="469900" cy="248285"/>
    <xdr:sp macro="" textlink="">
      <xdr:nvSpPr>
        <xdr:cNvPr id="547" name="テキスト ボックス 546"/>
        <xdr:cNvSpPr txBox="1"/>
      </xdr:nvSpPr>
      <xdr:spPr>
        <a:xfrm>
          <a:off x="13722350" y="644207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82550</xdr:rowOff>
    </xdr:from>
    <xdr:to>
      <xdr:col>76</xdr:col>
      <xdr:colOff>165100</xdr:colOff>
      <xdr:row>38</xdr:row>
      <xdr:rowOff>15240</xdr:rowOff>
    </xdr:to>
    <xdr:sp macro="" textlink="">
      <xdr:nvSpPr>
        <xdr:cNvPr id="548" name="楕円 547"/>
        <xdr:cNvSpPr/>
      </xdr:nvSpPr>
      <xdr:spPr>
        <a:xfrm>
          <a:off x="13093700" y="62890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5715</xdr:rowOff>
    </xdr:from>
    <xdr:ext cx="469900" cy="252095"/>
    <xdr:sp macro="" textlink="">
      <xdr:nvSpPr>
        <xdr:cNvPr id="549" name="テキスト ボックス 548"/>
        <xdr:cNvSpPr txBox="1"/>
      </xdr:nvSpPr>
      <xdr:spPr>
        <a:xfrm>
          <a:off x="12928600" y="637984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148590</xdr:rowOff>
    </xdr:from>
    <xdr:to>
      <xdr:col>72</xdr:col>
      <xdr:colOff>38100</xdr:colOff>
      <xdr:row>38</xdr:row>
      <xdr:rowOff>79375</xdr:rowOff>
    </xdr:to>
    <xdr:sp macro="" textlink="">
      <xdr:nvSpPr>
        <xdr:cNvPr id="550" name="楕円 549"/>
        <xdr:cNvSpPr/>
      </xdr:nvSpPr>
      <xdr:spPr>
        <a:xfrm>
          <a:off x="12299950" y="635508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71755</xdr:rowOff>
    </xdr:from>
    <xdr:ext cx="469900" cy="248920"/>
    <xdr:sp macro="" textlink="">
      <xdr:nvSpPr>
        <xdr:cNvPr id="551" name="テキスト ボックス 550"/>
        <xdr:cNvSpPr txBox="1"/>
      </xdr:nvSpPr>
      <xdr:spPr>
        <a:xfrm>
          <a:off x="12134850" y="644588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22860</xdr:rowOff>
    </xdr:from>
    <xdr:to>
      <xdr:col>67</xdr:col>
      <xdr:colOff>101600</xdr:colOff>
      <xdr:row>38</xdr:row>
      <xdr:rowOff>123190</xdr:rowOff>
    </xdr:to>
    <xdr:sp macro="" textlink="">
      <xdr:nvSpPr>
        <xdr:cNvPr id="552" name="楕円 551"/>
        <xdr:cNvSpPr/>
      </xdr:nvSpPr>
      <xdr:spPr>
        <a:xfrm>
          <a:off x="11487150" y="63969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113665</xdr:rowOff>
    </xdr:from>
    <xdr:ext cx="469900" cy="253365"/>
    <xdr:sp macro="" textlink="">
      <xdr:nvSpPr>
        <xdr:cNvPr id="553" name="テキスト ボックス 552"/>
        <xdr:cNvSpPr txBox="1"/>
      </xdr:nvSpPr>
      <xdr:spPr>
        <a:xfrm>
          <a:off x="11322050" y="6487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171450</xdr:colOff>
      <xdr:row>45</xdr:row>
      <xdr:rowOff>31115</xdr:rowOff>
    </xdr:to>
    <xdr:sp macro="" textlink="">
      <xdr:nvSpPr>
        <xdr:cNvPr id="554" name="正方形/長方形 553"/>
        <xdr:cNvSpPr/>
      </xdr:nvSpPr>
      <xdr:spPr>
        <a:xfrm>
          <a:off x="11207750" y="72675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135890</xdr:rowOff>
    </xdr:to>
    <xdr:sp macro="" textlink="">
      <xdr:nvSpPr>
        <xdr:cNvPr id="555" name="正方形/長方形 554"/>
        <xdr:cNvSpPr/>
      </xdr:nvSpPr>
      <xdr:spPr>
        <a:xfrm>
          <a:off x="113157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86360</xdr:rowOff>
    </xdr:from>
    <xdr:to>
      <xdr:col>74</xdr:col>
      <xdr:colOff>0</xdr:colOff>
      <xdr:row>48</xdr:row>
      <xdr:rowOff>0</xdr:rowOff>
    </xdr:to>
    <xdr:sp macro="" textlink="">
      <xdr:nvSpPr>
        <xdr:cNvPr id="556" name="正方形/長方形 555"/>
        <xdr:cNvSpPr/>
      </xdr:nvSpPr>
      <xdr:spPr>
        <a:xfrm>
          <a:off x="113157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135890</xdr:rowOff>
    </xdr:to>
    <xdr:sp macro="" textlink="">
      <xdr:nvSpPr>
        <xdr:cNvPr id="557" name="正方形/長方形 556"/>
        <xdr:cNvSpPr/>
      </xdr:nvSpPr>
      <xdr:spPr>
        <a:xfrm>
          <a:off x="1223645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86360</xdr:rowOff>
    </xdr:from>
    <xdr:to>
      <xdr:col>79</xdr:col>
      <xdr:colOff>63500</xdr:colOff>
      <xdr:row>48</xdr:row>
      <xdr:rowOff>0</xdr:rowOff>
    </xdr:to>
    <xdr:sp macro="" textlink="">
      <xdr:nvSpPr>
        <xdr:cNvPr id="558" name="正方形/長方形 557"/>
        <xdr:cNvSpPr/>
      </xdr:nvSpPr>
      <xdr:spPr>
        <a:xfrm>
          <a:off x="1223645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135890</xdr:rowOff>
    </xdr:to>
    <xdr:sp macro="" textlink="">
      <xdr:nvSpPr>
        <xdr:cNvPr id="559" name="正方形/長方形 558"/>
        <xdr:cNvSpPr/>
      </xdr:nvSpPr>
      <xdr:spPr>
        <a:xfrm>
          <a:off x="1326515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86360</xdr:rowOff>
    </xdr:from>
    <xdr:to>
      <xdr:col>85</xdr:col>
      <xdr:colOff>63500</xdr:colOff>
      <xdr:row>48</xdr:row>
      <xdr:rowOff>0</xdr:rowOff>
    </xdr:to>
    <xdr:sp macro="" textlink="">
      <xdr:nvSpPr>
        <xdr:cNvPr id="560" name="正方形/長方形 559"/>
        <xdr:cNvSpPr/>
      </xdr:nvSpPr>
      <xdr:spPr>
        <a:xfrm>
          <a:off x="1326515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171450</xdr:colOff>
      <xdr:row>61</xdr:row>
      <xdr:rowOff>80010</xdr:rowOff>
    </xdr:to>
    <xdr:sp macro="" textlink="">
      <xdr:nvSpPr>
        <xdr:cNvPr id="561" name="正方形/長方形 560"/>
        <xdr:cNvSpPr/>
      </xdr:nvSpPr>
      <xdr:spPr>
        <a:xfrm>
          <a:off x="11207750" y="8074660"/>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075"/>
    <xdr:sp macro="" textlink="">
      <xdr:nvSpPr>
        <xdr:cNvPr id="562" name="テキスト ボックス 561"/>
        <xdr:cNvSpPr txBox="1"/>
      </xdr:nvSpPr>
      <xdr:spPr>
        <a:xfrm>
          <a:off x="11169650" y="78886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80010</xdr:rowOff>
    </xdr:from>
    <xdr:to>
      <xdr:col>89</xdr:col>
      <xdr:colOff>171450</xdr:colOff>
      <xdr:row>61</xdr:row>
      <xdr:rowOff>80010</xdr:rowOff>
    </xdr:to>
    <xdr:cxnSp macro="">
      <xdr:nvCxnSpPr>
        <xdr:cNvPr id="563" name="直線コネクタ 562"/>
        <xdr:cNvCxnSpPr/>
      </xdr:nvCxnSpPr>
      <xdr:spPr>
        <a:xfrm>
          <a:off x="11207750" y="10309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108585</xdr:rowOff>
    </xdr:from>
    <xdr:ext cx="243840" cy="248285"/>
    <xdr:sp macro="" textlink="">
      <xdr:nvSpPr>
        <xdr:cNvPr id="564" name="テキスト ボックス 563"/>
        <xdr:cNvSpPr txBox="1"/>
      </xdr:nvSpPr>
      <xdr:spPr>
        <a:xfrm>
          <a:off x="10977880" y="10170795"/>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135890</xdr:rowOff>
    </xdr:from>
    <xdr:to>
      <xdr:col>89</xdr:col>
      <xdr:colOff>171450</xdr:colOff>
      <xdr:row>58</xdr:row>
      <xdr:rowOff>135890</xdr:rowOff>
    </xdr:to>
    <xdr:cxnSp macro="">
      <xdr:nvCxnSpPr>
        <xdr:cNvPr id="565" name="直線コネクタ 564"/>
        <xdr:cNvCxnSpPr/>
      </xdr:nvCxnSpPr>
      <xdr:spPr>
        <a:xfrm>
          <a:off x="11207750" y="98628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165100</xdr:rowOff>
    </xdr:from>
    <xdr:ext cx="531495" cy="248285"/>
    <xdr:sp macro="" textlink="">
      <xdr:nvSpPr>
        <xdr:cNvPr id="566" name="テキスト ボックス 565"/>
        <xdr:cNvSpPr txBox="1"/>
      </xdr:nvSpPr>
      <xdr:spPr>
        <a:xfrm>
          <a:off x="10733405" y="972439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24130</xdr:rowOff>
    </xdr:from>
    <xdr:to>
      <xdr:col>89</xdr:col>
      <xdr:colOff>171450</xdr:colOff>
      <xdr:row>56</xdr:row>
      <xdr:rowOff>24130</xdr:rowOff>
    </xdr:to>
    <xdr:cxnSp macro="">
      <xdr:nvCxnSpPr>
        <xdr:cNvPr id="567" name="直線コネクタ 566"/>
        <xdr:cNvCxnSpPr/>
      </xdr:nvCxnSpPr>
      <xdr:spPr>
        <a:xfrm>
          <a:off x="11207750" y="94157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52705</xdr:rowOff>
    </xdr:from>
    <xdr:ext cx="531495" cy="247650"/>
    <xdr:sp macro="" textlink="">
      <xdr:nvSpPr>
        <xdr:cNvPr id="568" name="テキスト ボックス 567"/>
        <xdr:cNvSpPr txBox="1"/>
      </xdr:nvSpPr>
      <xdr:spPr>
        <a:xfrm>
          <a:off x="10733405" y="927671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80010</xdr:rowOff>
    </xdr:from>
    <xdr:to>
      <xdr:col>89</xdr:col>
      <xdr:colOff>171450</xdr:colOff>
      <xdr:row>53</xdr:row>
      <xdr:rowOff>80010</xdr:rowOff>
    </xdr:to>
    <xdr:cxnSp macro="">
      <xdr:nvCxnSpPr>
        <xdr:cNvPr id="569" name="直線コネクタ 568"/>
        <xdr:cNvCxnSpPr/>
      </xdr:nvCxnSpPr>
      <xdr:spPr>
        <a:xfrm>
          <a:off x="11207750" y="89687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108585</xdr:rowOff>
    </xdr:from>
    <xdr:ext cx="531495" cy="248285"/>
    <xdr:sp macro="" textlink="">
      <xdr:nvSpPr>
        <xdr:cNvPr id="570" name="テキスト ボックス 569"/>
        <xdr:cNvSpPr txBox="1"/>
      </xdr:nvSpPr>
      <xdr:spPr>
        <a:xfrm>
          <a:off x="10733405" y="88296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135890</xdr:rowOff>
    </xdr:from>
    <xdr:to>
      <xdr:col>89</xdr:col>
      <xdr:colOff>171450</xdr:colOff>
      <xdr:row>50</xdr:row>
      <xdr:rowOff>135890</xdr:rowOff>
    </xdr:to>
    <xdr:cxnSp macro="">
      <xdr:nvCxnSpPr>
        <xdr:cNvPr id="571" name="直線コネクタ 570"/>
        <xdr:cNvCxnSpPr/>
      </xdr:nvCxnSpPr>
      <xdr:spPr>
        <a:xfrm>
          <a:off x="11207750" y="852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49</xdr:row>
      <xdr:rowOff>165100</xdr:rowOff>
    </xdr:from>
    <xdr:ext cx="531495" cy="248285"/>
    <xdr:sp macro="" textlink="">
      <xdr:nvSpPr>
        <xdr:cNvPr id="572" name="テキスト ボックス 571"/>
        <xdr:cNvSpPr txBox="1"/>
      </xdr:nvSpPr>
      <xdr:spPr>
        <a:xfrm>
          <a:off x="10733405" y="838327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48</xdr:row>
      <xdr:rowOff>24130</xdr:rowOff>
    </xdr:to>
    <xdr:cxnSp macro="">
      <xdr:nvCxnSpPr>
        <xdr:cNvPr id="573" name="直線コネクタ 572"/>
        <xdr:cNvCxnSpPr/>
      </xdr:nvCxnSpPr>
      <xdr:spPr>
        <a:xfrm>
          <a:off x="11207750" y="8074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52705</xdr:rowOff>
    </xdr:from>
    <xdr:ext cx="595630" cy="247650"/>
    <xdr:sp macro="" textlink="">
      <xdr:nvSpPr>
        <xdr:cNvPr id="574" name="テキスト ボックス 573"/>
        <xdr:cNvSpPr txBox="1"/>
      </xdr:nvSpPr>
      <xdr:spPr>
        <a:xfrm>
          <a:off x="10669270" y="79355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61</xdr:row>
      <xdr:rowOff>80010</xdr:rowOff>
    </xdr:to>
    <xdr:sp macro="" textlink="">
      <xdr:nvSpPr>
        <xdr:cNvPr id="575" name="教育費グラフ枠"/>
        <xdr:cNvSpPr/>
      </xdr:nvSpPr>
      <xdr:spPr>
        <a:xfrm>
          <a:off x="11207750" y="8074660"/>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161925</xdr:rowOff>
    </xdr:from>
    <xdr:to>
      <xdr:col>85</xdr:col>
      <xdr:colOff>126365</xdr:colOff>
      <xdr:row>57</xdr:row>
      <xdr:rowOff>149225</xdr:rowOff>
    </xdr:to>
    <xdr:cxnSp macro="">
      <xdr:nvCxnSpPr>
        <xdr:cNvPr id="576" name="直線コネクタ 575"/>
        <xdr:cNvCxnSpPr/>
      </xdr:nvCxnSpPr>
      <xdr:spPr>
        <a:xfrm flipV="1">
          <a:off x="14698345" y="8547735"/>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152400</xdr:rowOff>
    </xdr:from>
    <xdr:ext cx="534670" cy="252730"/>
    <xdr:sp macro="" textlink="">
      <xdr:nvSpPr>
        <xdr:cNvPr id="577" name="教育費最小値テキスト"/>
        <xdr:cNvSpPr txBox="1"/>
      </xdr:nvSpPr>
      <xdr:spPr>
        <a:xfrm>
          <a:off x="14744700" y="97116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26,936</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149225</xdr:rowOff>
    </xdr:from>
    <xdr:to>
      <xdr:col>86</xdr:col>
      <xdr:colOff>25400</xdr:colOff>
      <xdr:row>57</xdr:row>
      <xdr:rowOff>149225</xdr:rowOff>
    </xdr:to>
    <xdr:cxnSp macro="">
      <xdr:nvCxnSpPr>
        <xdr:cNvPr id="578" name="直線コネクタ 577"/>
        <xdr:cNvCxnSpPr/>
      </xdr:nvCxnSpPr>
      <xdr:spPr>
        <a:xfrm>
          <a:off x="14611350" y="9708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108585</xdr:rowOff>
    </xdr:from>
    <xdr:ext cx="534670" cy="248285"/>
    <xdr:sp macro="" textlink="">
      <xdr:nvSpPr>
        <xdr:cNvPr id="579" name="教育費最大値テキスト"/>
        <xdr:cNvSpPr txBox="1"/>
      </xdr:nvSpPr>
      <xdr:spPr>
        <a:xfrm>
          <a:off x="14744700" y="832675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78,883</a:t>
          </a:r>
          <a:endParaRPr kumimoji="1" lang="ja-JP" altLang="en-US" sz="1000" b="1">
            <a:latin typeface="ＭＳ Ｐゴシック"/>
          </a:endParaRPr>
        </a:p>
      </xdr:txBody>
    </xdr:sp>
    <xdr:clientData/>
  </xdr:oneCellAnchor>
  <xdr:twoCellAnchor>
    <xdr:from>
      <xdr:col>85</xdr:col>
      <xdr:colOff>38100</xdr:colOff>
      <xdr:row>50</xdr:row>
      <xdr:rowOff>161925</xdr:rowOff>
    </xdr:from>
    <xdr:to>
      <xdr:col>86</xdr:col>
      <xdr:colOff>25400</xdr:colOff>
      <xdr:row>50</xdr:row>
      <xdr:rowOff>161925</xdr:rowOff>
    </xdr:to>
    <xdr:cxnSp macro="">
      <xdr:nvCxnSpPr>
        <xdr:cNvPr id="580" name="直線コネクタ 579"/>
        <xdr:cNvCxnSpPr/>
      </xdr:nvCxnSpPr>
      <xdr:spPr>
        <a:xfrm>
          <a:off x="14611350" y="8547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1905</xdr:rowOff>
    </xdr:from>
    <xdr:to>
      <xdr:col>85</xdr:col>
      <xdr:colOff>127000</xdr:colOff>
      <xdr:row>55</xdr:row>
      <xdr:rowOff>167005</xdr:rowOff>
    </xdr:to>
    <xdr:cxnSp macro="">
      <xdr:nvCxnSpPr>
        <xdr:cNvPr id="581" name="直線コネクタ 580"/>
        <xdr:cNvCxnSpPr/>
      </xdr:nvCxnSpPr>
      <xdr:spPr>
        <a:xfrm>
          <a:off x="13938250" y="9225915"/>
          <a:ext cx="762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20320</xdr:rowOff>
    </xdr:from>
    <xdr:ext cx="534670" cy="252730"/>
    <xdr:sp macro="" textlink="">
      <xdr:nvSpPr>
        <xdr:cNvPr id="582" name="教育費平均値テキスト"/>
        <xdr:cNvSpPr txBox="1"/>
      </xdr:nvSpPr>
      <xdr:spPr>
        <a:xfrm>
          <a:off x="14744700" y="907669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165735</xdr:rowOff>
    </xdr:from>
    <xdr:to>
      <xdr:col>85</xdr:col>
      <xdr:colOff>171450</xdr:colOff>
      <xdr:row>55</xdr:row>
      <xdr:rowOff>97155</xdr:rowOff>
    </xdr:to>
    <xdr:sp macro="" textlink="">
      <xdr:nvSpPr>
        <xdr:cNvPr id="583" name="フローチャート: 判断 582"/>
        <xdr:cNvSpPr/>
      </xdr:nvSpPr>
      <xdr:spPr>
        <a:xfrm>
          <a:off x="14649450" y="922210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59690</xdr:rowOff>
    </xdr:from>
    <xdr:to>
      <xdr:col>81</xdr:col>
      <xdr:colOff>50800</xdr:colOff>
      <xdr:row>55</xdr:row>
      <xdr:rowOff>1905</xdr:rowOff>
    </xdr:to>
    <xdr:cxnSp macro="">
      <xdr:nvCxnSpPr>
        <xdr:cNvPr id="584" name="直線コネクタ 583"/>
        <xdr:cNvCxnSpPr/>
      </xdr:nvCxnSpPr>
      <xdr:spPr>
        <a:xfrm>
          <a:off x="13144500" y="8948420"/>
          <a:ext cx="79375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28575</xdr:rowOff>
    </xdr:from>
    <xdr:to>
      <xdr:col>81</xdr:col>
      <xdr:colOff>101600</xdr:colOff>
      <xdr:row>55</xdr:row>
      <xdr:rowOff>128270</xdr:rowOff>
    </xdr:to>
    <xdr:sp macro="" textlink="">
      <xdr:nvSpPr>
        <xdr:cNvPr id="585" name="フローチャート: 判断 584"/>
        <xdr:cNvSpPr/>
      </xdr:nvSpPr>
      <xdr:spPr>
        <a:xfrm>
          <a:off x="13887450" y="9252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118745</xdr:rowOff>
    </xdr:from>
    <xdr:ext cx="529590" cy="252730"/>
    <xdr:sp macro="" textlink="">
      <xdr:nvSpPr>
        <xdr:cNvPr id="586" name="テキスト ボックス 585"/>
        <xdr:cNvSpPr txBox="1"/>
      </xdr:nvSpPr>
      <xdr:spPr>
        <a:xfrm>
          <a:off x="13709015" y="934275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53</xdr:row>
      <xdr:rowOff>59690</xdr:rowOff>
    </xdr:from>
    <xdr:to>
      <xdr:col>76</xdr:col>
      <xdr:colOff>114300</xdr:colOff>
      <xdr:row>56</xdr:row>
      <xdr:rowOff>41275</xdr:rowOff>
    </xdr:to>
    <xdr:cxnSp macro="">
      <xdr:nvCxnSpPr>
        <xdr:cNvPr id="587" name="直線コネクタ 586"/>
        <xdr:cNvCxnSpPr/>
      </xdr:nvCxnSpPr>
      <xdr:spPr>
        <a:xfrm flipV="1">
          <a:off x="12344400" y="8948420"/>
          <a:ext cx="800100" cy="484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60960</xdr:rowOff>
    </xdr:from>
    <xdr:to>
      <xdr:col>76</xdr:col>
      <xdr:colOff>165100</xdr:colOff>
      <xdr:row>54</xdr:row>
      <xdr:rowOff>160655</xdr:rowOff>
    </xdr:to>
    <xdr:sp macro="" textlink="">
      <xdr:nvSpPr>
        <xdr:cNvPr id="588" name="フローチャート: 判断 587"/>
        <xdr:cNvSpPr/>
      </xdr:nvSpPr>
      <xdr:spPr>
        <a:xfrm>
          <a:off x="13093700" y="9117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151130</xdr:rowOff>
    </xdr:from>
    <xdr:ext cx="534670" cy="252730"/>
    <xdr:sp macro="" textlink="">
      <xdr:nvSpPr>
        <xdr:cNvPr id="589" name="テキスト ボックス 588"/>
        <xdr:cNvSpPr txBox="1"/>
      </xdr:nvSpPr>
      <xdr:spPr>
        <a:xfrm>
          <a:off x="12896215" y="92075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41275</xdr:rowOff>
    </xdr:from>
    <xdr:to>
      <xdr:col>71</xdr:col>
      <xdr:colOff>171450</xdr:colOff>
      <xdr:row>56</xdr:row>
      <xdr:rowOff>91440</xdr:rowOff>
    </xdr:to>
    <xdr:cxnSp macro="">
      <xdr:nvCxnSpPr>
        <xdr:cNvPr id="590" name="直線コネクタ 589"/>
        <xdr:cNvCxnSpPr/>
      </xdr:nvCxnSpPr>
      <xdr:spPr>
        <a:xfrm flipV="1">
          <a:off x="11537950" y="9432925"/>
          <a:ext cx="8064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40005</xdr:rowOff>
    </xdr:from>
    <xdr:to>
      <xdr:col>72</xdr:col>
      <xdr:colOff>38100</xdr:colOff>
      <xdr:row>55</xdr:row>
      <xdr:rowOff>140335</xdr:rowOff>
    </xdr:to>
    <xdr:sp macro="" textlink="">
      <xdr:nvSpPr>
        <xdr:cNvPr id="591" name="フローチャート: 判断 590"/>
        <xdr:cNvSpPr/>
      </xdr:nvSpPr>
      <xdr:spPr>
        <a:xfrm>
          <a:off x="12299950" y="926401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154940</xdr:rowOff>
    </xdr:from>
    <xdr:ext cx="529590" cy="252095"/>
    <xdr:sp macro="" textlink="">
      <xdr:nvSpPr>
        <xdr:cNvPr id="592" name="テキスト ボックス 591"/>
        <xdr:cNvSpPr txBox="1"/>
      </xdr:nvSpPr>
      <xdr:spPr>
        <a:xfrm>
          <a:off x="12102465" y="9043670"/>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149225</xdr:rowOff>
    </xdr:from>
    <xdr:to>
      <xdr:col>67</xdr:col>
      <xdr:colOff>101600</xdr:colOff>
      <xdr:row>56</xdr:row>
      <xdr:rowOff>80010</xdr:rowOff>
    </xdr:to>
    <xdr:sp macro="" textlink="">
      <xdr:nvSpPr>
        <xdr:cNvPr id="593" name="フローチャート: 判断 592"/>
        <xdr:cNvSpPr/>
      </xdr:nvSpPr>
      <xdr:spPr>
        <a:xfrm>
          <a:off x="11487150" y="93732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96520</xdr:rowOff>
    </xdr:from>
    <xdr:ext cx="529590" cy="252095"/>
    <xdr:sp macro="" textlink="">
      <xdr:nvSpPr>
        <xdr:cNvPr id="594" name="テキスト ボックス 593"/>
        <xdr:cNvSpPr txBox="1"/>
      </xdr:nvSpPr>
      <xdr:spPr>
        <a:xfrm>
          <a:off x="11308715" y="9152890"/>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77470</xdr:rowOff>
    </xdr:from>
    <xdr:ext cx="762000" cy="252730"/>
    <xdr:sp macro="" textlink="">
      <xdr:nvSpPr>
        <xdr:cNvPr id="595" name="テキスト ボックス 594"/>
        <xdr:cNvSpPr txBox="1"/>
      </xdr:nvSpPr>
      <xdr:spPr>
        <a:xfrm>
          <a:off x="1452880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77470</xdr:rowOff>
    </xdr:from>
    <xdr:ext cx="756920" cy="252730"/>
    <xdr:sp macro="" textlink="">
      <xdr:nvSpPr>
        <xdr:cNvPr id="596" name="テキスト ボックス 595"/>
        <xdr:cNvSpPr txBox="1"/>
      </xdr:nvSpPr>
      <xdr:spPr>
        <a:xfrm>
          <a:off x="13766800" y="103073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77470</xdr:rowOff>
    </xdr:from>
    <xdr:ext cx="762000" cy="252730"/>
    <xdr:sp macro="" textlink="">
      <xdr:nvSpPr>
        <xdr:cNvPr id="597" name="テキスト ボックス 596"/>
        <xdr:cNvSpPr txBox="1"/>
      </xdr:nvSpPr>
      <xdr:spPr>
        <a:xfrm>
          <a:off x="129730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77470</xdr:rowOff>
    </xdr:from>
    <xdr:ext cx="762000" cy="252730"/>
    <xdr:sp macro="" textlink="">
      <xdr:nvSpPr>
        <xdr:cNvPr id="598" name="テキスト ボックス 597"/>
        <xdr:cNvSpPr txBox="1"/>
      </xdr:nvSpPr>
      <xdr:spPr>
        <a:xfrm>
          <a:off x="121729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77470</xdr:rowOff>
    </xdr:from>
    <xdr:ext cx="756920" cy="252730"/>
    <xdr:sp macro="" textlink="">
      <xdr:nvSpPr>
        <xdr:cNvPr id="599" name="テキスト ボックス 598"/>
        <xdr:cNvSpPr txBox="1"/>
      </xdr:nvSpPr>
      <xdr:spPr>
        <a:xfrm>
          <a:off x="11366500" y="103073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116840</xdr:rowOff>
    </xdr:from>
    <xdr:to>
      <xdr:col>85</xdr:col>
      <xdr:colOff>171450</xdr:colOff>
      <xdr:row>56</xdr:row>
      <xdr:rowOff>50165</xdr:rowOff>
    </xdr:to>
    <xdr:sp macro="" textlink="">
      <xdr:nvSpPr>
        <xdr:cNvPr id="600" name="楕円 599"/>
        <xdr:cNvSpPr/>
      </xdr:nvSpPr>
      <xdr:spPr>
        <a:xfrm>
          <a:off x="14649450" y="934085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55</xdr:row>
      <xdr:rowOff>96520</xdr:rowOff>
    </xdr:from>
    <xdr:ext cx="534670" cy="252095"/>
    <xdr:sp macro="" textlink="">
      <xdr:nvSpPr>
        <xdr:cNvPr id="601" name="教育費該当値テキスト"/>
        <xdr:cNvSpPr txBox="1"/>
      </xdr:nvSpPr>
      <xdr:spPr>
        <a:xfrm>
          <a:off x="14744700" y="93205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119380</xdr:rowOff>
    </xdr:from>
    <xdr:to>
      <xdr:col>81</xdr:col>
      <xdr:colOff>101600</xdr:colOff>
      <xdr:row>55</xdr:row>
      <xdr:rowOff>51435</xdr:rowOff>
    </xdr:to>
    <xdr:sp macro="" textlink="">
      <xdr:nvSpPr>
        <xdr:cNvPr id="602" name="楕円 601"/>
        <xdr:cNvSpPr/>
      </xdr:nvSpPr>
      <xdr:spPr>
        <a:xfrm>
          <a:off x="13887450" y="91757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67945</xdr:rowOff>
    </xdr:from>
    <xdr:ext cx="529590" cy="248285"/>
    <xdr:sp macro="" textlink="">
      <xdr:nvSpPr>
        <xdr:cNvPr id="603" name="テキスト ボックス 602"/>
        <xdr:cNvSpPr txBox="1"/>
      </xdr:nvSpPr>
      <xdr:spPr>
        <a:xfrm>
          <a:off x="13709015" y="895667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53</xdr:row>
      <xdr:rowOff>10160</xdr:rowOff>
    </xdr:from>
    <xdr:to>
      <xdr:col>76</xdr:col>
      <xdr:colOff>165100</xdr:colOff>
      <xdr:row>53</xdr:row>
      <xdr:rowOff>108585</xdr:rowOff>
    </xdr:to>
    <xdr:sp macro="" textlink="">
      <xdr:nvSpPr>
        <xdr:cNvPr id="604" name="楕円 603"/>
        <xdr:cNvSpPr/>
      </xdr:nvSpPr>
      <xdr:spPr>
        <a:xfrm>
          <a:off x="13093700" y="88988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51</xdr:row>
      <xdr:rowOff>125730</xdr:rowOff>
    </xdr:from>
    <xdr:ext cx="534670" cy="248920"/>
    <xdr:sp macro="" textlink="">
      <xdr:nvSpPr>
        <xdr:cNvPr id="605" name="テキスト ボックス 604"/>
        <xdr:cNvSpPr txBox="1"/>
      </xdr:nvSpPr>
      <xdr:spPr>
        <a:xfrm>
          <a:off x="12896215" y="867918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60,949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160655</xdr:rowOff>
    </xdr:from>
    <xdr:to>
      <xdr:col>72</xdr:col>
      <xdr:colOff>38100</xdr:colOff>
      <xdr:row>56</xdr:row>
      <xdr:rowOff>92075</xdr:rowOff>
    </xdr:to>
    <xdr:sp macro="" textlink="">
      <xdr:nvSpPr>
        <xdr:cNvPr id="606" name="楕円 605"/>
        <xdr:cNvSpPr/>
      </xdr:nvSpPr>
      <xdr:spPr>
        <a:xfrm>
          <a:off x="12299950" y="93846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82550</xdr:rowOff>
    </xdr:from>
    <xdr:ext cx="529590" cy="253365"/>
    <xdr:sp macro="" textlink="">
      <xdr:nvSpPr>
        <xdr:cNvPr id="607" name="テキスト ボックス 606"/>
        <xdr:cNvSpPr txBox="1"/>
      </xdr:nvSpPr>
      <xdr:spPr>
        <a:xfrm>
          <a:off x="12102465" y="947420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39,212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40640</xdr:rowOff>
    </xdr:from>
    <xdr:to>
      <xdr:col>67</xdr:col>
      <xdr:colOff>101600</xdr:colOff>
      <xdr:row>56</xdr:row>
      <xdr:rowOff>140970</xdr:rowOff>
    </xdr:to>
    <xdr:sp macro="" textlink="">
      <xdr:nvSpPr>
        <xdr:cNvPr id="608" name="楕円 607"/>
        <xdr:cNvSpPr/>
      </xdr:nvSpPr>
      <xdr:spPr>
        <a:xfrm>
          <a:off x="11487150" y="94322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131445</xdr:rowOff>
    </xdr:from>
    <xdr:ext cx="529590" cy="252095"/>
    <xdr:sp macro="" textlink="">
      <xdr:nvSpPr>
        <xdr:cNvPr id="609" name="テキスト ボックス 608"/>
        <xdr:cNvSpPr txBox="1"/>
      </xdr:nvSpPr>
      <xdr:spPr>
        <a:xfrm>
          <a:off x="11308715" y="9523095"/>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171450</xdr:colOff>
      <xdr:row>65</xdr:row>
      <xdr:rowOff>31115</xdr:rowOff>
    </xdr:to>
    <xdr:sp macro="" textlink="">
      <xdr:nvSpPr>
        <xdr:cNvPr id="610" name="正方形/長方形 609"/>
        <xdr:cNvSpPr/>
      </xdr:nvSpPr>
      <xdr:spPr>
        <a:xfrm>
          <a:off x="11207750" y="106203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135890</xdr:rowOff>
    </xdr:to>
    <xdr:sp macro="" textlink="">
      <xdr:nvSpPr>
        <xdr:cNvPr id="611" name="正方形/長方形 610"/>
        <xdr:cNvSpPr/>
      </xdr:nvSpPr>
      <xdr:spPr>
        <a:xfrm>
          <a:off x="113157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86360</xdr:rowOff>
    </xdr:from>
    <xdr:to>
      <xdr:col>74</xdr:col>
      <xdr:colOff>0</xdr:colOff>
      <xdr:row>68</xdr:row>
      <xdr:rowOff>0</xdr:rowOff>
    </xdr:to>
    <xdr:sp macro="" textlink="">
      <xdr:nvSpPr>
        <xdr:cNvPr id="612" name="正方形/長方形 611"/>
        <xdr:cNvSpPr/>
      </xdr:nvSpPr>
      <xdr:spPr>
        <a:xfrm>
          <a:off x="113157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135890</xdr:rowOff>
    </xdr:to>
    <xdr:sp macro="" textlink="">
      <xdr:nvSpPr>
        <xdr:cNvPr id="613" name="正方形/長方形 612"/>
        <xdr:cNvSpPr/>
      </xdr:nvSpPr>
      <xdr:spPr>
        <a:xfrm>
          <a:off x="1223645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86360</xdr:rowOff>
    </xdr:from>
    <xdr:to>
      <xdr:col>79</xdr:col>
      <xdr:colOff>63500</xdr:colOff>
      <xdr:row>68</xdr:row>
      <xdr:rowOff>0</xdr:rowOff>
    </xdr:to>
    <xdr:sp macro="" textlink="">
      <xdr:nvSpPr>
        <xdr:cNvPr id="614" name="正方形/長方形 613"/>
        <xdr:cNvSpPr/>
      </xdr:nvSpPr>
      <xdr:spPr>
        <a:xfrm>
          <a:off x="1223645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135890</xdr:rowOff>
    </xdr:to>
    <xdr:sp macro="" textlink="">
      <xdr:nvSpPr>
        <xdr:cNvPr id="615" name="正方形/長方形 614"/>
        <xdr:cNvSpPr/>
      </xdr:nvSpPr>
      <xdr:spPr>
        <a:xfrm>
          <a:off x="1326515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86360</xdr:rowOff>
    </xdr:from>
    <xdr:to>
      <xdr:col>85</xdr:col>
      <xdr:colOff>63500</xdr:colOff>
      <xdr:row>68</xdr:row>
      <xdr:rowOff>0</xdr:rowOff>
    </xdr:to>
    <xdr:sp macro="" textlink="">
      <xdr:nvSpPr>
        <xdr:cNvPr id="616" name="正方形/長方形 615"/>
        <xdr:cNvSpPr/>
      </xdr:nvSpPr>
      <xdr:spPr>
        <a:xfrm>
          <a:off x="1326515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171450</xdr:colOff>
      <xdr:row>81</xdr:row>
      <xdr:rowOff>80010</xdr:rowOff>
    </xdr:to>
    <xdr:sp macro="" textlink="">
      <xdr:nvSpPr>
        <xdr:cNvPr id="617" name="正方形/長方形 616"/>
        <xdr:cNvSpPr/>
      </xdr:nvSpPr>
      <xdr:spPr>
        <a:xfrm>
          <a:off x="11207750" y="11427460"/>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075"/>
    <xdr:sp macro="" textlink="">
      <xdr:nvSpPr>
        <xdr:cNvPr id="618" name="テキスト ボックス 617"/>
        <xdr:cNvSpPr txBox="1"/>
      </xdr:nvSpPr>
      <xdr:spPr>
        <a:xfrm>
          <a:off x="11169650" y="112414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80010</xdr:rowOff>
    </xdr:from>
    <xdr:to>
      <xdr:col>89</xdr:col>
      <xdr:colOff>171450</xdr:colOff>
      <xdr:row>81</xdr:row>
      <xdr:rowOff>80010</xdr:rowOff>
    </xdr:to>
    <xdr:cxnSp macro="">
      <xdr:nvCxnSpPr>
        <xdr:cNvPr id="619" name="直線コネクタ 618"/>
        <xdr:cNvCxnSpPr/>
      </xdr:nvCxnSpPr>
      <xdr:spPr>
        <a:xfrm>
          <a:off x="11207750" y="13662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171450</xdr:colOff>
      <xdr:row>79</xdr:row>
      <xdr:rowOff>42545</xdr:rowOff>
    </xdr:to>
    <xdr:cxnSp macro="">
      <xdr:nvCxnSpPr>
        <xdr:cNvPr id="620" name="直線コネクタ 619"/>
        <xdr:cNvCxnSpPr/>
      </xdr:nvCxnSpPr>
      <xdr:spPr>
        <a:xfrm>
          <a:off x="11207750" y="13289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3840" cy="248920"/>
    <xdr:sp macro="" textlink="">
      <xdr:nvSpPr>
        <xdr:cNvPr id="621" name="テキスト ボックス 620"/>
        <xdr:cNvSpPr txBox="1"/>
      </xdr:nvSpPr>
      <xdr:spPr>
        <a:xfrm>
          <a:off x="10977880" y="131521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22" name="直線コネクタ 621"/>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34925</xdr:rowOff>
    </xdr:from>
    <xdr:ext cx="462280" cy="248920"/>
    <xdr:sp macro="" textlink="">
      <xdr:nvSpPr>
        <xdr:cNvPr id="623" name="テキスト ボックス 622"/>
        <xdr:cNvSpPr txBox="1"/>
      </xdr:nvSpPr>
      <xdr:spPr>
        <a:xfrm>
          <a:off x="10797540" y="12779375"/>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135890</xdr:rowOff>
    </xdr:from>
    <xdr:to>
      <xdr:col>89</xdr:col>
      <xdr:colOff>171450</xdr:colOff>
      <xdr:row>74</xdr:row>
      <xdr:rowOff>135890</xdr:rowOff>
    </xdr:to>
    <xdr:cxnSp macro="">
      <xdr:nvCxnSpPr>
        <xdr:cNvPr id="624" name="直線コネクタ 623"/>
        <xdr:cNvCxnSpPr/>
      </xdr:nvCxnSpPr>
      <xdr:spPr>
        <a:xfrm>
          <a:off x="11207750" y="125450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165100</xdr:rowOff>
    </xdr:from>
    <xdr:ext cx="462280" cy="248285"/>
    <xdr:sp macro="" textlink="">
      <xdr:nvSpPr>
        <xdr:cNvPr id="625" name="テキスト ボックス 624"/>
        <xdr:cNvSpPr txBox="1"/>
      </xdr:nvSpPr>
      <xdr:spPr>
        <a:xfrm>
          <a:off x="10797540" y="124066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98425</xdr:rowOff>
    </xdr:from>
    <xdr:to>
      <xdr:col>89</xdr:col>
      <xdr:colOff>171450</xdr:colOff>
      <xdr:row>72</xdr:row>
      <xdr:rowOff>98425</xdr:rowOff>
    </xdr:to>
    <xdr:cxnSp macro="">
      <xdr:nvCxnSpPr>
        <xdr:cNvPr id="626" name="直線コネクタ 625"/>
        <xdr:cNvCxnSpPr/>
      </xdr:nvCxnSpPr>
      <xdr:spPr>
        <a:xfrm>
          <a:off x="11207750" y="121723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71</xdr:row>
      <xdr:rowOff>128270</xdr:rowOff>
    </xdr:from>
    <xdr:ext cx="462280" cy="248920"/>
    <xdr:sp macro="" textlink="">
      <xdr:nvSpPr>
        <xdr:cNvPr id="627" name="テキスト ボックス 626"/>
        <xdr:cNvSpPr txBox="1"/>
      </xdr:nvSpPr>
      <xdr:spPr>
        <a:xfrm>
          <a:off x="10797540" y="12034520"/>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171450</xdr:colOff>
      <xdr:row>70</xdr:row>
      <xdr:rowOff>61595</xdr:rowOff>
    </xdr:to>
    <xdr:cxnSp macro="">
      <xdr:nvCxnSpPr>
        <xdr:cNvPr id="628" name="直線コネクタ 627"/>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90805</xdr:rowOff>
    </xdr:from>
    <xdr:ext cx="531495" cy="248285"/>
    <xdr:sp macro="" textlink="">
      <xdr:nvSpPr>
        <xdr:cNvPr id="629" name="テキスト ボックス 628"/>
        <xdr:cNvSpPr txBox="1"/>
      </xdr:nvSpPr>
      <xdr:spPr>
        <a:xfrm>
          <a:off x="10733405" y="116617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68</xdr:row>
      <xdr:rowOff>24130</xdr:rowOff>
    </xdr:to>
    <xdr:cxnSp macro="">
      <xdr:nvCxnSpPr>
        <xdr:cNvPr id="630" name="直線コネクタ 629"/>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52705</xdr:rowOff>
    </xdr:from>
    <xdr:ext cx="531495" cy="247650"/>
    <xdr:sp macro="" textlink="">
      <xdr:nvSpPr>
        <xdr:cNvPr id="631" name="テキスト ボックス 630"/>
        <xdr:cNvSpPr txBox="1"/>
      </xdr:nvSpPr>
      <xdr:spPr>
        <a:xfrm>
          <a:off x="10733405" y="1128839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81</xdr:row>
      <xdr:rowOff>80010</xdr:rowOff>
    </xdr:to>
    <xdr:sp macro="" textlink="">
      <xdr:nvSpPr>
        <xdr:cNvPr id="632" name="災害復旧費グラフ枠"/>
        <xdr:cNvSpPr/>
      </xdr:nvSpPr>
      <xdr:spPr>
        <a:xfrm>
          <a:off x="11207750" y="11427460"/>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47625</xdr:rowOff>
    </xdr:from>
    <xdr:to>
      <xdr:col>85</xdr:col>
      <xdr:colOff>126365</xdr:colOff>
      <xdr:row>79</xdr:row>
      <xdr:rowOff>42545</xdr:rowOff>
    </xdr:to>
    <xdr:cxnSp macro="">
      <xdr:nvCxnSpPr>
        <xdr:cNvPr id="633" name="直線コネクタ 632"/>
        <xdr:cNvCxnSpPr/>
      </xdr:nvCxnSpPr>
      <xdr:spPr>
        <a:xfrm flipV="1">
          <a:off x="14698345" y="11953875"/>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47625</xdr:rowOff>
    </xdr:from>
    <xdr:ext cx="249555" cy="248920"/>
    <xdr:sp macro="" textlink="">
      <xdr:nvSpPr>
        <xdr:cNvPr id="634" name="災害復旧費最小値テキスト"/>
        <xdr:cNvSpPr txBox="1"/>
      </xdr:nvSpPr>
      <xdr:spPr>
        <a:xfrm>
          <a:off x="14744700" y="1329499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42545</xdr:rowOff>
    </xdr:from>
    <xdr:to>
      <xdr:col>86</xdr:col>
      <xdr:colOff>25400</xdr:colOff>
      <xdr:row>79</xdr:row>
      <xdr:rowOff>42545</xdr:rowOff>
    </xdr:to>
    <xdr:cxnSp macro="">
      <xdr:nvCxnSpPr>
        <xdr:cNvPr id="635" name="直線コネクタ 634"/>
        <xdr:cNvCxnSpPr/>
      </xdr:nvCxnSpPr>
      <xdr:spPr>
        <a:xfrm>
          <a:off x="14611350" y="13289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162560</xdr:rowOff>
    </xdr:from>
    <xdr:ext cx="534670" cy="248285"/>
    <xdr:sp macro="" textlink="">
      <xdr:nvSpPr>
        <xdr:cNvPr id="636" name="災害復旧費最大値テキスト"/>
        <xdr:cNvSpPr txBox="1"/>
      </xdr:nvSpPr>
      <xdr:spPr>
        <a:xfrm>
          <a:off x="14744700" y="1173353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10,772</a:t>
          </a:r>
          <a:endParaRPr kumimoji="1" lang="ja-JP" altLang="en-US" sz="1000" b="1">
            <a:latin typeface="ＭＳ Ｐゴシック"/>
          </a:endParaRPr>
        </a:p>
      </xdr:txBody>
    </xdr:sp>
    <xdr:clientData/>
  </xdr:oneCellAnchor>
  <xdr:twoCellAnchor>
    <xdr:from>
      <xdr:col>85</xdr:col>
      <xdr:colOff>38100</xdr:colOff>
      <xdr:row>71</xdr:row>
      <xdr:rowOff>47625</xdr:rowOff>
    </xdr:from>
    <xdr:to>
      <xdr:col>86</xdr:col>
      <xdr:colOff>25400</xdr:colOff>
      <xdr:row>71</xdr:row>
      <xdr:rowOff>47625</xdr:rowOff>
    </xdr:to>
    <xdr:cxnSp macro="">
      <xdr:nvCxnSpPr>
        <xdr:cNvPr id="637" name="直線コネクタ 636"/>
        <xdr:cNvCxnSpPr/>
      </xdr:nvCxnSpPr>
      <xdr:spPr>
        <a:xfrm>
          <a:off x="14611350" y="11953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42545</xdr:rowOff>
    </xdr:from>
    <xdr:to>
      <xdr:col>85</xdr:col>
      <xdr:colOff>127000</xdr:colOff>
      <xdr:row>79</xdr:row>
      <xdr:rowOff>42545</xdr:rowOff>
    </xdr:to>
    <xdr:cxnSp macro="">
      <xdr:nvCxnSpPr>
        <xdr:cNvPr id="638" name="直線コネクタ 637"/>
        <xdr:cNvCxnSpPr/>
      </xdr:nvCxnSpPr>
      <xdr:spPr>
        <a:xfrm>
          <a:off x="13938250" y="1328991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96520</xdr:rowOff>
    </xdr:from>
    <xdr:ext cx="378460" cy="252095"/>
    <xdr:sp macro="" textlink="">
      <xdr:nvSpPr>
        <xdr:cNvPr id="639" name="災害復旧費平均値テキスト"/>
        <xdr:cNvSpPr txBox="1"/>
      </xdr:nvSpPr>
      <xdr:spPr>
        <a:xfrm>
          <a:off x="14744700" y="13008610"/>
          <a:ext cx="378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74295</xdr:rowOff>
    </xdr:from>
    <xdr:to>
      <xdr:col>85</xdr:col>
      <xdr:colOff>171450</xdr:colOff>
      <xdr:row>79</xdr:row>
      <xdr:rowOff>5715</xdr:rowOff>
    </xdr:to>
    <xdr:sp macro="" textlink="">
      <xdr:nvSpPr>
        <xdr:cNvPr id="640" name="フローチャート: 判断 639"/>
        <xdr:cNvSpPr/>
      </xdr:nvSpPr>
      <xdr:spPr>
        <a:xfrm>
          <a:off x="14649450" y="131540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42545</xdr:rowOff>
    </xdr:from>
    <xdr:to>
      <xdr:col>81</xdr:col>
      <xdr:colOff>50800</xdr:colOff>
      <xdr:row>79</xdr:row>
      <xdr:rowOff>42545</xdr:rowOff>
    </xdr:to>
    <xdr:cxnSp macro="">
      <xdr:nvCxnSpPr>
        <xdr:cNvPr id="641" name="直線コネクタ 640"/>
        <xdr:cNvCxnSpPr/>
      </xdr:nvCxnSpPr>
      <xdr:spPr>
        <a:xfrm>
          <a:off x="13144500" y="132899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73660</xdr:rowOff>
    </xdr:from>
    <xdr:to>
      <xdr:col>81</xdr:col>
      <xdr:colOff>101600</xdr:colOff>
      <xdr:row>79</xdr:row>
      <xdr:rowOff>5715</xdr:rowOff>
    </xdr:to>
    <xdr:sp macro="" textlink="">
      <xdr:nvSpPr>
        <xdr:cNvPr id="642" name="フローチャート: 判断 641"/>
        <xdr:cNvSpPr/>
      </xdr:nvSpPr>
      <xdr:spPr>
        <a:xfrm>
          <a:off x="13887450" y="13153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20955</xdr:rowOff>
    </xdr:from>
    <xdr:ext cx="378460" cy="252095"/>
    <xdr:sp macro="" textlink="">
      <xdr:nvSpPr>
        <xdr:cNvPr id="643" name="テキスト ボックス 642"/>
        <xdr:cNvSpPr txBox="1"/>
      </xdr:nvSpPr>
      <xdr:spPr>
        <a:xfrm>
          <a:off x="13768070" y="1293304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79</xdr:row>
      <xdr:rowOff>4445</xdr:rowOff>
    </xdr:from>
    <xdr:to>
      <xdr:col>76</xdr:col>
      <xdr:colOff>114300</xdr:colOff>
      <xdr:row>79</xdr:row>
      <xdr:rowOff>42545</xdr:rowOff>
    </xdr:to>
    <xdr:cxnSp macro="">
      <xdr:nvCxnSpPr>
        <xdr:cNvPr id="644" name="直線コネクタ 643"/>
        <xdr:cNvCxnSpPr/>
      </xdr:nvCxnSpPr>
      <xdr:spPr>
        <a:xfrm>
          <a:off x="12344400" y="13251815"/>
          <a:ext cx="8001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33020</xdr:rowOff>
    </xdr:from>
    <xdr:to>
      <xdr:col>76</xdr:col>
      <xdr:colOff>165100</xdr:colOff>
      <xdr:row>78</xdr:row>
      <xdr:rowOff>131445</xdr:rowOff>
    </xdr:to>
    <xdr:sp macro="" textlink="">
      <xdr:nvSpPr>
        <xdr:cNvPr id="645" name="フローチャート: 判断 644"/>
        <xdr:cNvSpPr/>
      </xdr:nvSpPr>
      <xdr:spPr>
        <a:xfrm>
          <a:off x="13093700" y="131127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148590</xdr:rowOff>
    </xdr:from>
    <xdr:ext cx="469900" cy="248920"/>
    <xdr:sp macro="" textlink="">
      <xdr:nvSpPr>
        <xdr:cNvPr id="646" name="テキスト ボックス 645"/>
        <xdr:cNvSpPr txBox="1"/>
      </xdr:nvSpPr>
      <xdr:spPr>
        <a:xfrm>
          <a:off x="12928600" y="1289304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2540</xdr:rowOff>
    </xdr:from>
    <xdr:to>
      <xdr:col>71</xdr:col>
      <xdr:colOff>171450</xdr:colOff>
      <xdr:row>79</xdr:row>
      <xdr:rowOff>4445</xdr:rowOff>
    </xdr:to>
    <xdr:cxnSp macro="">
      <xdr:nvCxnSpPr>
        <xdr:cNvPr id="647" name="直線コネクタ 646"/>
        <xdr:cNvCxnSpPr/>
      </xdr:nvCxnSpPr>
      <xdr:spPr>
        <a:xfrm>
          <a:off x="11537950" y="1324991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5715</xdr:rowOff>
    </xdr:from>
    <xdr:to>
      <xdr:col>72</xdr:col>
      <xdr:colOff>38100</xdr:colOff>
      <xdr:row>78</xdr:row>
      <xdr:rowOff>105410</xdr:rowOff>
    </xdr:to>
    <xdr:sp macro="" textlink="">
      <xdr:nvSpPr>
        <xdr:cNvPr id="648" name="フローチャート: 判断 647"/>
        <xdr:cNvSpPr/>
      </xdr:nvSpPr>
      <xdr:spPr>
        <a:xfrm>
          <a:off x="12299950" y="130854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120015</xdr:rowOff>
    </xdr:from>
    <xdr:ext cx="469900" cy="252095"/>
    <xdr:sp macro="" textlink="">
      <xdr:nvSpPr>
        <xdr:cNvPr id="649" name="テキスト ボックス 648"/>
        <xdr:cNvSpPr txBox="1"/>
      </xdr:nvSpPr>
      <xdr:spPr>
        <a:xfrm>
          <a:off x="12134850" y="128644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153670</xdr:rowOff>
    </xdr:from>
    <xdr:to>
      <xdr:col>67</xdr:col>
      <xdr:colOff>101600</xdr:colOff>
      <xdr:row>78</xdr:row>
      <xdr:rowOff>85725</xdr:rowOff>
    </xdr:to>
    <xdr:sp macro="" textlink="">
      <xdr:nvSpPr>
        <xdr:cNvPr id="650" name="フローチャート: 判断 649"/>
        <xdr:cNvSpPr/>
      </xdr:nvSpPr>
      <xdr:spPr>
        <a:xfrm>
          <a:off x="11487150" y="130657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100965</xdr:rowOff>
    </xdr:from>
    <xdr:ext cx="469900" cy="252730"/>
    <xdr:sp macro="" textlink="">
      <xdr:nvSpPr>
        <xdr:cNvPr id="651" name="テキスト ボックス 650"/>
        <xdr:cNvSpPr txBox="1"/>
      </xdr:nvSpPr>
      <xdr:spPr>
        <a:xfrm>
          <a:off x="11322050" y="128454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77470</xdr:rowOff>
    </xdr:from>
    <xdr:ext cx="762000" cy="252730"/>
    <xdr:sp macro="" textlink="">
      <xdr:nvSpPr>
        <xdr:cNvPr id="652" name="テキスト ボックス 651"/>
        <xdr:cNvSpPr txBox="1"/>
      </xdr:nvSpPr>
      <xdr:spPr>
        <a:xfrm>
          <a:off x="1452880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77470</xdr:rowOff>
    </xdr:from>
    <xdr:ext cx="756920" cy="252730"/>
    <xdr:sp macro="" textlink="">
      <xdr:nvSpPr>
        <xdr:cNvPr id="653" name="テキスト ボックス 652"/>
        <xdr:cNvSpPr txBox="1"/>
      </xdr:nvSpPr>
      <xdr:spPr>
        <a:xfrm>
          <a:off x="13766800" y="136601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77470</xdr:rowOff>
    </xdr:from>
    <xdr:ext cx="762000" cy="252730"/>
    <xdr:sp macro="" textlink="">
      <xdr:nvSpPr>
        <xdr:cNvPr id="654" name="テキスト ボックス 653"/>
        <xdr:cNvSpPr txBox="1"/>
      </xdr:nvSpPr>
      <xdr:spPr>
        <a:xfrm>
          <a:off x="129730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77470</xdr:rowOff>
    </xdr:from>
    <xdr:ext cx="762000" cy="252730"/>
    <xdr:sp macro="" textlink="">
      <xdr:nvSpPr>
        <xdr:cNvPr id="655" name="テキスト ボックス 654"/>
        <xdr:cNvSpPr txBox="1"/>
      </xdr:nvSpPr>
      <xdr:spPr>
        <a:xfrm>
          <a:off x="121729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77470</xdr:rowOff>
    </xdr:from>
    <xdr:ext cx="756920" cy="252730"/>
    <xdr:sp macro="" textlink="">
      <xdr:nvSpPr>
        <xdr:cNvPr id="656" name="テキスト ボックス 655"/>
        <xdr:cNvSpPr txBox="1"/>
      </xdr:nvSpPr>
      <xdr:spPr>
        <a:xfrm>
          <a:off x="11366500" y="136601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161925</xdr:rowOff>
    </xdr:from>
    <xdr:to>
      <xdr:col>85</xdr:col>
      <xdr:colOff>171450</xdr:colOff>
      <xdr:row>79</xdr:row>
      <xdr:rowOff>93345</xdr:rowOff>
    </xdr:to>
    <xdr:sp macro="" textlink="">
      <xdr:nvSpPr>
        <xdr:cNvPr id="657" name="楕円 656"/>
        <xdr:cNvSpPr/>
      </xdr:nvSpPr>
      <xdr:spPr>
        <a:xfrm>
          <a:off x="14649450" y="1324165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77470</xdr:rowOff>
    </xdr:from>
    <xdr:ext cx="249555" cy="252730"/>
    <xdr:sp macro="" textlink="">
      <xdr:nvSpPr>
        <xdr:cNvPr id="658" name="災害復旧費該当値テキスト"/>
        <xdr:cNvSpPr txBox="1"/>
      </xdr:nvSpPr>
      <xdr:spPr>
        <a:xfrm>
          <a:off x="14744700" y="1315720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161925</xdr:rowOff>
    </xdr:from>
    <xdr:to>
      <xdr:col>81</xdr:col>
      <xdr:colOff>101600</xdr:colOff>
      <xdr:row>79</xdr:row>
      <xdr:rowOff>93345</xdr:rowOff>
    </xdr:to>
    <xdr:sp macro="" textlink="">
      <xdr:nvSpPr>
        <xdr:cNvPr id="659" name="楕円 658"/>
        <xdr:cNvSpPr/>
      </xdr:nvSpPr>
      <xdr:spPr>
        <a:xfrm>
          <a:off x="1388745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84455</xdr:rowOff>
    </xdr:from>
    <xdr:ext cx="244475" cy="248285"/>
    <xdr:sp macro="" textlink="">
      <xdr:nvSpPr>
        <xdr:cNvPr id="660" name="テキスト ボックス 659"/>
        <xdr:cNvSpPr txBox="1"/>
      </xdr:nvSpPr>
      <xdr:spPr>
        <a:xfrm>
          <a:off x="13832840" y="133318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161925</xdr:rowOff>
    </xdr:from>
    <xdr:to>
      <xdr:col>76</xdr:col>
      <xdr:colOff>165100</xdr:colOff>
      <xdr:row>79</xdr:row>
      <xdr:rowOff>93345</xdr:rowOff>
    </xdr:to>
    <xdr:sp macro="" textlink="">
      <xdr:nvSpPr>
        <xdr:cNvPr id="661" name="楕円 660"/>
        <xdr:cNvSpPr/>
      </xdr:nvSpPr>
      <xdr:spPr>
        <a:xfrm>
          <a:off x="1309370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79</xdr:row>
      <xdr:rowOff>84455</xdr:rowOff>
    </xdr:from>
    <xdr:ext cx="249555" cy="248285"/>
    <xdr:sp macro="" textlink="">
      <xdr:nvSpPr>
        <xdr:cNvPr id="662" name="テキスト ボックス 661"/>
        <xdr:cNvSpPr txBox="1"/>
      </xdr:nvSpPr>
      <xdr:spPr>
        <a:xfrm>
          <a:off x="13030200" y="1333182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122555</xdr:rowOff>
    </xdr:from>
    <xdr:to>
      <xdr:col>72</xdr:col>
      <xdr:colOff>38100</xdr:colOff>
      <xdr:row>79</xdr:row>
      <xdr:rowOff>53340</xdr:rowOff>
    </xdr:to>
    <xdr:sp macro="" textlink="">
      <xdr:nvSpPr>
        <xdr:cNvPr id="663" name="楕円 662"/>
        <xdr:cNvSpPr/>
      </xdr:nvSpPr>
      <xdr:spPr>
        <a:xfrm>
          <a:off x="12299950" y="1320228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79</xdr:row>
      <xdr:rowOff>44450</xdr:rowOff>
    </xdr:from>
    <xdr:ext cx="378460" cy="252730"/>
    <xdr:sp macro="" textlink="">
      <xdr:nvSpPr>
        <xdr:cNvPr id="664" name="テキスト ボックス 663"/>
        <xdr:cNvSpPr txBox="1"/>
      </xdr:nvSpPr>
      <xdr:spPr>
        <a:xfrm>
          <a:off x="12172950" y="132918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120015</xdr:rowOff>
    </xdr:from>
    <xdr:to>
      <xdr:col>67</xdr:col>
      <xdr:colOff>101600</xdr:colOff>
      <xdr:row>79</xdr:row>
      <xdr:rowOff>51435</xdr:rowOff>
    </xdr:to>
    <xdr:sp macro="" textlink="">
      <xdr:nvSpPr>
        <xdr:cNvPr id="665" name="楕円 664"/>
        <xdr:cNvSpPr/>
      </xdr:nvSpPr>
      <xdr:spPr>
        <a:xfrm>
          <a:off x="11487150" y="13199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42545</xdr:rowOff>
    </xdr:from>
    <xdr:ext cx="378460" cy="252730"/>
    <xdr:sp macro="" textlink="">
      <xdr:nvSpPr>
        <xdr:cNvPr id="666" name="テキスト ボックス 665"/>
        <xdr:cNvSpPr txBox="1"/>
      </xdr:nvSpPr>
      <xdr:spPr>
        <a:xfrm>
          <a:off x="11367770" y="1328991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171450</xdr:colOff>
      <xdr:row>85</xdr:row>
      <xdr:rowOff>31115</xdr:rowOff>
    </xdr:to>
    <xdr:sp macro="" textlink="">
      <xdr:nvSpPr>
        <xdr:cNvPr id="667" name="正方形/長方形 666"/>
        <xdr:cNvSpPr/>
      </xdr:nvSpPr>
      <xdr:spPr>
        <a:xfrm>
          <a:off x="11207750" y="139731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135890</xdr:rowOff>
    </xdr:to>
    <xdr:sp macro="" textlink="">
      <xdr:nvSpPr>
        <xdr:cNvPr id="668" name="正方形/長方形 667"/>
        <xdr:cNvSpPr/>
      </xdr:nvSpPr>
      <xdr:spPr>
        <a:xfrm>
          <a:off x="113157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86360</xdr:rowOff>
    </xdr:from>
    <xdr:to>
      <xdr:col>74</xdr:col>
      <xdr:colOff>0</xdr:colOff>
      <xdr:row>88</xdr:row>
      <xdr:rowOff>0</xdr:rowOff>
    </xdr:to>
    <xdr:sp macro="" textlink="">
      <xdr:nvSpPr>
        <xdr:cNvPr id="669" name="正方形/長方形 668"/>
        <xdr:cNvSpPr/>
      </xdr:nvSpPr>
      <xdr:spPr>
        <a:xfrm>
          <a:off x="113157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135890</xdr:rowOff>
    </xdr:to>
    <xdr:sp macro="" textlink="">
      <xdr:nvSpPr>
        <xdr:cNvPr id="670" name="正方形/長方形 669"/>
        <xdr:cNvSpPr/>
      </xdr:nvSpPr>
      <xdr:spPr>
        <a:xfrm>
          <a:off x="1223645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86360</xdr:rowOff>
    </xdr:from>
    <xdr:to>
      <xdr:col>79</xdr:col>
      <xdr:colOff>63500</xdr:colOff>
      <xdr:row>88</xdr:row>
      <xdr:rowOff>0</xdr:rowOff>
    </xdr:to>
    <xdr:sp macro="" textlink="">
      <xdr:nvSpPr>
        <xdr:cNvPr id="671" name="正方形/長方形 670"/>
        <xdr:cNvSpPr/>
      </xdr:nvSpPr>
      <xdr:spPr>
        <a:xfrm>
          <a:off x="1223645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135890</xdr:rowOff>
    </xdr:to>
    <xdr:sp macro="" textlink="">
      <xdr:nvSpPr>
        <xdr:cNvPr id="672" name="正方形/長方形 671"/>
        <xdr:cNvSpPr/>
      </xdr:nvSpPr>
      <xdr:spPr>
        <a:xfrm>
          <a:off x="1326515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86360</xdr:rowOff>
    </xdr:from>
    <xdr:to>
      <xdr:col>85</xdr:col>
      <xdr:colOff>63500</xdr:colOff>
      <xdr:row>88</xdr:row>
      <xdr:rowOff>0</xdr:rowOff>
    </xdr:to>
    <xdr:sp macro="" textlink="">
      <xdr:nvSpPr>
        <xdr:cNvPr id="673" name="正方形/長方形 672"/>
        <xdr:cNvSpPr/>
      </xdr:nvSpPr>
      <xdr:spPr>
        <a:xfrm>
          <a:off x="1326515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171450</xdr:colOff>
      <xdr:row>101</xdr:row>
      <xdr:rowOff>82550</xdr:rowOff>
    </xdr:to>
    <xdr:sp macro="" textlink="">
      <xdr:nvSpPr>
        <xdr:cNvPr id="674" name="正方形/長方形 673"/>
        <xdr:cNvSpPr/>
      </xdr:nvSpPr>
      <xdr:spPr>
        <a:xfrm>
          <a:off x="11207750" y="14780260"/>
          <a:ext cx="42227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075"/>
    <xdr:sp macro="" textlink="">
      <xdr:nvSpPr>
        <xdr:cNvPr id="675" name="テキスト ボックス 674"/>
        <xdr:cNvSpPr txBox="1"/>
      </xdr:nvSpPr>
      <xdr:spPr>
        <a:xfrm>
          <a:off x="11169650" y="145942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6" name="直線コネクタ 675"/>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77" name="直線コネクタ 676"/>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78" name="テキスト ボックス 677"/>
        <xdr:cNvSpPr txBox="1"/>
      </xdr:nvSpPr>
      <xdr:spPr>
        <a:xfrm>
          <a:off x="1097788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79" name="直線コネクタ 678"/>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0" name="テキスト ボックス 679"/>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81" name="直線コネクタ 680"/>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4000"/>
    <xdr:sp macro="" textlink="">
      <xdr:nvSpPr>
        <xdr:cNvPr id="682" name="テキスト ボックス 681"/>
        <xdr:cNvSpPr txBox="1"/>
      </xdr:nvSpPr>
      <xdr:spPr>
        <a:xfrm>
          <a:off x="10733405" y="157708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83" name="直線コネクタ 682"/>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4" name="テキスト ボックス 683"/>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60325</xdr:rowOff>
    </xdr:from>
    <xdr:to>
      <xdr:col>89</xdr:col>
      <xdr:colOff>171450</xdr:colOff>
      <xdr:row>90</xdr:row>
      <xdr:rowOff>60325</xdr:rowOff>
    </xdr:to>
    <xdr:cxnSp macro="">
      <xdr:nvCxnSpPr>
        <xdr:cNvPr id="685" name="直線コネクタ 684"/>
        <xdr:cNvCxnSpPr/>
      </xdr:nvCxnSpPr>
      <xdr:spPr>
        <a:xfrm>
          <a:off x="11207750" y="15151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90805</xdr:rowOff>
    </xdr:from>
    <xdr:ext cx="531495" cy="245110"/>
    <xdr:sp macro="" textlink="">
      <xdr:nvSpPr>
        <xdr:cNvPr id="686" name="テキスト ボックス 685"/>
        <xdr:cNvSpPr txBox="1"/>
      </xdr:nvSpPr>
      <xdr:spPr>
        <a:xfrm>
          <a:off x="10733405" y="1501457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88</xdr:row>
      <xdr:rowOff>24130</xdr:rowOff>
    </xdr:to>
    <xdr:cxnSp macro="">
      <xdr:nvCxnSpPr>
        <xdr:cNvPr id="687" name="直線コネクタ 686"/>
        <xdr:cNvCxnSpPr/>
      </xdr:nvCxnSpPr>
      <xdr:spPr>
        <a:xfrm>
          <a:off x="11207750" y="14780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7650"/>
    <xdr:sp macro="" textlink="">
      <xdr:nvSpPr>
        <xdr:cNvPr id="688" name="テキスト ボックス 687"/>
        <xdr:cNvSpPr txBox="1"/>
      </xdr:nvSpPr>
      <xdr:spPr>
        <a:xfrm>
          <a:off x="10669270" y="146411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101</xdr:row>
      <xdr:rowOff>82550</xdr:rowOff>
    </xdr:to>
    <xdr:sp macro="" textlink="">
      <xdr:nvSpPr>
        <xdr:cNvPr id="689" name="公債費グラフ枠"/>
        <xdr:cNvSpPr/>
      </xdr:nvSpPr>
      <xdr:spPr>
        <a:xfrm>
          <a:off x="11207750" y="14780260"/>
          <a:ext cx="42227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25400</xdr:rowOff>
    </xdr:from>
    <xdr:to>
      <xdr:col>85</xdr:col>
      <xdr:colOff>126365</xdr:colOff>
      <xdr:row>97</xdr:row>
      <xdr:rowOff>112395</xdr:rowOff>
    </xdr:to>
    <xdr:cxnSp macro="">
      <xdr:nvCxnSpPr>
        <xdr:cNvPr id="690" name="直線コネクタ 689"/>
        <xdr:cNvCxnSpPr/>
      </xdr:nvCxnSpPr>
      <xdr:spPr>
        <a:xfrm flipV="1">
          <a:off x="14698345" y="15116810"/>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116205</xdr:rowOff>
    </xdr:from>
    <xdr:ext cx="534670" cy="259080"/>
    <xdr:sp macro="" textlink="">
      <xdr:nvSpPr>
        <xdr:cNvPr id="691" name="公債費最小値テキスト"/>
        <xdr:cNvSpPr txBox="1"/>
      </xdr:nvSpPr>
      <xdr:spPr>
        <a:xfrm>
          <a:off x="14744700" y="16403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14,428</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112395</xdr:rowOff>
    </xdr:from>
    <xdr:to>
      <xdr:col>86</xdr:col>
      <xdr:colOff>25400</xdr:colOff>
      <xdr:row>97</xdr:row>
      <xdr:rowOff>112395</xdr:rowOff>
    </xdr:to>
    <xdr:cxnSp macro="">
      <xdr:nvCxnSpPr>
        <xdr:cNvPr id="692" name="直線コネクタ 691"/>
        <xdr:cNvCxnSpPr/>
      </xdr:nvCxnSpPr>
      <xdr:spPr>
        <a:xfrm>
          <a:off x="14611350" y="16400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141605</xdr:rowOff>
    </xdr:from>
    <xdr:ext cx="534670" cy="247015"/>
    <xdr:sp macro="" textlink="">
      <xdr:nvSpPr>
        <xdr:cNvPr id="693" name="公債費最大値テキスト"/>
        <xdr:cNvSpPr txBox="1"/>
      </xdr:nvSpPr>
      <xdr:spPr>
        <a:xfrm>
          <a:off x="14744700" y="1489773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81,942</a:t>
          </a:r>
          <a:endParaRPr kumimoji="1" lang="ja-JP" altLang="en-US" sz="1000" b="1">
            <a:latin typeface="ＭＳ Ｐゴシック"/>
          </a:endParaRPr>
        </a:p>
      </xdr:txBody>
    </xdr:sp>
    <xdr:clientData/>
  </xdr:oneCellAnchor>
  <xdr:twoCellAnchor>
    <xdr:from>
      <xdr:col>85</xdr:col>
      <xdr:colOff>38100</xdr:colOff>
      <xdr:row>90</xdr:row>
      <xdr:rowOff>25400</xdr:rowOff>
    </xdr:from>
    <xdr:to>
      <xdr:col>86</xdr:col>
      <xdr:colOff>25400</xdr:colOff>
      <xdr:row>90</xdr:row>
      <xdr:rowOff>25400</xdr:rowOff>
    </xdr:to>
    <xdr:cxnSp macro="">
      <xdr:nvCxnSpPr>
        <xdr:cNvPr id="694" name="直線コネクタ 693"/>
        <xdr:cNvCxnSpPr/>
      </xdr:nvCxnSpPr>
      <xdr:spPr>
        <a:xfrm>
          <a:off x="14611350" y="15116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90805</xdr:rowOff>
    </xdr:from>
    <xdr:to>
      <xdr:col>85</xdr:col>
      <xdr:colOff>127000</xdr:colOff>
      <xdr:row>96</xdr:row>
      <xdr:rowOff>101600</xdr:rowOff>
    </xdr:to>
    <xdr:cxnSp macro="">
      <xdr:nvCxnSpPr>
        <xdr:cNvPr id="695" name="直線コネクタ 694"/>
        <xdr:cNvCxnSpPr/>
      </xdr:nvCxnSpPr>
      <xdr:spPr>
        <a:xfrm>
          <a:off x="13938250" y="16207105"/>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94</xdr:row>
      <xdr:rowOff>43180</xdr:rowOff>
    </xdr:from>
    <xdr:ext cx="534670" cy="254000"/>
    <xdr:sp macro="" textlink="">
      <xdr:nvSpPr>
        <xdr:cNvPr id="696" name="公債費平均値テキスト"/>
        <xdr:cNvSpPr txBox="1"/>
      </xdr:nvSpPr>
      <xdr:spPr>
        <a:xfrm>
          <a:off x="14744700" y="1581658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20320</xdr:rowOff>
    </xdr:from>
    <xdr:to>
      <xdr:col>85</xdr:col>
      <xdr:colOff>171450</xdr:colOff>
      <xdr:row>95</xdr:row>
      <xdr:rowOff>121920</xdr:rowOff>
    </xdr:to>
    <xdr:sp macro="" textlink="">
      <xdr:nvSpPr>
        <xdr:cNvPr id="697" name="フローチャート: 判断 696"/>
        <xdr:cNvSpPr/>
      </xdr:nvSpPr>
      <xdr:spPr>
        <a:xfrm>
          <a:off x="14649450" y="159651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83820</xdr:rowOff>
    </xdr:from>
    <xdr:to>
      <xdr:col>81</xdr:col>
      <xdr:colOff>50800</xdr:colOff>
      <xdr:row>96</xdr:row>
      <xdr:rowOff>90805</xdr:rowOff>
    </xdr:to>
    <xdr:cxnSp macro="">
      <xdr:nvCxnSpPr>
        <xdr:cNvPr id="698" name="直線コネクタ 697"/>
        <xdr:cNvCxnSpPr/>
      </xdr:nvCxnSpPr>
      <xdr:spPr>
        <a:xfrm>
          <a:off x="13144500" y="16200120"/>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31115</xdr:rowOff>
    </xdr:from>
    <xdr:to>
      <xdr:col>81</xdr:col>
      <xdr:colOff>101600</xdr:colOff>
      <xdr:row>95</xdr:row>
      <xdr:rowOff>132715</xdr:rowOff>
    </xdr:to>
    <xdr:sp macro="" textlink="">
      <xdr:nvSpPr>
        <xdr:cNvPr id="699" name="フローチャート: 判断 698"/>
        <xdr:cNvSpPr/>
      </xdr:nvSpPr>
      <xdr:spPr>
        <a:xfrm>
          <a:off x="13887450" y="1597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149225</xdr:rowOff>
    </xdr:from>
    <xdr:ext cx="529590" cy="259080"/>
    <xdr:sp macro="" textlink="">
      <xdr:nvSpPr>
        <xdr:cNvPr id="700" name="テキスト ボックス 699"/>
        <xdr:cNvSpPr txBox="1"/>
      </xdr:nvSpPr>
      <xdr:spPr>
        <a:xfrm>
          <a:off x="13709015" y="157511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96</xdr:row>
      <xdr:rowOff>83820</xdr:rowOff>
    </xdr:from>
    <xdr:to>
      <xdr:col>76</xdr:col>
      <xdr:colOff>114300</xdr:colOff>
      <xdr:row>96</xdr:row>
      <xdr:rowOff>88265</xdr:rowOff>
    </xdr:to>
    <xdr:cxnSp macro="">
      <xdr:nvCxnSpPr>
        <xdr:cNvPr id="701" name="直線コネクタ 700"/>
        <xdr:cNvCxnSpPr/>
      </xdr:nvCxnSpPr>
      <xdr:spPr>
        <a:xfrm flipV="1">
          <a:off x="12344400" y="1620012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67310</xdr:rowOff>
    </xdr:from>
    <xdr:to>
      <xdr:col>76</xdr:col>
      <xdr:colOff>165100</xdr:colOff>
      <xdr:row>95</xdr:row>
      <xdr:rowOff>168910</xdr:rowOff>
    </xdr:to>
    <xdr:sp macro="" textlink="">
      <xdr:nvSpPr>
        <xdr:cNvPr id="702" name="フローチャート: 判断 701"/>
        <xdr:cNvSpPr/>
      </xdr:nvSpPr>
      <xdr:spPr>
        <a:xfrm>
          <a:off x="13093700" y="160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13970</xdr:rowOff>
    </xdr:from>
    <xdr:ext cx="534670" cy="259080"/>
    <xdr:sp macro="" textlink="">
      <xdr:nvSpPr>
        <xdr:cNvPr id="703" name="テキスト ボックス 702"/>
        <xdr:cNvSpPr txBox="1"/>
      </xdr:nvSpPr>
      <xdr:spPr>
        <a:xfrm>
          <a:off x="12896215" y="15787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87630</xdr:rowOff>
    </xdr:from>
    <xdr:to>
      <xdr:col>71</xdr:col>
      <xdr:colOff>171450</xdr:colOff>
      <xdr:row>96</xdr:row>
      <xdr:rowOff>88265</xdr:rowOff>
    </xdr:to>
    <xdr:cxnSp macro="">
      <xdr:nvCxnSpPr>
        <xdr:cNvPr id="704" name="直線コネクタ 703"/>
        <xdr:cNvCxnSpPr/>
      </xdr:nvCxnSpPr>
      <xdr:spPr>
        <a:xfrm>
          <a:off x="11537950" y="1620393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74930</xdr:rowOff>
    </xdr:from>
    <xdr:to>
      <xdr:col>72</xdr:col>
      <xdr:colOff>38100</xdr:colOff>
      <xdr:row>96</xdr:row>
      <xdr:rowOff>4445</xdr:rowOff>
    </xdr:to>
    <xdr:sp macro="" textlink="">
      <xdr:nvSpPr>
        <xdr:cNvPr id="705" name="フローチャート: 判断 704"/>
        <xdr:cNvSpPr/>
      </xdr:nvSpPr>
      <xdr:spPr>
        <a:xfrm>
          <a:off x="12299950" y="1601978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20955</xdr:rowOff>
    </xdr:from>
    <xdr:ext cx="529590" cy="254000"/>
    <xdr:sp macro="" textlink="">
      <xdr:nvSpPr>
        <xdr:cNvPr id="706" name="テキスト ボックス 705"/>
        <xdr:cNvSpPr txBox="1"/>
      </xdr:nvSpPr>
      <xdr:spPr>
        <a:xfrm>
          <a:off x="12102465" y="157943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55245</xdr:rowOff>
    </xdr:from>
    <xdr:to>
      <xdr:col>67</xdr:col>
      <xdr:colOff>101600</xdr:colOff>
      <xdr:row>95</xdr:row>
      <xdr:rowOff>156845</xdr:rowOff>
    </xdr:to>
    <xdr:sp macro="" textlink="">
      <xdr:nvSpPr>
        <xdr:cNvPr id="707" name="フローチャート: 判断 706"/>
        <xdr:cNvSpPr/>
      </xdr:nvSpPr>
      <xdr:spPr>
        <a:xfrm>
          <a:off x="11487150" y="1600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1905</xdr:rowOff>
    </xdr:from>
    <xdr:ext cx="529590" cy="259080"/>
    <xdr:sp macro="" textlink="">
      <xdr:nvSpPr>
        <xdr:cNvPr id="708" name="テキスト ボックス 707"/>
        <xdr:cNvSpPr txBox="1"/>
      </xdr:nvSpPr>
      <xdr:spPr>
        <a:xfrm>
          <a:off x="11308715" y="157753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9" name="テキスト ボックス 708"/>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6920" cy="259080"/>
    <xdr:sp macro="" textlink="">
      <xdr:nvSpPr>
        <xdr:cNvPr id="710" name="テキスト ボックス 709"/>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1" name="テキスト ボックス 710"/>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12" name="テキスト ボックス 711"/>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6920" cy="259080"/>
    <xdr:sp macro="" textlink="">
      <xdr:nvSpPr>
        <xdr:cNvPr id="713" name="テキスト ボックス 712"/>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50800</xdr:rowOff>
    </xdr:from>
    <xdr:to>
      <xdr:col>85</xdr:col>
      <xdr:colOff>171450</xdr:colOff>
      <xdr:row>96</xdr:row>
      <xdr:rowOff>152400</xdr:rowOff>
    </xdr:to>
    <xdr:sp macro="" textlink="">
      <xdr:nvSpPr>
        <xdr:cNvPr id="714" name="楕円 713"/>
        <xdr:cNvSpPr/>
      </xdr:nvSpPr>
      <xdr:spPr>
        <a:xfrm>
          <a:off x="14649450" y="161671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96</xdr:row>
      <xdr:rowOff>29210</xdr:rowOff>
    </xdr:from>
    <xdr:ext cx="534670" cy="254000"/>
    <xdr:sp macro="" textlink="">
      <xdr:nvSpPr>
        <xdr:cNvPr id="715" name="公債費該当値テキスト"/>
        <xdr:cNvSpPr txBox="1"/>
      </xdr:nvSpPr>
      <xdr:spPr>
        <a:xfrm>
          <a:off x="14744700" y="1614551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40640</xdr:rowOff>
    </xdr:from>
    <xdr:to>
      <xdr:col>81</xdr:col>
      <xdr:colOff>101600</xdr:colOff>
      <xdr:row>96</xdr:row>
      <xdr:rowOff>141605</xdr:rowOff>
    </xdr:to>
    <xdr:sp macro="" textlink="">
      <xdr:nvSpPr>
        <xdr:cNvPr id="716" name="楕円 715"/>
        <xdr:cNvSpPr/>
      </xdr:nvSpPr>
      <xdr:spPr>
        <a:xfrm>
          <a:off x="13887450" y="16156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132715</xdr:rowOff>
    </xdr:from>
    <xdr:ext cx="529590" cy="254000"/>
    <xdr:sp macro="" textlink="">
      <xdr:nvSpPr>
        <xdr:cNvPr id="717" name="テキスト ボックス 716"/>
        <xdr:cNvSpPr txBox="1"/>
      </xdr:nvSpPr>
      <xdr:spPr>
        <a:xfrm>
          <a:off x="13709015" y="162490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33020</xdr:rowOff>
    </xdr:from>
    <xdr:to>
      <xdr:col>76</xdr:col>
      <xdr:colOff>165100</xdr:colOff>
      <xdr:row>96</xdr:row>
      <xdr:rowOff>134620</xdr:rowOff>
    </xdr:to>
    <xdr:sp macro="" textlink="">
      <xdr:nvSpPr>
        <xdr:cNvPr id="718" name="楕円 717"/>
        <xdr:cNvSpPr/>
      </xdr:nvSpPr>
      <xdr:spPr>
        <a:xfrm>
          <a:off x="13093700" y="1614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125730</xdr:rowOff>
    </xdr:from>
    <xdr:ext cx="534670" cy="259080"/>
    <xdr:sp macro="" textlink="">
      <xdr:nvSpPr>
        <xdr:cNvPr id="719" name="テキスト ボックス 718"/>
        <xdr:cNvSpPr txBox="1"/>
      </xdr:nvSpPr>
      <xdr:spPr>
        <a:xfrm>
          <a:off x="12896215" y="16242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37465</xdr:rowOff>
    </xdr:from>
    <xdr:to>
      <xdr:col>72</xdr:col>
      <xdr:colOff>38100</xdr:colOff>
      <xdr:row>96</xdr:row>
      <xdr:rowOff>139065</xdr:rowOff>
    </xdr:to>
    <xdr:sp macro="" textlink="">
      <xdr:nvSpPr>
        <xdr:cNvPr id="720" name="楕円 719"/>
        <xdr:cNvSpPr/>
      </xdr:nvSpPr>
      <xdr:spPr>
        <a:xfrm>
          <a:off x="12299950" y="161537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130175</xdr:rowOff>
    </xdr:from>
    <xdr:ext cx="529590" cy="259080"/>
    <xdr:sp macro="" textlink="">
      <xdr:nvSpPr>
        <xdr:cNvPr id="721" name="テキスト ボックス 720"/>
        <xdr:cNvSpPr txBox="1"/>
      </xdr:nvSpPr>
      <xdr:spPr>
        <a:xfrm>
          <a:off x="12102465" y="162464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36830</xdr:rowOff>
    </xdr:from>
    <xdr:to>
      <xdr:col>67</xdr:col>
      <xdr:colOff>101600</xdr:colOff>
      <xdr:row>96</xdr:row>
      <xdr:rowOff>138430</xdr:rowOff>
    </xdr:to>
    <xdr:sp macro="" textlink="">
      <xdr:nvSpPr>
        <xdr:cNvPr id="722" name="楕円 721"/>
        <xdr:cNvSpPr/>
      </xdr:nvSpPr>
      <xdr:spPr>
        <a:xfrm>
          <a:off x="11487150" y="1615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130175</xdr:rowOff>
    </xdr:from>
    <xdr:ext cx="529590" cy="259080"/>
    <xdr:sp macro="" textlink="">
      <xdr:nvSpPr>
        <xdr:cNvPr id="723" name="テキスト ボックス 722"/>
        <xdr:cNvSpPr txBox="1"/>
      </xdr:nvSpPr>
      <xdr:spPr>
        <a:xfrm>
          <a:off x="11308715" y="162464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31115</xdr:rowOff>
    </xdr:to>
    <xdr:sp macro="" textlink="">
      <xdr:nvSpPr>
        <xdr:cNvPr id="724" name="正方形/長方形 723"/>
        <xdr:cNvSpPr/>
      </xdr:nvSpPr>
      <xdr:spPr>
        <a:xfrm>
          <a:off x="16459200" y="39147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135890</xdr:rowOff>
    </xdr:to>
    <xdr:sp macro="" textlink="">
      <xdr:nvSpPr>
        <xdr:cNvPr id="725" name="正方形/長方形 724"/>
        <xdr:cNvSpPr/>
      </xdr:nvSpPr>
      <xdr:spPr>
        <a:xfrm>
          <a:off x="165862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86360</xdr:rowOff>
    </xdr:from>
    <xdr:to>
      <xdr:col>104</xdr:col>
      <xdr:colOff>127000</xdr:colOff>
      <xdr:row>28</xdr:row>
      <xdr:rowOff>0</xdr:rowOff>
    </xdr:to>
    <xdr:sp macro="" textlink="">
      <xdr:nvSpPr>
        <xdr:cNvPr id="726" name="正方形/長方形 725"/>
        <xdr:cNvSpPr/>
      </xdr:nvSpPr>
      <xdr:spPr>
        <a:xfrm>
          <a:off x="165862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135890</xdr:rowOff>
    </xdr:to>
    <xdr:sp macro="" textlink="">
      <xdr:nvSpPr>
        <xdr:cNvPr id="727" name="正方形/長方形 726"/>
        <xdr:cNvSpPr/>
      </xdr:nvSpPr>
      <xdr:spPr>
        <a:xfrm>
          <a:off x="174879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86360</xdr:rowOff>
    </xdr:from>
    <xdr:to>
      <xdr:col>110</xdr:col>
      <xdr:colOff>0</xdr:colOff>
      <xdr:row>28</xdr:row>
      <xdr:rowOff>0</xdr:rowOff>
    </xdr:to>
    <xdr:sp macro="" textlink="">
      <xdr:nvSpPr>
        <xdr:cNvPr id="728" name="正方形/長方形 727"/>
        <xdr:cNvSpPr/>
      </xdr:nvSpPr>
      <xdr:spPr>
        <a:xfrm>
          <a:off x="174879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135890</xdr:rowOff>
    </xdr:to>
    <xdr:sp macro="" textlink="">
      <xdr:nvSpPr>
        <xdr:cNvPr id="729" name="正方形/長方形 728"/>
        <xdr:cNvSpPr/>
      </xdr:nvSpPr>
      <xdr:spPr>
        <a:xfrm>
          <a:off x="185166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86360</xdr:rowOff>
    </xdr:from>
    <xdr:to>
      <xdr:col>116</xdr:col>
      <xdr:colOff>0</xdr:colOff>
      <xdr:row>28</xdr:row>
      <xdr:rowOff>0</xdr:rowOff>
    </xdr:to>
    <xdr:sp macro="" textlink="">
      <xdr:nvSpPr>
        <xdr:cNvPr id="730" name="正方形/長方形 729"/>
        <xdr:cNvSpPr/>
      </xdr:nvSpPr>
      <xdr:spPr>
        <a:xfrm>
          <a:off x="185166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80010</xdr:rowOff>
    </xdr:to>
    <xdr:sp macro="" textlink="">
      <xdr:nvSpPr>
        <xdr:cNvPr id="731" name="正方形/長方形 730"/>
        <xdr:cNvSpPr/>
      </xdr:nvSpPr>
      <xdr:spPr>
        <a:xfrm>
          <a:off x="16459200" y="47218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4805" cy="219075"/>
    <xdr:sp macro="" textlink="">
      <xdr:nvSpPr>
        <xdr:cNvPr id="732" name="テキスト ボックス 731"/>
        <xdr:cNvSpPr txBox="1"/>
      </xdr:nvSpPr>
      <xdr:spPr>
        <a:xfrm>
          <a:off x="16440150" y="45358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80010</xdr:rowOff>
    </xdr:from>
    <xdr:to>
      <xdr:col>120</xdr:col>
      <xdr:colOff>114300</xdr:colOff>
      <xdr:row>41</xdr:row>
      <xdr:rowOff>80010</xdr:rowOff>
    </xdr:to>
    <xdr:cxnSp macro="">
      <xdr:nvCxnSpPr>
        <xdr:cNvPr id="733" name="直線コネクタ 732"/>
        <xdr:cNvCxnSpPr/>
      </xdr:nvCxnSpPr>
      <xdr:spPr>
        <a:xfrm>
          <a:off x="16459200" y="6957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135890</xdr:rowOff>
    </xdr:from>
    <xdr:to>
      <xdr:col>120</xdr:col>
      <xdr:colOff>114300</xdr:colOff>
      <xdr:row>38</xdr:row>
      <xdr:rowOff>135890</xdr:rowOff>
    </xdr:to>
    <xdr:cxnSp macro="">
      <xdr:nvCxnSpPr>
        <xdr:cNvPr id="734" name="直線コネクタ 733"/>
        <xdr:cNvCxnSpPr/>
      </xdr:nvCxnSpPr>
      <xdr:spPr>
        <a:xfrm>
          <a:off x="16459200" y="65100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3840" cy="248285"/>
    <xdr:sp macro="" textlink="">
      <xdr:nvSpPr>
        <xdr:cNvPr id="735" name="テキスト ボックス 734"/>
        <xdr:cNvSpPr txBox="1"/>
      </xdr:nvSpPr>
      <xdr:spPr>
        <a:xfrm>
          <a:off x="16248380" y="63715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24130</xdr:rowOff>
    </xdr:from>
    <xdr:to>
      <xdr:col>120</xdr:col>
      <xdr:colOff>114300</xdr:colOff>
      <xdr:row>36</xdr:row>
      <xdr:rowOff>24130</xdr:rowOff>
    </xdr:to>
    <xdr:cxnSp macro="">
      <xdr:nvCxnSpPr>
        <xdr:cNvPr id="736" name="直線コネクタ 735"/>
        <xdr:cNvCxnSpPr/>
      </xdr:nvCxnSpPr>
      <xdr:spPr>
        <a:xfrm>
          <a:off x="16459200" y="60629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52705</xdr:rowOff>
    </xdr:from>
    <xdr:ext cx="462280" cy="247650"/>
    <xdr:sp macro="" textlink="">
      <xdr:nvSpPr>
        <xdr:cNvPr id="737" name="テキスト ボックス 736"/>
        <xdr:cNvSpPr txBox="1"/>
      </xdr:nvSpPr>
      <xdr:spPr>
        <a:xfrm>
          <a:off x="16048990" y="5923915"/>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80010</xdr:rowOff>
    </xdr:from>
    <xdr:to>
      <xdr:col>120</xdr:col>
      <xdr:colOff>114300</xdr:colOff>
      <xdr:row>33</xdr:row>
      <xdr:rowOff>80010</xdr:rowOff>
    </xdr:to>
    <xdr:cxnSp macro="">
      <xdr:nvCxnSpPr>
        <xdr:cNvPr id="738" name="直線コネクタ 737"/>
        <xdr:cNvCxnSpPr/>
      </xdr:nvCxnSpPr>
      <xdr:spPr>
        <a:xfrm>
          <a:off x="16459200" y="5615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108585</xdr:rowOff>
    </xdr:from>
    <xdr:ext cx="462280" cy="248285"/>
    <xdr:sp macro="" textlink="">
      <xdr:nvSpPr>
        <xdr:cNvPr id="739" name="テキスト ボックス 738"/>
        <xdr:cNvSpPr txBox="1"/>
      </xdr:nvSpPr>
      <xdr:spPr>
        <a:xfrm>
          <a:off x="16048990" y="5476875"/>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135890</xdr:rowOff>
    </xdr:from>
    <xdr:to>
      <xdr:col>120</xdr:col>
      <xdr:colOff>114300</xdr:colOff>
      <xdr:row>30</xdr:row>
      <xdr:rowOff>135890</xdr:rowOff>
    </xdr:to>
    <xdr:cxnSp macro="">
      <xdr:nvCxnSpPr>
        <xdr:cNvPr id="740" name="直線コネクタ 739"/>
        <xdr:cNvCxnSpPr/>
      </xdr:nvCxnSpPr>
      <xdr:spPr>
        <a:xfrm>
          <a:off x="16459200" y="5168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165100</xdr:rowOff>
    </xdr:from>
    <xdr:ext cx="462280" cy="248285"/>
    <xdr:sp macro="" textlink="">
      <xdr:nvSpPr>
        <xdr:cNvPr id="741" name="テキスト ボックス 740"/>
        <xdr:cNvSpPr txBox="1"/>
      </xdr:nvSpPr>
      <xdr:spPr>
        <a:xfrm>
          <a:off x="16048990" y="503047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42" name="直線コネクタ 741"/>
        <xdr:cNvCxnSpPr/>
      </xdr:nvCxnSpPr>
      <xdr:spPr>
        <a:xfrm>
          <a:off x="164592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52705</xdr:rowOff>
    </xdr:from>
    <xdr:ext cx="462280" cy="247650"/>
    <xdr:sp macro="" textlink="">
      <xdr:nvSpPr>
        <xdr:cNvPr id="743" name="テキスト ボックス 742"/>
        <xdr:cNvSpPr txBox="1"/>
      </xdr:nvSpPr>
      <xdr:spPr>
        <a:xfrm>
          <a:off x="16048990" y="4582795"/>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80010</xdr:rowOff>
    </xdr:to>
    <xdr:sp macro="" textlink="">
      <xdr:nvSpPr>
        <xdr:cNvPr id="744" name="諸支出金グラフ枠"/>
        <xdr:cNvSpPr/>
      </xdr:nvSpPr>
      <xdr:spPr>
        <a:xfrm>
          <a:off x="16459200" y="47218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154940</xdr:rowOff>
    </xdr:from>
    <xdr:to>
      <xdr:col>116</xdr:col>
      <xdr:colOff>62865</xdr:colOff>
      <xdr:row>38</xdr:row>
      <xdr:rowOff>135890</xdr:rowOff>
    </xdr:to>
    <xdr:cxnSp macro="">
      <xdr:nvCxnSpPr>
        <xdr:cNvPr id="745" name="直線コネクタ 744"/>
        <xdr:cNvCxnSpPr/>
      </xdr:nvCxnSpPr>
      <xdr:spPr>
        <a:xfrm flipV="1">
          <a:off x="19949795" y="5355590"/>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149860</xdr:rowOff>
    </xdr:from>
    <xdr:ext cx="249555" cy="253365"/>
    <xdr:sp macro="" textlink="">
      <xdr:nvSpPr>
        <xdr:cNvPr id="746" name="諸支出金最小値テキスト"/>
        <xdr:cNvSpPr txBox="1"/>
      </xdr:nvSpPr>
      <xdr:spPr>
        <a:xfrm>
          <a:off x="20002500" y="652399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135890</xdr:rowOff>
    </xdr:from>
    <xdr:to>
      <xdr:col>116</xdr:col>
      <xdr:colOff>152400</xdr:colOff>
      <xdr:row>38</xdr:row>
      <xdr:rowOff>135890</xdr:rowOff>
    </xdr:to>
    <xdr:cxnSp macro="">
      <xdr:nvCxnSpPr>
        <xdr:cNvPr id="747" name="直線コネクタ 746"/>
        <xdr:cNvCxnSpPr/>
      </xdr:nvCxnSpPr>
      <xdr:spPr>
        <a:xfrm>
          <a:off x="19881850" y="6510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104140</xdr:rowOff>
    </xdr:from>
    <xdr:ext cx="469900" cy="248920"/>
    <xdr:sp macro="" textlink="">
      <xdr:nvSpPr>
        <xdr:cNvPr id="748" name="諸支出金最大値テキスト"/>
        <xdr:cNvSpPr txBox="1"/>
      </xdr:nvSpPr>
      <xdr:spPr>
        <a:xfrm>
          <a:off x="20002500" y="513715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5,163</a:t>
          </a:r>
          <a:endParaRPr kumimoji="1" lang="ja-JP" altLang="en-US" sz="1000" b="1">
            <a:latin typeface="ＭＳ Ｐゴシック"/>
          </a:endParaRPr>
        </a:p>
      </xdr:txBody>
    </xdr:sp>
    <xdr:clientData/>
  </xdr:oneCellAnchor>
  <xdr:twoCellAnchor>
    <xdr:from>
      <xdr:col>115</xdr:col>
      <xdr:colOff>165100</xdr:colOff>
      <xdr:row>31</xdr:row>
      <xdr:rowOff>154940</xdr:rowOff>
    </xdr:from>
    <xdr:to>
      <xdr:col>116</xdr:col>
      <xdr:colOff>152400</xdr:colOff>
      <xdr:row>31</xdr:row>
      <xdr:rowOff>154940</xdr:rowOff>
    </xdr:to>
    <xdr:cxnSp macro="">
      <xdr:nvCxnSpPr>
        <xdr:cNvPr id="749" name="直線コネクタ 748"/>
        <xdr:cNvCxnSpPr/>
      </xdr:nvCxnSpPr>
      <xdr:spPr>
        <a:xfrm>
          <a:off x="19881850" y="5355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37</xdr:row>
      <xdr:rowOff>20955</xdr:rowOff>
    </xdr:from>
    <xdr:to>
      <xdr:col>116</xdr:col>
      <xdr:colOff>63500</xdr:colOff>
      <xdr:row>37</xdr:row>
      <xdr:rowOff>106680</xdr:rowOff>
    </xdr:to>
    <xdr:cxnSp macro="">
      <xdr:nvCxnSpPr>
        <xdr:cNvPr id="750" name="直線コネクタ 749"/>
        <xdr:cNvCxnSpPr/>
      </xdr:nvCxnSpPr>
      <xdr:spPr>
        <a:xfrm>
          <a:off x="19202400" y="6227445"/>
          <a:ext cx="7493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24765</xdr:rowOff>
    </xdr:from>
    <xdr:ext cx="378460" cy="253365"/>
    <xdr:sp macro="" textlink="">
      <xdr:nvSpPr>
        <xdr:cNvPr id="751" name="諸支出金平均値テキスト"/>
        <xdr:cNvSpPr txBox="1"/>
      </xdr:nvSpPr>
      <xdr:spPr>
        <a:xfrm>
          <a:off x="20002500" y="639889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46990</xdr:rowOff>
    </xdr:from>
    <xdr:to>
      <xdr:col>116</xdr:col>
      <xdr:colOff>114300</xdr:colOff>
      <xdr:row>38</xdr:row>
      <xdr:rowOff>145415</xdr:rowOff>
    </xdr:to>
    <xdr:sp macro="" textlink="">
      <xdr:nvSpPr>
        <xdr:cNvPr id="752" name="フローチャート: 判断 751"/>
        <xdr:cNvSpPr/>
      </xdr:nvSpPr>
      <xdr:spPr>
        <a:xfrm>
          <a:off x="19900900" y="64211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20955</xdr:rowOff>
    </xdr:from>
    <xdr:to>
      <xdr:col>111</xdr:col>
      <xdr:colOff>171450</xdr:colOff>
      <xdr:row>37</xdr:row>
      <xdr:rowOff>34925</xdr:rowOff>
    </xdr:to>
    <xdr:cxnSp macro="">
      <xdr:nvCxnSpPr>
        <xdr:cNvPr id="753" name="直線コネクタ 752"/>
        <xdr:cNvCxnSpPr/>
      </xdr:nvCxnSpPr>
      <xdr:spPr>
        <a:xfrm flipV="1">
          <a:off x="18395950" y="6227445"/>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62865</xdr:rowOff>
    </xdr:from>
    <xdr:to>
      <xdr:col>112</xdr:col>
      <xdr:colOff>38100</xdr:colOff>
      <xdr:row>38</xdr:row>
      <xdr:rowOff>162560</xdr:rowOff>
    </xdr:to>
    <xdr:sp macro="" textlink="">
      <xdr:nvSpPr>
        <xdr:cNvPr id="754" name="フローチャート: 判断 753"/>
        <xdr:cNvSpPr/>
      </xdr:nvSpPr>
      <xdr:spPr>
        <a:xfrm>
          <a:off x="19157950" y="64369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38</xdr:row>
      <xdr:rowOff>153670</xdr:rowOff>
    </xdr:from>
    <xdr:ext cx="378460" cy="252095"/>
    <xdr:sp macro="" textlink="">
      <xdr:nvSpPr>
        <xdr:cNvPr id="755" name="テキスト ボックス 754"/>
        <xdr:cNvSpPr txBox="1"/>
      </xdr:nvSpPr>
      <xdr:spPr>
        <a:xfrm>
          <a:off x="19030950" y="652780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34925</xdr:rowOff>
    </xdr:from>
    <xdr:to>
      <xdr:col>107</xdr:col>
      <xdr:colOff>50800</xdr:colOff>
      <xdr:row>38</xdr:row>
      <xdr:rowOff>131445</xdr:rowOff>
    </xdr:to>
    <xdr:cxnSp macro="">
      <xdr:nvCxnSpPr>
        <xdr:cNvPr id="756" name="直線コネクタ 755"/>
        <xdr:cNvCxnSpPr/>
      </xdr:nvCxnSpPr>
      <xdr:spPr>
        <a:xfrm flipV="1">
          <a:off x="17602200" y="6241415"/>
          <a:ext cx="793750" cy="264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73025</xdr:rowOff>
    </xdr:from>
    <xdr:to>
      <xdr:col>107</xdr:col>
      <xdr:colOff>101600</xdr:colOff>
      <xdr:row>39</xdr:row>
      <xdr:rowOff>4445</xdr:rowOff>
    </xdr:to>
    <xdr:sp macro="" textlink="">
      <xdr:nvSpPr>
        <xdr:cNvPr id="757" name="フローチャート: 判断 756"/>
        <xdr:cNvSpPr/>
      </xdr:nvSpPr>
      <xdr:spPr>
        <a:xfrm>
          <a:off x="18345150" y="6447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38</xdr:row>
      <xdr:rowOff>163195</xdr:rowOff>
    </xdr:from>
    <xdr:ext cx="313690" cy="248285"/>
    <xdr:sp macro="" textlink="">
      <xdr:nvSpPr>
        <xdr:cNvPr id="758" name="テキスト ボックス 757"/>
        <xdr:cNvSpPr txBox="1"/>
      </xdr:nvSpPr>
      <xdr:spPr>
        <a:xfrm>
          <a:off x="18258155" y="653732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43815</xdr:rowOff>
    </xdr:from>
    <xdr:to>
      <xdr:col>102</xdr:col>
      <xdr:colOff>114300</xdr:colOff>
      <xdr:row>38</xdr:row>
      <xdr:rowOff>131445</xdr:rowOff>
    </xdr:to>
    <xdr:cxnSp macro="">
      <xdr:nvCxnSpPr>
        <xdr:cNvPr id="759" name="直線コネクタ 758"/>
        <xdr:cNvCxnSpPr/>
      </xdr:nvCxnSpPr>
      <xdr:spPr>
        <a:xfrm>
          <a:off x="16802100" y="6417945"/>
          <a:ext cx="8001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79375</xdr:rowOff>
    </xdr:from>
    <xdr:to>
      <xdr:col>102</xdr:col>
      <xdr:colOff>165100</xdr:colOff>
      <xdr:row>39</xdr:row>
      <xdr:rowOff>12065</xdr:rowOff>
    </xdr:to>
    <xdr:sp macro="" textlink="">
      <xdr:nvSpPr>
        <xdr:cNvPr id="760" name="フローチャート: 判断 759"/>
        <xdr:cNvSpPr/>
      </xdr:nvSpPr>
      <xdr:spPr>
        <a:xfrm>
          <a:off x="17551400" y="64535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28575</xdr:rowOff>
    </xdr:from>
    <xdr:ext cx="313690" cy="248285"/>
    <xdr:sp macro="" textlink="">
      <xdr:nvSpPr>
        <xdr:cNvPr id="761" name="テキスト ボックス 760"/>
        <xdr:cNvSpPr txBox="1"/>
      </xdr:nvSpPr>
      <xdr:spPr>
        <a:xfrm>
          <a:off x="17464405" y="623506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73025</xdr:rowOff>
    </xdr:from>
    <xdr:to>
      <xdr:col>98</xdr:col>
      <xdr:colOff>38100</xdr:colOff>
      <xdr:row>39</xdr:row>
      <xdr:rowOff>4445</xdr:rowOff>
    </xdr:to>
    <xdr:sp macro="" textlink="">
      <xdr:nvSpPr>
        <xdr:cNvPr id="762" name="フローチャート: 判断 761"/>
        <xdr:cNvSpPr/>
      </xdr:nvSpPr>
      <xdr:spPr>
        <a:xfrm>
          <a:off x="16757650" y="64471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38</xdr:row>
      <xdr:rowOff>163195</xdr:rowOff>
    </xdr:from>
    <xdr:ext cx="308610" cy="248285"/>
    <xdr:sp macro="" textlink="">
      <xdr:nvSpPr>
        <xdr:cNvPr id="763" name="テキスト ボックス 762"/>
        <xdr:cNvSpPr txBox="1"/>
      </xdr:nvSpPr>
      <xdr:spPr>
        <a:xfrm>
          <a:off x="16651605" y="6537325"/>
          <a:ext cx="3086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77470</xdr:rowOff>
    </xdr:from>
    <xdr:ext cx="762000" cy="252730"/>
    <xdr:sp macro="" textlink="">
      <xdr:nvSpPr>
        <xdr:cNvPr id="764" name="テキスト ボックス 763"/>
        <xdr:cNvSpPr txBox="1"/>
      </xdr:nvSpPr>
      <xdr:spPr>
        <a:xfrm>
          <a:off x="197802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77470</xdr:rowOff>
    </xdr:from>
    <xdr:ext cx="762000" cy="252730"/>
    <xdr:sp macro="" textlink="">
      <xdr:nvSpPr>
        <xdr:cNvPr id="765" name="テキスト ボックス 764"/>
        <xdr:cNvSpPr txBox="1"/>
      </xdr:nvSpPr>
      <xdr:spPr>
        <a:xfrm>
          <a:off x="190309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77470</xdr:rowOff>
    </xdr:from>
    <xdr:ext cx="756920" cy="252730"/>
    <xdr:sp macro="" textlink="">
      <xdr:nvSpPr>
        <xdr:cNvPr id="766" name="テキスト ボックス 765"/>
        <xdr:cNvSpPr txBox="1"/>
      </xdr:nvSpPr>
      <xdr:spPr>
        <a:xfrm>
          <a:off x="18224500" y="69545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77470</xdr:rowOff>
    </xdr:from>
    <xdr:ext cx="762000" cy="252730"/>
    <xdr:sp macro="" textlink="">
      <xdr:nvSpPr>
        <xdr:cNvPr id="767" name="テキスト ボックス 766"/>
        <xdr:cNvSpPr txBox="1"/>
      </xdr:nvSpPr>
      <xdr:spPr>
        <a:xfrm>
          <a:off x="174307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77470</xdr:rowOff>
    </xdr:from>
    <xdr:ext cx="762000" cy="252730"/>
    <xdr:sp macro="" textlink="">
      <xdr:nvSpPr>
        <xdr:cNvPr id="768" name="テキスト ボックス 767"/>
        <xdr:cNvSpPr txBox="1"/>
      </xdr:nvSpPr>
      <xdr:spPr>
        <a:xfrm>
          <a:off x="166306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56515</xdr:rowOff>
    </xdr:from>
    <xdr:to>
      <xdr:col>116</xdr:col>
      <xdr:colOff>114300</xdr:colOff>
      <xdr:row>37</xdr:row>
      <xdr:rowOff>155575</xdr:rowOff>
    </xdr:to>
    <xdr:sp macro="" textlink="">
      <xdr:nvSpPr>
        <xdr:cNvPr id="769" name="楕円 768"/>
        <xdr:cNvSpPr/>
      </xdr:nvSpPr>
      <xdr:spPr>
        <a:xfrm>
          <a:off x="19900900" y="62630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78740</xdr:rowOff>
    </xdr:from>
    <xdr:ext cx="378460" cy="252730"/>
    <xdr:sp macro="" textlink="">
      <xdr:nvSpPr>
        <xdr:cNvPr id="770" name="諸支出金該当値テキスト"/>
        <xdr:cNvSpPr txBox="1"/>
      </xdr:nvSpPr>
      <xdr:spPr>
        <a:xfrm>
          <a:off x="20002500" y="611759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140335</xdr:rowOff>
    </xdr:from>
    <xdr:to>
      <xdr:col>112</xdr:col>
      <xdr:colOff>38100</xdr:colOff>
      <xdr:row>37</xdr:row>
      <xdr:rowOff>71755</xdr:rowOff>
    </xdr:to>
    <xdr:sp macro="" textlink="">
      <xdr:nvSpPr>
        <xdr:cNvPr id="771" name="楕円 770"/>
        <xdr:cNvSpPr/>
      </xdr:nvSpPr>
      <xdr:spPr>
        <a:xfrm>
          <a:off x="19157950" y="6179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86995</xdr:rowOff>
    </xdr:from>
    <xdr:ext cx="469900" cy="247650"/>
    <xdr:sp macro="" textlink="">
      <xdr:nvSpPr>
        <xdr:cNvPr id="772" name="テキスト ボックス 771"/>
        <xdr:cNvSpPr txBox="1"/>
      </xdr:nvSpPr>
      <xdr:spPr>
        <a:xfrm>
          <a:off x="18992850" y="595820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152400</xdr:rowOff>
    </xdr:from>
    <xdr:to>
      <xdr:col>107</xdr:col>
      <xdr:colOff>101600</xdr:colOff>
      <xdr:row>37</xdr:row>
      <xdr:rowOff>84455</xdr:rowOff>
    </xdr:to>
    <xdr:sp macro="" textlink="">
      <xdr:nvSpPr>
        <xdr:cNvPr id="773" name="楕円 772"/>
        <xdr:cNvSpPr/>
      </xdr:nvSpPr>
      <xdr:spPr>
        <a:xfrm>
          <a:off x="18345150" y="6191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99695</xdr:rowOff>
    </xdr:from>
    <xdr:ext cx="469900" cy="252730"/>
    <xdr:sp macro="" textlink="">
      <xdr:nvSpPr>
        <xdr:cNvPr id="774" name="テキスト ボックス 773"/>
        <xdr:cNvSpPr txBox="1"/>
      </xdr:nvSpPr>
      <xdr:spPr>
        <a:xfrm>
          <a:off x="18180050" y="59709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81915</xdr:rowOff>
    </xdr:from>
    <xdr:to>
      <xdr:col>102</xdr:col>
      <xdr:colOff>165100</xdr:colOff>
      <xdr:row>39</xdr:row>
      <xdr:rowOff>14605</xdr:rowOff>
    </xdr:to>
    <xdr:sp macro="" textlink="">
      <xdr:nvSpPr>
        <xdr:cNvPr id="775" name="楕円 774"/>
        <xdr:cNvSpPr/>
      </xdr:nvSpPr>
      <xdr:spPr>
        <a:xfrm>
          <a:off x="17551400" y="64560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5715</xdr:rowOff>
    </xdr:from>
    <xdr:ext cx="313690" cy="252095"/>
    <xdr:sp macro="" textlink="">
      <xdr:nvSpPr>
        <xdr:cNvPr id="776" name="テキスト ボックス 775"/>
        <xdr:cNvSpPr txBox="1"/>
      </xdr:nvSpPr>
      <xdr:spPr>
        <a:xfrm>
          <a:off x="17464405" y="6547485"/>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162560</xdr:rowOff>
    </xdr:from>
    <xdr:to>
      <xdr:col>98</xdr:col>
      <xdr:colOff>38100</xdr:colOff>
      <xdr:row>38</xdr:row>
      <xdr:rowOff>94615</xdr:rowOff>
    </xdr:to>
    <xdr:sp macro="" textlink="">
      <xdr:nvSpPr>
        <xdr:cNvPr id="777" name="楕円 776"/>
        <xdr:cNvSpPr/>
      </xdr:nvSpPr>
      <xdr:spPr>
        <a:xfrm>
          <a:off x="16757650" y="63690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36</xdr:row>
      <xdr:rowOff>109855</xdr:rowOff>
    </xdr:from>
    <xdr:ext cx="378460" cy="250190"/>
    <xdr:sp macro="" textlink="">
      <xdr:nvSpPr>
        <xdr:cNvPr id="778" name="テキスト ボックス 777"/>
        <xdr:cNvSpPr txBox="1"/>
      </xdr:nvSpPr>
      <xdr:spPr>
        <a:xfrm>
          <a:off x="16630650" y="614870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31115</xdr:rowOff>
    </xdr:to>
    <xdr:sp macro="" textlink="">
      <xdr:nvSpPr>
        <xdr:cNvPr id="779" name="正方形/長方形 778"/>
        <xdr:cNvSpPr/>
      </xdr:nvSpPr>
      <xdr:spPr>
        <a:xfrm>
          <a:off x="16459200" y="72675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135890</xdr:rowOff>
    </xdr:to>
    <xdr:sp macro="" textlink="">
      <xdr:nvSpPr>
        <xdr:cNvPr id="780" name="正方形/長方形 779"/>
        <xdr:cNvSpPr/>
      </xdr:nvSpPr>
      <xdr:spPr>
        <a:xfrm>
          <a:off x="165862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86360</xdr:rowOff>
    </xdr:from>
    <xdr:to>
      <xdr:col>104</xdr:col>
      <xdr:colOff>127000</xdr:colOff>
      <xdr:row>48</xdr:row>
      <xdr:rowOff>0</xdr:rowOff>
    </xdr:to>
    <xdr:sp macro="" textlink="">
      <xdr:nvSpPr>
        <xdr:cNvPr id="781" name="正方形/長方形 780"/>
        <xdr:cNvSpPr/>
      </xdr:nvSpPr>
      <xdr:spPr>
        <a:xfrm>
          <a:off x="165862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135890</xdr:rowOff>
    </xdr:to>
    <xdr:sp macro="" textlink="">
      <xdr:nvSpPr>
        <xdr:cNvPr id="782" name="正方形/長方形 781"/>
        <xdr:cNvSpPr/>
      </xdr:nvSpPr>
      <xdr:spPr>
        <a:xfrm>
          <a:off x="174879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86360</xdr:rowOff>
    </xdr:from>
    <xdr:to>
      <xdr:col>110</xdr:col>
      <xdr:colOff>0</xdr:colOff>
      <xdr:row>48</xdr:row>
      <xdr:rowOff>0</xdr:rowOff>
    </xdr:to>
    <xdr:sp macro="" textlink="">
      <xdr:nvSpPr>
        <xdr:cNvPr id="783" name="正方形/長方形 782"/>
        <xdr:cNvSpPr/>
      </xdr:nvSpPr>
      <xdr:spPr>
        <a:xfrm>
          <a:off x="174879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135890</xdr:rowOff>
    </xdr:to>
    <xdr:sp macro="" textlink="">
      <xdr:nvSpPr>
        <xdr:cNvPr id="784" name="正方形/長方形 783"/>
        <xdr:cNvSpPr/>
      </xdr:nvSpPr>
      <xdr:spPr>
        <a:xfrm>
          <a:off x="185166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86360</xdr:rowOff>
    </xdr:from>
    <xdr:to>
      <xdr:col>116</xdr:col>
      <xdr:colOff>0</xdr:colOff>
      <xdr:row>48</xdr:row>
      <xdr:rowOff>0</xdr:rowOff>
    </xdr:to>
    <xdr:sp macro="" textlink="">
      <xdr:nvSpPr>
        <xdr:cNvPr id="785" name="正方形/長方形 784"/>
        <xdr:cNvSpPr/>
      </xdr:nvSpPr>
      <xdr:spPr>
        <a:xfrm>
          <a:off x="185166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80010</xdr:rowOff>
    </xdr:to>
    <xdr:sp macro="" textlink="">
      <xdr:nvSpPr>
        <xdr:cNvPr id="786" name="正方形/長方形 785"/>
        <xdr:cNvSpPr/>
      </xdr:nvSpPr>
      <xdr:spPr>
        <a:xfrm>
          <a:off x="16459200" y="80746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4805" cy="219075"/>
    <xdr:sp macro="" textlink="">
      <xdr:nvSpPr>
        <xdr:cNvPr id="787" name="テキスト ボックス 786"/>
        <xdr:cNvSpPr txBox="1"/>
      </xdr:nvSpPr>
      <xdr:spPr>
        <a:xfrm>
          <a:off x="16440150" y="78886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80010</xdr:rowOff>
    </xdr:from>
    <xdr:to>
      <xdr:col>120</xdr:col>
      <xdr:colOff>114300</xdr:colOff>
      <xdr:row>61</xdr:row>
      <xdr:rowOff>80010</xdr:rowOff>
    </xdr:to>
    <xdr:cxnSp macro="">
      <xdr:nvCxnSpPr>
        <xdr:cNvPr id="788" name="直線コネクタ 787"/>
        <xdr:cNvCxnSpPr/>
      </xdr:nvCxnSpPr>
      <xdr:spPr>
        <a:xfrm>
          <a:off x="16459200" y="10309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135890</xdr:rowOff>
    </xdr:from>
    <xdr:to>
      <xdr:col>120</xdr:col>
      <xdr:colOff>114300</xdr:colOff>
      <xdr:row>54</xdr:row>
      <xdr:rowOff>135890</xdr:rowOff>
    </xdr:to>
    <xdr:cxnSp macro="">
      <xdr:nvCxnSpPr>
        <xdr:cNvPr id="789" name="直線コネクタ 788"/>
        <xdr:cNvCxnSpPr/>
      </xdr:nvCxnSpPr>
      <xdr:spPr>
        <a:xfrm>
          <a:off x="16459200" y="9192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3840" cy="248285"/>
    <xdr:sp macro="" textlink="">
      <xdr:nvSpPr>
        <xdr:cNvPr id="790" name="テキスト ボックス 789"/>
        <xdr:cNvSpPr txBox="1"/>
      </xdr:nvSpPr>
      <xdr:spPr>
        <a:xfrm>
          <a:off x="16248380" y="9053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91" name="直線コネクタ 790"/>
        <xdr:cNvCxnSpPr/>
      </xdr:nvCxnSpPr>
      <xdr:spPr>
        <a:xfrm>
          <a:off x="164592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52705</xdr:rowOff>
    </xdr:from>
    <xdr:ext cx="243840" cy="247650"/>
    <xdr:sp macro="" textlink="">
      <xdr:nvSpPr>
        <xdr:cNvPr id="792" name="テキスト ボックス 791"/>
        <xdr:cNvSpPr txBox="1"/>
      </xdr:nvSpPr>
      <xdr:spPr>
        <a:xfrm>
          <a:off x="16248380" y="793559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80010</xdr:rowOff>
    </xdr:to>
    <xdr:sp macro="" textlink="">
      <xdr:nvSpPr>
        <xdr:cNvPr id="793" name="前年度繰上充用金グラフ枠"/>
        <xdr:cNvSpPr/>
      </xdr:nvSpPr>
      <xdr:spPr>
        <a:xfrm>
          <a:off x="16459200" y="80746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135890</xdr:rowOff>
    </xdr:from>
    <xdr:to>
      <xdr:col>116</xdr:col>
      <xdr:colOff>62865</xdr:colOff>
      <xdr:row>54</xdr:row>
      <xdr:rowOff>135890</xdr:rowOff>
    </xdr:to>
    <xdr:cxnSp macro="">
      <xdr:nvCxnSpPr>
        <xdr:cNvPr id="794" name="直線コネクタ 793"/>
        <xdr:cNvCxnSpPr/>
      </xdr:nvCxnSpPr>
      <xdr:spPr>
        <a:xfrm>
          <a:off x="19949795" y="919226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48285"/>
    <xdr:sp macro="" textlink="">
      <xdr:nvSpPr>
        <xdr:cNvPr id="795" name="前年度繰上充用金最小値テキスト"/>
        <xdr:cNvSpPr txBox="1"/>
      </xdr:nvSpPr>
      <xdr:spPr>
        <a:xfrm>
          <a:off x="20002500" y="923417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135890</xdr:rowOff>
    </xdr:from>
    <xdr:to>
      <xdr:col>116</xdr:col>
      <xdr:colOff>152400</xdr:colOff>
      <xdr:row>54</xdr:row>
      <xdr:rowOff>135890</xdr:rowOff>
    </xdr:to>
    <xdr:cxnSp macro="">
      <xdr:nvCxnSpPr>
        <xdr:cNvPr id="796" name="直線コネクタ 795"/>
        <xdr:cNvCxnSpPr/>
      </xdr:nvCxnSpPr>
      <xdr:spPr>
        <a:xfrm>
          <a:off x="19881850" y="9192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48285"/>
    <xdr:sp macro="" textlink="">
      <xdr:nvSpPr>
        <xdr:cNvPr id="797" name="前年度繰上充用金最大値テキスト"/>
        <xdr:cNvSpPr txBox="1"/>
      </xdr:nvSpPr>
      <xdr:spPr>
        <a:xfrm>
          <a:off x="20002500" y="889889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135890</xdr:rowOff>
    </xdr:from>
    <xdr:to>
      <xdr:col>116</xdr:col>
      <xdr:colOff>152400</xdr:colOff>
      <xdr:row>54</xdr:row>
      <xdr:rowOff>135890</xdr:rowOff>
    </xdr:to>
    <xdr:cxnSp macro="">
      <xdr:nvCxnSpPr>
        <xdr:cNvPr id="798" name="直線コネクタ 797"/>
        <xdr:cNvCxnSpPr/>
      </xdr:nvCxnSpPr>
      <xdr:spPr>
        <a:xfrm>
          <a:off x="19881850" y="9192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135890</xdr:rowOff>
    </xdr:from>
    <xdr:to>
      <xdr:col>116</xdr:col>
      <xdr:colOff>63500</xdr:colOff>
      <xdr:row>54</xdr:row>
      <xdr:rowOff>135890</xdr:rowOff>
    </xdr:to>
    <xdr:cxnSp macro="">
      <xdr:nvCxnSpPr>
        <xdr:cNvPr id="799" name="直線コネクタ 798"/>
        <xdr:cNvCxnSpPr/>
      </xdr:nvCxnSpPr>
      <xdr:spPr>
        <a:xfrm>
          <a:off x="19202400" y="919226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48285"/>
    <xdr:sp macro="" textlink="">
      <xdr:nvSpPr>
        <xdr:cNvPr id="800" name="前年度繰上充用金平均値テキスト"/>
        <xdr:cNvSpPr txBox="1"/>
      </xdr:nvSpPr>
      <xdr:spPr>
        <a:xfrm>
          <a:off x="20002500" y="9122410"/>
          <a:ext cx="24955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86360</xdr:rowOff>
    </xdr:from>
    <xdr:to>
      <xdr:col>116</xdr:col>
      <xdr:colOff>114300</xdr:colOff>
      <xdr:row>55</xdr:row>
      <xdr:rowOff>17780</xdr:rowOff>
    </xdr:to>
    <xdr:sp macro="" textlink="">
      <xdr:nvSpPr>
        <xdr:cNvPr id="801" name="フローチャート: 判断 800"/>
        <xdr:cNvSpPr/>
      </xdr:nvSpPr>
      <xdr:spPr>
        <a:xfrm>
          <a:off x="19900900" y="9142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135890</xdr:rowOff>
    </xdr:from>
    <xdr:to>
      <xdr:col>111</xdr:col>
      <xdr:colOff>171450</xdr:colOff>
      <xdr:row>54</xdr:row>
      <xdr:rowOff>135890</xdr:rowOff>
    </xdr:to>
    <xdr:cxnSp macro="">
      <xdr:nvCxnSpPr>
        <xdr:cNvPr id="802" name="直線コネクタ 801"/>
        <xdr:cNvCxnSpPr/>
      </xdr:nvCxnSpPr>
      <xdr:spPr>
        <a:xfrm>
          <a:off x="18395950" y="919226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86360</xdr:rowOff>
    </xdr:from>
    <xdr:to>
      <xdr:col>112</xdr:col>
      <xdr:colOff>38100</xdr:colOff>
      <xdr:row>55</xdr:row>
      <xdr:rowOff>17780</xdr:rowOff>
    </xdr:to>
    <xdr:sp macro="" textlink="">
      <xdr:nvSpPr>
        <xdr:cNvPr id="803" name="フローチャート: 判断 802"/>
        <xdr:cNvSpPr/>
      </xdr:nvSpPr>
      <xdr:spPr>
        <a:xfrm>
          <a:off x="19157950" y="91427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4475" cy="248285"/>
    <xdr:sp macro="" textlink="">
      <xdr:nvSpPr>
        <xdr:cNvPr id="804" name="テキスト ボックス 803"/>
        <xdr:cNvSpPr txBox="1"/>
      </xdr:nvSpPr>
      <xdr:spPr>
        <a:xfrm>
          <a:off x="1908429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135890</xdr:rowOff>
    </xdr:from>
    <xdr:to>
      <xdr:col>107</xdr:col>
      <xdr:colOff>50800</xdr:colOff>
      <xdr:row>54</xdr:row>
      <xdr:rowOff>135890</xdr:rowOff>
    </xdr:to>
    <xdr:cxnSp macro="">
      <xdr:nvCxnSpPr>
        <xdr:cNvPr id="805" name="直線コネクタ 804"/>
        <xdr:cNvCxnSpPr/>
      </xdr:nvCxnSpPr>
      <xdr:spPr>
        <a:xfrm>
          <a:off x="17602200" y="919226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86360</xdr:rowOff>
    </xdr:from>
    <xdr:to>
      <xdr:col>107</xdr:col>
      <xdr:colOff>101600</xdr:colOff>
      <xdr:row>55</xdr:row>
      <xdr:rowOff>17780</xdr:rowOff>
    </xdr:to>
    <xdr:sp macro="" textlink="">
      <xdr:nvSpPr>
        <xdr:cNvPr id="806" name="フローチャート: 判断 805"/>
        <xdr:cNvSpPr/>
      </xdr:nvSpPr>
      <xdr:spPr>
        <a:xfrm>
          <a:off x="18345150" y="9142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4475" cy="248285"/>
    <xdr:sp macro="" textlink="">
      <xdr:nvSpPr>
        <xdr:cNvPr id="807" name="テキスト ボックス 806"/>
        <xdr:cNvSpPr txBox="1"/>
      </xdr:nvSpPr>
      <xdr:spPr>
        <a:xfrm>
          <a:off x="1829054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135890</xdr:rowOff>
    </xdr:from>
    <xdr:to>
      <xdr:col>102</xdr:col>
      <xdr:colOff>114300</xdr:colOff>
      <xdr:row>54</xdr:row>
      <xdr:rowOff>135890</xdr:rowOff>
    </xdr:to>
    <xdr:cxnSp macro="">
      <xdr:nvCxnSpPr>
        <xdr:cNvPr id="808" name="直線コネクタ 807"/>
        <xdr:cNvCxnSpPr/>
      </xdr:nvCxnSpPr>
      <xdr:spPr>
        <a:xfrm>
          <a:off x="16802100" y="919226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86360</xdr:rowOff>
    </xdr:from>
    <xdr:to>
      <xdr:col>102</xdr:col>
      <xdr:colOff>165100</xdr:colOff>
      <xdr:row>55</xdr:row>
      <xdr:rowOff>17780</xdr:rowOff>
    </xdr:to>
    <xdr:sp macro="" textlink="">
      <xdr:nvSpPr>
        <xdr:cNvPr id="809" name="フローチャート: 判断 808"/>
        <xdr:cNvSpPr/>
      </xdr:nvSpPr>
      <xdr:spPr>
        <a:xfrm>
          <a:off x="17551400" y="9142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48285"/>
    <xdr:sp macro="" textlink="">
      <xdr:nvSpPr>
        <xdr:cNvPr id="810" name="テキスト ボックス 809"/>
        <xdr:cNvSpPr txBox="1"/>
      </xdr:nvSpPr>
      <xdr:spPr>
        <a:xfrm>
          <a:off x="17487900" y="923417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86360</xdr:rowOff>
    </xdr:from>
    <xdr:to>
      <xdr:col>98</xdr:col>
      <xdr:colOff>38100</xdr:colOff>
      <xdr:row>55</xdr:row>
      <xdr:rowOff>17780</xdr:rowOff>
    </xdr:to>
    <xdr:sp macro="" textlink="">
      <xdr:nvSpPr>
        <xdr:cNvPr id="811" name="フローチャート: 判断 810"/>
        <xdr:cNvSpPr/>
      </xdr:nvSpPr>
      <xdr:spPr>
        <a:xfrm>
          <a:off x="16757650" y="91427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4475" cy="248285"/>
    <xdr:sp macro="" textlink="">
      <xdr:nvSpPr>
        <xdr:cNvPr id="812" name="テキスト ボックス 811"/>
        <xdr:cNvSpPr txBox="1"/>
      </xdr:nvSpPr>
      <xdr:spPr>
        <a:xfrm>
          <a:off x="1668399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77470</xdr:rowOff>
    </xdr:from>
    <xdr:ext cx="762000" cy="252730"/>
    <xdr:sp macro="" textlink="">
      <xdr:nvSpPr>
        <xdr:cNvPr id="813" name="テキスト ボックス 812"/>
        <xdr:cNvSpPr txBox="1"/>
      </xdr:nvSpPr>
      <xdr:spPr>
        <a:xfrm>
          <a:off x="197802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77470</xdr:rowOff>
    </xdr:from>
    <xdr:ext cx="762000" cy="252730"/>
    <xdr:sp macro="" textlink="">
      <xdr:nvSpPr>
        <xdr:cNvPr id="814" name="テキスト ボックス 813"/>
        <xdr:cNvSpPr txBox="1"/>
      </xdr:nvSpPr>
      <xdr:spPr>
        <a:xfrm>
          <a:off x="190309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77470</xdr:rowOff>
    </xdr:from>
    <xdr:ext cx="756920" cy="252730"/>
    <xdr:sp macro="" textlink="">
      <xdr:nvSpPr>
        <xdr:cNvPr id="815" name="テキスト ボックス 814"/>
        <xdr:cNvSpPr txBox="1"/>
      </xdr:nvSpPr>
      <xdr:spPr>
        <a:xfrm>
          <a:off x="18224500" y="103073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77470</xdr:rowOff>
    </xdr:from>
    <xdr:ext cx="762000" cy="252730"/>
    <xdr:sp macro="" textlink="">
      <xdr:nvSpPr>
        <xdr:cNvPr id="816" name="テキスト ボックス 815"/>
        <xdr:cNvSpPr txBox="1"/>
      </xdr:nvSpPr>
      <xdr:spPr>
        <a:xfrm>
          <a:off x="174307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77470</xdr:rowOff>
    </xdr:from>
    <xdr:ext cx="762000" cy="252730"/>
    <xdr:sp macro="" textlink="">
      <xdr:nvSpPr>
        <xdr:cNvPr id="817" name="テキスト ボックス 816"/>
        <xdr:cNvSpPr txBox="1"/>
      </xdr:nvSpPr>
      <xdr:spPr>
        <a:xfrm>
          <a:off x="166306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86360</xdr:rowOff>
    </xdr:from>
    <xdr:to>
      <xdr:col>116</xdr:col>
      <xdr:colOff>114300</xdr:colOff>
      <xdr:row>55</xdr:row>
      <xdr:rowOff>17780</xdr:rowOff>
    </xdr:to>
    <xdr:sp macro="" textlink="">
      <xdr:nvSpPr>
        <xdr:cNvPr id="818" name="楕円 817"/>
        <xdr:cNvSpPr/>
      </xdr:nvSpPr>
      <xdr:spPr>
        <a:xfrm>
          <a:off x="19900900" y="9142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48285"/>
    <xdr:sp macro="" textlink="">
      <xdr:nvSpPr>
        <xdr:cNvPr id="819" name="前年度繰上充用金該当値テキスト"/>
        <xdr:cNvSpPr txBox="1"/>
      </xdr:nvSpPr>
      <xdr:spPr>
        <a:xfrm>
          <a:off x="20002500" y="901065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86360</xdr:rowOff>
    </xdr:from>
    <xdr:to>
      <xdr:col>112</xdr:col>
      <xdr:colOff>38100</xdr:colOff>
      <xdr:row>55</xdr:row>
      <xdr:rowOff>17780</xdr:rowOff>
    </xdr:to>
    <xdr:sp macro="" textlink="">
      <xdr:nvSpPr>
        <xdr:cNvPr id="820" name="楕円 819"/>
        <xdr:cNvSpPr/>
      </xdr:nvSpPr>
      <xdr:spPr>
        <a:xfrm>
          <a:off x="19157950" y="91427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4475" cy="248920"/>
    <xdr:sp macro="" textlink="">
      <xdr:nvSpPr>
        <xdr:cNvPr id="821" name="テキスト ボックス 820"/>
        <xdr:cNvSpPr txBox="1"/>
      </xdr:nvSpPr>
      <xdr:spPr>
        <a:xfrm>
          <a:off x="19084290" y="892365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86360</xdr:rowOff>
    </xdr:from>
    <xdr:to>
      <xdr:col>107</xdr:col>
      <xdr:colOff>101600</xdr:colOff>
      <xdr:row>55</xdr:row>
      <xdr:rowOff>17780</xdr:rowOff>
    </xdr:to>
    <xdr:sp macro="" textlink="">
      <xdr:nvSpPr>
        <xdr:cNvPr id="822" name="楕円 821"/>
        <xdr:cNvSpPr/>
      </xdr:nvSpPr>
      <xdr:spPr>
        <a:xfrm>
          <a:off x="18345150" y="9142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4475" cy="248920"/>
    <xdr:sp macro="" textlink="">
      <xdr:nvSpPr>
        <xdr:cNvPr id="823" name="テキスト ボックス 822"/>
        <xdr:cNvSpPr txBox="1"/>
      </xdr:nvSpPr>
      <xdr:spPr>
        <a:xfrm>
          <a:off x="18290540" y="892365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86360</xdr:rowOff>
    </xdr:from>
    <xdr:to>
      <xdr:col>102</xdr:col>
      <xdr:colOff>165100</xdr:colOff>
      <xdr:row>55</xdr:row>
      <xdr:rowOff>17780</xdr:rowOff>
    </xdr:to>
    <xdr:sp macro="" textlink="">
      <xdr:nvSpPr>
        <xdr:cNvPr id="824" name="楕円 823"/>
        <xdr:cNvSpPr/>
      </xdr:nvSpPr>
      <xdr:spPr>
        <a:xfrm>
          <a:off x="17551400" y="9142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48920"/>
    <xdr:sp macro="" textlink="">
      <xdr:nvSpPr>
        <xdr:cNvPr id="825" name="テキスト ボックス 824"/>
        <xdr:cNvSpPr txBox="1"/>
      </xdr:nvSpPr>
      <xdr:spPr>
        <a:xfrm>
          <a:off x="17487900" y="892365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86360</xdr:rowOff>
    </xdr:from>
    <xdr:to>
      <xdr:col>98</xdr:col>
      <xdr:colOff>38100</xdr:colOff>
      <xdr:row>55</xdr:row>
      <xdr:rowOff>17780</xdr:rowOff>
    </xdr:to>
    <xdr:sp macro="" textlink="">
      <xdr:nvSpPr>
        <xdr:cNvPr id="826" name="楕円 825"/>
        <xdr:cNvSpPr/>
      </xdr:nvSpPr>
      <xdr:spPr>
        <a:xfrm>
          <a:off x="16757650" y="91427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4475" cy="248920"/>
    <xdr:sp macro="" textlink="">
      <xdr:nvSpPr>
        <xdr:cNvPr id="827" name="テキスト ボックス 826"/>
        <xdr:cNvSpPr txBox="1"/>
      </xdr:nvSpPr>
      <xdr:spPr>
        <a:xfrm>
          <a:off x="16683990" y="892365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新型コロナウイルス予防接種費及び出産・子育て応援事業費の増等に伴い、衛生費は増加した。</a:t>
          </a:r>
        </a:p>
        <a:p>
          <a:r>
            <a:rPr kumimoji="1" lang="ja-JP" altLang="en-US" sz="1300">
              <a:latin typeface="ＭＳ Ｐゴシック"/>
              <a:ea typeface="ＭＳ Ｐゴシック"/>
            </a:rPr>
            <a:t>　また、住民税非課税世帯等臨時特別給付金給付事業費及び子育て世帯臨時特別給付金給付事業費の減等に伴い、民生費は減少した。</a:t>
          </a:r>
        </a:p>
        <a:p>
          <a:r>
            <a:rPr kumimoji="1" lang="ja-JP" altLang="en-US" sz="1300">
              <a:latin typeface="ＭＳ Ｐゴシック"/>
              <a:ea typeface="ＭＳ Ｐゴシック"/>
            </a:rPr>
            <a:t>　更に、水城跡整備事業費の減に伴い、教育費は減少した。</a:t>
          </a:r>
        </a:p>
        <a:p>
          <a:r>
            <a:rPr kumimoji="1" lang="ja-JP" altLang="en-US" sz="1300">
              <a:latin typeface="ＭＳ Ｐゴシック"/>
              <a:ea typeface="ＭＳ Ｐゴシック"/>
            </a:rPr>
            <a:t>　ほとんどの経費については、類似団体と同額以下かつ横ばいで推移しており、効率的な行政運営がなされている。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４年度の実質収支は、1,284,577千円の黒字であった。単年度収支は▲955,382千円（前年度比▲1,971,336千円）、実質単年度収支は▲953,382千円（前年度比▲1,973,662千円）と、ともに赤字である。単年度収支状況としては赤字であったが、これは、新型コロナウイルス関連国県支出金等の多額の過年度精算が行われたことが主な要因であり、その影響を差し引いて考えると、総じて健全な財政運営がなされたと言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過去５年間全ての会計が黒字であり、健全な財政運営を維持している。</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8"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19"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136</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137</v>
      </c>
      <c r="C2" s="3"/>
      <c r="D2" s="10"/>
    </row>
    <row r="3" spans="1:119" ht="18.75" customHeight="1" x14ac:dyDescent="0.15">
      <c r="A3" s="2"/>
      <c r="B3" s="486" t="s">
        <v>140</v>
      </c>
      <c r="C3" s="487"/>
      <c r="D3" s="487"/>
      <c r="E3" s="488"/>
      <c r="F3" s="488"/>
      <c r="G3" s="488"/>
      <c r="H3" s="488"/>
      <c r="I3" s="488"/>
      <c r="J3" s="488"/>
      <c r="K3" s="488"/>
      <c r="L3" s="488" t="s">
        <v>142</v>
      </c>
      <c r="M3" s="488"/>
      <c r="N3" s="488"/>
      <c r="O3" s="488"/>
      <c r="P3" s="488"/>
      <c r="Q3" s="488"/>
      <c r="R3" s="495"/>
      <c r="S3" s="495"/>
      <c r="T3" s="495"/>
      <c r="U3" s="495"/>
      <c r="V3" s="496"/>
      <c r="W3" s="346" t="s">
        <v>143</v>
      </c>
      <c r="X3" s="347"/>
      <c r="Y3" s="347"/>
      <c r="Z3" s="347"/>
      <c r="AA3" s="347"/>
      <c r="AB3" s="487"/>
      <c r="AC3" s="495" t="s">
        <v>145</v>
      </c>
      <c r="AD3" s="347"/>
      <c r="AE3" s="347"/>
      <c r="AF3" s="347"/>
      <c r="AG3" s="347"/>
      <c r="AH3" s="347"/>
      <c r="AI3" s="347"/>
      <c r="AJ3" s="347"/>
      <c r="AK3" s="347"/>
      <c r="AL3" s="348"/>
      <c r="AM3" s="346" t="s">
        <v>146</v>
      </c>
      <c r="AN3" s="347"/>
      <c r="AO3" s="347"/>
      <c r="AP3" s="347"/>
      <c r="AQ3" s="347"/>
      <c r="AR3" s="347"/>
      <c r="AS3" s="347"/>
      <c r="AT3" s="347"/>
      <c r="AU3" s="347"/>
      <c r="AV3" s="347"/>
      <c r="AW3" s="347"/>
      <c r="AX3" s="348"/>
      <c r="AY3" s="343" t="s">
        <v>5</v>
      </c>
      <c r="AZ3" s="344"/>
      <c r="BA3" s="344"/>
      <c r="BB3" s="344"/>
      <c r="BC3" s="344"/>
      <c r="BD3" s="344"/>
      <c r="BE3" s="344"/>
      <c r="BF3" s="344"/>
      <c r="BG3" s="344"/>
      <c r="BH3" s="344"/>
      <c r="BI3" s="344"/>
      <c r="BJ3" s="344"/>
      <c r="BK3" s="344"/>
      <c r="BL3" s="344"/>
      <c r="BM3" s="345"/>
      <c r="BN3" s="346" t="s">
        <v>150</v>
      </c>
      <c r="BO3" s="347"/>
      <c r="BP3" s="347"/>
      <c r="BQ3" s="347"/>
      <c r="BR3" s="347"/>
      <c r="BS3" s="347"/>
      <c r="BT3" s="347"/>
      <c r="BU3" s="348"/>
      <c r="BV3" s="346" t="s">
        <v>152</v>
      </c>
      <c r="BW3" s="347"/>
      <c r="BX3" s="347"/>
      <c r="BY3" s="347"/>
      <c r="BZ3" s="347"/>
      <c r="CA3" s="347"/>
      <c r="CB3" s="347"/>
      <c r="CC3" s="348"/>
      <c r="CD3" s="343" t="s">
        <v>5</v>
      </c>
      <c r="CE3" s="344"/>
      <c r="CF3" s="344"/>
      <c r="CG3" s="344"/>
      <c r="CH3" s="344"/>
      <c r="CI3" s="344"/>
      <c r="CJ3" s="344"/>
      <c r="CK3" s="344"/>
      <c r="CL3" s="344"/>
      <c r="CM3" s="344"/>
      <c r="CN3" s="344"/>
      <c r="CO3" s="344"/>
      <c r="CP3" s="344"/>
      <c r="CQ3" s="344"/>
      <c r="CR3" s="344"/>
      <c r="CS3" s="345"/>
      <c r="CT3" s="346" t="s">
        <v>154</v>
      </c>
      <c r="CU3" s="347"/>
      <c r="CV3" s="347"/>
      <c r="CW3" s="347"/>
      <c r="CX3" s="347"/>
      <c r="CY3" s="347"/>
      <c r="CZ3" s="347"/>
      <c r="DA3" s="348"/>
      <c r="DB3" s="346" t="s">
        <v>132</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155</v>
      </c>
      <c r="AZ4" s="350"/>
      <c r="BA4" s="350"/>
      <c r="BB4" s="350"/>
      <c r="BC4" s="350"/>
      <c r="BD4" s="350"/>
      <c r="BE4" s="350"/>
      <c r="BF4" s="350"/>
      <c r="BG4" s="350"/>
      <c r="BH4" s="350"/>
      <c r="BI4" s="350"/>
      <c r="BJ4" s="350"/>
      <c r="BK4" s="350"/>
      <c r="BL4" s="350"/>
      <c r="BM4" s="351"/>
      <c r="BN4" s="352">
        <v>41027331</v>
      </c>
      <c r="BO4" s="353"/>
      <c r="BP4" s="353"/>
      <c r="BQ4" s="353"/>
      <c r="BR4" s="353"/>
      <c r="BS4" s="353"/>
      <c r="BT4" s="353"/>
      <c r="BU4" s="354"/>
      <c r="BV4" s="352">
        <v>44000150</v>
      </c>
      <c r="BW4" s="353"/>
      <c r="BX4" s="353"/>
      <c r="BY4" s="353"/>
      <c r="BZ4" s="353"/>
      <c r="CA4" s="353"/>
      <c r="CB4" s="353"/>
      <c r="CC4" s="354"/>
      <c r="CD4" s="355" t="s">
        <v>151</v>
      </c>
      <c r="CE4" s="356"/>
      <c r="CF4" s="356"/>
      <c r="CG4" s="356"/>
      <c r="CH4" s="356"/>
      <c r="CI4" s="356"/>
      <c r="CJ4" s="356"/>
      <c r="CK4" s="356"/>
      <c r="CL4" s="356"/>
      <c r="CM4" s="356"/>
      <c r="CN4" s="356"/>
      <c r="CO4" s="356"/>
      <c r="CP4" s="356"/>
      <c r="CQ4" s="356"/>
      <c r="CR4" s="356"/>
      <c r="CS4" s="357"/>
      <c r="CT4" s="358">
        <v>6.2</v>
      </c>
      <c r="CU4" s="359"/>
      <c r="CV4" s="359"/>
      <c r="CW4" s="359"/>
      <c r="CX4" s="359"/>
      <c r="CY4" s="359"/>
      <c r="CZ4" s="359"/>
      <c r="DA4" s="360"/>
      <c r="DB4" s="358">
        <v>10.7</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156</v>
      </c>
      <c r="AN5" s="362"/>
      <c r="AO5" s="362"/>
      <c r="AP5" s="362"/>
      <c r="AQ5" s="362"/>
      <c r="AR5" s="362"/>
      <c r="AS5" s="362"/>
      <c r="AT5" s="363"/>
      <c r="AU5" s="364" t="s">
        <v>73</v>
      </c>
      <c r="AV5" s="365"/>
      <c r="AW5" s="365"/>
      <c r="AX5" s="365"/>
      <c r="AY5" s="366" t="s">
        <v>147</v>
      </c>
      <c r="AZ5" s="367"/>
      <c r="BA5" s="367"/>
      <c r="BB5" s="367"/>
      <c r="BC5" s="367"/>
      <c r="BD5" s="367"/>
      <c r="BE5" s="367"/>
      <c r="BF5" s="367"/>
      <c r="BG5" s="367"/>
      <c r="BH5" s="367"/>
      <c r="BI5" s="367"/>
      <c r="BJ5" s="367"/>
      <c r="BK5" s="367"/>
      <c r="BL5" s="367"/>
      <c r="BM5" s="368"/>
      <c r="BN5" s="369">
        <v>39544538</v>
      </c>
      <c r="BO5" s="370"/>
      <c r="BP5" s="370"/>
      <c r="BQ5" s="370"/>
      <c r="BR5" s="370"/>
      <c r="BS5" s="370"/>
      <c r="BT5" s="370"/>
      <c r="BU5" s="371"/>
      <c r="BV5" s="369">
        <v>41520814</v>
      </c>
      <c r="BW5" s="370"/>
      <c r="BX5" s="370"/>
      <c r="BY5" s="370"/>
      <c r="BZ5" s="370"/>
      <c r="CA5" s="370"/>
      <c r="CB5" s="370"/>
      <c r="CC5" s="371"/>
      <c r="CD5" s="372" t="s">
        <v>158</v>
      </c>
      <c r="CE5" s="373"/>
      <c r="CF5" s="373"/>
      <c r="CG5" s="373"/>
      <c r="CH5" s="373"/>
      <c r="CI5" s="373"/>
      <c r="CJ5" s="373"/>
      <c r="CK5" s="373"/>
      <c r="CL5" s="373"/>
      <c r="CM5" s="373"/>
      <c r="CN5" s="373"/>
      <c r="CO5" s="373"/>
      <c r="CP5" s="373"/>
      <c r="CQ5" s="373"/>
      <c r="CR5" s="373"/>
      <c r="CS5" s="374"/>
      <c r="CT5" s="375">
        <v>86.6</v>
      </c>
      <c r="CU5" s="376"/>
      <c r="CV5" s="376"/>
      <c r="CW5" s="376"/>
      <c r="CX5" s="376"/>
      <c r="CY5" s="376"/>
      <c r="CZ5" s="376"/>
      <c r="DA5" s="377"/>
      <c r="DB5" s="375">
        <v>84.2</v>
      </c>
      <c r="DC5" s="376"/>
      <c r="DD5" s="376"/>
      <c r="DE5" s="376"/>
      <c r="DF5" s="376"/>
      <c r="DG5" s="376"/>
      <c r="DH5" s="376"/>
      <c r="DI5" s="377"/>
    </row>
    <row r="6" spans="1:119" ht="18.75" customHeight="1" x14ac:dyDescent="0.15">
      <c r="A6" s="2"/>
      <c r="B6" s="506" t="s">
        <v>160</v>
      </c>
      <c r="C6" s="507"/>
      <c r="D6" s="507"/>
      <c r="E6" s="508"/>
      <c r="F6" s="508"/>
      <c r="G6" s="508"/>
      <c r="H6" s="508"/>
      <c r="I6" s="508"/>
      <c r="J6" s="508"/>
      <c r="K6" s="508"/>
      <c r="L6" s="508" t="s">
        <v>162</v>
      </c>
      <c r="M6" s="508"/>
      <c r="N6" s="508"/>
      <c r="O6" s="508"/>
      <c r="P6" s="508"/>
      <c r="Q6" s="508"/>
      <c r="R6" s="512"/>
      <c r="S6" s="512"/>
      <c r="T6" s="512"/>
      <c r="U6" s="512"/>
      <c r="V6" s="513"/>
      <c r="W6" s="516" t="s">
        <v>164</v>
      </c>
      <c r="X6" s="517"/>
      <c r="Y6" s="517"/>
      <c r="Z6" s="517"/>
      <c r="AA6" s="517"/>
      <c r="AB6" s="507"/>
      <c r="AC6" s="520" t="s">
        <v>165</v>
      </c>
      <c r="AD6" s="521"/>
      <c r="AE6" s="521"/>
      <c r="AF6" s="521"/>
      <c r="AG6" s="521"/>
      <c r="AH6" s="521"/>
      <c r="AI6" s="521"/>
      <c r="AJ6" s="521"/>
      <c r="AK6" s="521"/>
      <c r="AL6" s="522"/>
      <c r="AM6" s="361" t="s">
        <v>77</v>
      </c>
      <c r="AN6" s="362"/>
      <c r="AO6" s="362"/>
      <c r="AP6" s="362"/>
      <c r="AQ6" s="362"/>
      <c r="AR6" s="362"/>
      <c r="AS6" s="362"/>
      <c r="AT6" s="363"/>
      <c r="AU6" s="364" t="s">
        <v>73</v>
      </c>
      <c r="AV6" s="365"/>
      <c r="AW6" s="365"/>
      <c r="AX6" s="365"/>
      <c r="AY6" s="366" t="s">
        <v>166</v>
      </c>
      <c r="AZ6" s="367"/>
      <c r="BA6" s="367"/>
      <c r="BB6" s="367"/>
      <c r="BC6" s="367"/>
      <c r="BD6" s="367"/>
      <c r="BE6" s="367"/>
      <c r="BF6" s="367"/>
      <c r="BG6" s="367"/>
      <c r="BH6" s="367"/>
      <c r="BI6" s="367"/>
      <c r="BJ6" s="367"/>
      <c r="BK6" s="367"/>
      <c r="BL6" s="367"/>
      <c r="BM6" s="368"/>
      <c r="BN6" s="369">
        <v>1482793</v>
      </c>
      <c r="BO6" s="370"/>
      <c r="BP6" s="370"/>
      <c r="BQ6" s="370"/>
      <c r="BR6" s="370"/>
      <c r="BS6" s="370"/>
      <c r="BT6" s="370"/>
      <c r="BU6" s="371"/>
      <c r="BV6" s="369">
        <v>2479336</v>
      </c>
      <c r="BW6" s="370"/>
      <c r="BX6" s="370"/>
      <c r="BY6" s="370"/>
      <c r="BZ6" s="370"/>
      <c r="CA6" s="370"/>
      <c r="CB6" s="370"/>
      <c r="CC6" s="371"/>
      <c r="CD6" s="372" t="s">
        <v>170</v>
      </c>
      <c r="CE6" s="373"/>
      <c r="CF6" s="373"/>
      <c r="CG6" s="373"/>
      <c r="CH6" s="373"/>
      <c r="CI6" s="373"/>
      <c r="CJ6" s="373"/>
      <c r="CK6" s="373"/>
      <c r="CL6" s="373"/>
      <c r="CM6" s="373"/>
      <c r="CN6" s="373"/>
      <c r="CO6" s="373"/>
      <c r="CP6" s="373"/>
      <c r="CQ6" s="373"/>
      <c r="CR6" s="373"/>
      <c r="CS6" s="374"/>
      <c r="CT6" s="378">
        <v>88.5</v>
      </c>
      <c r="CU6" s="379"/>
      <c r="CV6" s="379"/>
      <c r="CW6" s="379"/>
      <c r="CX6" s="379"/>
      <c r="CY6" s="379"/>
      <c r="CZ6" s="379"/>
      <c r="DA6" s="380"/>
      <c r="DB6" s="378">
        <v>88.8</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171</v>
      </c>
      <c r="AN7" s="362"/>
      <c r="AO7" s="362"/>
      <c r="AP7" s="362"/>
      <c r="AQ7" s="362"/>
      <c r="AR7" s="362"/>
      <c r="AS7" s="362"/>
      <c r="AT7" s="363"/>
      <c r="AU7" s="364" t="s">
        <v>73</v>
      </c>
      <c r="AV7" s="365"/>
      <c r="AW7" s="365"/>
      <c r="AX7" s="365"/>
      <c r="AY7" s="366" t="s">
        <v>172</v>
      </c>
      <c r="AZ7" s="367"/>
      <c r="BA7" s="367"/>
      <c r="BB7" s="367"/>
      <c r="BC7" s="367"/>
      <c r="BD7" s="367"/>
      <c r="BE7" s="367"/>
      <c r="BF7" s="367"/>
      <c r="BG7" s="367"/>
      <c r="BH7" s="367"/>
      <c r="BI7" s="367"/>
      <c r="BJ7" s="367"/>
      <c r="BK7" s="367"/>
      <c r="BL7" s="367"/>
      <c r="BM7" s="368"/>
      <c r="BN7" s="369">
        <v>198216</v>
      </c>
      <c r="BO7" s="370"/>
      <c r="BP7" s="370"/>
      <c r="BQ7" s="370"/>
      <c r="BR7" s="370"/>
      <c r="BS7" s="370"/>
      <c r="BT7" s="370"/>
      <c r="BU7" s="371"/>
      <c r="BV7" s="369">
        <v>239377</v>
      </c>
      <c r="BW7" s="370"/>
      <c r="BX7" s="370"/>
      <c r="BY7" s="370"/>
      <c r="BZ7" s="370"/>
      <c r="CA7" s="370"/>
      <c r="CB7" s="370"/>
      <c r="CC7" s="371"/>
      <c r="CD7" s="372" t="s">
        <v>173</v>
      </c>
      <c r="CE7" s="373"/>
      <c r="CF7" s="373"/>
      <c r="CG7" s="373"/>
      <c r="CH7" s="373"/>
      <c r="CI7" s="373"/>
      <c r="CJ7" s="373"/>
      <c r="CK7" s="373"/>
      <c r="CL7" s="373"/>
      <c r="CM7" s="373"/>
      <c r="CN7" s="373"/>
      <c r="CO7" s="373"/>
      <c r="CP7" s="373"/>
      <c r="CQ7" s="373"/>
      <c r="CR7" s="373"/>
      <c r="CS7" s="374"/>
      <c r="CT7" s="369">
        <v>20838758</v>
      </c>
      <c r="CU7" s="370"/>
      <c r="CV7" s="370"/>
      <c r="CW7" s="370"/>
      <c r="CX7" s="370"/>
      <c r="CY7" s="370"/>
      <c r="CZ7" s="370"/>
      <c r="DA7" s="371"/>
      <c r="DB7" s="369">
        <v>20991757</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175</v>
      </c>
      <c r="AN8" s="362"/>
      <c r="AO8" s="362"/>
      <c r="AP8" s="362"/>
      <c r="AQ8" s="362"/>
      <c r="AR8" s="362"/>
      <c r="AS8" s="362"/>
      <c r="AT8" s="363"/>
      <c r="AU8" s="364" t="s">
        <v>73</v>
      </c>
      <c r="AV8" s="365"/>
      <c r="AW8" s="365"/>
      <c r="AX8" s="365"/>
      <c r="AY8" s="366" t="s">
        <v>177</v>
      </c>
      <c r="AZ8" s="367"/>
      <c r="BA8" s="367"/>
      <c r="BB8" s="367"/>
      <c r="BC8" s="367"/>
      <c r="BD8" s="367"/>
      <c r="BE8" s="367"/>
      <c r="BF8" s="367"/>
      <c r="BG8" s="367"/>
      <c r="BH8" s="367"/>
      <c r="BI8" s="367"/>
      <c r="BJ8" s="367"/>
      <c r="BK8" s="367"/>
      <c r="BL8" s="367"/>
      <c r="BM8" s="368"/>
      <c r="BN8" s="369">
        <v>1284577</v>
      </c>
      <c r="BO8" s="370"/>
      <c r="BP8" s="370"/>
      <c r="BQ8" s="370"/>
      <c r="BR8" s="370"/>
      <c r="BS8" s="370"/>
      <c r="BT8" s="370"/>
      <c r="BU8" s="371"/>
      <c r="BV8" s="369">
        <v>2239959</v>
      </c>
      <c r="BW8" s="370"/>
      <c r="BX8" s="370"/>
      <c r="BY8" s="370"/>
      <c r="BZ8" s="370"/>
      <c r="CA8" s="370"/>
      <c r="CB8" s="370"/>
      <c r="CC8" s="371"/>
      <c r="CD8" s="372" t="s">
        <v>178</v>
      </c>
      <c r="CE8" s="373"/>
      <c r="CF8" s="373"/>
      <c r="CG8" s="373"/>
      <c r="CH8" s="373"/>
      <c r="CI8" s="373"/>
      <c r="CJ8" s="373"/>
      <c r="CK8" s="373"/>
      <c r="CL8" s="373"/>
      <c r="CM8" s="373"/>
      <c r="CN8" s="373"/>
      <c r="CO8" s="373"/>
      <c r="CP8" s="373"/>
      <c r="CQ8" s="373"/>
      <c r="CR8" s="373"/>
      <c r="CS8" s="374"/>
      <c r="CT8" s="381">
        <v>0.75</v>
      </c>
      <c r="CU8" s="382"/>
      <c r="CV8" s="382"/>
      <c r="CW8" s="382"/>
      <c r="CX8" s="382"/>
      <c r="CY8" s="382"/>
      <c r="CZ8" s="382"/>
      <c r="DA8" s="383"/>
      <c r="DB8" s="381">
        <v>0.76</v>
      </c>
      <c r="DC8" s="382"/>
      <c r="DD8" s="382"/>
      <c r="DE8" s="382"/>
      <c r="DF8" s="382"/>
      <c r="DG8" s="382"/>
      <c r="DH8" s="382"/>
      <c r="DI8" s="383"/>
    </row>
    <row r="9" spans="1:119" ht="18.75" customHeight="1" x14ac:dyDescent="0.15">
      <c r="A9" s="2"/>
      <c r="B9" s="343" t="s">
        <v>21</v>
      </c>
      <c r="C9" s="344"/>
      <c r="D9" s="344"/>
      <c r="E9" s="344"/>
      <c r="F9" s="344"/>
      <c r="G9" s="344"/>
      <c r="H9" s="344"/>
      <c r="I9" s="344"/>
      <c r="J9" s="344"/>
      <c r="K9" s="441"/>
      <c r="L9" s="384" t="s">
        <v>10</v>
      </c>
      <c r="M9" s="385"/>
      <c r="N9" s="385"/>
      <c r="O9" s="385"/>
      <c r="P9" s="385"/>
      <c r="Q9" s="386"/>
      <c r="R9" s="387">
        <v>111023</v>
      </c>
      <c r="S9" s="388"/>
      <c r="T9" s="388"/>
      <c r="U9" s="388"/>
      <c r="V9" s="389"/>
      <c r="W9" s="346" t="s">
        <v>179</v>
      </c>
      <c r="X9" s="347"/>
      <c r="Y9" s="347"/>
      <c r="Z9" s="347"/>
      <c r="AA9" s="347"/>
      <c r="AB9" s="347"/>
      <c r="AC9" s="347"/>
      <c r="AD9" s="347"/>
      <c r="AE9" s="347"/>
      <c r="AF9" s="347"/>
      <c r="AG9" s="347"/>
      <c r="AH9" s="347"/>
      <c r="AI9" s="347"/>
      <c r="AJ9" s="347"/>
      <c r="AK9" s="347"/>
      <c r="AL9" s="348"/>
      <c r="AM9" s="361" t="s">
        <v>181</v>
      </c>
      <c r="AN9" s="362"/>
      <c r="AO9" s="362"/>
      <c r="AP9" s="362"/>
      <c r="AQ9" s="362"/>
      <c r="AR9" s="362"/>
      <c r="AS9" s="362"/>
      <c r="AT9" s="363"/>
      <c r="AU9" s="364" t="s">
        <v>73</v>
      </c>
      <c r="AV9" s="365"/>
      <c r="AW9" s="365"/>
      <c r="AX9" s="365"/>
      <c r="AY9" s="366" t="s">
        <v>75</v>
      </c>
      <c r="AZ9" s="367"/>
      <c r="BA9" s="367"/>
      <c r="BB9" s="367"/>
      <c r="BC9" s="367"/>
      <c r="BD9" s="367"/>
      <c r="BE9" s="367"/>
      <c r="BF9" s="367"/>
      <c r="BG9" s="367"/>
      <c r="BH9" s="367"/>
      <c r="BI9" s="367"/>
      <c r="BJ9" s="367"/>
      <c r="BK9" s="367"/>
      <c r="BL9" s="367"/>
      <c r="BM9" s="368"/>
      <c r="BN9" s="369">
        <v>-955382</v>
      </c>
      <c r="BO9" s="370"/>
      <c r="BP9" s="370"/>
      <c r="BQ9" s="370"/>
      <c r="BR9" s="370"/>
      <c r="BS9" s="370"/>
      <c r="BT9" s="370"/>
      <c r="BU9" s="371"/>
      <c r="BV9" s="369">
        <v>1015954</v>
      </c>
      <c r="BW9" s="370"/>
      <c r="BX9" s="370"/>
      <c r="BY9" s="370"/>
      <c r="BZ9" s="370"/>
      <c r="CA9" s="370"/>
      <c r="CB9" s="370"/>
      <c r="CC9" s="371"/>
      <c r="CD9" s="372" t="s">
        <v>71</v>
      </c>
      <c r="CE9" s="373"/>
      <c r="CF9" s="373"/>
      <c r="CG9" s="373"/>
      <c r="CH9" s="373"/>
      <c r="CI9" s="373"/>
      <c r="CJ9" s="373"/>
      <c r="CK9" s="373"/>
      <c r="CL9" s="373"/>
      <c r="CM9" s="373"/>
      <c r="CN9" s="373"/>
      <c r="CO9" s="373"/>
      <c r="CP9" s="373"/>
      <c r="CQ9" s="373"/>
      <c r="CR9" s="373"/>
      <c r="CS9" s="374"/>
      <c r="CT9" s="375">
        <v>9.6999999999999993</v>
      </c>
      <c r="CU9" s="376"/>
      <c r="CV9" s="376"/>
      <c r="CW9" s="376"/>
      <c r="CX9" s="376"/>
      <c r="CY9" s="376"/>
      <c r="CZ9" s="376"/>
      <c r="DA9" s="377"/>
      <c r="DB9" s="375">
        <v>10.3</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183</v>
      </c>
      <c r="M10" s="362"/>
      <c r="N10" s="362"/>
      <c r="O10" s="362"/>
      <c r="P10" s="362"/>
      <c r="Q10" s="363"/>
      <c r="R10" s="391">
        <v>110743</v>
      </c>
      <c r="S10" s="392"/>
      <c r="T10" s="392"/>
      <c r="U10" s="392"/>
      <c r="V10" s="393"/>
      <c r="W10" s="501"/>
      <c r="X10" s="480"/>
      <c r="Y10" s="480"/>
      <c r="Z10" s="480"/>
      <c r="AA10" s="480"/>
      <c r="AB10" s="480"/>
      <c r="AC10" s="480"/>
      <c r="AD10" s="480"/>
      <c r="AE10" s="480"/>
      <c r="AF10" s="480"/>
      <c r="AG10" s="480"/>
      <c r="AH10" s="480"/>
      <c r="AI10" s="480"/>
      <c r="AJ10" s="480"/>
      <c r="AK10" s="480"/>
      <c r="AL10" s="504"/>
      <c r="AM10" s="361" t="s">
        <v>185</v>
      </c>
      <c r="AN10" s="362"/>
      <c r="AO10" s="362"/>
      <c r="AP10" s="362"/>
      <c r="AQ10" s="362"/>
      <c r="AR10" s="362"/>
      <c r="AS10" s="362"/>
      <c r="AT10" s="363"/>
      <c r="AU10" s="364" t="s">
        <v>73</v>
      </c>
      <c r="AV10" s="365"/>
      <c r="AW10" s="365"/>
      <c r="AX10" s="365"/>
      <c r="AY10" s="366" t="s">
        <v>187</v>
      </c>
      <c r="AZ10" s="367"/>
      <c r="BA10" s="367"/>
      <c r="BB10" s="367"/>
      <c r="BC10" s="367"/>
      <c r="BD10" s="367"/>
      <c r="BE10" s="367"/>
      <c r="BF10" s="367"/>
      <c r="BG10" s="367"/>
      <c r="BH10" s="367"/>
      <c r="BI10" s="367"/>
      <c r="BJ10" s="367"/>
      <c r="BK10" s="367"/>
      <c r="BL10" s="367"/>
      <c r="BM10" s="368"/>
      <c r="BN10" s="369">
        <v>154000</v>
      </c>
      <c r="BO10" s="370"/>
      <c r="BP10" s="370"/>
      <c r="BQ10" s="370"/>
      <c r="BR10" s="370"/>
      <c r="BS10" s="370"/>
      <c r="BT10" s="370"/>
      <c r="BU10" s="371"/>
      <c r="BV10" s="369">
        <v>74000</v>
      </c>
      <c r="BW10" s="370"/>
      <c r="BX10" s="370"/>
      <c r="BY10" s="370"/>
      <c r="BZ10" s="370"/>
      <c r="CA10" s="370"/>
      <c r="CB10" s="370"/>
      <c r="CC10" s="371"/>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190</v>
      </c>
      <c r="M11" s="395"/>
      <c r="N11" s="395"/>
      <c r="O11" s="395"/>
      <c r="P11" s="395"/>
      <c r="Q11" s="396"/>
      <c r="R11" s="397" t="s">
        <v>193</v>
      </c>
      <c r="S11" s="398"/>
      <c r="T11" s="398"/>
      <c r="U11" s="398"/>
      <c r="V11" s="399"/>
      <c r="W11" s="501"/>
      <c r="X11" s="480"/>
      <c r="Y11" s="480"/>
      <c r="Z11" s="480"/>
      <c r="AA11" s="480"/>
      <c r="AB11" s="480"/>
      <c r="AC11" s="480"/>
      <c r="AD11" s="480"/>
      <c r="AE11" s="480"/>
      <c r="AF11" s="480"/>
      <c r="AG11" s="480"/>
      <c r="AH11" s="480"/>
      <c r="AI11" s="480"/>
      <c r="AJ11" s="480"/>
      <c r="AK11" s="480"/>
      <c r="AL11" s="504"/>
      <c r="AM11" s="361" t="s">
        <v>195</v>
      </c>
      <c r="AN11" s="362"/>
      <c r="AO11" s="362"/>
      <c r="AP11" s="362"/>
      <c r="AQ11" s="362"/>
      <c r="AR11" s="362"/>
      <c r="AS11" s="362"/>
      <c r="AT11" s="363"/>
      <c r="AU11" s="364" t="s">
        <v>73</v>
      </c>
      <c r="AV11" s="365"/>
      <c r="AW11" s="365"/>
      <c r="AX11" s="365"/>
      <c r="AY11" s="366" t="s">
        <v>196</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4152</v>
      </c>
      <c r="BW11" s="370"/>
      <c r="BX11" s="370"/>
      <c r="BY11" s="370"/>
      <c r="BZ11" s="370"/>
      <c r="CA11" s="370"/>
      <c r="CB11" s="370"/>
      <c r="CC11" s="371"/>
      <c r="CD11" s="372" t="s">
        <v>199</v>
      </c>
      <c r="CE11" s="373"/>
      <c r="CF11" s="373"/>
      <c r="CG11" s="373"/>
      <c r="CH11" s="373"/>
      <c r="CI11" s="373"/>
      <c r="CJ11" s="373"/>
      <c r="CK11" s="373"/>
      <c r="CL11" s="373"/>
      <c r="CM11" s="373"/>
      <c r="CN11" s="373"/>
      <c r="CO11" s="373"/>
      <c r="CP11" s="373"/>
      <c r="CQ11" s="373"/>
      <c r="CR11" s="373"/>
      <c r="CS11" s="374"/>
      <c r="CT11" s="381" t="s">
        <v>200</v>
      </c>
      <c r="CU11" s="382"/>
      <c r="CV11" s="382"/>
      <c r="CW11" s="382"/>
      <c r="CX11" s="382"/>
      <c r="CY11" s="382"/>
      <c r="CZ11" s="382"/>
      <c r="DA11" s="383"/>
      <c r="DB11" s="381" t="s">
        <v>200</v>
      </c>
      <c r="DC11" s="382"/>
      <c r="DD11" s="382"/>
      <c r="DE11" s="382"/>
      <c r="DF11" s="382"/>
      <c r="DG11" s="382"/>
      <c r="DH11" s="382"/>
      <c r="DI11" s="383"/>
    </row>
    <row r="12" spans="1:119" ht="18.75" customHeight="1" x14ac:dyDescent="0.15">
      <c r="A12" s="2"/>
      <c r="B12" s="528" t="s">
        <v>201</v>
      </c>
      <c r="C12" s="529"/>
      <c r="D12" s="529"/>
      <c r="E12" s="529"/>
      <c r="F12" s="529"/>
      <c r="G12" s="529"/>
      <c r="H12" s="529"/>
      <c r="I12" s="529"/>
      <c r="J12" s="529"/>
      <c r="K12" s="530"/>
      <c r="L12" s="400" t="s">
        <v>203</v>
      </c>
      <c r="M12" s="401"/>
      <c r="N12" s="401"/>
      <c r="O12" s="401"/>
      <c r="P12" s="401"/>
      <c r="Q12" s="402"/>
      <c r="R12" s="403">
        <v>112765</v>
      </c>
      <c r="S12" s="404"/>
      <c r="T12" s="404"/>
      <c r="U12" s="404"/>
      <c r="V12" s="405"/>
      <c r="W12" s="406" t="s">
        <v>5</v>
      </c>
      <c r="X12" s="365"/>
      <c r="Y12" s="365"/>
      <c r="Z12" s="365"/>
      <c r="AA12" s="365"/>
      <c r="AB12" s="407"/>
      <c r="AC12" s="408" t="s">
        <v>109</v>
      </c>
      <c r="AD12" s="409"/>
      <c r="AE12" s="409"/>
      <c r="AF12" s="409"/>
      <c r="AG12" s="410"/>
      <c r="AH12" s="408" t="s">
        <v>204</v>
      </c>
      <c r="AI12" s="409"/>
      <c r="AJ12" s="409"/>
      <c r="AK12" s="409"/>
      <c r="AL12" s="411"/>
      <c r="AM12" s="361" t="s">
        <v>206</v>
      </c>
      <c r="AN12" s="362"/>
      <c r="AO12" s="362"/>
      <c r="AP12" s="362"/>
      <c r="AQ12" s="362"/>
      <c r="AR12" s="362"/>
      <c r="AS12" s="362"/>
      <c r="AT12" s="363"/>
      <c r="AU12" s="364" t="s">
        <v>73</v>
      </c>
      <c r="AV12" s="365"/>
      <c r="AW12" s="365"/>
      <c r="AX12" s="365"/>
      <c r="AY12" s="366" t="s">
        <v>208</v>
      </c>
      <c r="AZ12" s="367"/>
      <c r="BA12" s="367"/>
      <c r="BB12" s="367"/>
      <c r="BC12" s="367"/>
      <c r="BD12" s="367"/>
      <c r="BE12" s="367"/>
      <c r="BF12" s="367"/>
      <c r="BG12" s="367"/>
      <c r="BH12" s="367"/>
      <c r="BI12" s="367"/>
      <c r="BJ12" s="367"/>
      <c r="BK12" s="367"/>
      <c r="BL12" s="367"/>
      <c r="BM12" s="368"/>
      <c r="BN12" s="369">
        <v>152000</v>
      </c>
      <c r="BO12" s="370"/>
      <c r="BP12" s="370"/>
      <c r="BQ12" s="370"/>
      <c r="BR12" s="370"/>
      <c r="BS12" s="370"/>
      <c r="BT12" s="370"/>
      <c r="BU12" s="371"/>
      <c r="BV12" s="369">
        <v>73826</v>
      </c>
      <c r="BW12" s="370"/>
      <c r="BX12" s="370"/>
      <c r="BY12" s="370"/>
      <c r="BZ12" s="370"/>
      <c r="CA12" s="370"/>
      <c r="CB12" s="370"/>
      <c r="CC12" s="371"/>
      <c r="CD12" s="372" t="s">
        <v>210</v>
      </c>
      <c r="CE12" s="373"/>
      <c r="CF12" s="373"/>
      <c r="CG12" s="373"/>
      <c r="CH12" s="373"/>
      <c r="CI12" s="373"/>
      <c r="CJ12" s="373"/>
      <c r="CK12" s="373"/>
      <c r="CL12" s="373"/>
      <c r="CM12" s="373"/>
      <c r="CN12" s="373"/>
      <c r="CO12" s="373"/>
      <c r="CP12" s="373"/>
      <c r="CQ12" s="373"/>
      <c r="CR12" s="373"/>
      <c r="CS12" s="374"/>
      <c r="CT12" s="381" t="s">
        <v>200</v>
      </c>
      <c r="CU12" s="382"/>
      <c r="CV12" s="382"/>
      <c r="CW12" s="382"/>
      <c r="CX12" s="382"/>
      <c r="CY12" s="382"/>
      <c r="CZ12" s="382"/>
      <c r="DA12" s="383"/>
      <c r="DB12" s="381" t="s">
        <v>200</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211</v>
      </c>
      <c r="N13" s="413"/>
      <c r="O13" s="413"/>
      <c r="P13" s="413"/>
      <c r="Q13" s="414"/>
      <c r="R13" s="415">
        <v>111664</v>
      </c>
      <c r="S13" s="416"/>
      <c r="T13" s="416"/>
      <c r="U13" s="416"/>
      <c r="V13" s="417"/>
      <c r="W13" s="516" t="s">
        <v>213</v>
      </c>
      <c r="X13" s="517"/>
      <c r="Y13" s="517"/>
      <c r="Z13" s="517"/>
      <c r="AA13" s="517"/>
      <c r="AB13" s="507"/>
      <c r="AC13" s="391">
        <v>130</v>
      </c>
      <c r="AD13" s="392"/>
      <c r="AE13" s="392"/>
      <c r="AF13" s="392"/>
      <c r="AG13" s="418"/>
      <c r="AH13" s="391">
        <v>150</v>
      </c>
      <c r="AI13" s="392"/>
      <c r="AJ13" s="392"/>
      <c r="AK13" s="392"/>
      <c r="AL13" s="393"/>
      <c r="AM13" s="361" t="s">
        <v>214</v>
      </c>
      <c r="AN13" s="362"/>
      <c r="AO13" s="362"/>
      <c r="AP13" s="362"/>
      <c r="AQ13" s="362"/>
      <c r="AR13" s="362"/>
      <c r="AS13" s="362"/>
      <c r="AT13" s="363"/>
      <c r="AU13" s="364" t="s">
        <v>217</v>
      </c>
      <c r="AV13" s="365"/>
      <c r="AW13" s="365"/>
      <c r="AX13" s="365"/>
      <c r="AY13" s="366" t="s">
        <v>220</v>
      </c>
      <c r="AZ13" s="367"/>
      <c r="BA13" s="367"/>
      <c r="BB13" s="367"/>
      <c r="BC13" s="367"/>
      <c r="BD13" s="367"/>
      <c r="BE13" s="367"/>
      <c r="BF13" s="367"/>
      <c r="BG13" s="367"/>
      <c r="BH13" s="367"/>
      <c r="BI13" s="367"/>
      <c r="BJ13" s="367"/>
      <c r="BK13" s="367"/>
      <c r="BL13" s="367"/>
      <c r="BM13" s="368"/>
      <c r="BN13" s="369">
        <v>-953382</v>
      </c>
      <c r="BO13" s="370"/>
      <c r="BP13" s="370"/>
      <c r="BQ13" s="370"/>
      <c r="BR13" s="370"/>
      <c r="BS13" s="370"/>
      <c r="BT13" s="370"/>
      <c r="BU13" s="371"/>
      <c r="BV13" s="369">
        <v>1020280</v>
      </c>
      <c r="BW13" s="370"/>
      <c r="BX13" s="370"/>
      <c r="BY13" s="370"/>
      <c r="BZ13" s="370"/>
      <c r="CA13" s="370"/>
      <c r="CB13" s="370"/>
      <c r="CC13" s="371"/>
      <c r="CD13" s="372" t="s">
        <v>222</v>
      </c>
      <c r="CE13" s="373"/>
      <c r="CF13" s="373"/>
      <c r="CG13" s="373"/>
      <c r="CH13" s="373"/>
      <c r="CI13" s="373"/>
      <c r="CJ13" s="373"/>
      <c r="CK13" s="373"/>
      <c r="CL13" s="373"/>
      <c r="CM13" s="373"/>
      <c r="CN13" s="373"/>
      <c r="CO13" s="373"/>
      <c r="CP13" s="373"/>
      <c r="CQ13" s="373"/>
      <c r="CR13" s="373"/>
      <c r="CS13" s="374"/>
      <c r="CT13" s="375">
        <v>2.8</v>
      </c>
      <c r="CU13" s="376"/>
      <c r="CV13" s="376"/>
      <c r="CW13" s="376"/>
      <c r="CX13" s="376"/>
      <c r="CY13" s="376"/>
      <c r="CZ13" s="376"/>
      <c r="DA13" s="377"/>
      <c r="DB13" s="375">
        <v>2.9</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223</v>
      </c>
      <c r="M14" s="420"/>
      <c r="N14" s="420"/>
      <c r="O14" s="420"/>
      <c r="P14" s="420"/>
      <c r="Q14" s="421"/>
      <c r="R14" s="415">
        <v>113164</v>
      </c>
      <c r="S14" s="416"/>
      <c r="T14" s="416"/>
      <c r="U14" s="416"/>
      <c r="V14" s="417"/>
      <c r="W14" s="502"/>
      <c r="X14" s="503"/>
      <c r="Y14" s="503"/>
      <c r="Z14" s="503"/>
      <c r="AA14" s="503"/>
      <c r="AB14" s="493"/>
      <c r="AC14" s="422">
        <v>0.3</v>
      </c>
      <c r="AD14" s="423"/>
      <c r="AE14" s="423"/>
      <c r="AF14" s="423"/>
      <c r="AG14" s="424"/>
      <c r="AH14" s="422">
        <v>0.3</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224</v>
      </c>
      <c r="CE14" s="427"/>
      <c r="CF14" s="427"/>
      <c r="CG14" s="427"/>
      <c r="CH14" s="427"/>
      <c r="CI14" s="427"/>
      <c r="CJ14" s="427"/>
      <c r="CK14" s="427"/>
      <c r="CL14" s="427"/>
      <c r="CM14" s="427"/>
      <c r="CN14" s="427"/>
      <c r="CO14" s="427"/>
      <c r="CP14" s="427"/>
      <c r="CQ14" s="427"/>
      <c r="CR14" s="427"/>
      <c r="CS14" s="428"/>
      <c r="CT14" s="429" t="s">
        <v>200</v>
      </c>
      <c r="CU14" s="430"/>
      <c r="CV14" s="430"/>
      <c r="CW14" s="430"/>
      <c r="CX14" s="430"/>
      <c r="CY14" s="430"/>
      <c r="CZ14" s="430"/>
      <c r="DA14" s="431"/>
      <c r="DB14" s="429" t="s">
        <v>200</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211</v>
      </c>
      <c r="N15" s="413"/>
      <c r="O15" s="413"/>
      <c r="P15" s="413"/>
      <c r="Q15" s="414"/>
      <c r="R15" s="415">
        <v>112282</v>
      </c>
      <c r="S15" s="416"/>
      <c r="T15" s="416"/>
      <c r="U15" s="416"/>
      <c r="V15" s="417"/>
      <c r="W15" s="516" t="s">
        <v>7</v>
      </c>
      <c r="X15" s="517"/>
      <c r="Y15" s="517"/>
      <c r="Z15" s="517"/>
      <c r="AA15" s="517"/>
      <c r="AB15" s="507"/>
      <c r="AC15" s="391">
        <v>7094</v>
      </c>
      <c r="AD15" s="392"/>
      <c r="AE15" s="392"/>
      <c r="AF15" s="392"/>
      <c r="AG15" s="418"/>
      <c r="AH15" s="391">
        <v>8574</v>
      </c>
      <c r="AI15" s="392"/>
      <c r="AJ15" s="392"/>
      <c r="AK15" s="392"/>
      <c r="AL15" s="393"/>
      <c r="AM15" s="361"/>
      <c r="AN15" s="362"/>
      <c r="AO15" s="362"/>
      <c r="AP15" s="362"/>
      <c r="AQ15" s="362"/>
      <c r="AR15" s="362"/>
      <c r="AS15" s="362"/>
      <c r="AT15" s="363"/>
      <c r="AU15" s="364"/>
      <c r="AV15" s="365"/>
      <c r="AW15" s="365"/>
      <c r="AX15" s="365"/>
      <c r="AY15" s="349" t="s">
        <v>227</v>
      </c>
      <c r="AZ15" s="350"/>
      <c r="BA15" s="350"/>
      <c r="BB15" s="350"/>
      <c r="BC15" s="350"/>
      <c r="BD15" s="350"/>
      <c r="BE15" s="350"/>
      <c r="BF15" s="350"/>
      <c r="BG15" s="350"/>
      <c r="BH15" s="350"/>
      <c r="BI15" s="350"/>
      <c r="BJ15" s="350"/>
      <c r="BK15" s="350"/>
      <c r="BL15" s="350"/>
      <c r="BM15" s="351"/>
      <c r="BN15" s="352">
        <v>12488057</v>
      </c>
      <c r="BO15" s="353"/>
      <c r="BP15" s="353"/>
      <c r="BQ15" s="353"/>
      <c r="BR15" s="353"/>
      <c r="BS15" s="353"/>
      <c r="BT15" s="353"/>
      <c r="BU15" s="354"/>
      <c r="BV15" s="352">
        <v>11850939</v>
      </c>
      <c r="BW15" s="353"/>
      <c r="BX15" s="353"/>
      <c r="BY15" s="353"/>
      <c r="BZ15" s="353"/>
      <c r="CA15" s="353"/>
      <c r="CB15" s="353"/>
      <c r="CC15" s="354"/>
      <c r="CD15" s="355" t="s">
        <v>212</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229</v>
      </c>
      <c r="M16" s="432"/>
      <c r="N16" s="432"/>
      <c r="O16" s="432"/>
      <c r="P16" s="432"/>
      <c r="Q16" s="433"/>
      <c r="R16" s="434" t="s">
        <v>231</v>
      </c>
      <c r="S16" s="435"/>
      <c r="T16" s="435"/>
      <c r="U16" s="435"/>
      <c r="V16" s="436"/>
      <c r="W16" s="502"/>
      <c r="X16" s="503"/>
      <c r="Y16" s="503"/>
      <c r="Z16" s="503"/>
      <c r="AA16" s="503"/>
      <c r="AB16" s="493"/>
      <c r="AC16" s="422">
        <v>15.7</v>
      </c>
      <c r="AD16" s="423"/>
      <c r="AE16" s="423"/>
      <c r="AF16" s="423"/>
      <c r="AG16" s="424"/>
      <c r="AH16" s="422">
        <v>17.5</v>
      </c>
      <c r="AI16" s="423"/>
      <c r="AJ16" s="423"/>
      <c r="AK16" s="423"/>
      <c r="AL16" s="425"/>
      <c r="AM16" s="361"/>
      <c r="AN16" s="362"/>
      <c r="AO16" s="362"/>
      <c r="AP16" s="362"/>
      <c r="AQ16" s="362"/>
      <c r="AR16" s="362"/>
      <c r="AS16" s="362"/>
      <c r="AT16" s="363"/>
      <c r="AU16" s="364"/>
      <c r="AV16" s="365"/>
      <c r="AW16" s="365"/>
      <c r="AX16" s="365"/>
      <c r="AY16" s="366" t="s">
        <v>107</v>
      </c>
      <c r="AZ16" s="367"/>
      <c r="BA16" s="367"/>
      <c r="BB16" s="367"/>
      <c r="BC16" s="367"/>
      <c r="BD16" s="367"/>
      <c r="BE16" s="367"/>
      <c r="BF16" s="367"/>
      <c r="BG16" s="367"/>
      <c r="BH16" s="367"/>
      <c r="BI16" s="367"/>
      <c r="BJ16" s="367"/>
      <c r="BK16" s="367"/>
      <c r="BL16" s="367"/>
      <c r="BM16" s="368"/>
      <c r="BN16" s="369">
        <v>17087700</v>
      </c>
      <c r="BO16" s="370"/>
      <c r="BP16" s="370"/>
      <c r="BQ16" s="370"/>
      <c r="BR16" s="370"/>
      <c r="BS16" s="370"/>
      <c r="BT16" s="370"/>
      <c r="BU16" s="371"/>
      <c r="BV16" s="369">
        <v>16308533</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101</v>
      </c>
      <c r="N17" s="438"/>
      <c r="O17" s="438"/>
      <c r="P17" s="438"/>
      <c r="Q17" s="439"/>
      <c r="R17" s="434" t="s">
        <v>228</v>
      </c>
      <c r="S17" s="435"/>
      <c r="T17" s="435"/>
      <c r="U17" s="435"/>
      <c r="V17" s="436"/>
      <c r="W17" s="516" t="s">
        <v>93</v>
      </c>
      <c r="X17" s="517"/>
      <c r="Y17" s="517"/>
      <c r="Z17" s="517"/>
      <c r="AA17" s="517"/>
      <c r="AB17" s="507"/>
      <c r="AC17" s="391">
        <v>37881</v>
      </c>
      <c r="AD17" s="392"/>
      <c r="AE17" s="392"/>
      <c r="AF17" s="392"/>
      <c r="AG17" s="418"/>
      <c r="AH17" s="391">
        <v>40137</v>
      </c>
      <c r="AI17" s="392"/>
      <c r="AJ17" s="392"/>
      <c r="AK17" s="392"/>
      <c r="AL17" s="393"/>
      <c r="AM17" s="361"/>
      <c r="AN17" s="362"/>
      <c r="AO17" s="362"/>
      <c r="AP17" s="362"/>
      <c r="AQ17" s="362"/>
      <c r="AR17" s="362"/>
      <c r="AS17" s="362"/>
      <c r="AT17" s="363"/>
      <c r="AU17" s="364"/>
      <c r="AV17" s="365"/>
      <c r="AW17" s="365"/>
      <c r="AX17" s="365"/>
      <c r="AY17" s="366" t="s">
        <v>232</v>
      </c>
      <c r="AZ17" s="367"/>
      <c r="BA17" s="367"/>
      <c r="BB17" s="367"/>
      <c r="BC17" s="367"/>
      <c r="BD17" s="367"/>
      <c r="BE17" s="367"/>
      <c r="BF17" s="367"/>
      <c r="BG17" s="367"/>
      <c r="BH17" s="367"/>
      <c r="BI17" s="367"/>
      <c r="BJ17" s="367"/>
      <c r="BK17" s="367"/>
      <c r="BL17" s="367"/>
      <c r="BM17" s="368"/>
      <c r="BN17" s="369">
        <v>15796616</v>
      </c>
      <c r="BO17" s="370"/>
      <c r="BP17" s="370"/>
      <c r="BQ17" s="370"/>
      <c r="BR17" s="370"/>
      <c r="BS17" s="370"/>
      <c r="BT17" s="370"/>
      <c r="BU17" s="371"/>
      <c r="BV17" s="369">
        <v>14975014</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233</v>
      </c>
      <c r="C18" s="441"/>
      <c r="D18" s="441"/>
      <c r="E18" s="442"/>
      <c r="F18" s="442"/>
      <c r="G18" s="442"/>
      <c r="H18" s="442"/>
      <c r="I18" s="442"/>
      <c r="J18" s="442"/>
      <c r="K18" s="442"/>
      <c r="L18" s="443">
        <v>14.15</v>
      </c>
      <c r="M18" s="443"/>
      <c r="N18" s="443"/>
      <c r="O18" s="443"/>
      <c r="P18" s="443"/>
      <c r="Q18" s="443"/>
      <c r="R18" s="444"/>
      <c r="S18" s="444"/>
      <c r="T18" s="444"/>
      <c r="U18" s="444"/>
      <c r="V18" s="445"/>
      <c r="W18" s="518"/>
      <c r="X18" s="519"/>
      <c r="Y18" s="519"/>
      <c r="Z18" s="519"/>
      <c r="AA18" s="519"/>
      <c r="AB18" s="510"/>
      <c r="AC18" s="446">
        <v>84</v>
      </c>
      <c r="AD18" s="447"/>
      <c r="AE18" s="447"/>
      <c r="AF18" s="447"/>
      <c r="AG18" s="448"/>
      <c r="AH18" s="446">
        <v>82.1</v>
      </c>
      <c r="AI18" s="447"/>
      <c r="AJ18" s="447"/>
      <c r="AK18" s="447"/>
      <c r="AL18" s="449"/>
      <c r="AM18" s="361"/>
      <c r="AN18" s="362"/>
      <c r="AO18" s="362"/>
      <c r="AP18" s="362"/>
      <c r="AQ18" s="362"/>
      <c r="AR18" s="362"/>
      <c r="AS18" s="362"/>
      <c r="AT18" s="363"/>
      <c r="AU18" s="364"/>
      <c r="AV18" s="365"/>
      <c r="AW18" s="365"/>
      <c r="AX18" s="365"/>
      <c r="AY18" s="366" t="s">
        <v>234</v>
      </c>
      <c r="AZ18" s="367"/>
      <c r="BA18" s="367"/>
      <c r="BB18" s="367"/>
      <c r="BC18" s="367"/>
      <c r="BD18" s="367"/>
      <c r="BE18" s="367"/>
      <c r="BF18" s="367"/>
      <c r="BG18" s="367"/>
      <c r="BH18" s="367"/>
      <c r="BI18" s="367"/>
      <c r="BJ18" s="367"/>
      <c r="BK18" s="367"/>
      <c r="BL18" s="367"/>
      <c r="BM18" s="368"/>
      <c r="BN18" s="369">
        <v>18504625</v>
      </c>
      <c r="BO18" s="370"/>
      <c r="BP18" s="370"/>
      <c r="BQ18" s="370"/>
      <c r="BR18" s="370"/>
      <c r="BS18" s="370"/>
      <c r="BT18" s="370"/>
      <c r="BU18" s="371"/>
      <c r="BV18" s="369">
        <v>18078446</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69</v>
      </c>
      <c r="C19" s="441"/>
      <c r="D19" s="441"/>
      <c r="E19" s="442"/>
      <c r="F19" s="442"/>
      <c r="G19" s="442"/>
      <c r="H19" s="442"/>
      <c r="I19" s="442"/>
      <c r="J19" s="442"/>
      <c r="K19" s="442"/>
      <c r="L19" s="450">
        <v>7846</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235</v>
      </c>
      <c r="AZ19" s="367"/>
      <c r="BA19" s="367"/>
      <c r="BB19" s="367"/>
      <c r="BC19" s="367"/>
      <c r="BD19" s="367"/>
      <c r="BE19" s="367"/>
      <c r="BF19" s="367"/>
      <c r="BG19" s="367"/>
      <c r="BH19" s="367"/>
      <c r="BI19" s="367"/>
      <c r="BJ19" s="367"/>
      <c r="BK19" s="367"/>
      <c r="BL19" s="367"/>
      <c r="BM19" s="368"/>
      <c r="BN19" s="369">
        <v>27171264</v>
      </c>
      <c r="BO19" s="370"/>
      <c r="BP19" s="370"/>
      <c r="BQ19" s="370"/>
      <c r="BR19" s="370"/>
      <c r="BS19" s="370"/>
      <c r="BT19" s="370"/>
      <c r="BU19" s="371"/>
      <c r="BV19" s="369">
        <v>26070165</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238</v>
      </c>
      <c r="C20" s="441"/>
      <c r="D20" s="441"/>
      <c r="E20" s="442"/>
      <c r="F20" s="442"/>
      <c r="G20" s="442"/>
      <c r="H20" s="442"/>
      <c r="I20" s="442"/>
      <c r="J20" s="442"/>
      <c r="K20" s="442"/>
      <c r="L20" s="450">
        <v>46442</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240</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241</v>
      </c>
      <c r="C22" s="563"/>
      <c r="D22" s="564"/>
      <c r="E22" s="512" t="s">
        <v>5</v>
      </c>
      <c r="F22" s="517"/>
      <c r="G22" s="517"/>
      <c r="H22" s="517"/>
      <c r="I22" s="517"/>
      <c r="J22" s="517"/>
      <c r="K22" s="507"/>
      <c r="L22" s="512" t="s">
        <v>243</v>
      </c>
      <c r="M22" s="517"/>
      <c r="N22" s="517"/>
      <c r="O22" s="517"/>
      <c r="P22" s="507"/>
      <c r="Q22" s="539" t="s">
        <v>244</v>
      </c>
      <c r="R22" s="540"/>
      <c r="S22" s="540"/>
      <c r="T22" s="540"/>
      <c r="U22" s="540"/>
      <c r="V22" s="541"/>
      <c r="W22" s="571" t="s">
        <v>246</v>
      </c>
      <c r="X22" s="563"/>
      <c r="Y22" s="564"/>
      <c r="Z22" s="512" t="s">
        <v>5</v>
      </c>
      <c r="AA22" s="517"/>
      <c r="AB22" s="517"/>
      <c r="AC22" s="517"/>
      <c r="AD22" s="517"/>
      <c r="AE22" s="517"/>
      <c r="AF22" s="517"/>
      <c r="AG22" s="507"/>
      <c r="AH22" s="545" t="s">
        <v>182</v>
      </c>
      <c r="AI22" s="517"/>
      <c r="AJ22" s="517"/>
      <c r="AK22" s="517"/>
      <c r="AL22" s="507"/>
      <c r="AM22" s="545" t="s">
        <v>247</v>
      </c>
      <c r="AN22" s="546"/>
      <c r="AO22" s="546"/>
      <c r="AP22" s="546"/>
      <c r="AQ22" s="546"/>
      <c r="AR22" s="547"/>
      <c r="AS22" s="539" t="s">
        <v>244</v>
      </c>
      <c r="AT22" s="540"/>
      <c r="AU22" s="540"/>
      <c r="AV22" s="540"/>
      <c r="AW22" s="540"/>
      <c r="AX22" s="551"/>
      <c r="AY22" s="349" t="s">
        <v>248</v>
      </c>
      <c r="AZ22" s="350"/>
      <c r="BA22" s="350"/>
      <c r="BB22" s="350"/>
      <c r="BC22" s="350"/>
      <c r="BD22" s="350"/>
      <c r="BE22" s="350"/>
      <c r="BF22" s="350"/>
      <c r="BG22" s="350"/>
      <c r="BH22" s="350"/>
      <c r="BI22" s="350"/>
      <c r="BJ22" s="350"/>
      <c r="BK22" s="350"/>
      <c r="BL22" s="350"/>
      <c r="BM22" s="351"/>
      <c r="BN22" s="352">
        <v>25667500</v>
      </c>
      <c r="BO22" s="353"/>
      <c r="BP22" s="353"/>
      <c r="BQ22" s="353"/>
      <c r="BR22" s="353"/>
      <c r="BS22" s="353"/>
      <c r="BT22" s="353"/>
      <c r="BU22" s="354"/>
      <c r="BV22" s="352">
        <v>27286208</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251</v>
      </c>
      <c r="AZ23" s="367"/>
      <c r="BA23" s="367"/>
      <c r="BB23" s="367"/>
      <c r="BC23" s="367"/>
      <c r="BD23" s="367"/>
      <c r="BE23" s="367"/>
      <c r="BF23" s="367"/>
      <c r="BG23" s="367"/>
      <c r="BH23" s="367"/>
      <c r="BI23" s="367"/>
      <c r="BJ23" s="367"/>
      <c r="BK23" s="367"/>
      <c r="BL23" s="367"/>
      <c r="BM23" s="368"/>
      <c r="BN23" s="369">
        <v>14975924</v>
      </c>
      <c r="BO23" s="370"/>
      <c r="BP23" s="370"/>
      <c r="BQ23" s="370"/>
      <c r="BR23" s="370"/>
      <c r="BS23" s="370"/>
      <c r="BT23" s="370"/>
      <c r="BU23" s="371"/>
      <c r="BV23" s="369">
        <v>15436321</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252</v>
      </c>
      <c r="F24" s="362"/>
      <c r="G24" s="362"/>
      <c r="H24" s="362"/>
      <c r="I24" s="362"/>
      <c r="J24" s="362"/>
      <c r="K24" s="363"/>
      <c r="L24" s="391">
        <v>1</v>
      </c>
      <c r="M24" s="392"/>
      <c r="N24" s="392"/>
      <c r="O24" s="392"/>
      <c r="P24" s="418"/>
      <c r="Q24" s="391">
        <v>9521</v>
      </c>
      <c r="R24" s="392"/>
      <c r="S24" s="392"/>
      <c r="T24" s="392"/>
      <c r="U24" s="392"/>
      <c r="V24" s="418"/>
      <c r="W24" s="572"/>
      <c r="X24" s="566"/>
      <c r="Y24" s="567"/>
      <c r="Z24" s="390" t="s">
        <v>254</v>
      </c>
      <c r="AA24" s="362"/>
      <c r="AB24" s="362"/>
      <c r="AC24" s="362"/>
      <c r="AD24" s="362"/>
      <c r="AE24" s="362"/>
      <c r="AF24" s="362"/>
      <c r="AG24" s="363"/>
      <c r="AH24" s="391">
        <v>355</v>
      </c>
      <c r="AI24" s="392"/>
      <c r="AJ24" s="392"/>
      <c r="AK24" s="392"/>
      <c r="AL24" s="418"/>
      <c r="AM24" s="391">
        <v>1137420</v>
      </c>
      <c r="AN24" s="392"/>
      <c r="AO24" s="392"/>
      <c r="AP24" s="392"/>
      <c r="AQ24" s="392"/>
      <c r="AR24" s="418"/>
      <c r="AS24" s="391">
        <v>3204</v>
      </c>
      <c r="AT24" s="392"/>
      <c r="AU24" s="392"/>
      <c r="AV24" s="392"/>
      <c r="AW24" s="392"/>
      <c r="AX24" s="393"/>
      <c r="AY24" s="464" t="s">
        <v>255</v>
      </c>
      <c r="AZ24" s="465"/>
      <c r="BA24" s="465"/>
      <c r="BB24" s="465"/>
      <c r="BC24" s="465"/>
      <c r="BD24" s="465"/>
      <c r="BE24" s="465"/>
      <c r="BF24" s="465"/>
      <c r="BG24" s="465"/>
      <c r="BH24" s="465"/>
      <c r="BI24" s="465"/>
      <c r="BJ24" s="465"/>
      <c r="BK24" s="465"/>
      <c r="BL24" s="465"/>
      <c r="BM24" s="466"/>
      <c r="BN24" s="369">
        <v>11012881</v>
      </c>
      <c r="BO24" s="370"/>
      <c r="BP24" s="370"/>
      <c r="BQ24" s="370"/>
      <c r="BR24" s="370"/>
      <c r="BS24" s="370"/>
      <c r="BT24" s="370"/>
      <c r="BU24" s="371"/>
      <c r="BV24" s="369">
        <v>11588060</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257</v>
      </c>
      <c r="F25" s="362"/>
      <c r="G25" s="362"/>
      <c r="H25" s="362"/>
      <c r="I25" s="362"/>
      <c r="J25" s="362"/>
      <c r="K25" s="363"/>
      <c r="L25" s="391">
        <v>1</v>
      </c>
      <c r="M25" s="392"/>
      <c r="N25" s="392"/>
      <c r="O25" s="392"/>
      <c r="P25" s="418"/>
      <c r="Q25" s="391">
        <v>7836</v>
      </c>
      <c r="R25" s="392"/>
      <c r="S25" s="392"/>
      <c r="T25" s="392"/>
      <c r="U25" s="392"/>
      <c r="V25" s="418"/>
      <c r="W25" s="572"/>
      <c r="X25" s="566"/>
      <c r="Y25" s="567"/>
      <c r="Z25" s="390" t="s">
        <v>259</v>
      </c>
      <c r="AA25" s="362"/>
      <c r="AB25" s="362"/>
      <c r="AC25" s="362"/>
      <c r="AD25" s="362"/>
      <c r="AE25" s="362"/>
      <c r="AF25" s="362"/>
      <c r="AG25" s="363"/>
      <c r="AH25" s="391" t="s">
        <v>200</v>
      </c>
      <c r="AI25" s="392"/>
      <c r="AJ25" s="392"/>
      <c r="AK25" s="392"/>
      <c r="AL25" s="418"/>
      <c r="AM25" s="391" t="s">
        <v>200</v>
      </c>
      <c r="AN25" s="392"/>
      <c r="AO25" s="392"/>
      <c r="AP25" s="392"/>
      <c r="AQ25" s="392"/>
      <c r="AR25" s="418"/>
      <c r="AS25" s="391" t="s">
        <v>200</v>
      </c>
      <c r="AT25" s="392"/>
      <c r="AU25" s="392"/>
      <c r="AV25" s="392"/>
      <c r="AW25" s="392"/>
      <c r="AX25" s="393"/>
      <c r="AY25" s="349" t="s">
        <v>35</v>
      </c>
      <c r="AZ25" s="350"/>
      <c r="BA25" s="350"/>
      <c r="BB25" s="350"/>
      <c r="BC25" s="350"/>
      <c r="BD25" s="350"/>
      <c r="BE25" s="350"/>
      <c r="BF25" s="350"/>
      <c r="BG25" s="350"/>
      <c r="BH25" s="350"/>
      <c r="BI25" s="350"/>
      <c r="BJ25" s="350"/>
      <c r="BK25" s="350"/>
      <c r="BL25" s="350"/>
      <c r="BM25" s="351"/>
      <c r="BN25" s="352">
        <v>8790156</v>
      </c>
      <c r="BO25" s="353"/>
      <c r="BP25" s="353"/>
      <c r="BQ25" s="353"/>
      <c r="BR25" s="353"/>
      <c r="BS25" s="353"/>
      <c r="BT25" s="353"/>
      <c r="BU25" s="354"/>
      <c r="BV25" s="352">
        <v>9628883</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260</v>
      </c>
      <c r="F26" s="362"/>
      <c r="G26" s="362"/>
      <c r="H26" s="362"/>
      <c r="I26" s="362"/>
      <c r="J26" s="362"/>
      <c r="K26" s="363"/>
      <c r="L26" s="391">
        <v>1</v>
      </c>
      <c r="M26" s="392"/>
      <c r="N26" s="392"/>
      <c r="O26" s="392"/>
      <c r="P26" s="418"/>
      <c r="Q26" s="391">
        <v>7039</v>
      </c>
      <c r="R26" s="392"/>
      <c r="S26" s="392"/>
      <c r="T26" s="392"/>
      <c r="U26" s="392"/>
      <c r="V26" s="418"/>
      <c r="W26" s="572"/>
      <c r="X26" s="566"/>
      <c r="Y26" s="567"/>
      <c r="Z26" s="390" t="s">
        <v>261</v>
      </c>
      <c r="AA26" s="470"/>
      <c r="AB26" s="470"/>
      <c r="AC26" s="470"/>
      <c r="AD26" s="470"/>
      <c r="AE26" s="470"/>
      <c r="AF26" s="470"/>
      <c r="AG26" s="471"/>
      <c r="AH26" s="391" t="s">
        <v>200</v>
      </c>
      <c r="AI26" s="392"/>
      <c r="AJ26" s="392"/>
      <c r="AK26" s="392"/>
      <c r="AL26" s="418"/>
      <c r="AM26" s="391" t="s">
        <v>200</v>
      </c>
      <c r="AN26" s="392"/>
      <c r="AO26" s="392"/>
      <c r="AP26" s="392"/>
      <c r="AQ26" s="392"/>
      <c r="AR26" s="418"/>
      <c r="AS26" s="391" t="s">
        <v>200</v>
      </c>
      <c r="AT26" s="392"/>
      <c r="AU26" s="392"/>
      <c r="AV26" s="392"/>
      <c r="AW26" s="392"/>
      <c r="AX26" s="393"/>
      <c r="AY26" s="372" t="s">
        <v>262</v>
      </c>
      <c r="AZ26" s="373"/>
      <c r="BA26" s="373"/>
      <c r="BB26" s="373"/>
      <c r="BC26" s="373"/>
      <c r="BD26" s="373"/>
      <c r="BE26" s="373"/>
      <c r="BF26" s="373"/>
      <c r="BG26" s="373"/>
      <c r="BH26" s="373"/>
      <c r="BI26" s="373"/>
      <c r="BJ26" s="373"/>
      <c r="BK26" s="373"/>
      <c r="BL26" s="373"/>
      <c r="BM26" s="374"/>
      <c r="BN26" s="369" t="s">
        <v>200</v>
      </c>
      <c r="BO26" s="370"/>
      <c r="BP26" s="370"/>
      <c r="BQ26" s="370"/>
      <c r="BR26" s="370"/>
      <c r="BS26" s="370"/>
      <c r="BT26" s="370"/>
      <c r="BU26" s="371"/>
      <c r="BV26" s="369" t="s">
        <v>200</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263</v>
      </c>
      <c r="F27" s="362"/>
      <c r="G27" s="362"/>
      <c r="H27" s="362"/>
      <c r="I27" s="362"/>
      <c r="J27" s="362"/>
      <c r="K27" s="363"/>
      <c r="L27" s="391">
        <v>1</v>
      </c>
      <c r="M27" s="392"/>
      <c r="N27" s="392"/>
      <c r="O27" s="392"/>
      <c r="P27" s="418"/>
      <c r="Q27" s="391">
        <v>5892</v>
      </c>
      <c r="R27" s="392"/>
      <c r="S27" s="392"/>
      <c r="T27" s="392"/>
      <c r="U27" s="392"/>
      <c r="V27" s="418"/>
      <c r="W27" s="572"/>
      <c r="X27" s="566"/>
      <c r="Y27" s="567"/>
      <c r="Z27" s="390" t="s">
        <v>264</v>
      </c>
      <c r="AA27" s="362"/>
      <c r="AB27" s="362"/>
      <c r="AC27" s="362"/>
      <c r="AD27" s="362"/>
      <c r="AE27" s="362"/>
      <c r="AF27" s="362"/>
      <c r="AG27" s="363"/>
      <c r="AH27" s="391">
        <v>1</v>
      </c>
      <c r="AI27" s="392"/>
      <c r="AJ27" s="392"/>
      <c r="AK27" s="392"/>
      <c r="AL27" s="418"/>
      <c r="AM27" s="391" t="s">
        <v>267</v>
      </c>
      <c r="AN27" s="392"/>
      <c r="AO27" s="392"/>
      <c r="AP27" s="392"/>
      <c r="AQ27" s="392"/>
      <c r="AR27" s="418"/>
      <c r="AS27" s="391" t="s">
        <v>267</v>
      </c>
      <c r="AT27" s="392"/>
      <c r="AU27" s="392"/>
      <c r="AV27" s="392"/>
      <c r="AW27" s="392"/>
      <c r="AX27" s="393"/>
      <c r="AY27" s="426" t="s">
        <v>270</v>
      </c>
      <c r="AZ27" s="427"/>
      <c r="BA27" s="427"/>
      <c r="BB27" s="427"/>
      <c r="BC27" s="427"/>
      <c r="BD27" s="427"/>
      <c r="BE27" s="427"/>
      <c r="BF27" s="427"/>
      <c r="BG27" s="427"/>
      <c r="BH27" s="427"/>
      <c r="BI27" s="427"/>
      <c r="BJ27" s="427"/>
      <c r="BK27" s="427"/>
      <c r="BL27" s="427"/>
      <c r="BM27" s="428"/>
      <c r="BN27" s="467" t="s">
        <v>200</v>
      </c>
      <c r="BO27" s="468"/>
      <c r="BP27" s="468"/>
      <c r="BQ27" s="468"/>
      <c r="BR27" s="468"/>
      <c r="BS27" s="468"/>
      <c r="BT27" s="468"/>
      <c r="BU27" s="469"/>
      <c r="BV27" s="467" t="s">
        <v>200</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271</v>
      </c>
      <c r="F28" s="362"/>
      <c r="G28" s="362"/>
      <c r="H28" s="362"/>
      <c r="I28" s="362"/>
      <c r="J28" s="362"/>
      <c r="K28" s="363"/>
      <c r="L28" s="391">
        <v>1</v>
      </c>
      <c r="M28" s="392"/>
      <c r="N28" s="392"/>
      <c r="O28" s="392"/>
      <c r="P28" s="418"/>
      <c r="Q28" s="391">
        <v>5154</v>
      </c>
      <c r="R28" s="392"/>
      <c r="S28" s="392"/>
      <c r="T28" s="392"/>
      <c r="U28" s="392"/>
      <c r="V28" s="418"/>
      <c r="W28" s="572"/>
      <c r="X28" s="566"/>
      <c r="Y28" s="567"/>
      <c r="Z28" s="390" t="s">
        <v>33</v>
      </c>
      <c r="AA28" s="362"/>
      <c r="AB28" s="362"/>
      <c r="AC28" s="362"/>
      <c r="AD28" s="362"/>
      <c r="AE28" s="362"/>
      <c r="AF28" s="362"/>
      <c r="AG28" s="363"/>
      <c r="AH28" s="391" t="s">
        <v>200</v>
      </c>
      <c r="AI28" s="392"/>
      <c r="AJ28" s="392"/>
      <c r="AK28" s="392"/>
      <c r="AL28" s="418"/>
      <c r="AM28" s="391" t="s">
        <v>200</v>
      </c>
      <c r="AN28" s="392"/>
      <c r="AO28" s="392"/>
      <c r="AP28" s="392"/>
      <c r="AQ28" s="392"/>
      <c r="AR28" s="418"/>
      <c r="AS28" s="391" t="s">
        <v>200</v>
      </c>
      <c r="AT28" s="392"/>
      <c r="AU28" s="392"/>
      <c r="AV28" s="392"/>
      <c r="AW28" s="392"/>
      <c r="AX28" s="393"/>
      <c r="AY28" s="553" t="s">
        <v>272</v>
      </c>
      <c r="AZ28" s="554"/>
      <c r="BA28" s="554"/>
      <c r="BB28" s="555"/>
      <c r="BC28" s="349" t="s">
        <v>100</v>
      </c>
      <c r="BD28" s="350"/>
      <c r="BE28" s="350"/>
      <c r="BF28" s="350"/>
      <c r="BG28" s="350"/>
      <c r="BH28" s="350"/>
      <c r="BI28" s="350"/>
      <c r="BJ28" s="350"/>
      <c r="BK28" s="350"/>
      <c r="BL28" s="350"/>
      <c r="BM28" s="351"/>
      <c r="BN28" s="352">
        <v>2885040</v>
      </c>
      <c r="BO28" s="353"/>
      <c r="BP28" s="353"/>
      <c r="BQ28" s="353"/>
      <c r="BR28" s="353"/>
      <c r="BS28" s="353"/>
      <c r="BT28" s="353"/>
      <c r="BU28" s="354"/>
      <c r="BV28" s="352">
        <v>2883040</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275</v>
      </c>
      <c r="F29" s="362"/>
      <c r="G29" s="362"/>
      <c r="H29" s="362"/>
      <c r="I29" s="362"/>
      <c r="J29" s="362"/>
      <c r="K29" s="363"/>
      <c r="L29" s="391">
        <v>18</v>
      </c>
      <c r="M29" s="392"/>
      <c r="N29" s="392"/>
      <c r="O29" s="392"/>
      <c r="P29" s="418"/>
      <c r="Q29" s="391">
        <v>4706</v>
      </c>
      <c r="R29" s="392"/>
      <c r="S29" s="392"/>
      <c r="T29" s="392"/>
      <c r="U29" s="392"/>
      <c r="V29" s="418"/>
      <c r="W29" s="573"/>
      <c r="X29" s="574"/>
      <c r="Y29" s="575"/>
      <c r="Z29" s="390" t="s">
        <v>277</v>
      </c>
      <c r="AA29" s="362"/>
      <c r="AB29" s="362"/>
      <c r="AC29" s="362"/>
      <c r="AD29" s="362"/>
      <c r="AE29" s="362"/>
      <c r="AF29" s="362"/>
      <c r="AG29" s="363"/>
      <c r="AH29" s="391">
        <v>356</v>
      </c>
      <c r="AI29" s="392"/>
      <c r="AJ29" s="392"/>
      <c r="AK29" s="392"/>
      <c r="AL29" s="418"/>
      <c r="AM29" s="391">
        <v>1140990</v>
      </c>
      <c r="AN29" s="392"/>
      <c r="AO29" s="392"/>
      <c r="AP29" s="392"/>
      <c r="AQ29" s="392"/>
      <c r="AR29" s="418"/>
      <c r="AS29" s="391">
        <v>3205</v>
      </c>
      <c r="AT29" s="392"/>
      <c r="AU29" s="392"/>
      <c r="AV29" s="392"/>
      <c r="AW29" s="392"/>
      <c r="AX29" s="393"/>
      <c r="AY29" s="556"/>
      <c r="AZ29" s="557"/>
      <c r="BA29" s="557"/>
      <c r="BB29" s="558"/>
      <c r="BC29" s="366" t="s">
        <v>278</v>
      </c>
      <c r="BD29" s="367"/>
      <c r="BE29" s="367"/>
      <c r="BF29" s="367"/>
      <c r="BG29" s="367"/>
      <c r="BH29" s="367"/>
      <c r="BI29" s="367"/>
      <c r="BJ29" s="367"/>
      <c r="BK29" s="367"/>
      <c r="BL29" s="367"/>
      <c r="BM29" s="368"/>
      <c r="BN29" s="369" t="s">
        <v>200</v>
      </c>
      <c r="BO29" s="370"/>
      <c r="BP29" s="370"/>
      <c r="BQ29" s="370"/>
      <c r="BR29" s="370"/>
      <c r="BS29" s="370"/>
      <c r="BT29" s="370"/>
      <c r="BU29" s="371"/>
      <c r="BV29" s="369" t="s">
        <v>200</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280</v>
      </c>
      <c r="X30" s="476"/>
      <c r="Y30" s="476"/>
      <c r="Z30" s="476"/>
      <c r="AA30" s="476"/>
      <c r="AB30" s="476"/>
      <c r="AC30" s="476"/>
      <c r="AD30" s="476"/>
      <c r="AE30" s="476"/>
      <c r="AF30" s="476"/>
      <c r="AG30" s="477"/>
      <c r="AH30" s="446">
        <v>100.1</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72</v>
      </c>
      <c r="BD30" s="465"/>
      <c r="BE30" s="465"/>
      <c r="BF30" s="465"/>
      <c r="BG30" s="465"/>
      <c r="BH30" s="465"/>
      <c r="BI30" s="465"/>
      <c r="BJ30" s="465"/>
      <c r="BK30" s="465"/>
      <c r="BL30" s="465"/>
      <c r="BM30" s="466"/>
      <c r="BN30" s="467">
        <v>14552582</v>
      </c>
      <c r="BO30" s="468"/>
      <c r="BP30" s="468"/>
      <c r="BQ30" s="468"/>
      <c r="BR30" s="468"/>
      <c r="BS30" s="468"/>
      <c r="BT30" s="468"/>
      <c r="BU30" s="469"/>
      <c r="BV30" s="467">
        <v>12800931</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186</v>
      </c>
      <c r="D32" s="478"/>
      <c r="E32" s="478"/>
      <c r="F32" s="478"/>
      <c r="G32" s="478"/>
      <c r="H32" s="478"/>
      <c r="I32" s="478"/>
      <c r="J32" s="478"/>
      <c r="K32" s="478"/>
      <c r="L32" s="478"/>
      <c r="M32" s="478"/>
      <c r="N32" s="478"/>
      <c r="O32" s="478"/>
      <c r="P32" s="478"/>
      <c r="Q32" s="478"/>
      <c r="R32" s="478"/>
      <c r="S32" s="478"/>
      <c r="U32" s="373" t="s">
        <v>91</v>
      </c>
      <c r="V32" s="373"/>
      <c r="W32" s="373"/>
      <c r="X32" s="373"/>
      <c r="Y32" s="373"/>
      <c r="Z32" s="373"/>
      <c r="AA32" s="373"/>
      <c r="AB32" s="373"/>
      <c r="AC32" s="373"/>
      <c r="AD32" s="373"/>
      <c r="AE32" s="373"/>
      <c r="AF32" s="373"/>
      <c r="AG32" s="373"/>
      <c r="AH32" s="373"/>
      <c r="AI32" s="373"/>
      <c r="AJ32" s="373"/>
      <c r="AK32" s="373"/>
      <c r="AM32" s="373" t="s">
        <v>282</v>
      </c>
      <c r="AN32" s="373"/>
      <c r="AO32" s="373"/>
      <c r="AP32" s="373"/>
      <c r="AQ32" s="373"/>
      <c r="AR32" s="373"/>
      <c r="AS32" s="373"/>
      <c r="AT32" s="373"/>
      <c r="AU32" s="373"/>
      <c r="AV32" s="373"/>
      <c r="AW32" s="373"/>
      <c r="AX32" s="373"/>
      <c r="AY32" s="373"/>
      <c r="AZ32" s="373"/>
      <c r="BA32" s="373"/>
      <c r="BB32" s="373"/>
      <c r="BC32" s="373"/>
      <c r="BE32" s="373" t="s">
        <v>283</v>
      </c>
      <c r="BF32" s="373"/>
      <c r="BG32" s="373"/>
      <c r="BH32" s="373"/>
      <c r="BI32" s="373"/>
      <c r="BJ32" s="373"/>
      <c r="BK32" s="373"/>
      <c r="BL32" s="373"/>
      <c r="BM32" s="373"/>
      <c r="BN32" s="373"/>
      <c r="BO32" s="373"/>
      <c r="BP32" s="373"/>
      <c r="BQ32" s="373"/>
      <c r="BR32" s="373"/>
      <c r="BS32" s="373"/>
      <c r="BT32" s="373"/>
      <c r="BU32" s="373"/>
      <c r="BW32" s="373" t="s">
        <v>284</v>
      </c>
      <c r="BX32" s="373"/>
      <c r="BY32" s="373"/>
      <c r="BZ32" s="373"/>
      <c r="CA32" s="373"/>
      <c r="CB32" s="373"/>
      <c r="CC32" s="373"/>
      <c r="CD32" s="373"/>
      <c r="CE32" s="373"/>
      <c r="CF32" s="373"/>
      <c r="CG32" s="373"/>
      <c r="CH32" s="373"/>
      <c r="CI32" s="373"/>
      <c r="CJ32" s="373"/>
      <c r="CK32" s="373"/>
      <c r="CL32" s="373"/>
      <c r="CM32" s="373"/>
      <c r="CO32" s="373" t="s">
        <v>286</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123</v>
      </c>
      <c r="D33" s="479"/>
      <c r="E33" s="480" t="s">
        <v>287</v>
      </c>
      <c r="F33" s="480"/>
      <c r="G33" s="480"/>
      <c r="H33" s="480"/>
      <c r="I33" s="480"/>
      <c r="J33" s="480"/>
      <c r="K33" s="480"/>
      <c r="L33" s="480"/>
      <c r="M33" s="480"/>
      <c r="N33" s="480"/>
      <c r="O33" s="480"/>
      <c r="P33" s="480"/>
      <c r="Q33" s="480"/>
      <c r="R33" s="480"/>
      <c r="S33" s="480"/>
      <c r="T33" s="12"/>
      <c r="U33" s="479" t="s">
        <v>123</v>
      </c>
      <c r="V33" s="479"/>
      <c r="W33" s="480" t="s">
        <v>287</v>
      </c>
      <c r="X33" s="480"/>
      <c r="Y33" s="480"/>
      <c r="Z33" s="480"/>
      <c r="AA33" s="480"/>
      <c r="AB33" s="480"/>
      <c r="AC33" s="480"/>
      <c r="AD33" s="480"/>
      <c r="AE33" s="480"/>
      <c r="AF33" s="480"/>
      <c r="AG33" s="480"/>
      <c r="AH33" s="480"/>
      <c r="AI33" s="480"/>
      <c r="AJ33" s="480"/>
      <c r="AK33" s="480"/>
      <c r="AL33" s="12"/>
      <c r="AM33" s="479" t="s">
        <v>123</v>
      </c>
      <c r="AN33" s="479"/>
      <c r="AO33" s="480" t="s">
        <v>287</v>
      </c>
      <c r="AP33" s="480"/>
      <c r="AQ33" s="480"/>
      <c r="AR33" s="480"/>
      <c r="AS33" s="480"/>
      <c r="AT33" s="480"/>
      <c r="AU33" s="480"/>
      <c r="AV33" s="480"/>
      <c r="AW33" s="480"/>
      <c r="AX33" s="480"/>
      <c r="AY33" s="480"/>
      <c r="AZ33" s="480"/>
      <c r="BA33" s="480"/>
      <c r="BB33" s="480"/>
      <c r="BC33" s="480"/>
      <c r="BD33" s="8"/>
      <c r="BE33" s="480" t="s">
        <v>289</v>
      </c>
      <c r="BF33" s="480"/>
      <c r="BG33" s="480" t="s">
        <v>168</v>
      </c>
      <c r="BH33" s="480"/>
      <c r="BI33" s="480"/>
      <c r="BJ33" s="480"/>
      <c r="BK33" s="480"/>
      <c r="BL33" s="480"/>
      <c r="BM33" s="480"/>
      <c r="BN33" s="480"/>
      <c r="BO33" s="480"/>
      <c r="BP33" s="480"/>
      <c r="BQ33" s="480"/>
      <c r="BR33" s="480"/>
      <c r="BS33" s="480"/>
      <c r="BT33" s="480"/>
      <c r="BU33" s="480"/>
      <c r="BV33" s="8"/>
      <c r="BW33" s="479" t="s">
        <v>289</v>
      </c>
      <c r="BX33" s="479"/>
      <c r="BY33" s="480" t="s">
        <v>108</v>
      </c>
      <c r="BZ33" s="480"/>
      <c r="CA33" s="480"/>
      <c r="CB33" s="480"/>
      <c r="CC33" s="480"/>
      <c r="CD33" s="480"/>
      <c r="CE33" s="480"/>
      <c r="CF33" s="480"/>
      <c r="CG33" s="480"/>
      <c r="CH33" s="480"/>
      <c r="CI33" s="480"/>
      <c r="CJ33" s="480"/>
      <c r="CK33" s="480"/>
      <c r="CL33" s="480"/>
      <c r="CM33" s="480"/>
      <c r="CN33" s="12"/>
      <c r="CO33" s="479" t="s">
        <v>123</v>
      </c>
      <c r="CP33" s="479"/>
      <c r="CQ33" s="480" t="s">
        <v>291</v>
      </c>
      <c r="CR33" s="480"/>
      <c r="CS33" s="480"/>
      <c r="CT33" s="480"/>
      <c r="CU33" s="480"/>
      <c r="CV33" s="480"/>
      <c r="CW33" s="480"/>
      <c r="CX33" s="480"/>
      <c r="CY33" s="480"/>
      <c r="CZ33" s="480"/>
      <c r="DA33" s="480"/>
      <c r="DB33" s="480"/>
      <c r="DC33" s="480"/>
      <c r="DD33" s="480"/>
      <c r="DE33" s="480"/>
      <c r="DF33" s="12"/>
      <c r="DG33" s="481" t="s">
        <v>82</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2</v>
      </c>
      <c r="V34" s="482"/>
      <c r="W34" s="483" t="str">
        <f>IF('各会計、関係団体の財政状況及び健全化判断比率'!B28="","",'各会計、関係団体の財政状況及び健全化判断比率'!B28)</f>
        <v>国民健康保険事業特別会計</v>
      </c>
      <c r="X34" s="483"/>
      <c r="Y34" s="483"/>
      <c r="Z34" s="483"/>
      <c r="AA34" s="483"/>
      <c r="AB34" s="483"/>
      <c r="AC34" s="483"/>
      <c r="AD34" s="483"/>
      <c r="AE34" s="483"/>
      <c r="AF34" s="483"/>
      <c r="AG34" s="483"/>
      <c r="AH34" s="483"/>
      <c r="AI34" s="483"/>
      <c r="AJ34" s="483"/>
      <c r="AK34" s="483"/>
      <c r="AL34" s="2"/>
      <c r="AM34" s="482">
        <f>IF(AO34="","",MAX(C34:D43,U34:V43)+1)</f>
        <v>6</v>
      </c>
      <c r="AN34" s="482"/>
      <c r="AO34" s="483" t="str">
        <f>IF('各会計、関係団体の財政状況及び健全化判断比率'!B32="","",'各会計、関係団体の財政状況及び健全化判断比率'!B32)</f>
        <v>下水道事業会計</v>
      </c>
      <c r="AP34" s="483"/>
      <c r="AQ34" s="483"/>
      <c r="AR34" s="483"/>
      <c r="AS34" s="483"/>
      <c r="AT34" s="483"/>
      <c r="AU34" s="483"/>
      <c r="AV34" s="483"/>
      <c r="AW34" s="483"/>
      <c r="AX34" s="483"/>
      <c r="AY34" s="483"/>
      <c r="AZ34" s="483"/>
      <c r="BA34" s="483"/>
      <c r="BB34" s="483"/>
      <c r="BC34" s="483"/>
      <c r="BD34" s="2"/>
      <c r="BE34" s="482" t="str">
        <f>IF(BG34="","",MAX(C34:D43,U34:V43,AM34:AN43)+1)</f>
        <v/>
      </c>
      <c r="BF34" s="482"/>
      <c r="BG34" s="483"/>
      <c r="BH34" s="483"/>
      <c r="BI34" s="483"/>
      <c r="BJ34" s="483"/>
      <c r="BK34" s="483"/>
      <c r="BL34" s="483"/>
      <c r="BM34" s="483"/>
      <c r="BN34" s="483"/>
      <c r="BO34" s="483"/>
      <c r="BP34" s="483"/>
      <c r="BQ34" s="483"/>
      <c r="BR34" s="483"/>
      <c r="BS34" s="483"/>
      <c r="BT34" s="483"/>
      <c r="BU34" s="483"/>
      <c r="BV34" s="2"/>
      <c r="BW34" s="482">
        <f>IF(BY34="","",MAX(C34:D43,U34:V43,AM34:AN43,BE34:BF43)+1)</f>
        <v>7</v>
      </c>
      <c r="BX34" s="482"/>
      <c r="BY34" s="483" t="str">
        <f>IF('各会計、関係団体の財政状況及び健全化判断比率'!B68="","",'各会計、関係団体の財政状況及び健全化判断比率'!B68)</f>
        <v>福岡県市町村消防団員等公務災害補償組合</v>
      </c>
      <c r="BZ34" s="483"/>
      <c r="CA34" s="483"/>
      <c r="CB34" s="483"/>
      <c r="CC34" s="483"/>
      <c r="CD34" s="483"/>
      <c r="CE34" s="483"/>
      <c r="CF34" s="483"/>
      <c r="CG34" s="483"/>
      <c r="CH34" s="483"/>
      <c r="CI34" s="483"/>
      <c r="CJ34" s="483"/>
      <c r="CK34" s="483"/>
      <c r="CL34" s="483"/>
      <c r="CM34" s="483"/>
      <c r="CN34" s="2"/>
      <c r="CO34" s="482">
        <f>IF(CQ34="","",MAX(C34:D43,U34:V43,AM34:AN43,BE34:BF43,BW34:BX43)+1)</f>
        <v>17</v>
      </c>
      <c r="CP34" s="482"/>
      <c r="CQ34" s="483" t="str">
        <f>IF('各会計、関係団体の財政状況及び健全化判断比率'!BS7="","",'各会計、関係団体の財政状況及び健全化判断比率'!BS7)</f>
        <v>春日市土地開発公社</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t="str">
        <f t="shared" ref="C35:C43" si="0">IF(E35="","",C34+1)</f>
        <v/>
      </c>
      <c r="D35" s="482"/>
      <c r="E35" s="483" t="str">
        <f>IF('各会計、関係団体の財政状況及び健全化判断比率'!B8="","",'各会計、関係団体の財政状況及び健全化判断比率'!B8)</f>
        <v/>
      </c>
      <c r="F35" s="483"/>
      <c r="G35" s="483"/>
      <c r="H35" s="483"/>
      <c r="I35" s="483"/>
      <c r="J35" s="483"/>
      <c r="K35" s="483"/>
      <c r="L35" s="483"/>
      <c r="M35" s="483"/>
      <c r="N35" s="483"/>
      <c r="O35" s="483"/>
      <c r="P35" s="483"/>
      <c r="Q35" s="483"/>
      <c r="R35" s="483"/>
      <c r="S35" s="483"/>
      <c r="T35" s="2"/>
      <c r="U35" s="482">
        <f t="shared" ref="U35:U43" si="1">IF(W35="","",U34+1)</f>
        <v>3</v>
      </c>
      <c r="V35" s="482"/>
      <c r="W35" s="483" t="str">
        <f>IF('各会計、関係団体の財政状況及び健全化判断比率'!B29="","",'各会計、関係団体の財政状況及び健全化判断比率'!B29)</f>
        <v>後期高齢者医療事業特別会計</v>
      </c>
      <c r="X35" s="483"/>
      <c r="Y35" s="483"/>
      <c r="Z35" s="483"/>
      <c r="AA35" s="483"/>
      <c r="AB35" s="483"/>
      <c r="AC35" s="483"/>
      <c r="AD35" s="483"/>
      <c r="AE35" s="483"/>
      <c r="AF35" s="483"/>
      <c r="AG35" s="483"/>
      <c r="AH35" s="483"/>
      <c r="AI35" s="483"/>
      <c r="AJ35" s="483"/>
      <c r="AK35" s="483"/>
      <c r="AL35" s="2"/>
      <c r="AM35" s="482" t="str">
        <f t="shared" ref="AM35:AM43" si="2">IF(AO35="","",AM34+1)</f>
        <v/>
      </c>
      <c r="AN35" s="482"/>
      <c r="AO35" s="483"/>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8</v>
      </c>
      <c r="BX35" s="482"/>
      <c r="BY35" s="483" t="str">
        <f>IF('各会計、関係団体の財政状況及び健全化判断比率'!B69="","",'各会計、関係団体の財政状況及び健全化判断比率'!B69)</f>
        <v>筑紫自治振興組合（一般会計）</v>
      </c>
      <c r="BZ35" s="483"/>
      <c r="CA35" s="483"/>
      <c r="CB35" s="483"/>
      <c r="CC35" s="483"/>
      <c r="CD35" s="483"/>
      <c r="CE35" s="483"/>
      <c r="CF35" s="483"/>
      <c r="CG35" s="483"/>
      <c r="CH35" s="483"/>
      <c r="CI35" s="483"/>
      <c r="CJ35" s="483"/>
      <c r="CK35" s="483"/>
      <c r="CL35" s="483"/>
      <c r="CM35" s="483"/>
      <c r="CN35" s="2"/>
      <c r="CO35" s="482" t="str">
        <f t="shared" ref="CO35:CO43" si="5">IF(CQ35="","",CO34+1)</f>
        <v/>
      </c>
      <c r="CP35" s="482"/>
      <c r="CQ35" s="483" t="str">
        <f>IF('各会計、関係団体の財政状況及び健全化判断比率'!BS8="","",'各会計、関係団体の財政状況及び健全化判断比率'!BS8)</f>
        <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4</v>
      </c>
      <c r="V36" s="482"/>
      <c r="W36" s="483" t="str">
        <f>IF('各会計、関係団体の財政状況及び健全化判断比率'!B30="","",'各会計、関係団体の財政状況及び健全化判断比率'!B30)</f>
        <v>介護保険事業特別会計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9</v>
      </c>
      <c r="BX36" s="482"/>
      <c r="BY36" s="483" t="str">
        <f>IF('各会計、関係団体の財政状況及び健全化判断比率'!B70="","",'各会計、関係団体の財政状況及び健全化判断比率'!B70)</f>
        <v>筑紫自治振興組合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f t="shared" si="1"/>
        <v>5</v>
      </c>
      <c r="V37" s="482"/>
      <c r="W37" s="483" t="str">
        <f>IF('各会計、関係団体の財政状況及び健全化判断比率'!B31="","",'各会計、関係団体の財政状況及び健全化判断比率'!B31)</f>
        <v>筑紫地区障害支援区分等審査会事業特別会計</v>
      </c>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10</v>
      </c>
      <c r="BX37" s="482"/>
      <c r="BY37" s="483" t="str">
        <f>IF('各会計、関係団体の財政状況及び健全化判断比率'!B71="","",'各会計、関係団体の財政状況及び健全化判断比率'!B71)</f>
        <v>春日・大野城・那珂川消防組合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11</v>
      </c>
      <c r="BX38" s="482"/>
      <c r="BY38" s="483" t="str">
        <f>IF('各会計、関係団体の財政状況及び健全化判断比率'!B72="","",'各会計、関係団体の財政状況及び健全化判断比率'!B72)</f>
        <v>福岡県自治振興組合（一般会計）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12</v>
      </c>
      <c r="BX39" s="482"/>
      <c r="BY39" s="483" t="str">
        <f>IF('各会計、関係団体の財政状況及び健全化判断比率'!B73="","",'各会計、関係団体の財政状況及び健全化判断比率'!B73)</f>
        <v>福岡県自治振興組合（公文書館事業特別会計）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13</v>
      </c>
      <c r="BX40" s="482"/>
      <c r="BY40" s="483" t="str">
        <f>IF('各会計、関係団体の財政状況及び健全化判断比率'!B74="","",'各会計、関係団体の財政状況及び健全化判断比率'!B74)</f>
        <v>春日大野城衛生施設組合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14</v>
      </c>
      <c r="BX41" s="482"/>
      <c r="BY41" s="483" t="str">
        <f>IF('各会計、関係団体の財政状況及び健全化判断比率'!B75="","",'各会計、関係団体の財政状況及び健全化判断比率'!B75)</f>
        <v>筑慈苑施設組合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15</v>
      </c>
      <c r="BX42" s="482"/>
      <c r="BY42" s="483" t="str">
        <f>IF('各会計、関係団体の財政状況及び健全化判断比率'!B76="","",'各会計、関係団体の財政状況及び健全化判断比率'!B76)</f>
        <v>福岡都市圏広域行政事業組合（一般会計）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f t="shared" si="4"/>
        <v>16</v>
      </c>
      <c r="BX43" s="482"/>
      <c r="BY43" s="483" t="str">
        <f>IF('各会計、関係団体の財政状況及び健全化判断比率'!B77="","",'各会計、関係団体の財政状況及び健全化判断比率'!B77)</f>
        <v>福岡都市圏広域行政事業組合（流域連携事業特別会計）</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292</v>
      </c>
      <c r="E46" s="485" t="s">
        <v>293</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15">
      <c r="E47" s="485" t="s">
        <v>297</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15">
      <c r="E48" s="485" t="s">
        <v>299</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15">
      <c r="E49" s="485" t="s">
        <v>302</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15">
      <c r="E50" s="485" t="s">
        <v>197</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15">
      <c r="E51" s="485" t="s">
        <v>304</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15">
      <c r="E52" s="485" t="s">
        <v>307</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15">
      <c r="E53" s="485" t="s">
        <v>191</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NddAuKLYo6BZJfnyNjiN001wTmSD6BeH2+QIv31BAsTRzBskbzImLycWjM9HLaRoDxEM4ZxUIaWTkwIPFOeIlw==" saltValue="e39jqrpW9CREgHAdWA+AF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531</v>
      </c>
      <c r="G33" s="201" t="s">
        <v>532</v>
      </c>
      <c r="H33" s="201" t="s">
        <v>533</v>
      </c>
      <c r="I33" s="201" t="s">
        <v>534</v>
      </c>
      <c r="J33" s="205" t="s">
        <v>535</v>
      </c>
      <c r="K33" s="186"/>
      <c r="L33" s="186"/>
      <c r="M33" s="186"/>
      <c r="N33" s="186"/>
      <c r="O33" s="186"/>
      <c r="P33" s="186"/>
    </row>
    <row r="34" spans="1:16" ht="39" customHeight="1" x14ac:dyDescent="0.15">
      <c r="A34" s="186"/>
      <c r="B34" s="188"/>
      <c r="C34" s="1048" t="s">
        <v>268</v>
      </c>
      <c r="D34" s="1048"/>
      <c r="E34" s="1049"/>
      <c r="F34" s="197">
        <v>5.82</v>
      </c>
      <c r="G34" s="202">
        <v>6.03</v>
      </c>
      <c r="H34" s="202">
        <v>6.15</v>
      </c>
      <c r="I34" s="202">
        <v>10.67</v>
      </c>
      <c r="J34" s="206">
        <v>6.16</v>
      </c>
      <c r="K34" s="186"/>
      <c r="L34" s="186"/>
      <c r="M34" s="186"/>
      <c r="N34" s="186"/>
      <c r="O34" s="186"/>
      <c r="P34" s="186"/>
    </row>
    <row r="35" spans="1:16" ht="39" customHeight="1" x14ac:dyDescent="0.15">
      <c r="A35" s="186"/>
      <c r="B35" s="189"/>
      <c r="C35" s="1050" t="s">
        <v>362</v>
      </c>
      <c r="D35" s="1050"/>
      <c r="E35" s="1051"/>
      <c r="F35" s="198">
        <v>4.21</v>
      </c>
      <c r="G35" s="203">
        <v>4.2699999999999996</v>
      </c>
      <c r="H35" s="203">
        <v>4.24</v>
      </c>
      <c r="I35" s="203">
        <v>4.57</v>
      </c>
      <c r="J35" s="207">
        <v>4.55</v>
      </c>
      <c r="K35" s="186"/>
      <c r="L35" s="186"/>
      <c r="M35" s="186"/>
      <c r="N35" s="186"/>
      <c r="O35" s="186"/>
      <c r="P35" s="186"/>
    </row>
    <row r="36" spans="1:16" ht="39" customHeight="1" x14ac:dyDescent="0.15">
      <c r="A36" s="186"/>
      <c r="B36" s="189"/>
      <c r="C36" s="1050" t="s">
        <v>59</v>
      </c>
      <c r="D36" s="1050"/>
      <c r="E36" s="1051"/>
      <c r="F36" s="198">
        <v>0.95</v>
      </c>
      <c r="G36" s="203">
        <v>1.05</v>
      </c>
      <c r="H36" s="203">
        <v>1.1299999999999999</v>
      </c>
      <c r="I36" s="203">
        <v>1.1399999999999999</v>
      </c>
      <c r="J36" s="207">
        <v>0.57999999999999996</v>
      </c>
      <c r="K36" s="186"/>
      <c r="L36" s="186"/>
      <c r="M36" s="186"/>
      <c r="N36" s="186"/>
      <c r="O36" s="186"/>
      <c r="P36" s="186"/>
    </row>
    <row r="37" spans="1:16" ht="39" customHeight="1" x14ac:dyDescent="0.15">
      <c r="A37" s="186"/>
      <c r="B37" s="189"/>
      <c r="C37" s="1050" t="s">
        <v>288</v>
      </c>
      <c r="D37" s="1050"/>
      <c r="E37" s="1051"/>
      <c r="F37" s="198">
        <v>1.06</v>
      </c>
      <c r="G37" s="203">
        <v>0.67</v>
      </c>
      <c r="H37" s="203">
        <v>0.71</v>
      </c>
      <c r="I37" s="203">
        <v>0.66</v>
      </c>
      <c r="J37" s="207">
        <v>0.4</v>
      </c>
      <c r="K37" s="186"/>
      <c r="L37" s="186"/>
      <c r="M37" s="186"/>
      <c r="N37" s="186"/>
      <c r="O37" s="186"/>
      <c r="P37" s="186"/>
    </row>
    <row r="38" spans="1:16" ht="39" customHeight="1" x14ac:dyDescent="0.15">
      <c r="A38" s="186"/>
      <c r="B38" s="189"/>
      <c r="C38" s="1050" t="s">
        <v>470</v>
      </c>
      <c r="D38" s="1050"/>
      <c r="E38" s="1051"/>
      <c r="F38" s="198">
        <v>0.37</v>
      </c>
      <c r="G38" s="203">
        <v>0.35</v>
      </c>
      <c r="H38" s="203">
        <v>0.34</v>
      </c>
      <c r="I38" s="203">
        <v>0.34</v>
      </c>
      <c r="J38" s="207">
        <v>0.34</v>
      </c>
      <c r="K38" s="186"/>
      <c r="L38" s="186"/>
      <c r="M38" s="186"/>
      <c r="N38" s="186"/>
      <c r="O38" s="186"/>
      <c r="P38" s="186"/>
    </row>
    <row r="39" spans="1:16" ht="39" customHeight="1" x14ac:dyDescent="0.15">
      <c r="A39" s="186"/>
      <c r="B39" s="189"/>
      <c r="C39" s="1050" t="s">
        <v>111</v>
      </c>
      <c r="D39" s="1050"/>
      <c r="E39" s="1051"/>
      <c r="F39" s="198" t="s">
        <v>200</v>
      </c>
      <c r="G39" s="203" t="s">
        <v>200</v>
      </c>
      <c r="H39" s="203" t="s">
        <v>200</v>
      </c>
      <c r="I39" s="203" t="s">
        <v>200</v>
      </c>
      <c r="J39" s="207">
        <v>0</v>
      </c>
      <c r="K39" s="186"/>
      <c r="L39" s="186"/>
      <c r="M39" s="186"/>
      <c r="N39" s="186"/>
      <c r="O39" s="186"/>
      <c r="P39" s="186"/>
    </row>
    <row r="40" spans="1:16" ht="39" customHeight="1" x14ac:dyDescent="0.15">
      <c r="A40" s="186"/>
      <c r="B40" s="189"/>
      <c r="C40" s="1050"/>
      <c r="D40" s="1050"/>
      <c r="E40" s="1051"/>
      <c r="F40" s="198"/>
      <c r="G40" s="203"/>
      <c r="H40" s="203"/>
      <c r="I40" s="203"/>
      <c r="J40" s="207"/>
      <c r="K40" s="186"/>
      <c r="L40" s="186"/>
      <c r="M40" s="186"/>
      <c r="N40" s="186"/>
      <c r="O40" s="186"/>
      <c r="P40" s="186"/>
    </row>
    <row r="41" spans="1:16" ht="39" customHeight="1" x14ac:dyDescent="0.15">
      <c r="A41" s="186"/>
      <c r="B41" s="189"/>
      <c r="C41" s="1050"/>
      <c r="D41" s="1050"/>
      <c r="E41" s="1051"/>
      <c r="F41" s="198"/>
      <c r="G41" s="203"/>
      <c r="H41" s="203"/>
      <c r="I41" s="203"/>
      <c r="J41" s="207"/>
      <c r="K41" s="186"/>
      <c r="L41" s="186"/>
      <c r="M41" s="186"/>
      <c r="N41" s="186"/>
      <c r="O41" s="186"/>
      <c r="P41" s="186"/>
    </row>
    <row r="42" spans="1:16" ht="39" customHeight="1" x14ac:dyDescent="0.15">
      <c r="A42" s="186"/>
      <c r="B42" s="190"/>
      <c r="C42" s="1050" t="s">
        <v>537</v>
      </c>
      <c r="D42" s="1050"/>
      <c r="E42" s="1051"/>
      <c r="F42" s="198" t="s">
        <v>200</v>
      </c>
      <c r="G42" s="203" t="s">
        <v>200</v>
      </c>
      <c r="H42" s="203" t="s">
        <v>200</v>
      </c>
      <c r="I42" s="203" t="s">
        <v>200</v>
      </c>
      <c r="J42" s="207" t="s">
        <v>200</v>
      </c>
      <c r="K42" s="186"/>
      <c r="L42" s="186"/>
      <c r="M42" s="186"/>
      <c r="N42" s="186"/>
      <c r="O42" s="186"/>
      <c r="P42" s="186"/>
    </row>
    <row r="43" spans="1:16" ht="39" customHeight="1" x14ac:dyDescent="0.15">
      <c r="A43" s="186"/>
      <c r="B43" s="191"/>
      <c r="C43" s="1052" t="s">
        <v>492</v>
      </c>
      <c r="D43" s="1052"/>
      <c r="E43" s="1053"/>
      <c r="F43" s="199" t="s">
        <v>200</v>
      </c>
      <c r="G43" s="204">
        <v>0</v>
      </c>
      <c r="H43" s="204">
        <v>0</v>
      </c>
      <c r="I43" s="204" t="s">
        <v>200</v>
      </c>
      <c r="J43" s="208" t="s">
        <v>200</v>
      </c>
      <c r="K43" s="186"/>
      <c r="L43" s="186"/>
      <c r="M43" s="186"/>
      <c r="N43" s="186"/>
      <c r="O43" s="186"/>
      <c r="P43" s="186"/>
    </row>
    <row r="44" spans="1:16" ht="39" customHeight="1" x14ac:dyDescent="0.15">
      <c r="A44" s="186"/>
      <c r="B44" s="192" t="s">
        <v>18</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2PsTd5C6m4fJltWiIu3XholGOiMOcQlwNBCi4abN3KR+I+LzSPdGoy1sA80FknKmBqXlA5rd7EwJaZo73nvPdg==" saltValue="gZMUFjJQUCYFc48+NFpo3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23</v>
      </c>
      <c r="P43" s="85"/>
      <c r="Q43" s="85"/>
      <c r="R43" s="85"/>
      <c r="S43" s="85"/>
      <c r="T43" s="85"/>
      <c r="U43" s="85"/>
    </row>
    <row r="44" spans="1:21" ht="30.75" customHeight="1" x14ac:dyDescent="0.15">
      <c r="A44" s="85"/>
      <c r="B44" s="209" t="s">
        <v>24</v>
      </c>
      <c r="C44" s="215"/>
      <c r="D44" s="215"/>
      <c r="E44" s="223"/>
      <c r="F44" s="223"/>
      <c r="G44" s="223"/>
      <c r="H44" s="223"/>
      <c r="I44" s="223"/>
      <c r="J44" s="226" t="s">
        <v>16</v>
      </c>
      <c r="K44" s="228" t="s">
        <v>531</v>
      </c>
      <c r="L44" s="237" t="s">
        <v>532</v>
      </c>
      <c r="M44" s="237" t="s">
        <v>533</v>
      </c>
      <c r="N44" s="237" t="s">
        <v>534</v>
      </c>
      <c r="O44" s="246" t="s">
        <v>535</v>
      </c>
      <c r="P44" s="85"/>
      <c r="Q44" s="85"/>
      <c r="R44" s="85"/>
      <c r="S44" s="85"/>
      <c r="T44" s="85"/>
      <c r="U44" s="85"/>
    </row>
    <row r="45" spans="1:21" ht="30.75" customHeight="1" x14ac:dyDescent="0.15">
      <c r="A45" s="85"/>
      <c r="B45" s="1079" t="s">
        <v>27</v>
      </c>
      <c r="C45" s="1080"/>
      <c r="D45" s="218"/>
      <c r="E45" s="1054" t="s">
        <v>25</v>
      </c>
      <c r="F45" s="1054"/>
      <c r="G45" s="1054"/>
      <c r="H45" s="1054"/>
      <c r="I45" s="1054"/>
      <c r="J45" s="1055"/>
      <c r="K45" s="229">
        <v>2799</v>
      </c>
      <c r="L45" s="238">
        <v>2798</v>
      </c>
      <c r="M45" s="238">
        <v>2825</v>
      </c>
      <c r="N45" s="238">
        <v>2776</v>
      </c>
      <c r="O45" s="247">
        <v>2705</v>
      </c>
      <c r="P45" s="85"/>
      <c r="Q45" s="85"/>
      <c r="R45" s="85"/>
      <c r="S45" s="85"/>
      <c r="T45" s="85"/>
      <c r="U45" s="85"/>
    </row>
    <row r="46" spans="1:21" ht="30.75" customHeight="1" x14ac:dyDescent="0.15">
      <c r="A46" s="85"/>
      <c r="B46" s="1081"/>
      <c r="C46" s="1082"/>
      <c r="D46" s="219"/>
      <c r="E46" s="1056" t="s">
        <v>29</v>
      </c>
      <c r="F46" s="1056"/>
      <c r="G46" s="1056"/>
      <c r="H46" s="1056"/>
      <c r="I46" s="1056"/>
      <c r="J46" s="1057"/>
      <c r="K46" s="230" t="s">
        <v>200</v>
      </c>
      <c r="L46" s="239" t="s">
        <v>200</v>
      </c>
      <c r="M46" s="239" t="s">
        <v>200</v>
      </c>
      <c r="N46" s="239" t="s">
        <v>200</v>
      </c>
      <c r="O46" s="248" t="s">
        <v>200</v>
      </c>
      <c r="P46" s="85"/>
      <c r="Q46" s="85"/>
      <c r="R46" s="85"/>
      <c r="S46" s="85"/>
      <c r="T46" s="85"/>
      <c r="U46" s="85"/>
    </row>
    <row r="47" spans="1:21" ht="30.75" customHeight="1" x14ac:dyDescent="0.15">
      <c r="A47" s="85"/>
      <c r="B47" s="1081"/>
      <c r="C47" s="1082"/>
      <c r="D47" s="219"/>
      <c r="E47" s="1056" t="s">
        <v>31</v>
      </c>
      <c r="F47" s="1056"/>
      <c r="G47" s="1056"/>
      <c r="H47" s="1056"/>
      <c r="I47" s="1056"/>
      <c r="J47" s="1057"/>
      <c r="K47" s="230" t="s">
        <v>200</v>
      </c>
      <c r="L47" s="239" t="s">
        <v>200</v>
      </c>
      <c r="M47" s="239" t="s">
        <v>200</v>
      </c>
      <c r="N47" s="239" t="s">
        <v>200</v>
      </c>
      <c r="O47" s="248" t="s">
        <v>200</v>
      </c>
      <c r="P47" s="85"/>
      <c r="Q47" s="85"/>
      <c r="R47" s="85"/>
      <c r="S47" s="85"/>
      <c r="T47" s="85"/>
      <c r="U47" s="85"/>
    </row>
    <row r="48" spans="1:21" ht="30.75" customHeight="1" x14ac:dyDescent="0.15">
      <c r="A48" s="85"/>
      <c r="B48" s="1081"/>
      <c r="C48" s="1082"/>
      <c r="D48" s="219"/>
      <c r="E48" s="1056" t="s">
        <v>34</v>
      </c>
      <c r="F48" s="1056"/>
      <c r="G48" s="1056"/>
      <c r="H48" s="1056"/>
      <c r="I48" s="1056"/>
      <c r="J48" s="1057"/>
      <c r="K48" s="230">
        <v>258</v>
      </c>
      <c r="L48" s="239">
        <v>174</v>
      </c>
      <c r="M48" s="239">
        <v>201</v>
      </c>
      <c r="N48" s="239">
        <v>236</v>
      </c>
      <c r="O48" s="248">
        <v>231</v>
      </c>
      <c r="P48" s="85"/>
      <c r="Q48" s="85"/>
      <c r="R48" s="85"/>
      <c r="S48" s="85"/>
      <c r="T48" s="85"/>
      <c r="U48" s="85"/>
    </row>
    <row r="49" spans="1:21" ht="30.75" customHeight="1" x14ac:dyDescent="0.15">
      <c r="A49" s="85"/>
      <c r="B49" s="1081"/>
      <c r="C49" s="1082"/>
      <c r="D49" s="219"/>
      <c r="E49" s="1056" t="s">
        <v>0</v>
      </c>
      <c r="F49" s="1056"/>
      <c r="G49" s="1056"/>
      <c r="H49" s="1056"/>
      <c r="I49" s="1056"/>
      <c r="J49" s="1057"/>
      <c r="K49" s="230">
        <v>1</v>
      </c>
      <c r="L49" s="239">
        <v>1</v>
      </c>
      <c r="M49" s="239">
        <v>1</v>
      </c>
      <c r="N49" s="239">
        <v>1</v>
      </c>
      <c r="O49" s="248">
        <v>0</v>
      </c>
      <c r="P49" s="85"/>
      <c r="Q49" s="85"/>
      <c r="R49" s="85"/>
      <c r="S49" s="85"/>
      <c r="T49" s="85"/>
      <c r="U49" s="85"/>
    </row>
    <row r="50" spans="1:21" ht="30.75" customHeight="1" x14ac:dyDescent="0.15">
      <c r="A50" s="85"/>
      <c r="B50" s="1081"/>
      <c r="C50" s="1082"/>
      <c r="D50" s="219"/>
      <c r="E50" s="1056" t="s">
        <v>39</v>
      </c>
      <c r="F50" s="1056"/>
      <c r="G50" s="1056"/>
      <c r="H50" s="1056"/>
      <c r="I50" s="1056"/>
      <c r="J50" s="1057"/>
      <c r="K50" s="230">
        <v>196</v>
      </c>
      <c r="L50" s="239">
        <v>361</v>
      </c>
      <c r="M50" s="239">
        <v>381</v>
      </c>
      <c r="N50" s="239">
        <v>392</v>
      </c>
      <c r="O50" s="248">
        <v>402</v>
      </c>
      <c r="P50" s="85"/>
      <c r="Q50" s="85"/>
      <c r="R50" s="85"/>
      <c r="S50" s="85"/>
      <c r="T50" s="85"/>
      <c r="U50" s="85"/>
    </row>
    <row r="51" spans="1:21" ht="30.75" customHeight="1" x14ac:dyDescent="0.15">
      <c r="A51" s="85"/>
      <c r="B51" s="1083"/>
      <c r="C51" s="1084"/>
      <c r="D51" s="220"/>
      <c r="E51" s="1056" t="s">
        <v>41</v>
      </c>
      <c r="F51" s="1056"/>
      <c r="G51" s="1056"/>
      <c r="H51" s="1056"/>
      <c r="I51" s="1056"/>
      <c r="J51" s="1057"/>
      <c r="K51" s="230" t="s">
        <v>200</v>
      </c>
      <c r="L51" s="239" t="s">
        <v>200</v>
      </c>
      <c r="M51" s="239" t="s">
        <v>200</v>
      </c>
      <c r="N51" s="239" t="s">
        <v>200</v>
      </c>
      <c r="O51" s="248" t="s">
        <v>200</v>
      </c>
      <c r="P51" s="85"/>
      <c r="Q51" s="85"/>
      <c r="R51" s="85"/>
      <c r="S51" s="85"/>
      <c r="T51" s="85"/>
      <c r="U51" s="85"/>
    </row>
    <row r="52" spans="1:21" ht="30.75" customHeight="1" x14ac:dyDescent="0.15">
      <c r="A52" s="85"/>
      <c r="B52" s="1058" t="s">
        <v>44</v>
      </c>
      <c r="C52" s="1059"/>
      <c r="D52" s="220"/>
      <c r="E52" s="1056" t="s">
        <v>46</v>
      </c>
      <c r="F52" s="1056"/>
      <c r="G52" s="1056"/>
      <c r="H52" s="1056"/>
      <c r="I52" s="1056"/>
      <c r="J52" s="1057"/>
      <c r="K52" s="230">
        <v>2953</v>
      </c>
      <c r="L52" s="239">
        <v>2837</v>
      </c>
      <c r="M52" s="239">
        <v>2929</v>
      </c>
      <c r="N52" s="239">
        <v>2824</v>
      </c>
      <c r="O52" s="248">
        <v>2836</v>
      </c>
      <c r="P52" s="85"/>
      <c r="Q52" s="85"/>
      <c r="R52" s="85"/>
      <c r="S52" s="85"/>
      <c r="T52" s="85"/>
      <c r="U52" s="85"/>
    </row>
    <row r="53" spans="1:21" ht="30.75" customHeight="1" x14ac:dyDescent="0.15">
      <c r="A53" s="85"/>
      <c r="B53" s="1060" t="s">
        <v>48</v>
      </c>
      <c r="C53" s="1061"/>
      <c r="D53" s="221"/>
      <c r="E53" s="1062" t="s">
        <v>51</v>
      </c>
      <c r="F53" s="1062"/>
      <c r="G53" s="1062"/>
      <c r="H53" s="1062"/>
      <c r="I53" s="1062"/>
      <c r="J53" s="1063"/>
      <c r="K53" s="231">
        <v>301</v>
      </c>
      <c r="L53" s="240">
        <v>497</v>
      </c>
      <c r="M53" s="240">
        <v>479</v>
      </c>
      <c r="N53" s="240">
        <v>581</v>
      </c>
      <c r="O53" s="249">
        <v>502</v>
      </c>
      <c r="P53" s="85"/>
      <c r="Q53" s="85"/>
      <c r="R53" s="85"/>
      <c r="S53" s="85"/>
      <c r="T53" s="85"/>
      <c r="U53" s="85"/>
    </row>
    <row r="54" spans="1:21" ht="24" customHeight="1" x14ac:dyDescent="0.15">
      <c r="A54" s="85"/>
      <c r="B54" s="210" t="s">
        <v>58</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60</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538</v>
      </c>
      <c r="P56" s="85"/>
      <c r="Q56" s="85"/>
      <c r="R56" s="85"/>
      <c r="S56" s="85"/>
      <c r="T56" s="85"/>
      <c r="U56" s="85"/>
    </row>
    <row r="57" spans="1:21" ht="31.5" customHeight="1" x14ac:dyDescent="0.15">
      <c r="A57" s="85"/>
      <c r="B57" s="212"/>
      <c r="C57" s="217"/>
      <c r="D57" s="217"/>
      <c r="E57" s="224"/>
      <c r="F57" s="224"/>
      <c r="G57" s="224"/>
      <c r="H57" s="224"/>
      <c r="I57" s="224"/>
      <c r="J57" s="227" t="s">
        <v>16</v>
      </c>
      <c r="K57" s="233" t="s">
        <v>531</v>
      </c>
      <c r="L57" s="241" t="s">
        <v>532</v>
      </c>
      <c r="M57" s="241" t="s">
        <v>533</v>
      </c>
      <c r="N57" s="241" t="s">
        <v>534</v>
      </c>
      <c r="O57" s="251" t="s">
        <v>535</v>
      </c>
      <c r="P57" s="85"/>
      <c r="Q57" s="85"/>
      <c r="R57" s="85"/>
      <c r="S57" s="85"/>
      <c r="T57" s="85"/>
      <c r="U57" s="85"/>
    </row>
    <row r="58" spans="1:21" ht="31.5" customHeight="1" x14ac:dyDescent="0.15">
      <c r="B58" s="1073" t="s">
        <v>62</v>
      </c>
      <c r="C58" s="1074"/>
      <c r="D58" s="1064" t="s">
        <v>64</v>
      </c>
      <c r="E58" s="1065"/>
      <c r="F58" s="1065"/>
      <c r="G58" s="1065"/>
      <c r="H58" s="1065"/>
      <c r="I58" s="1065"/>
      <c r="J58" s="1066"/>
      <c r="K58" s="234" t="s">
        <v>540</v>
      </c>
      <c r="L58" s="242" t="s">
        <v>540</v>
      </c>
      <c r="M58" s="242" t="s">
        <v>540</v>
      </c>
      <c r="N58" s="242" t="s">
        <v>540</v>
      </c>
      <c r="O58" s="252" t="s">
        <v>540</v>
      </c>
    </row>
    <row r="59" spans="1:21" ht="31.5" customHeight="1" x14ac:dyDescent="0.15">
      <c r="B59" s="1075"/>
      <c r="C59" s="1076"/>
      <c r="D59" s="1067" t="s">
        <v>13</v>
      </c>
      <c r="E59" s="1068"/>
      <c r="F59" s="1068"/>
      <c r="G59" s="1068"/>
      <c r="H59" s="1068"/>
      <c r="I59" s="1068"/>
      <c r="J59" s="1069"/>
      <c r="K59" s="235" t="s">
        <v>540</v>
      </c>
      <c r="L59" s="243" t="s">
        <v>540</v>
      </c>
      <c r="M59" s="243" t="s">
        <v>540</v>
      </c>
      <c r="N59" s="243" t="s">
        <v>540</v>
      </c>
      <c r="O59" s="253" t="s">
        <v>540</v>
      </c>
    </row>
    <row r="60" spans="1:21" ht="31.5" customHeight="1" x14ac:dyDescent="0.15">
      <c r="B60" s="1077"/>
      <c r="C60" s="1078"/>
      <c r="D60" s="1070" t="s">
        <v>65</v>
      </c>
      <c r="E60" s="1071"/>
      <c r="F60" s="1071"/>
      <c r="G60" s="1071"/>
      <c r="H60" s="1071"/>
      <c r="I60" s="1071"/>
      <c r="J60" s="1072"/>
      <c r="K60" s="236" t="s">
        <v>540</v>
      </c>
      <c r="L60" s="244" t="s">
        <v>540</v>
      </c>
      <c r="M60" s="244" t="s">
        <v>540</v>
      </c>
      <c r="N60" s="244" t="s">
        <v>540</v>
      </c>
      <c r="O60" s="254" t="s">
        <v>540</v>
      </c>
    </row>
    <row r="61" spans="1:21" ht="24" customHeight="1" x14ac:dyDescent="0.15">
      <c r="B61" s="213"/>
      <c r="C61" s="213"/>
      <c r="D61" s="222" t="s">
        <v>45</v>
      </c>
      <c r="E61" s="225"/>
      <c r="F61" s="225"/>
      <c r="G61" s="225"/>
      <c r="H61" s="225"/>
      <c r="I61" s="225"/>
      <c r="J61" s="225"/>
      <c r="K61" s="225"/>
      <c r="L61" s="225"/>
      <c r="M61" s="225"/>
      <c r="N61" s="225"/>
      <c r="O61" s="225"/>
    </row>
    <row r="62" spans="1:21" ht="24" customHeight="1" x14ac:dyDescent="0.15">
      <c r="B62" s="214"/>
      <c r="C62" s="214"/>
      <c r="D62" s="222" t="s">
        <v>40</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jrZ9JL38LjqeJhhtW8wwupreib4kfirG7EASusHjmKNftRbBFhGka5U5wCKT6LuK7gL5ZDAvB4X6sDyiMpeD0g==" saltValue="zCTC/Ez6/f+VvSmUqSTSA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23</v>
      </c>
    </row>
    <row r="40" spans="2:13" ht="27.75" customHeight="1" x14ac:dyDescent="0.15">
      <c r="B40" s="209" t="s">
        <v>24</v>
      </c>
      <c r="C40" s="215"/>
      <c r="D40" s="215"/>
      <c r="E40" s="223"/>
      <c r="F40" s="223"/>
      <c r="G40" s="223"/>
      <c r="H40" s="226" t="s">
        <v>16</v>
      </c>
      <c r="I40" s="228" t="s">
        <v>531</v>
      </c>
      <c r="J40" s="237" t="s">
        <v>532</v>
      </c>
      <c r="K40" s="237" t="s">
        <v>533</v>
      </c>
      <c r="L40" s="237" t="s">
        <v>534</v>
      </c>
      <c r="M40" s="266" t="s">
        <v>535</v>
      </c>
    </row>
    <row r="41" spans="2:13" ht="27.75" customHeight="1" x14ac:dyDescent="0.15">
      <c r="B41" s="1079" t="s">
        <v>36</v>
      </c>
      <c r="C41" s="1080"/>
      <c r="D41" s="218"/>
      <c r="E41" s="1085" t="s">
        <v>68</v>
      </c>
      <c r="F41" s="1085"/>
      <c r="G41" s="1085"/>
      <c r="H41" s="1086"/>
      <c r="I41" s="259">
        <v>28104</v>
      </c>
      <c r="J41" s="263">
        <v>27227</v>
      </c>
      <c r="K41" s="263">
        <v>27750</v>
      </c>
      <c r="L41" s="263">
        <v>27286</v>
      </c>
      <c r="M41" s="267">
        <v>25668</v>
      </c>
    </row>
    <row r="42" spans="2:13" ht="27.75" customHeight="1" x14ac:dyDescent="0.15">
      <c r="B42" s="1081"/>
      <c r="C42" s="1082"/>
      <c r="D42" s="219"/>
      <c r="E42" s="1087" t="s">
        <v>74</v>
      </c>
      <c r="F42" s="1087"/>
      <c r="G42" s="1087"/>
      <c r="H42" s="1088"/>
      <c r="I42" s="260" t="s">
        <v>200</v>
      </c>
      <c r="J42" s="264" t="s">
        <v>200</v>
      </c>
      <c r="K42" s="264" t="s">
        <v>200</v>
      </c>
      <c r="L42" s="264" t="s">
        <v>200</v>
      </c>
      <c r="M42" s="268" t="s">
        <v>200</v>
      </c>
    </row>
    <row r="43" spans="2:13" ht="27.75" customHeight="1" x14ac:dyDescent="0.15">
      <c r="B43" s="1081"/>
      <c r="C43" s="1082"/>
      <c r="D43" s="219"/>
      <c r="E43" s="1087" t="s">
        <v>76</v>
      </c>
      <c r="F43" s="1087"/>
      <c r="G43" s="1087"/>
      <c r="H43" s="1088"/>
      <c r="I43" s="260">
        <v>2961</v>
      </c>
      <c r="J43" s="264">
        <v>2190</v>
      </c>
      <c r="K43" s="264">
        <v>1866</v>
      </c>
      <c r="L43" s="264">
        <v>1779</v>
      </c>
      <c r="M43" s="268">
        <v>1805</v>
      </c>
    </row>
    <row r="44" spans="2:13" ht="27.75" customHeight="1" x14ac:dyDescent="0.15">
      <c r="B44" s="1081"/>
      <c r="C44" s="1082"/>
      <c r="D44" s="219"/>
      <c r="E44" s="1087" t="s">
        <v>19</v>
      </c>
      <c r="F44" s="1087"/>
      <c r="G44" s="1087"/>
      <c r="H44" s="1088"/>
      <c r="I44" s="260">
        <v>3708</v>
      </c>
      <c r="J44" s="264">
        <v>3444</v>
      </c>
      <c r="K44" s="264">
        <v>3168</v>
      </c>
      <c r="L44" s="264">
        <v>2799</v>
      </c>
      <c r="M44" s="268">
        <v>2426</v>
      </c>
    </row>
    <row r="45" spans="2:13" ht="27.75" customHeight="1" x14ac:dyDescent="0.15">
      <c r="B45" s="1081"/>
      <c r="C45" s="1082"/>
      <c r="D45" s="219"/>
      <c r="E45" s="1087" t="s">
        <v>79</v>
      </c>
      <c r="F45" s="1087"/>
      <c r="G45" s="1087"/>
      <c r="H45" s="1088"/>
      <c r="I45" s="260">
        <v>2694</v>
      </c>
      <c r="J45" s="264">
        <v>2790</v>
      </c>
      <c r="K45" s="264">
        <v>2828</v>
      </c>
      <c r="L45" s="264">
        <v>2839</v>
      </c>
      <c r="M45" s="268">
        <v>2814</v>
      </c>
    </row>
    <row r="46" spans="2:13" ht="27.75" customHeight="1" x14ac:dyDescent="0.15">
      <c r="B46" s="1081"/>
      <c r="C46" s="1082"/>
      <c r="D46" s="220"/>
      <c r="E46" s="1087" t="s">
        <v>78</v>
      </c>
      <c r="F46" s="1087"/>
      <c r="G46" s="1087"/>
      <c r="H46" s="1088"/>
      <c r="I46" s="260" t="s">
        <v>200</v>
      </c>
      <c r="J46" s="264" t="s">
        <v>200</v>
      </c>
      <c r="K46" s="264" t="s">
        <v>200</v>
      </c>
      <c r="L46" s="264" t="s">
        <v>200</v>
      </c>
      <c r="M46" s="268" t="s">
        <v>200</v>
      </c>
    </row>
    <row r="47" spans="2:13" ht="27.75" customHeight="1" x14ac:dyDescent="0.15">
      <c r="B47" s="1081"/>
      <c r="C47" s="1082"/>
      <c r="D47" s="256"/>
      <c r="E47" s="1089" t="s">
        <v>81</v>
      </c>
      <c r="F47" s="1090"/>
      <c r="G47" s="1090"/>
      <c r="H47" s="1091"/>
      <c r="I47" s="260" t="s">
        <v>200</v>
      </c>
      <c r="J47" s="264" t="s">
        <v>200</v>
      </c>
      <c r="K47" s="264" t="s">
        <v>200</v>
      </c>
      <c r="L47" s="264" t="s">
        <v>200</v>
      </c>
      <c r="M47" s="268" t="s">
        <v>200</v>
      </c>
    </row>
    <row r="48" spans="2:13" ht="27.75" customHeight="1" x14ac:dyDescent="0.15">
      <c r="B48" s="1081"/>
      <c r="C48" s="1082"/>
      <c r="D48" s="219"/>
      <c r="E48" s="1087" t="s">
        <v>53</v>
      </c>
      <c r="F48" s="1087"/>
      <c r="G48" s="1087"/>
      <c r="H48" s="1088"/>
      <c r="I48" s="260" t="s">
        <v>200</v>
      </c>
      <c r="J48" s="264" t="s">
        <v>200</v>
      </c>
      <c r="K48" s="264" t="s">
        <v>200</v>
      </c>
      <c r="L48" s="264" t="s">
        <v>200</v>
      </c>
      <c r="M48" s="268" t="s">
        <v>200</v>
      </c>
    </row>
    <row r="49" spans="2:13" ht="27.75" customHeight="1" x14ac:dyDescent="0.15">
      <c r="B49" s="1083"/>
      <c r="C49" s="1084"/>
      <c r="D49" s="219"/>
      <c r="E49" s="1087" t="s">
        <v>87</v>
      </c>
      <c r="F49" s="1087"/>
      <c r="G49" s="1087"/>
      <c r="H49" s="1088"/>
      <c r="I49" s="260" t="s">
        <v>200</v>
      </c>
      <c r="J49" s="264" t="s">
        <v>200</v>
      </c>
      <c r="K49" s="264" t="s">
        <v>200</v>
      </c>
      <c r="L49" s="264" t="s">
        <v>200</v>
      </c>
      <c r="M49" s="268" t="s">
        <v>200</v>
      </c>
    </row>
    <row r="50" spans="2:13" ht="27.75" customHeight="1" x14ac:dyDescent="0.15">
      <c r="B50" s="1094" t="s">
        <v>89</v>
      </c>
      <c r="C50" s="1095"/>
      <c r="D50" s="257"/>
      <c r="E50" s="1087" t="s">
        <v>90</v>
      </c>
      <c r="F50" s="1087"/>
      <c r="G50" s="1087"/>
      <c r="H50" s="1088"/>
      <c r="I50" s="260">
        <v>13003</v>
      </c>
      <c r="J50" s="264">
        <v>13848</v>
      </c>
      <c r="K50" s="264">
        <v>14826</v>
      </c>
      <c r="L50" s="264">
        <v>17074</v>
      </c>
      <c r="M50" s="268">
        <v>19190</v>
      </c>
    </row>
    <row r="51" spans="2:13" ht="27.75" customHeight="1" x14ac:dyDescent="0.15">
      <c r="B51" s="1081"/>
      <c r="C51" s="1082"/>
      <c r="D51" s="219"/>
      <c r="E51" s="1087" t="s">
        <v>92</v>
      </c>
      <c r="F51" s="1087"/>
      <c r="G51" s="1087"/>
      <c r="H51" s="1088"/>
      <c r="I51" s="260">
        <v>4446</v>
      </c>
      <c r="J51" s="264">
        <v>3710</v>
      </c>
      <c r="K51" s="264">
        <v>4003</v>
      </c>
      <c r="L51" s="264">
        <v>3996</v>
      </c>
      <c r="M51" s="268">
        <v>4076</v>
      </c>
    </row>
    <row r="52" spans="2:13" ht="27.75" customHeight="1" x14ac:dyDescent="0.15">
      <c r="B52" s="1083"/>
      <c r="C52" s="1084"/>
      <c r="D52" s="219"/>
      <c r="E52" s="1087" t="s">
        <v>43</v>
      </c>
      <c r="F52" s="1087"/>
      <c r="G52" s="1087"/>
      <c r="H52" s="1088"/>
      <c r="I52" s="260">
        <v>29762</v>
      </c>
      <c r="J52" s="264">
        <v>28154</v>
      </c>
      <c r="K52" s="264">
        <v>28201</v>
      </c>
      <c r="L52" s="264">
        <v>28613</v>
      </c>
      <c r="M52" s="268">
        <v>27089</v>
      </c>
    </row>
    <row r="53" spans="2:13" ht="27.75" customHeight="1" x14ac:dyDescent="0.15">
      <c r="B53" s="1060" t="s">
        <v>48</v>
      </c>
      <c r="C53" s="1061"/>
      <c r="D53" s="221"/>
      <c r="E53" s="1092" t="s">
        <v>96</v>
      </c>
      <c r="F53" s="1092"/>
      <c r="G53" s="1092"/>
      <c r="H53" s="1093"/>
      <c r="I53" s="261">
        <v>-9742</v>
      </c>
      <c r="J53" s="265">
        <v>-10061</v>
      </c>
      <c r="K53" s="265">
        <v>-11417</v>
      </c>
      <c r="L53" s="265">
        <v>-14980</v>
      </c>
      <c r="M53" s="269">
        <v>-17643</v>
      </c>
    </row>
    <row r="54" spans="2:13" ht="27.75" customHeight="1" x14ac:dyDescent="0.15">
      <c r="B54" s="255" t="s">
        <v>67</v>
      </c>
      <c r="C54" s="192"/>
      <c r="D54" s="192"/>
      <c r="E54" s="258"/>
      <c r="F54" s="258"/>
      <c r="G54" s="258"/>
      <c r="H54" s="258"/>
      <c r="I54" s="262"/>
      <c r="J54" s="262"/>
      <c r="K54" s="262"/>
      <c r="L54" s="262"/>
      <c r="M54" s="262"/>
    </row>
    <row r="55" spans="2:13" x14ac:dyDescent="0.15"/>
  </sheetData>
  <sheetProtection algorithmName="SHA-512" hashValue="E3KbVQYwcPsQXOhmmLaZDts55vN3Y0jS8m+Qxi+Hqqf6sQ19MGFNSp5YaTiP9L0Rlpp2kAr7wAPQ/5KnRHf6Tw==" saltValue="uBQH5p2rpqoTONezHufDx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94</v>
      </c>
    </row>
    <row r="54" spans="2:8" ht="29.25" customHeight="1" x14ac:dyDescent="0.2">
      <c r="B54" s="270" t="s">
        <v>5</v>
      </c>
      <c r="C54" s="276"/>
      <c r="D54" s="276"/>
      <c r="E54" s="277" t="s">
        <v>16</v>
      </c>
      <c r="F54" s="278" t="s">
        <v>533</v>
      </c>
      <c r="G54" s="278" t="s">
        <v>534</v>
      </c>
      <c r="H54" s="286" t="s">
        <v>535</v>
      </c>
    </row>
    <row r="55" spans="2:8" ht="52.5" customHeight="1" x14ac:dyDescent="0.15">
      <c r="B55" s="271"/>
      <c r="C55" s="1096" t="s">
        <v>100</v>
      </c>
      <c r="D55" s="1096"/>
      <c r="E55" s="1097"/>
      <c r="F55" s="279">
        <v>2883</v>
      </c>
      <c r="G55" s="279">
        <v>2883</v>
      </c>
      <c r="H55" s="287">
        <v>2885</v>
      </c>
    </row>
    <row r="56" spans="2:8" ht="52.5" customHeight="1" x14ac:dyDescent="0.15">
      <c r="B56" s="272"/>
      <c r="C56" s="1098" t="s">
        <v>103</v>
      </c>
      <c r="D56" s="1098"/>
      <c r="E56" s="1099"/>
      <c r="F56" s="280" t="s">
        <v>200</v>
      </c>
      <c r="G56" s="280" t="s">
        <v>200</v>
      </c>
      <c r="H56" s="288" t="s">
        <v>200</v>
      </c>
    </row>
    <row r="57" spans="2:8" ht="53.25" customHeight="1" x14ac:dyDescent="0.15">
      <c r="B57" s="272"/>
      <c r="C57" s="1100" t="s">
        <v>72</v>
      </c>
      <c r="D57" s="1100"/>
      <c r="E57" s="1101"/>
      <c r="F57" s="281">
        <v>10837</v>
      </c>
      <c r="G57" s="281">
        <v>12801</v>
      </c>
      <c r="H57" s="289">
        <v>14553</v>
      </c>
    </row>
    <row r="58" spans="2:8" ht="45.75" customHeight="1" x14ac:dyDescent="0.15">
      <c r="B58" s="273"/>
      <c r="C58" s="1102" t="s">
        <v>421</v>
      </c>
      <c r="D58" s="1103"/>
      <c r="E58" s="1104"/>
      <c r="F58" s="282">
        <v>5600</v>
      </c>
      <c r="G58" s="282">
        <v>7443</v>
      </c>
      <c r="H58" s="290">
        <v>9268</v>
      </c>
    </row>
    <row r="59" spans="2:8" ht="45.75" customHeight="1" x14ac:dyDescent="0.15">
      <c r="B59" s="273"/>
      <c r="C59" s="1102" t="s">
        <v>83</v>
      </c>
      <c r="D59" s="1103"/>
      <c r="E59" s="1104"/>
      <c r="F59" s="282">
        <v>2426</v>
      </c>
      <c r="G59" s="282">
        <v>2589</v>
      </c>
      <c r="H59" s="290">
        <v>2596</v>
      </c>
    </row>
    <row r="60" spans="2:8" ht="45.75" customHeight="1" x14ac:dyDescent="0.15">
      <c r="B60" s="273"/>
      <c r="C60" s="1102" t="s">
        <v>541</v>
      </c>
      <c r="D60" s="1103"/>
      <c r="E60" s="1104"/>
      <c r="F60" s="282">
        <v>1137</v>
      </c>
      <c r="G60" s="282">
        <v>1087</v>
      </c>
      <c r="H60" s="290">
        <v>1028</v>
      </c>
    </row>
    <row r="61" spans="2:8" ht="45.75" customHeight="1" x14ac:dyDescent="0.15">
      <c r="B61" s="273"/>
      <c r="C61" s="1102" t="s">
        <v>542</v>
      </c>
      <c r="D61" s="1103"/>
      <c r="E61" s="1104"/>
      <c r="F61" s="282">
        <v>708</v>
      </c>
      <c r="G61" s="282">
        <v>709</v>
      </c>
      <c r="H61" s="290">
        <v>711</v>
      </c>
    </row>
    <row r="62" spans="2:8" ht="45.75" customHeight="1" x14ac:dyDescent="0.15">
      <c r="B62" s="274"/>
      <c r="C62" s="1105" t="s">
        <v>22</v>
      </c>
      <c r="D62" s="1106"/>
      <c r="E62" s="1107"/>
      <c r="F62" s="283">
        <v>504</v>
      </c>
      <c r="G62" s="283">
        <v>517</v>
      </c>
      <c r="H62" s="291">
        <v>492</v>
      </c>
    </row>
    <row r="63" spans="2:8" ht="52.5" customHeight="1" x14ac:dyDescent="0.15">
      <c r="B63" s="275"/>
      <c r="C63" s="1108" t="s">
        <v>106</v>
      </c>
      <c r="D63" s="1108"/>
      <c r="E63" s="1109"/>
      <c r="F63" s="284">
        <v>13720</v>
      </c>
      <c r="G63" s="284">
        <v>15684</v>
      </c>
      <c r="H63" s="292">
        <v>17438</v>
      </c>
    </row>
    <row r="64" spans="2:8" x14ac:dyDescent="0.15"/>
  </sheetData>
  <sheetProtection algorithmName="SHA-512" hashValue="W2c7dbzZ2P71tf30w7PJU6ZxbN230T2W6doE6I4xloM4gC0jjgTgwQuXjAPqhy1Qm82baXQzkxynTMiZtdN2zQ==" saltValue="TEpUw5HBLF1LX3dQ/7KVv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57</v>
      </c>
      <c r="E2" s="124"/>
      <c r="F2" s="308" t="s">
        <v>530</v>
      </c>
      <c r="G2" s="148"/>
      <c r="H2" s="158"/>
    </row>
    <row r="3" spans="1:8" x14ac:dyDescent="0.15">
      <c r="A3" s="114" t="s">
        <v>508</v>
      </c>
      <c r="B3" s="106"/>
      <c r="C3" s="301"/>
      <c r="D3" s="304">
        <v>40158</v>
      </c>
      <c r="E3" s="306"/>
      <c r="F3" s="309">
        <v>43226</v>
      </c>
      <c r="G3" s="311"/>
      <c r="H3" s="314"/>
    </row>
    <row r="4" spans="1:8" x14ac:dyDescent="0.15">
      <c r="A4" s="99"/>
      <c r="B4" s="105"/>
      <c r="C4" s="302"/>
      <c r="D4" s="305">
        <v>16408</v>
      </c>
      <c r="E4" s="307"/>
      <c r="F4" s="310">
        <v>22622</v>
      </c>
      <c r="G4" s="312"/>
      <c r="H4" s="315"/>
    </row>
    <row r="5" spans="1:8" x14ac:dyDescent="0.15">
      <c r="A5" s="114" t="s">
        <v>528</v>
      </c>
      <c r="B5" s="106"/>
      <c r="C5" s="301"/>
      <c r="D5" s="304">
        <v>32702</v>
      </c>
      <c r="E5" s="306"/>
      <c r="F5" s="309">
        <v>42836</v>
      </c>
      <c r="G5" s="311"/>
      <c r="H5" s="314"/>
    </row>
    <row r="6" spans="1:8" x14ac:dyDescent="0.15">
      <c r="A6" s="99"/>
      <c r="B6" s="105"/>
      <c r="C6" s="302"/>
      <c r="D6" s="305">
        <v>17409</v>
      </c>
      <c r="E6" s="307"/>
      <c r="F6" s="310">
        <v>22936</v>
      </c>
      <c r="G6" s="312"/>
      <c r="H6" s="315"/>
    </row>
    <row r="7" spans="1:8" x14ac:dyDescent="0.15">
      <c r="A7" s="114" t="s">
        <v>483</v>
      </c>
      <c r="B7" s="106"/>
      <c r="C7" s="301"/>
      <c r="D7" s="304">
        <v>50580</v>
      </c>
      <c r="E7" s="306"/>
      <c r="F7" s="309">
        <v>44161</v>
      </c>
      <c r="G7" s="311"/>
      <c r="H7" s="314"/>
    </row>
    <row r="8" spans="1:8" x14ac:dyDescent="0.15">
      <c r="A8" s="99"/>
      <c r="B8" s="105"/>
      <c r="C8" s="302"/>
      <c r="D8" s="305">
        <v>22995</v>
      </c>
      <c r="E8" s="307"/>
      <c r="F8" s="310">
        <v>23644</v>
      </c>
      <c r="G8" s="312"/>
      <c r="H8" s="315"/>
    </row>
    <row r="9" spans="1:8" x14ac:dyDescent="0.15">
      <c r="A9" s="114" t="s">
        <v>328</v>
      </c>
      <c r="B9" s="106"/>
      <c r="C9" s="301"/>
      <c r="D9" s="304">
        <v>43745</v>
      </c>
      <c r="E9" s="306"/>
      <c r="F9" s="309">
        <v>43955</v>
      </c>
      <c r="G9" s="311"/>
      <c r="H9" s="314"/>
    </row>
    <row r="10" spans="1:8" x14ac:dyDescent="0.15">
      <c r="A10" s="99"/>
      <c r="B10" s="105"/>
      <c r="C10" s="302"/>
      <c r="D10" s="305">
        <v>22759</v>
      </c>
      <c r="E10" s="307"/>
      <c r="F10" s="310">
        <v>21318</v>
      </c>
      <c r="G10" s="312"/>
      <c r="H10" s="315"/>
    </row>
    <row r="11" spans="1:8" x14ac:dyDescent="0.15">
      <c r="A11" s="114" t="s">
        <v>139</v>
      </c>
      <c r="B11" s="106"/>
      <c r="C11" s="301"/>
      <c r="D11" s="304">
        <v>32306</v>
      </c>
      <c r="E11" s="306"/>
      <c r="F11" s="309">
        <v>41921</v>
      </c>
      <c r="G11" s="311"/>
      <c r="H11" s="314"/>
    </row>
    <row r="12" spans="1:8" x14ac:dyDescent="0.15">
      <c r="A12" s="99"/>
      <c r="B12" s="105"/>
      <c r="C12" s="303"/>
      <c r="D12" s="305">
        <v>19031</v>
      </c>
      <c r="E12" s="307"/>
      <c r="F12" s="310">
        <v>21655</v>
      </c>
      <c r="G12" s="312"/>
      <c r="H12" s="315"/>
    </row>
    <row r="13" spans="1:8" x14ac:dyDescent="0.15">
      <c r="A13" s="114"/>
      <c r="B13" s="106"/>
      <c r="C13" s="301"/>
      <c r="D13" s="304">
        <v>39898</v>
      </c>
      <c r="E13" s="306"/>
      <c r="F13" s="309">
        <v>43220</v>
      </c>
      <c r="G13" s="313"/>
      <c r="H13" s="314"/>
    </row>
    <row r="14" spans="1:8" x14ac:dyDescent="0.15">
      <c r="A14" s="99"/>
      <c r="B14" s="105"/>
      <c r="C14" s="302"/>
      <c r="D14" s="305">
        <v>19720</v>
      </c>
      <c r="E14" s="307"/>
      <c r="F14" s="310">
        <v>22435</v>
      </c>
      <c r="G14" s="312"/>
      <c r="H14" s="315"/>
    </row>
    <row r="17" spans="1:11" x14ac:dyDescent="0.15">
      <c r="A17" s="293" t="s">
        <v>26</v>
      </c>
    </row>
    <row r="18" spans="1:11" x14ac:dyDescent="0.15">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15">
      <c r="A19" s="294" t="s">
        <v>84</v>
      </c>
      <c r="B19" s="294">
        <f>ROUND(VALUE(SUBSTITUTE(実質収支比率等に係る経年分析!F$48,"▲","-")),2)</f>
        <v>5.82</v>
      </c>
      <c r="C19" s="294">
        <f>ROUND(VALUE(SUBSTITUTE(実質収支比率等に係る経年分析!G$48,"▲","-")),2)</f>
        <v>6.04</v>
      </c>
      <c r="D19" s="294">
        <f>ROUND(VALUE(SUBSTITUTE(実質収支比率等に係る経年分析!H$48,"▲","-")),2)</f>
        <v>6.16</v>
      </c>
      <c r="E19" s="294">
        <f>ROUND(VALUE(SUBSTITUTE(実質収支比率等に係る経年分析!I$48,"▲","-")),2)</f>
        <v>10.67</v>
      </c>
      <c r="F19" s="294">
        <f>ROUND(VALUE(SUBSTITUTE(実質収支比率等に係る経年分析!J$48,"▲","-")),2)</f>
        <v>6.16</v>
      </c>
    </row>
    <row r="20" spans="1:11" x14ac:dyDescent="0.15">
      <c r="A20" s="294" t="s">
        <v>37</v>
      </c>
      <c r="B20" s="294">
        <f>ROUND(VALUE(SUBSTITUTE(実質収支比率等に係る経年分析!F$47,"▲","-")),2)</f>
        <v>12.61</v>
      </c>
      <c r="C20" s="294">
        <f>ROUND(VALUE(SUBSTITUTE(実質収支比率等に係る経年分析!G$47,"▲","-")),2)</f>
        <v>14.52</v>
      </c>
      <c r="D20" s="294">
        <f>ROUND(VALUE(SUBSTITUTE(実質収支比率等に係る経年分析!H$47,"▲","-")),2)</f>
        <v>14.51</v>
      </c>
      <c r="E20" s="294">
        <f>ROUND(VALUE(SUBSTITUTE(実質収支比率等に係る経年分析!I$47,"▲","-")),2)</f>
        <v>13.73</v>
      </c>
      <c r="F20" s="294">
        <f>ROUND(VALUE(SUBSTITUTE(実質収支比率等に係る経年分析!J$47,"▲","-")),2)</f>
        <v>13.84</v>
      </c>
    </row>
    <row r="21" spans="1:11" x14ac:dyDescent="0.15">
      <c r="A21" s="294" t="s">
        <v>110</v>
      </c>
      <c r="B21" s="294">
        <f>IF(ISNUMBER(VALUE(SUBSTITUTE(実質収支比率等に係る経年分析!F$49,"▲","-"))),ROUND(VALUE(SUBSTITUTE(実質収支比率等に係る経年分析!F$49,"▲","-")),2),NA())</f>
        <v>-2.72</v>
      </c>
      <c r="C21" s="294">
        <f>IF(ISNUMBER(VALUE(SUBSTITUTE(実質収支比率等に係る経年分析!G$49,"▲","-"))),ROUND(VALUE(SUBSTITUTE(実質収支比率等に係る経年分析!G$49,"▲","-")),2),NA())</f>
        <v>2.15</v>
      </c>
      <c r="D21" s="294">
        <f>IF(ISNUMBER(VALUE(SUBSTITUTE(実質収支比率等に係る経年分析!H$49,"▲","-"))),ROUND(VALUE(SUBSTITUTE(実質収支比率等に係る経年分析!H$49,"▲","-")),2),NA())</f>
        <v>0.57999999999999996</v>
      </c>
      <c r="E21" s="294">
        <f>IF(ISNUMBER(VALUE(SUBSTITUTE(実質収支比率等に係る経年分析!I$49,"▲","-"))),ROUND(VALUE(SUBSTITUTE(実質収支比率等に係る経年分析!I$49,"▲","-")),2),NA())</f>
        <v>4.8600000000000003</v>
      </c>
      <c r="F21" s="294">
        <f>IF(ISNUMBER(VALUE(SUBSTITUTE(実質収支比率等に係る経年分析!J$49,"▲","-"))),ROUND(VALUE(SUBSTITUTE(実質収支比率等に係る経年分析!J$49,"▲","-")),2),NA())</f>
        <v>-4.58</v>
      </c>
    </row>
    <row r="24" spans="1:11" x14ac:dyDescent="0.15">
      <c r="A24" s="293" t="s">
        <v>97</v>
      </c>
    </row>
    <row r="25" spans="1:11" x14ac:dyDescent="0.15">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15">
      <c r="A26" s="295"/>
      <c r="B26" s="295" t="s">
        <v>112</v>
      </c>
      <c r="C26" s="295" t="s">
        <v>70</v>
      </c>
      <c r="D26" s="295" t="s">
        <v>112</v>
      </c>
      <c r="E26" s="295" t="s">
        <v>70</v>
      </c>
      <c r="F26" s="295" t="s">
        <v>112</v>
      </c>
      <c r="G26" s="295" t="s">
        <v>70</v>
      </c>
      <c r="H26" s="295" t="s">
        <v>112</v>
      </c>
      <c r="I26" s="295" t="s">
        <v>70</v>
      </c>
      <c r="J26" s="295" t="s">
        <v>112</v>
      </c>
      <c r="K26" s="295" t="s">
        <v>70</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15">
      <c r="A31" s="295" t="str">
        <f>IF(連結実質赤字比率に係る赤字・黒字の構成分析!C$39="",NA(),連結実質赤字比率に係る赤字・黒字の構成分析!C$39)</f>
        <v>筑紫地区障害支援区分等審査会事業特別会計</v>
      </c>
      <c r="B31" s="295" t="e">
        <f>IF(ROUND(VALUE(SUBSTITUTE(連結実質赤字比率に係る赤字・黒字の構成分析!F$39,"▲","-")),2)&lt;0,ABS(ROUND(VALUE(SUBSTITUTE(連結実質赤字比率に係る赤字・黒字の構成分析!F$39,"▲","-")),2)),NA())</f>
        <v>#VALUE!</v>
      </c>
      <c r="C31" s="295" t="e">
        <f>IF(ROUND(VALUE(SUBSTITUTE(連結実質赤字比率に係る赤字・黒字の構成分析!F$39,"▲","-")),2)&gt;=0,ABS(ROUND(VALUE(SUBSTITUTE(連結実質赤字比率に係る赤字・黒字の構成分析!F$39,"▲","-")),2)),NA())</f>
        <v>#VALUE!</v>
      </c>
      <c r="D31" s="295" t="e">
        <f>IF(ROUND(VALUE(SUBSTITUTE(連結実質赤字比率に係る赤字・黒字の構成分析!G$39,"▲","-")),2)&lt;0,ABS(ROUND(VALUE(SUBSTITUTE(連結実質赤字比率に係る赤字・黒字の構成分析!G$39,"▲","-")),2)),NA())</f>
        <v>#VALUE!</v>
      </c>
      <c r="E31" s="295" t="e">
        <f>IF(ROUND(VALUE(SUBSTITUTE(連結実質赤字比率に係る赤字・黒字の構成分析!G$39,"▲","-")),2)&gt;=0,ABS(ROUND(VALUE(SUBSTITUTE(連結実質赤字比率に係る赤字・黒字の構成分析!G$39,"▲","-")),2)),NA())</f>
        <v>#VALUE!</v>
      </c>
      <c r="F31" s="295" t="e">
        <f>IF(ROUND(VALUE(SUBSTITUTE(連結実質赤字比率に係る赤字・黒字の構成分析!H$39,"▲","-")),2)&lt;0,ABS(ROUND(VALUE(SUBSTITUTE(連結実質赤字比率に係る赤字・黒字の構成分析!H$39,"▲","-")),2)),NA())</f>
        <v>#VALUE!</v>
      </c>
      <c r="G31" s="295" t="e">
        <f>IF(ROUND(VALUE(SUBSTITUTE(連結実質赤字比率に係る赤字・黒字の構成分析!H$39,"▲","-")),2)&gt;=0,ABS(ROUND(VALUE(SUBSTITUTE(連結実質赤字比率に係る赤字・黒字の構成分析!H$39,"▲","-")),2)),NA())</f>
        <v>#VALUE!</v>
      </c>
      <c r="H31" s="295" t="e">
        <f>IF(ROUND(VALUE(SUBSTITUTE(連結実質赤字比率に係る赤字・黒字の構成分析!I$39,"▲","-")),2)&lt;0,ABS(ROUND(VALUE(SUBSTITUTE(連結実質赤字比率に係る赤字・黒字の構成分析!I$39,"▲","-")),2)),NA())</f>
        <v>#VALUE!</v>
      </c>
      <c r="I31" s="295" t="e">
        <f>IF(ROUND(VALUE(SUBSTITUTE(連結実質赤字比率に係る赤字・黒字の構成分析!I$39,"▲","-")),2)&gt;=0,ABS(ROUND(VALUE(SUBSTITUTE(連結実質赤字比率に係る赤字・黒字の構成分析!I$39,"▲","-")),2)),NA())</f>
        <v>#VALUE!</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v>
      </c>
    </row>
    <row r="32" spans="1:11" x14ac:dyDescent="0.15">
      <c r="A32" s="295" t="str">
        <f>IF(連結実質赤字比率に係る赤字・黒字の構成分析!C$38="",NA(),連結実質赤字比率に係る赤字・黒字の構成分析!C$38)</f>
        <v>後期高齢者医療事業特別会計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0.37</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0.35</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0.34</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0.34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0.34</v>
      </c>
    </row>
    <row r="33" spans="1:16" x14ac:dyDescent="0.15">
      <c r="A33" s="295" t="str">
        <f>IF(連結実質赤字比率に係る赤字・黒字の構成分析!C$37="",NA(),連結実質赤字比率に係る赤字・黒字の構成分析!C$37)</f>
        <v>介護保険事業特別会計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1.06</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0.67</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0.71</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0.66</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0.4</v>
      </c>
    </row>
    <row r="34" spans="1:16" x14ac:dyDescent="0.15">
      <c r="A34" s="295" t="str">
        <f>IF(連結実質赤字比率に係る赤字・黒字の構成分析!C$36="",NA(),連結実質赤字比率に係る赤字・黒字の構成分析!C$36)</f>
        <v>国民健康保険事業特別会計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0.95</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1.05</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1.1299999999999999</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1.1399999999999999</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0.57999999999999996</v>
      </c>
    </row>
    <row r="35" spans="1:16" x14ac:dyDescent="0.15">
      <c r="A35" s="295" t="str">
        <f>IF(連結実質赤字比率に係る赤字・黒字の構成分析!C$35="",NA(),連結実質赤字比率に係る赤字・黒字の構成分析!C$35)</f>
        <v>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4.21</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4.2699999999999996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4.24</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4.57</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4.55</v>
      </c>
    </row>
    <row r="36" spans="1:16" x14ac:dyDescent="0.15">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5.82</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6.03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6.15</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10.67</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6.16</v>
      </c>
    </row>
    <row r="39" spans="1:16" x14ac:dyDescent="0.15">
      <c r="A39" s="293" t="s">
        <v>14</v>
      </c>
    </row>
    <row r="40" spans="1:16" x14ac:dyDescent="0.15">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15">
      <c r="A41" s="296"/>
      <c r="B41" s="296" t="s">
        <v>113</v>
      </c>
      <c r="C41" s="296"/>
      <c r="D41" s="296" t="s">
        <v>115</v>
      </c>
      <c r="E41" s="296" t="s">
        <v>113</v>
      </c>
      <c r="F41" s="296"/>
      <c r="G41" s="296" t="s">
        <v>115</v>
      </c>
      <c r="H41" s="296" t="s">
        <v>113</v>
      </c>
      <c r="I41" s="296"/>
      <c r="J41" s="296" t="s">
        <v>115</v>
      </c>
      <c r="K41" s="296" t="s">
        <v>113</v>
      </c>
      <c r="L41" s="296"/>
      <c r="M41" s="296" t="s">
        <v>115</v>
      </c>
      <c r="N41" s="296" t="s">
        <v>113</v>
      </c>
      <c r="O41" s="296"/>
      <c r="P41" s="296" t="s">
        <v>115</v>
      </c>
    </row>
    <row r="42" spans="1:16" x14ac:dyDescent="0.15">
      <c r="A42" s="296" t="s">
        <v>116</v>
      </c>
      <c r="B42" s="296"/>
      <c r="C42" s="296"/>
      <c r="D42" s="296">
        <f>'実質公債費比率（分子）の構造'!K$52</f>
        <v>2953</v>
      </c>
      <c r="E42" s="296"/>
      <c r="F42" s="296"/>
      <c r="G42" s="296">
        <f>'実質公債費比率（分子）の構造'!L$52</f>
        <v>2837</v>
      </c>
      <c r="H42" s="296"/>
      <c r="I42" s="296"/>
      <c r="J42" s="296">
        <f>'実質公債費比率（分子）の構造'!M$52</f>
        <v>2929</v>
      </c>
      <c r="K42" s="296"/>
      <c r="L42" s="296"/>
      <c r="M42" s="296">
        <f>'実質公債費比率（分子）の構造'!N$52</f>
        <v>2824</v>
      </c>
      <c r="N42" s="296"/>
      <c r="O42" s="296"/>
      <c r="P42" s="296">
        <f>'実質公債費比率（分子）の構造'!O$52</f>
        <v>2836</v>
      </c>
    </row>
    <row r="43" spans="1:16" x14ac:dyDescent="0.15">
      <c r="A43" s="296" t="s">
        <v>41</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39</v>
      </c>
      <c r="B44" s="296">
        <f>'実質公債費比率（分子）の構造'!K$50</f>
        <v>196</v>
      </c>
      <c r="C44" s="296"/>
      <c r="D44" s="296"/>
      <c r="E44" s="296">
        <f>'実質公債費比率（分子）の構造'!L$50</f>
        <v>361</v>
      </c>
      <c r="F44" s="296"/>
      <c r="G44" s="296"/>
      <c r="H44" s="296">
        <f>'実質公債費比率（分子）の構造'!M$50</f>
        <v>381</v>
      </c>
      <c r="I44" s="296"/>
      <c r="J44" s="296"/>
      <c r="K44" s="296">
        <f>'実質公債費比率（分子）の構造'!N$50</f>
        <v>392</v>
      </c>
      <c r="L44" s="296"/>
      <c r="M44" s="296"/>
      <c r="N44" s="296">
        <f>'実質公債費比率（分子）の構造'!O$50</f>
        <v>402</v>
      </c>
      <c r="O44" s="296"/>
      <c r="P44" s="296"/>
    </row>
    <row r="45" spans="1:16" x14ac:dyDescent="0.15">
      <c r="A45" s="296" t="s">
        <v>0</v>
      </c>
      <c r="B45" s="296">
        <f>'実質公債費比率（分子）の構造'!K$49</f>
        <v>1</v>
      </c>
      <c r="C45" s="296"/>
      <c r="D45" s="296"/>
      <c r="E45" s="296">
        <f>'実質公債費比率（分子）の構造'!L$49</f>
        <v>1</v>
      </c>
      <c r="F45" s="296"/>
      <c r="G45" s="296"/>
      <c r="H45" s="296">
        <f>'実質公債費比率（分子）の構造'!M$49</f>
        <v>1</v>
      </c>
      <c r="I45" s="296"/>
      <c r="J45" s="296"/>
      <c r="K45" s="296">
        <f>'実質公債費比率（分子）の構造'!N$49</f>
        <v>1</v>
      </c>
      <c r="L45" s="296"/>
      <c r="M45" s="296"/>
      <c r="N45" s="296">
        <f>'実質公債費比率（分子）の構造'!O$49</f>
        <v>0</v>
      </c>
      <c r="O45" s="296"/>
      <c r="P45" s="296"/>
    </row>
    <row r="46" spans="1:16" x14ac:dyDescent="0.15">
      <c r="A46" s="296" t="s">
        <v>34</v>
      </c>
      <c r="B46" s="296">
        <f>'実質公債費比率（分子）の構造'!K$48</f>
        <v>258</v>
      </c>
      <c r="C46" s="296"/>
      <c r="D46" s="296"/>
      <c r="E46" s="296">
        <f>'実質公債費比率（分子）の構造'!L$48</f>
        <v>174</v>
      </c>
      <c r="F46" s="296"/>
      <c r="G46" s="296"/>
      <c r="H46" s="296">
        <f>'実質公債費比率（分子）の構造'!M$48</f>
        <v>201</v>
      </c>
      <c r="I46" s="296"/>
      <c r="J46" s="296"/>
      <c r="K46" s="296">
        <f>'実質公債費比率（分子）の構造'!N$48</f>
        <v>236</v>
      </c>
      <c r="L46" s="296"/>
      <c r="M46" s="296"/>
      <c r="N46" s="296">
        <f>'実質公債費比率（分子）の構造'!O$48</f>
        <v>231</v>
      </c>
      <c r="O46" s="296"/>
      <c r="P46" s="296"/>
    </row>
    <row r="47" spans="1:16" x14ac:dyDescent="0.15">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118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25</v>
      </c>
      <c r="B49" s="296">
        <f>'実質公債費比率（分子）の構造'!K$45</f>
        <v>2799</v>
      </c>
      <c r="C49" s="296"/>
      <c r="D49" s="296"/>
      <c r="E49" s="296">
        <f>'実質公債費比率（分子）の構造'!L$45</f>
        <v>2798</v>
      </c>
      <c r="F49" s="296"/>
      <c r="G49" s="296"/>
      <c r="H49" s="296">
        <f>'実質公債費比率（分子）の構造'!M$45</f>
        <v>2825</v>
      </c>
      <c r="I49" s="296"/>
      <c r="J49" s="296"/>
      <c r="K49" s="296">
        <f>'実質公債費比率（分子）の構造'!N$45</f>
        <v>2776</v>
      </c>
      <c r="L49" s="296"/>
      <c r="M49" s="296"/>
      <c r="N49" s="296">
        <f>'実質公債費比率（分子）の構造'!O$45</f>
        <v>2705</v>
      </c>
      <c r="O49" s="296"/>
      <c r="P49" s="296"/>
    </row>
    <row r="50" spans="1:16" x14ac:dyDescent="0.15">
      <c r="A50" s="296" t="s">
        <v>51</v>
      </c>
      <c r="B50" s="296" t="e">
        <f>NA()</f>
        <v>#N/A</v>
      </c>
      <c r="C50" s="296">
        <f>IF(ISNUMBER('実質公債費比率（分子）の構造'!K$53),'実質公債費比率（分子）の構造'!K$53,NA())</f>
        <v>301</v>
      </c>
      <c r="D50" s="296" t="e">
        <f>NA()</f>
        <v>#N/A</v>
      </c>
      <c r="E50" s="296" t="e">
        <f>NA()</f>
        <v>#N/A</v>
      </c>
      <c r="F50" s="296">
        <f>IF(ISNUMBER('実質公債費比率（分子）の構造'!L$53),'実質公債費比率（分子）の構造'!L$53,NA())</f>
        <v>497</v>
      </c>
      <c r="G50" s="296" t="e">
        <f>NA()</f>
        <v>#N/A</v>
      </c>
      <c r="H50" s="296" t="e">
        <f>NA()</f>
        <v>#N/A</v>
      </c>
      <c r="I50" s="296">
        <f>IF(ISNUMBER('実質公債費比率（分子）の構造'!M$53),'実質公債費比率（分子）の構造'!M$53,NA())</f>
        <v>479</v>
      </c>
      <c r="J50" s="296" t="e">
        <f>NA()</f>
        <v>#N/A</v>
      </c>
      <c r="K50" s="296" t="e">
        <f>NA()</f>
        <v>#N/A</v>
      </c>
      <c r="L50" s="296">
        <f>IF(ISNUMBER('実質公債費比率（分子）の構造'!N$53),'実質公債費比率（分子）の構造'!N$53,NA())</f>
        <v>581</v>
      </c>
      <c r="M50" s="296" t="e">
        <f>NA()</f>
        <v>#N/A</v>
      </c>
      <c r="N50" s="296" t="e">
        <f>NA()</f>
        <v>#N/A</v>
      </c>
      <c r="O50" s="296">
        <f>IF(ISNUMBER('実質公債費比率（分子）の構造'!O$53),'実質公債費比率（分子）の構造'!O$53,NA())</f>
        <v>502</v>
      </c>
      <c r="P50" s="296" t="e">
        <f>NA()</f>
        <v>#N/A</v>
      </c>
    </row>
    <row r="53" spans="1:16" x14ac:dyDescent="0.15">
      <c r="A53" s="293" t="s">
        <v>122</v>
      </c>
    </row>
    <row r="54" spans="1:16" x14ac:dyDescent="0.15">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15">
      <c r="A55" s="295"/>
      <c r="B55" s="295" t="s">
        <v>125</v>
      </c>
      <c r="C55" s="295"/>
      <c r="D55" s="295" t="s">
        <v>128</v>
      </c>
      <c r="E55" s="295" t="s">
        <v>125</v>
      </c>
      <c r="F55" s="295"/>
      <c r="G55" s="295" t="s">
        <v>128</v>
      </c>
      <c r="H55" s="295" t="s">
        <v>125</v>
      </c>
      <c r="I55" s="295"/>
      <c r="J55" s="295" t="s">
        <v>128</v>
      </c>
      <c r="K55" s="295" t="s">
        <v>125</v>
      </c>
      <c r="L55" s="295"/>
      <c r="M55" s="295" t="s">
        <v>128</v>
      </c>
      <c r="N55" s="295" t="s">
        <v>125</v>
      </c>
      <c r="O55" s="295"/>
      <c r="P55" s="295" t="s">
        <v>128</v>
      </c>
    </row>
    <row r="56" spans="1:16" x14ac:dyDescent="0.15">
      <c r="A56" s="295" t="s">
        <v>43</v>
      </c>
      <c r="B56" s="295"/>
      <c r="C56" s="295"/>
      <c r="D56" s="295">
        <f>'将来負担比率（分子）の構造'!I$52</f>
        <v>29762</v>
      </c>
      <c r="E56" s="295"/>
      <c r="F56" s="295"/>
      <c r="G56" s="295">
        <f>'将来負担比率（分子）の構造'!J$52</f>
        <v>28154</v>
      </c>
      <c r="H56" s="295"/>
      <c r="I56" s="295"/>
      <c r="J56" s="295">
        <f>'将来負担比率（分子）の構造'!K$52</f>
        <v>28201</v>
      </c>
      <c r="K56" s="295"/>
      <c r="L56" s="295"/>
      <c r="M56" s="295">
        <f>'将来負担比率（分子）の構造'!L$52</f>
        <v>28613</v>
      </c>
      <c r="N56" s="295"/>
      <c r="O56" s="295"/>
      <c r="P56" s="295">
        <f>'将来負担比率（分子）の構造'!M$52</f>
        <v>27089</v>
      </c>
    </row>
    <row r="57" spans="1:16" x14ac:dyDescent="0.15">
      <c r="A57" s="295" t="s">
        <v>92</v>
      </c>
      <c r="B57" s="295"/>
      <c r="C57" s="295"/>
      <c r="D57" s="295">
        <f>'将来負担比率（分子）の構造'!I$51</f>
        <v>4446</v>
      </c>
      <c r="E57" s="295"/>
      <c r="F57" s="295"/>
      <c r="G57" s="295">
        <f>'将来負担比率（分子）の構造'!J$51</f>
        <v>3710</v>
      </c>
      <c r="H57" s="295"/>
      <c r="I57" s="295"/>
      <c r="J57" s="295">
        <f>'将来負担比率（分子）の構造'!K$51</f>
        <v>4003</v>
      </c>
      <c r="K57" s="295"/>
      <c r="L57" s="295"/>
      <c r="M57" s="295">
        <f>'将来負担比率（分子）の構造'!L$51</f>
        <v>3996</v>
      </c>
      <c r="N57" s="295"/>
      <c r="O57" s="295"/>
      <c r="P57" s="295">
        <f>'将来負担比率（分子）の構造'!M$51</f>
        <v>4076</v>
      </c>
    </row>
    <row r="58" spans="1:16" x14ac:dyDescent="0.15">
      <c r="A58" s="295" t="s">
        <v>90</v>
      </c>
      <c r="B58" s="295"/>
      <c r="C58" s="295"/>
      <c r="D58" s="295">
        <f>'将来負担比率（分子）の構造'!I$50</f>
        <v>13003</v>
      </c>
      <c r="E58" s="295"/>
      <c r="F58" s="295"/>
      <c r="G58" s="295">
        <f>'将来負担比率（分子）の構造'!J$50</f>
        <v>13848</v>
      </c>
      <c r="H58" s="295"/>
      <c r="I58" s="295"/>
      <c r="J58" s="295">
        <f>'将来負担比率（分子）の構造'!K$50</f>
        <v>14826</v>
      </c>
      <c r="K58" s="295"/>
      <c r="L58" s="295"/>
      <c r="M58" s="295">
        <f>'将来負担比率（分子）の構造'!L$50</f>
        <v>17074</v>
      </c>
      <c r="N58" s="295"/>
      <c r="O58" s="295"/>
      <c r="P58" s="295">
        <f>'将来負担比率（分子）の構造'!M$50</f>
        <v>19190</v>
      </c>
    </row>
    <row r="59" spans="1:16" x14ac:dyDescent="0.15">
      <c r="A59" s="295" t="s">
        <v>87</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53</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78</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79</v>
      </c>
      <c r="B62" s="295">
        <f>'将来負担比率（分子）の構造'!I$45</f>
        <v>2694</v>
      </c>
      <c r="C62" s="295"/>
      <c r="D62" s="295"/>
      <c r="E62" s="295">
        <f>'将来負担比率（分子）の構造'!J$45</f>
        <v>2790</v>
      </c>
      <c r="F62" s="295"/>
      <c r="G62" s="295"/>
      <c r="H62" s="295">
        <f>'将来負担比率（分子）の構造'!K$45</f>
        <v>2828</v>
      </c>
      <c r="I62" s="295"/>
      <c r="J62" s="295"/>
      <c r="K62" s="295">
        <f>'将来負担比率（分子）の構造'!L$45</f>
        <v>2839</v>
      </c>
      <c r="L62" s="295"/>
      <c r="M62" s="295"/>
      <c r="N62" s="295">
        <f>'将来負担比率（分子）の構造'!M$45</f>
        <v>2814</v>
      </c>
      <c r="O62" s="295"/>
      <c r="P62" s="295"/>
    </row>
    <row r="63" spans="1:16" x14ac:dyDescent="0.15">
      <c r="A63" s="295" t="s">
        <v>19</v>
      </c>
      <c r="B63" s="295">
        <f>'将来負担比率（分子）の構造'!I$44</f>
        <v>3708</v>
      </c>
      <c r="C63" s="295"/>
      <c r="D63" s="295"/>
      <c r="E63" s="295">
        <f>'将来負担比率（分子）の構造'!J$44</f>
        <v>3444</v>
      </c>
      <c r="F63" s="295"/>
      <c r="G63" s="295"/>
      <c r="H63" s="295">
        <f>'将来負担比率（分子）の構造'!K$44</f>
        <v>3168</v>
      </c>
      <c r="I63" s="295"/>
      <c r="J63" s="295"/>
      <c r="K63" s="295">
        <f>'将来負担比率（分子）の構造'!L$44</f>
        <v>2799</v>
      </c>
      <c r="L63" s="295"/>
      <c r="M63" s="295"/>
      <c r="N63" s="295">
        <f>'将来負担比率（分子）の構造'!M$44</f>
        <v>2426</v>
      </c>
      <c r="O63" s="295"/>
      <c r="P63" s="295"/>
    </row>
    <row r="64" spans="1:16" x14ac:dyDescent="0.15">
      <c r="A64" s="295" t="s">
        <v>76</v>
      </c>
      <c r="B64" s="295">
        <f>'将来負担比率（分子）の構造'!I$43</f>
        <v>2961</v>
      </c>
      <c r="C64" s="295"/>
      <c r="D64" s="295"/>
      <c r="E64" s="295">
        <f>'将来負担比率（分子）の構造'!J$43</f>
        <v>2190</v>
      </c>
      <c r="F64" s="295"/>
      <c r="G64" s="295"/>
      <c r="H64" s="295">
        <f>'将来負担比率（分子）の構造'!K$43</f>
        <v>1866</v>
      </c>
      <c r="I64" s="295"/>
      <c r="J64" s="295"/>
      <c r="K64" s="295">
        <f>'将来負担比率（分子）の構造'!L$43</f>
        <v>1779</v>
      </c>
      <c r="L64" s="295"/>
      <c r="M64" s="295"/>
      <c r="N64" s="295">
        <f>'将来負担比率（分子）の構造'!M$43</f>
        <v>1805</v>
      </c>
      <c r="O64" s="295"/>
      <c r="P64" s="295"/>
    </row>
    <row r="65" spans="1:16" x14ac:dyDescent="0.15">
      <c r="A65" s="295" t="s">
        <v>74</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68</v>
      </c>
      <c r="B66" s="295">
        <f>'将来負担比率（分子）の構造'!I$41</f>
        <v>28104</v>
      </c>
      <c r="C66" s="295"/>
      <c r="D66" s="295"/>
      <c r="E66" s="295">
        <f>'将来負担比率（分子）の構造'!J$41</f>
        <v>27227</v>
      </c>
      <c r="F66" s="295"/>
      <c r="G66" s="295"/>
      <c r="H66" s="295">
        <f>'将来負担比率（分子）の構造'!K$41</f>
        <v>27750</v>
      </c>
      <c r="I66" s="295"/>
      <c r="J66" s="295"/>
      <c r="K66" s="295">
        <f>'将来負担比率（分子）の構造'!L$41</f>
        <v>27286</v>
      </c>
      <c r="L66" s="295"/>
      <c r="M66" s="295"/>
      <c r="N66" s="295">
        <f>'将来負担比率（分子）の構造'!M$41</f>
        <v>25668</v>
      </c>
      <c r="O66" s="295"/>
      <c r="P66" s="295"/>
    </row>
    <row r="67" spans="1:16" x14ac:dyDescent="0.15">
      <c r="A67" s="295" t="s">
        <v>96</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129</v>
      </c>
      <c r="B70" s="298"/>
      <c r="C70" s="298"/>
      <c r="D70" s="298"/>
      <c r="E70" s="298"/>
      <c r="F70" s="298"/>
    </row>
    <row r="71" spans="1:16" x14ac:dyDescent="0.15">
      <c r="A71" s="297"/>
      <c r="B71" s="297" t="str">
        <f>基金残高に係る経年分析!F54</f>
        <v>R02</v>
      </c>
      <c r="C71" s="297" t="str">
        <f>基金残高に係る経年分析!G54</f>
        <v>R03</v>
      </c>
      <c r="D71" s="297" t="str">
        <f>基金残高に係る経年分析!H54</f>
        <v>R04</v>
      </c>
    </row>
    <row r="72" spans="1:16" x14ac:dyDescent="0.15">
      <c r="A72" s="297" t="s">
        <v>131</v>
      </c>
      <c r="B72" s="299">
        <f>基金残高に係る経年分析!F55</f>
        <v>2883</v>
      </c>
      <c r="C72" s="299">
        <f>基金残高に係る経年分析!G55</f>
        <v>2883</v>
      </c>
      <c r="D72" s="299">
        <f>基金残高に係る経年分析!H55</f>
        <v>2885</v>
      </c>
    </row>
    <row r="73" spans="1:16" x14ac:dyDescent="0.15">
      <c r="A73" s="297" t="s">
        <v>133</v>
      </c>
      <c r="B73" s="299" t="str">
        <f>基金残高に係る経年分析!F56</f>
        <v>-</v>
      </c>
      <c r="C73" s="299" t="str">
        <f>基金残高に係る経年分析!G56</f>
        <v>-</v>
      </c>
      <c r="D73" s="299" t="str">
        <f>基金残高に係る経年分析!H56</f>
        <v>-</v>
      </c>
    </row>
    <row r="74" spans="1:16" x14ac:dyDescent="0.15">
      <c r="A74" s="297" t="s">
        <v>135</v>
      </c>
      <c r="B74" s="299">
        <f>基金残高に係る経年分析!F57</f>
        <v>10837</v>
      </c>
      <c r="C74" s="299">
        <f>基金残高に係る経年分析!G57</f>
        <v>12801</v>
      </c>
      <c r="D74" s="299">
        <f>基金残高に係る経年分析!H57</f>
        <v>14553</v>
      </c>
    </row>
  </sheetData>
  <sheetProtection algorithmName="SHA-512" hashValue="CFS2UCbMhWVHAd/zWO+4AUIvPka7kG9ktH1pfZal5NdV/7S5GhYLXfya+7L7nZLP7eYxnmxU7MUcnW3IdN4yWA==" saltValue="tOgzWAenSDBwL2DW39rrz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317"/>
      <c r="B1" s="319"/>
      <c r="DD1" s="90"/>
      <c r="DE1" s="90"/>
    </row>
    <row r="2" spans="1:109" ht="25.5" customHeight="1" x14ac:dyDescent="0.15">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15">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x14ac:dyDescent="0.15">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x14ac:dyDescent="0.15">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x14ac:dyDescent="0.15">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x14ac:dyDescent="0.15">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x14ac:dyDescent="0.15">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x14ac:dyDescent="0.15">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x14ac:dyDescent="0.15">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x14ac:dyDescent="0.15">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x14ac:dyDescent="0.15">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x14ac:dyDescent="0.15">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x14ac:dyDescent="0.15">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x14ac:dyDescent="0.15">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x14ac:dyDescent="0.15">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x14ac:dyDescent="0.15">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x14ac:dyDescent="0.15">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x14ac:dyDescent="0.15">
      <c r="DD19" s="90"/>
      <c r="DE19" s="90"/>
    </row>
    <row r="20" spans="1:109" x14ac:dyDescent="0.15">
      <c r="DD20" s="90"/>
      <c r="DE20" s="90"/>
    </row>
    <row r="21" spans="1:109" ht="17.25" customHeight="1" x14ac:dyDescent="0.15">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321"/>
      <c r="DD40" s="321"/>
      <c r="DE40" s="90"/>
    </row>
    <row r="41" spans="2:109" ht="17.25" x14ac:dyDescent="0.15">
      <c r="B41" s="82" t="s">
        <v>554</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25"/>
      <c r="I42" s="316"/>
      <c r="J42" s="316"/>
      <c r="K42" s="316"/>
      <c r="AM42" s="325"/>
      <c r="AN42" s="325" t="s">
        <v>555</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15">
      <c r="B43" s="80"/>
      <c r="AN43" s="1113" t="s">
        <v>556</v>
      </c>
      <c r="AO43" s="1114"/>
      <c r="AP43" s="1114"/>
      <c r="AQ43" s="1114"/>
      <c r="AR43" s="1114"/>
      <c r="AS43" s="1114"/>
      <c r="AT43" s="1114"/>
      <c r="AU43" s="1114"/>
      <c r="AV43" s="1114"/>
      <c r="AW43" s="1114"/>
      <c r="AX43" s="1114"/>
      <c r="AY43" s="1114"/>
      <c r="AZ43" s="1114"/>
      <c r="BA43" s="1114"/>
      <c r="BB43" s="1114"/>
      <c r="BC43" s="1114"/>
      <c r="BD43" s="1114"/>
      <c r="BE43" s="1114"/>
      <c r="BF43" s="1114"/>
      <c r="BG43" s="1114"/>
      <c r="BH43" s="1114"/>
      <c r="BI43" s="1114"/>
      <c r="BJ43" s="1114"/>
      <c r="BK43" s="1114"/>
      <c r="BL43" s="1114"/>
      <c r="BM43" s="1114"/>
      <c r="BN43" s="1114"/>
      <c r="BO43" s="1114"/>
      <c r="BP43" s="1114"/>
      <c r="BQ43" s="1114"/>
      <c r="BR43" s="1114"/>
      <c r="BS43" s="1114"/>
      <c r="BT43" s="1114"/>
      <c r="BU43" s="1114"/>
      <c r="BV43" s="1114"/>
      <c r="BW43" s="1114"/>
      <c r="BX43" s="1114"/>
      <c r="BY43" s="1114"/>
      <c r="BZ43" s="1114"/>
      <c r="CA43" s="1114"/>
      <c r="CB43" s="1114"/>
      <c r="CC43" s="1114"/>
      <c r="CD43" s="1114"/>
      <c r="CE43" s="1114"/>
      <c r="CF43" s="1114"/>
      <c r="CG43" s="1114"/>
      <c r="CH43" s="1114"/>
      <c r="CI43" s="1114"/>
      <c r="CJ43" s="1114"/>
      <c r="CK43" s="1114"/>
      <c r="CL43" s="1114"/>
      <c r="CM43" s="1114"/>
      <c r="CN43" s="1114"/>
      <c r="CO43" s="1114"/>
      <c r="CP43" s="1114"/>
      <c r="CQ43" s="1114"/>
      <c r="CR43" s="1114"/>
      <c r="CS43" s="1114"/>
      <c r="CT43" s="1114"/>
      <c r="CU43" s="1114"/>
      <c r="CV43" s="1114"/>
      <c r="CW43" s="1114"/>
      <c r="CX43" s="1114"/>
      <c r="CY43" s="1114"/>
      <c r="CZ43" s="1114"/>
      <c r="DA43" s="1114"/>
      <c r="DB43" s="1114"/>
      <c r="DC43" s="1115"/>
    </row>
    <row r="44" spans="2:109" x14ac:dyDescent="0.15">
      <c r="B44" s="80"/>
      <c r="AN44" s="1116"/>
      <c r="AO44" s="1117"/>
      <c r="AP44" s="1117"/>
      <c r="AQ44" s="1117"/>
      <c r="AR44" s="1117"/>
      <c r="AS44" s="1117"/>
      <c r="AT44" s="1117"/>
      <c r="AU44" s="1117"/>
      <c r="AV44" s="1117"/>
      <c r="AW44" s="1117"/>
      <c r="AX44" s="1117"/>
      <c r="AY44" s="1117"/>
      <c r="AZ44" s="1117"/>
      <c r="BA44" s="1117"/>
      <c r="BB44" s="1117"/>
      <c r="BC44" s="1117"/>
      <c r="BD44" s="1117"/>
      <c r="BE44" s="1117"/>
      <c r="BF44" s="1117"/>
      <c r="BG44" s="1117"/>
      <c r="BH44" s="1117"/>
      <c r="BI44" s="1117"/>
      <c r="BJ44" s="1117"/>
      <c r="BK44" s="1117"/>
      <c r="BL44" s="1117"/>
      <c r="BM44" s="1117"/>
      <c r="BN44" s="1117"/>
      <c r="BO44" s="1117"/>
      <c r="BP44" s="1117"/>
      <c r="BQ44" s="1117"/>
      <c r="BR44" s="1117"/>
      <c r="BS44" s="1117"/>
      <c r="BT44" s="1117"/>
      <c r="BU44" s="1117"/>
      <c r="BV44" s="1117"/>
      <c r="BW44" s="1117"/>
      <c r="BX44" s="1117"/>
      <c r="BY44" s="1117"/>
      <c r="BZ44" s="1117"/>
      <c r="CA44" s="1117"/>
      <c r="CB44" s="1117"/>
      <c r="CC44" s="1117"/>
      <c r="CD44" s="1117"/>
      <c r="CE44" s="1117"/>
      <c r="CF44" s="1117"/>
      <c r="CG44" s="1117"/>
      <c r="CH44" s="1117"/>
      <c r="CI44" s="1117"/>
      <c r="CJ44" s="1117"/>
      <c r="CK44" s="1117"/>
      <c r="CL44" s="1117"/>
      <c r="CM44" s="1117"/>
      <c r="CN44" s="1117"/>
      <c r="CO44" s="1117"/>
      <c r="CP44" s="1117"/>
      <c r="CQ44" s="1117"/>
      <c r="CR44" s="1117"/>
      <c r="CS44" s="1117"/>
      <c r="CT44" s="1117"/>
      <c r="CU44" s="1117"/>
      <c r="CV44" s="1117"/>
      <c r="CW44" s="1117"/>
      <c r="CX44" s="1117"/>
      <c r="CY44" s="1117"/>
      <c r="CZ44" s="1117"/>
      <c r="DA44" s="1117"/>
      <c r="DB44" s="1117"/>
      <c r="DC44" s="1118"/>
    </row>
    <row r="45" spans="2:109" x14ac:dyDescent="0.15">
      <c r="B45" s="80"/>
      <c r="AN45" s="1116"/>
      <c r="AO45" s="1117"/>
      <c r="AP45" s="1117"/>
      <c r="AQ45" s="1117"/>
      <c r="AR45" s="1117"/>
      <c r="AS45" s="1117"/>
      <c r="AT45" s="1117"/>
      <c r="AU45" s="1117"/>
      <c r="AV45" s="1117"/>
      <c r="AW45" s="1117"/>
      <c r="AX45" s="1117"/>
      <c r="AY45" s="1117"/>
      <c r="AZ45" s="1117"/>
      <c r="BA45" s="1117"/>
      <c r="BB45" s="1117"/>
      <c r="BC45" s="1117"/>
      <c r="BD45" s="1117"/>
      <c r="BE45" s="1117"/>
      <c r="BF45" s="1117"/>
      <c r="BG45" s="1117"/>
      <c r="BH45" s="1117"/>
      <c r="BI45" s="1117"/>
      <c r="BJ45" s="1117"/>
      <c r="BK45" s="1117"/>
      <c r="BL45" s="1117"/>
      <c r="BM45" s="1117"/>
      <c r="BN45" s="1117"/>
      <c r="BO45" s="1117"/>
      <c r="BP45" s="1117"/>
      <c r="BQ45" s="1117"/>
      <c r="BR45" s="1117"/>
      <c r="BS45" s="1117"/>
      <c r="BT45" s="1117"/>
      <c r="BU45" s="1117"/>
      <c r="BV45" s="1117"/>
      <c r="BW45" s="1117"/>
      <c r="BX45" s="1117"/>
      <c r="BY45" s="1117"/>
      <c r="BZ45" s="1117"/>
      <c r="CA45" s="1117"/>
      <c r="CB45" s="1117"/>
      <c r="CC45" s="1117"/>
      <c r="CD45" s="1117"/>
      <c r="CE45" s="1117"/>
      <c r="CF45" s="1117"/>
      <c r="CG45" s="1117"/>
      <c r="CH45" s="1117"/>
      <c r="CI45" s="1117"/>
      <c r="CJ45" s="1117"/>
      <c r="CK45" s="1117"/>
      <c r="CL45" s="1117"/>
      <c r="CM45" s="1117"/>
      <c r="CN45" s="1117"/>
      <c r="CO45" s="1117"/>
      <c r="CP45" s="1117"/>
      <c r="CQ45" s="1117"/>
      <c r="CR45" s="1117"/>
      <c r="CS45" s="1117"/>
      <c r="CT45" s="1117"/>
      <c r="CU45" s="1117"/>
      <c r="CV45" s="1117"/>
      <c r="CW45" s="1117"/>
      <c r="CX45" s="1117"/>
      <c r="CY45" s="1117"/>
      <c r="CZ45" s="1117"/>
      <c r="DA45" s="1117"/>
      <c r="DB45" s="1117"/>
      <c r="DC45" s="1118"/>
    </row>
    <row r="46" spans="2:109" x14ac:dyDescent="0.15">
      <c r="B46" s="80"/>
      <c r="AN46" s="1116"/>
      <c r="AO46" s="1117"/>
      <c r="AP46" s="1117"/>
      <c r="AQ46" s="1117"/>
      <c r="AR46" s="1117"/>
      <c r="AS46" s="1117"/>
      <c r="AT46" s="1117"/>
      <c r="AU46" s="1117"/>
      <c r="AV46" s="1117"/>
      <c r="AW46" s="1117"/>
      <c r="AX46" s="1117"/>
      <c r="AY46" s="1117"/>
      <c r="AZ46" s="1117"/>
      <c r="BA46" s="1117"/>
      <c r="BB46" s="1117"/>
      <c r="BC46" s="1117"/>
      <c r="BD46" s="1117"/>
      <c r="BE46" s="1117"/>
      <c r="BF46" s="1117"/>
      <c r="BG46" s="1117"/>
      <c r="BH46" s="1117"/>
      <c r="BI46" s="1117"/>
      <c r="BJ46" s="1117"/>
      <c r="BK46" s="1117"/>
      <c r="BL46" s="1117"/>
      <c r="BM46" s="1117"/>
      <c r="BN46" s="1117"/>
      <c r="BO46" s="1117"/>
      <c r="BP46" s="1117"/>
      <c r="BQ46" s="1117"/>
      <c r="BR46" s="1117"/>
      <c r="BS46" s="1117"/>
      <c r="BT46" s="1117"/>
      <c r="BU46" s="1117"/>
      <c r="BV46" s="1117"/>
      <c r="BW46" s="1117"/>
      <c r="BX46" s="1117"/>
      <c r="BY46" s="1117"/>
      <c r="BZ46" s="1117"/>
      <c r="CA46" s="1117"/>
      <c r="CB46" s="1117"/>
      <c r="CC46" s="1117"/>
      <c r="CD46" s="1117"/>
      <c r="CE46" s="1117"/>
      <c r="CF46" s="1117"/>
      <c r="CG46" s="1117"/>
      <c r="CH46" s="1117"/>
      <c r="CI46" s="1117"/>
      <c r="CJ46" s="1117"/>
      <c r="CK46" s="1117"/>
      <c r="CL46" s="1117"/>
      <c r="CM46" s="1117"/>
      <c r="CN46" s="1117"/>
      <c r="CO46" s="1117"/>
      <c r="CP46" s="1117"/>
      <c r="CQ46" s="1117"/>
      <c r="CR46" s="1117"/>
      <c r="CS46" s="1117"/>
      <c r="CT46" s="1117"/>
      <c r="CU46" s="1117"/>
      <c r="CV46" s="1117"/>
      <c r="CW46" s="1117"/>
      <c r="CX46" s="1117"/>
      <c r="CY46" s="1117"/>
      <c r="CZ46" s="1117"/>
      <c r="DA46" s="1117"/>
      <c r="DB46" s="1117"/>
      <c r="DC46" s="1118"/>
    </row>
    <row r="47" spans="2:109" x14ac:dyDescent="0.15">
      <c r="B47" s="80"/>
      <c r="AN47" s="1119"/>
      <c r="AO47" s="1120"/>
      <c r="AP47" s="1120"/>
      <c r="AQ47" s="1120"/>
      <c r="AR47" s="1120"/>
      <c r="AS47" s="1120"/>
      <c r="AT47" s="1120"/>
      <c r="AU47" s="1120"/>
      <c r="AV47" s="1120"/>
      <c r="AW47" s="1120"/>
      <c r="AX47" s="1120"/>
      <c r="AY47" s="1120"/>
      <c r="AZ47" s="1120"/>
      <c r="BA47" s="1120"/>
      <c r="BB47" s="1120"/>
      <c r="BC47" s="1120"/>
      <c r="BD47" s="1120"/>
      <c r="BE47" s="1120"/>
      <c r="BF47" s="1120"/>
      <c r="BG47" s="1120"/>
      <c r="BH47" s="1120"/>
      <c r="BI47" s="1120"/>
      <c r="BJ47" s="1120"/>
      <c r="BK47" s="1120"/>
      <c r="BL47" s="1120"/>
      <c r="BM47" s="1120"/>
      <c r="BN47" s="1120"/>
      <c r="BO47" s="1120"/>
      <c r="BP47" s="1120"/>
      <c r="BQ47" s="1120"/>
      <c r="BR47" s="1120"/>
      <c r="BS47" s="1120"/>
      <c r="BT47" s="1120"/>
      <c r="BU47" s="1120"/>
      <c r="BV47" s="1120"/>
      <c r="BW47" s="1120"/>
      <c r="BX47" s="1120"/>
      <c r="BY47" s="1120"/>
      <c r="BZ47" s="1120"/>
      <c r="CA47" s="1120"/>
      <c r="CB47" s="1120"/>
      <c r="CC47" s="1120"/>
      <c r="CD47" s="1120"/>
      <c r="CE47" s="1120"/>
      <c r="CF47" s="1120"/>
      <c r="CG47" s="1120"/>
      <c r="CH47" s="1120"/>
      <c r="CI47" s="1120"/>
      <c r="CJ47" s="1120"/>
      <c r="CK47" s="1120"/>
      <c r="CL47" s="1120"/>
      <c r="CM47" s="1120"/>
      <c r="CN47" s="1120"/>
      <c r="CO47" s="1120"/>
      <c r="CP47" s="1120"/>
      <c r="CQ47" s="1120"/>
      <c r="CR47" s="1120"/>
      <c r="CS47" s="1120"/>
      <c r="CT47" s="1120"/>
      <c r="CU47" s="1120"/>
      <c r="CV47" s="1120"/>
      <c r="CW47" s="1120"/>
      <c r="CX47" s="1120"/>
      <c r="CY47" s="1120"/>
      <c r="CZ47" s="1120"/>
      <c r="DA47" s="1120"/>
      <c r="DB47" s="1120"/>
      <c r="DC47" s="1121"/>
    </row>
    <row r="48" spans="2:109" x14ac:dyDescent="0.15">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x14ac:dyDescent="0.15">
      <c r="B49" s="80"/>
      <c r="AN49" s="46" t="s">
        <v>167</v>
      </c>
    </row>
    <row r="50" spans="1:109" x14ac:dyDescent="0.15">
      <c r="B50" s="80"/>
      <c r="G50" s="1110"/>
      <c r="H50" s="1110"/>
      <c r="I50" s="1110"/>
      <c r="J50" s="1110"/>
      <c r="K50" s="331"/>
      <c r="L50" s="331"/>
      <c r="M50" s="335"/>
      <c r="N50" s="335"/>
      <c r="AN50" s="1111"/>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2" t="s">
        <v>531</v>
      </c>
      <c r="BQ50" s="1112"/>
      <c r="BR50" s="1112"/>
      <c r="BS50" s="1112"/>
      <c r="BT50" s="1112"/>
      <c r="BU50" s="1112"/>
      <c r="BV50" s="1112"/>
      <c r="BW50" s="1112"/>
      <c r="BX50" s="1112" t="s">
        <v>532</v>
      </c>
      <c r="BY50" s="1112"/>
      <c r="BZ50" s="1112"/>
      <c r="CA50" s="1112"/>
      <c r="CB50" s="1112"/>
      <c r="CC50" s="1112"/>
      <c r="CD50" s="1112"/>
      <c r="CE50" s="1112"/>
      <c r="CF50" s="1112" t="s">
        <v>533</v>
      </c>
      <c r="CG50" s="1112"/>
      <c r="CH50" s="1112"/>
      <c r="CI50" s="1112"/>
      <c r="CJ50" s="1112"/>
      <c r="CK50" s="1112"/>
      <c r="CL50" s="1112"/>
      <c r="CM50" s="1112"/>
      <c r="CN50" s="1112" t="s">
        <v>534</v>
      </c>
      <c r="CO50" s="1112"/>
      <c r="CP50" s="1112"/>
      <c r="CQ50" s="1112"/>
      <c r="CR50" s="1112"/>
      <c r="CS50" s="1112"/>
      <c r="CT50" s="1112"/>
      <c r="CU50" s="1112"/>
      <c r="CV50" s="1112" t="s">
        <v>535</v>
      </c>
      <c r="CW50" s="1112"/>
      <c r="CX50" s="1112"/>
      <c r="CY50" s="1112"/>
      <c r="CZ50" s="1112"/>
      <c r="DA50" s="1112"/>
      <c r="DB50" s="1112"/>
      <c r="DC50" s="1112"/>
    </row>
    <row r="51" spans="1:109" ht="13.5" customHeight="1" x14ac:dyDescent="0.15">
      <c r="B51" s="80"/>
      <c r="G51" s="1122"/>
      <c r="H51" s="1122"/>
      <c r="I51" s="1123"/>
      <c r="J51" s="1123"/>
      <c r="K51" s="1124"/>
      <c r="L51" s="1124"/>
      <c r="M51" s="1124"/>
      <c r="N51" s="1124"/>
      <c r="AM51" s="327"/>
      <c r="AN51" s="1125" t="s">
        <v>557</v>
      </c>
      <c r="AO51" s="1125"/>
      <c r="AP51" s="1125"/>
      <c r="AQ51" s="1125"/>
      <c r="AR51" s="1125"/>
      <c r="AS51" s="1125"/>
      <c r="AT51" s="1125"/>
      <c r="AU51" s="1125"/>
      <c r="AV51" s="1125"/>
      <c r="AW51" s="1125"/>
      <c r="AX51" s="1125"/>
      <c r="AY51" s="1125"/>
      <c r="AZ51" s="1125"/>
      <c r="BA51" s="1125"/>
      <c r="BB51" s="1125" t="s">
        <v>558</v>
      </c>
      <c r="BC51" s="1125"/>
      <c r="BD51" s="1125"/>
      <c r="BE51" s="1125"/>
      <c r="BF51" s="1125"/>
      <c r="BG51" s="1125"/>
      <c r="BH51" s="1125"/>
      <c r="BI51" s="1125"/>
      <c r="BJ51" s="1125"/>
      <c r="BK51" s="1125"/>
      <c r="BL51" s="1125"/>
      <c r="BM51" s="1125"/>
      <c r="BN51" s="1125"/>
      <c r="BO51" s="1125"/>
      <c r="BP51" s="1126"/>
      <c r="BQ51" s="1126"/>
      <c r="BR51" s="1126"/>
      <c r="BS51" s="1126"/>
      <c r="BT51" s="1126"/>
      <c r="BU51" s="1126"/>
      <c r="BV51" s="1126"/>
      <c r="BW51" s="1126"/>
      <c r="BX51" s="1126"/>
      <c r="BY51" s="1126"/>
      <c r="BZ51" s="1126"/>
      <c r="CA51" s="1126"/>
      <c r="CB51" s="1126"/>
      <c r="CC51" s="1126"/>
      <c r="CD51" s="1126"/>
      <c r="CE51" s="1126"/>
      <c r="CF51" s="1126"/>
      <c r="CG51" s="1126"/>
      <c r="CH51" s="1126"/>
      <c r="CI51" s="1126"/>
      <c r="CJ51" s="1126"/>
      <c r="CK51" s="1126"/>
      <c r="CL51" s="1126"/>
      <c r="CM51" s="1126"/>
      <c r="CN51" s="1126"/>
      <c r="CO51" s="1126"/>
      <c r="CP51" s="1126"/>
      <c r="CQ51" s="1126"/>
      <c r="CR51" s="1126"/>
      <c r="CS51" s="1126"/>
      <c r="CT51" s="1126"/>
      <c r="CU51" s="1126"/>
      <c r="CV51" s="1126"/>
      <c r="CW51" s="1126"/>
      <c r="CX51" s="1126"/>
      <c r="CY51" s="1126"/>
      <c r="CZ51" s="1126"/>
      <c r="DA51" s="1126"/>
      <c r="DB51" s="1126"/>
      <c r="DC51" s="1126"/>
    </row>
    <row r="52" spans="1:109" x14ac:dyDescent="0.15">
      <c r="B52" s="80"/>
      <c r="G52" s="1122"/>
      <c r="H52" s="1122"/>
      <c r="I52" s="1123"/>
      <c r="J52" s="1123"/>
      <c r="K52" s="1124"/>
      <c r="L52" s="1124"/>
      <c r="M52" s="1124"/>
      <c r="N52" s="1124"/>
      <c r="AM52" s="327"/>
      <c r="AN52" s="1125"/>
      <c r="AO52" s="1125"/>
      <c r="AP52" s="1125"/>
      <c r="AQ52" s="1125"/>
      <c r="AR52" s="1125"/>
      <c r="AS52" s="1125"/>
      <c r="AT52" s="1125"/>
      <c r="AU52" s="1125"/>
      <c r="AV52" s="1125"/>
      <c r="AW52" s="1125"/>
      <c r="AX52" s="1125"/>
      <c r="AY52" s="1125"/>
      <c r="AZ52" s="1125"/>
      <c r="BA52" s="1125"/>
      <c r="BB52" s="1125"/>
      <c r="BC52" s="1125"/>
      <c r="BD52" s="1125"/>
      <c r="BE52" s="1125"/>
      <c r="BF52" s="1125"/>
      <c r="BG52" s="1125"/>
      <c r="BH52" s="1125"/>
      <c r="BI52" s="1125"/>
      <c r="BJ52" s="1125"/>
      <c r="BK52" s="1125"/>
      <c r="BL52" s="1125"/>
      <c r="BM52" s="1125"/>
      <c r="BN52" s="1125"/>
      <c r="BO52" s="1125"/>
      <c r="BP52" s="1126"/>
      <c r="BQ52" s="1126"/>
      <c r="BR52" s="1126"/>
      <c r="BS52" s="1126"/>
      <c r="BT52" s="1126"/>
      <c r="BU52" s="1126"/>
      <c r="BV52" s="1126"/>
      <c r="BW52" s="1126"/>
      <c r="BX52" s="1126"/>
      <c r="BY52" s="1126"/>
      <c r="BZ52" s="1126"/>
      <c r="CA52" s="1126"/>
      <c r="CB52" s="1126"/>
      <c r="CC52" s="1126"/>
      <c r="CD52" s="1126"/>
      <c r="CE52" s="1126"/>
      <c r="CF52" s="1126"/>
      <c r="CG52" s="1126"/>
      <c r="CH52" s="1126"/>
      <c r="CI52" s="1126"/>
      <c r="CJ52" s="1126"/>
      <c r="CK52" s="1126"/>
      <c r="CL52" s="1126"/>
      <c r="CM52" s="1126"/>
      <c r="CN52" s="1126"/>
      <c r="CO52" s="1126"/>
      <c r="CP52" s="1126"/>
      <c r="CQ52" s="1126"/>
      <c r="CR52" s="1126"/>
      <c r="CS52" s="1126"/>
      <c r="CT52" s="1126"/>
      <c r="CU52" s="1126"/>
      <c r="CV52" s="1126"/>
      <c r="CW52" s="1126"/>
      <c r="CX52" s="1126"/>
      <c r="CY52" s="1126"/>
      <c r="CZ52" s="1126"/>
      <c r="DA52" s="1126"/>
      <c r="DB52" s="1126"/>
      <c r="DC52" s="1126"/>
    </row>
    <row r="53" spans="1:109" x14ac:dyDescent="0.15">
      <c r="A53" s="316"/>
      <c r="B53" s="80"/>
      <c r="G53" s="1122"/>
      <c r="H53" s="1122"/>
      <c r="I53" s="1110"/>
      <c r="J53" s="1110"/>
      <c r="K53" s="1124"/>
      <c r="L53" s="1124"/>
      <c r="M53" s="1124"/>
      <c r="N53" s="1124"/>
      <c r="AM53" s="327"/>
      <c r="AN53" s="1125"/>
      <c r="AO53" s="1125"/>
      <c r="AP53" s="1125"/>
      <c r="AQ53" s="1125"/>
      <c r="AR53" s="1125"/>
      <c r="AS53" s="1125"/>
      <c r="AT53" s="1125"/>
      <c r="AU53" s="1125"/>
      <c r="AV53" s="1125"/>
      <c r="AW53" s="1125"/>
      <c r="AX53" s="1125"/>
      <c r="AY53" s="1125"/>
      <c r="AZ53" s="1125"/>
      <c r="BA53" s="1125"/>
      <c r="BB53" s="1125" t="s">
        <v>559</v>
      </c>
      <c r="BC53" s="1125"/>
      <c r="BD53" s="1125"/>
      <c r="BE53" s="1125"/>
      <c r="BF53" s="1125"/>
      <c r="BG53" s="1125"/>
      <c r="BH53" s="1125"/>
      <c r="BI53" s="1125"/>
      <c r="BJ53" s="1125"/>
      <c r="BK53" s="1125"/>
      <c r="BL53" s="1125"/>
      <c r="BM53" s="1125"/>
      <c r="BN53" s="1125"/>
      <c r="BO53" s="1125"/>
      <c r="BP53" s="1126">
        <v>64</v>
      </c>
      <c r="BQ53" s="1126"/>
      <c r="BR53" s="1126"/>
      <c r="BS53" s="1126"/>
      <c r="BT53" s="1126"/>
      <c r="BU53" s="1126"/>
      <c r="BV53" s="1126"/>
      <c r="BW53" s="1126"/>
      <c r="BX53" s="1126">
        <v>65.599999999999994</v>
      </c>
      <c r="BY53" s="1126"/>
      <c r="BZ53" s="1126"/>
      <c r="CA53" s="1126"/>
      <c r="CB53" s="1126"/>
      <c r="CC53" s="1126"/>
      <c r="CD53" s="1126"/>
      <c r="CE53" s="1126"/>
      <c r="CF53" s="1126">
        <v>66.400000000000006</v>
      </c>
      <c r="CG53" s="1126"/>
      <c r="CH53" s="1126"/>
      <c r="CI53" s="1126"/>
      <c r="CJ53" s="1126"/>
      <c r="CK53" s="1126"/>
      <c r="CL53" s="1126"/>
      <c r="CM53" s="1126"/>
      <c r="CN53" s="1126">
        <v>67.3</v>
      </c>
      <c r="CO53" s="1126"/>
      <c r="CP53" s="1126"/>
      <c r="CQ53" s="1126"/>
      <c r="CR53" s="1126"/>
      <c r="CS53" s="1126"/>
      <c r="CT53" s="1126"/>
      <c r="CU53" s="1126"/>
      <c r="CV53" s="1126">
        <v>68.5</v>
      </c>
      <c r="CW53" s="1126"/>
      <c r="CX53" s="1126"/>
      <c r="CY53" s="1126"/>
      <c r="CZ53" s="1126"/>
      <c r="DA53" s="1126"/>
      <c r="DB53" s="1126"/>
      <c r="DC53" s="1126"/>
    </row>
    <row r="54" spans="1:109" x14ac:dyDescent="0.15">
      <c r="A54" s="316"/>
      <c r="B54" s="80"/>
      <c r="G54" s="1122"/>
      <c r="H54" s="1122"/>
      <c r="I54" s="1110"/>
      <c r="J54" s="1110"/>
      <c r="K54" s="1124"/>
      <c r="L54" s="1124"/>
      <c r="M54" s="1124"/>
      <c r="N54" s="1124"/>
      <c r="AM54" s="327"/>
      <c r="AN54" s="1125"/>
      <c r="AO54" s="1125"/>
      <c r="AP54" s="1125"/>
      <c r="AQ54" s="1125"/>
      <c r="AR54" s="1125"/>
      <c r="AS54" s="1125"/>
      <c r="AT54" s="1125"/>
      <c r="AU54" s="1125"/>
      <c r="AV54" s="1125"/>
      <c r="AW54" s="1125"/>
      <c r="AX54" s="1125"/>
      <c r="AY54" s="1125"/>
      <c r="AZ54" s="1125"/>
      <c r="BA54" s="1125"/>
      <c r="BB54" s="1125"/>
      <c r="BC54" s="1125"/>
      <c r="BD54" s="1125"/>
      <c r="BE54" s="1125"/>
      <c r="BF54" s="1125"/>
      <c r="BG54" s="1125"/>
      <c r="BH54" s="1125"/>
      <c r="BI54" s="1125"/>
      <c r="BJ54" s="1125"/>
      <c r="BK54" s="1125"/>
      <c r="BL54" s="1125"/>
      <c r="BM54" s="1125"/>
      <c r="BN54" s="1125"/>
      <c r="BO54" s="1125"/>
      <c r="BP54" s="1126"/>
      <c r="BQ54" s="1126"/>
      <c r="BR54" s="1126"/>
      <c r="BS54" s="1126"/>
      <c r="BT54" s="1126"/>
      <c r="BU54" s="1126"/>
      <c r="BV54" s="1126"/>
      <c r="BW54" s="1126"/>
      <c r="BX54" s="1126"/>
      <c r="BY54" s="1126"/>
      <c r="BZ54" s="1126"/>
      <c r="CA54" s="1126"/>
      <c r="CB54" s="1126"/>
      <c r="CC54" s="1126"/>
      <c r="CD54" s="1126"/>
      <c r="CE54" s="1126"/>
      <c r="CF54" s="1126"/>
      <c r="CG54" s="1126"/>
      <c r="CH54" s="1126"/>
      <c r="CI54" s="1126"/>
      <c r="CJ54" s="1126"/>
      <c r="CK54" s="1126"/>
      <c r="CL54" s="1126"/>
      <c r="CM54" s="1126"/>
      <c r="CN54" s="1126"/>
      <c r="CO54" s="1126"/>
      <c r="CP54" s="1126"/>
      <c r="CQ54" s="1126"/>
      <c r="CR54" s="1126"/>
      <c r="CS54" s="1126"/>
      <c r="CT54" s="1126"/>
      <c r="CU54" s="1126"/>
      <c r="CV54" s="1126"/>
      <c r="CW54" s="1126"/>
      <c r="CX54" s="1126"/>
      <c r="CY54" s="1126"/>
      <c r="CZ54" s="1126"/>
      <c r="DA54" s="1126"/>
      <c r="DB54" s="1126"/>
      <c r="DC54" s="1126"/>
    </row>
    <row r="55" spans="1:109" x14ac:dyDescent="0.15">
      <c r="A55" s="316"/>
      <c r="B55" s="80"/>
      <c r="G55" s="1110"/>
      <c r="H55" s="1110"/>
      <c r="I55" s="1110"/>
      <c r="J55" s="1110"/>
      <c r="K55" s="1124"/>
      <c r="L55" s="1124"/>
      <c r="M55" s="1124"/>
      <c r="N55" s="1124"/>
      <c r="AN55" s="1112" t="s">
        <v>518</v>
      </c>
      <c r="AO55" s="1112"/>
      <c r="AP55" s="1112"/>
      <c r="AQ55" s="1112"/>
      <c r="AR55" s="1112"/>
      <c r="AS55" s="1112"/>
      <c r="AT55" s="1112"/>
      <c r="AU55" s="1112"/>
      <c r="AV55" s="1112"/>
      <c r="AW55" s="1112"/>
      <c r="AX55" s="1112"/>
      <c r="AY55" s="1112"/>
      <c r="AZ55" s="1112"/>
      <c r="BA55" s="1112"/>
      <c r="BB55" s="1125" t="s">
        <v>558</v>
      </c>
      <c r="BC55" s="1125"/>
      <c r="BD55" s="1125"/>
      <c r="BE55" s="1125"/>
      <c r="BF55" s="1125"/>
      <c r="BG55" s="1125"/>
      <c r="BH55" s="1125"/>
      <c r="BI55" s="1125"/>
      <c r="BJ55" s="1125"/>
      <c r="BK55" s="1125"/>
      <c r="BL55" s="1125"/>
      <c r="BM55" s="1125"/>
      <c r="BN55" s="1125"/>
      <c r="BO55" s="1125"/>
      <c r="BP55" s="1126">
        <v>5</v>
      </c>
      <c r="BQ55" s="1126"/>
      <c r="BR55" s="1126"/>
      <c r="BS55" s="1126"/>
      <c r="BT55" s="1126"/>
      <c r="BU55" s="1126"/>
      <c r="BV55" s="1126"/>
      <c r="BW55" s="1126"/>
      <c r="BX55" s="1126">
        <v>5.4</v>
      </c>
      <c r="BY55" s="1126"/>
      <c r="BZ55" s="1126"/>
      <c r="CA55" s="1126"/>
      <c r="CB55" s="1126"/>
      <c r="CC55" s="1126"/>
      <c r="CD55" s="1126"/>
      <c r="CE55" s="1126"/>
      <c r="CF55" s="1126">
        <v>3.9</v>
      </c>
      <c r="CG55" s="1126"/>
      <c r="CH55" s="1126"/>
      <c r="CI55" s="1126"/>
      <c r="CJ55" s="1126"/>
      <c r="CK55" s="1126"/>
      <c r="CL55" s="1126"/>
      <c r="CM55" s="1126"/>
      <c r="CN55" s="1126">
        <v>0</v>
      </c>
      <c r="CO55" s="1126"/>
      <c r="CP55" s="1126"/>
      <c r="CQ55" s="1126"/>
      <c r="CR55" s="1126"/>
      <c r="CS55" s="1126"/>
      <c r="CT55" s="1126"/>
      <c r="CU55" s="1126"/>
      <c r="CV55" s="1126">
        <v>0</v>
      </c>
      <c r="CW55" s="1126"/>
      <c r="CX55" s="1126"/>
      <c r="CY55" s="1126"/>
      <c r="CZ55" s="1126"/>
      <c r="DA55" s="1126"/>
      <c r="DB55" s="1126"/>
      <c r="DC55" s="1126"/>
    </row>
    <row r="56" spans="1:109" x14ac:dyDescent="0.15">
      <c r="A56" s="316"/>
      <c r="B56" s="80"/>
      <c r="G56" s="1110"/>
      <c r="H56" s="1110"/>
      <c r="I56" s="1110"/>
      <c r="J56" s="1110"/>
      <c r="K56" s="1124"/>
      <c r="L56" s="1124"/>
      <c r="M56" s="1124"/>
      <c r="N56" s="1124"/>
      <c r="AN56" s="1112"/>
      <c r="AO56" s="1112"/>
      <c r="AP56" s="1112"/>
      <c r="AQ56" s="1112"/>
      <c r="AR56" s="1112"/>
      <c r="AS56" s="1112"/>
      <c r="AT56" s="1112"/>
      <c r="AU56" s="1112"/>
      <c r="AV56" s="1112"/>
      <c r="AW56" s="1112"/>
      <c r="AX56" s="1112"/>
      <c r="AY56" s="1112"/>
      <c r="AZ56" s="1112"/>
      <c r="BA56" s="1112"/>
      <c r="BB56" s="1125"/>
      <c r="BC56" s="1125"/>
      <c r="BD56" s="1125"/>
      <c r="BE56" s="1125"/>
      <c r="BF56" s="1125"/>
      <c r="BG56" s="1125"/>
      <c r="BH56" s="1125"/>
      <c r="BI56" s="1125"/>
      <c r="BJ56" s="1125"/>
      <c r="BK56" s="1125"/>
      <c r="BL56" s="1125"/>
      <c r="BM56" s="1125"/>
      <c r="BN56" s="1125"/>
      <c r="BO56" s="1125"/>
      <c r="BP56" s="1126"/>
      <c r="BQ56" s="1126"/>
      <c r="BR56" s="1126"/>
      <c r="BS56" s="1126"/>
      <c r="BT56" s="1126"/>
      <c r="BU56" s="1126"/>
      <c r="BV56" s="1126"/>
      <c r="BW56" s="1126"/>
      <c r="BX56" s="1126"/>
      <c r="BY56" s="1126"/>
      <c r="BZ56" s="1126"/>
      <c r="CA56" s="1126"/>
      <c r="CB56" s="1126"/>
      <c r="CC56" s="1126"/>
      <c r="CD56" s="1126"/>
      <c r="CE56" s="1126"/>
      <c r="CF56" s="1126"/>
      <c r="CG56" s="1126"/>
      <c r="CH56" s="1126"/>
      <c r="CI56" s="1126"/>
      <c r="CJ56" s="1126"/>
      <c r="CK56" s="1126"/>
      <c r="CL56" s="1126"/>
      <c r="CM56" s="1126"/>
      <c r="CN56" s="1126"/>
      <c r="CO56" s="1126"/>
      <c r="CP56" s="1126"/>
      <c r="CQ56" s="1126"/>
      <c r="CR56" s="1126"/>
      <c r="CS56" s="1126"/>
      <c r="CT56" s="1126"/>
      <c r="CU56" s="1126"/>
      <c r="CV56" s="1126"/>
      <c r="CW56" s="1126"/>
      <c r="CX56" s="1126"/>
      <c r="CY56" s="1126"/>
      <c r="CZ56" s="1126"/>
      <c r="DA56" s="1126"/>
      <c r="DB56" s="1126"/>
      <c r="DC56" s="1126"/>
    </row>
    <row r="57" spans="1:109" s="316" customFormat="1" x14ac:dyDescent="0.15">
      <c r="B57" s="322"/>
      <c r="G57" s="1110"/>
      <c r="H57" s="1110"/>
      <c r="I57" s="1127"/>
      <c r="J57" s="1127"/>
      <c r="K57" s="1124"/>
      <c r="L57" s="1124"/>
      <c r="M57" s="1124"/>
      <c r="N57" s="1124"/>
      <c r="AM57" s="46"/>
      <c r="AN57" s="1112"/>
      <c r="AO57" s="1112"/>
      <c r="AP57" s="1112"/>
      <c r="AQ57" s="1112"/>
      <c r="AR57" s="1112"/>
      <c r="AS57" s="1112"/>
      <c r="AT57" s="1112"/>
      <c r="AU57" s="1112"/>
      <c r="AV57" s="1112"/>
      <c r="AW57" s="1112"/>
      <c r="AX57" s="1112"/>
      <c r="AY57" s="1112"/>
      <c r="AZ57" s="1112"/>
      <c r="BA57" s="1112"/>
      <c r="BB57" s="1125" t="s">
        <v>559</v>
      </c>
      <c r="BC57" s="1125"/>
      <c r="BD57" s="1125"/>
      <c r="BE57" s="1125"/>
      <c r="BF57" s="1125"/>
      <c r="BG57" s="1125"/>
      <c r="BH57" s="1125"/>
      <c r="BI57" s="1125"/>
      <c r="BJ57" s="1125"/>
      <c r="BK57" s="1125"/>
      <c r="BL57" s="1125"/>
      <c r="BM57" s="1125"/>
      <c r="BN57" s="1125"/>
      <c r="BO57" s="1125"/>
      <c r="BP57" s="1126">
        <v>61.6</v>
      </c>
      <c r="BQ57" s="1126"/>
      <c r="BR57" s="1126"/>
      <c r="BS57" s="1126"/>
      <c r="BT57" s="1126"/>
      <c r="BU57" s="1126"/>
      <c r="BV57" s="1126"/>
      <c r="BW57" s="1126"/>
      <c r="BX57" s="1126">
        <v>62.5</v>
      </c>
      <c r="BY57" s="1126"/>
      <c r="BZ57" s="1126"/>
      <c r="CA57" s="1126"/>
      <c r="CB57" s="1126"/>
      <c r="CC57" s="1126"/>
      <c r="CD57" s="1126"/>
      <c r="CE57" s="1126"/>
      <c r="CF57" s="1126">
        <v>63.1</v>
      </c>
      <c r="CG57" s="1126"/>
      <c r="CH57" s="1126"/>
      <c r="CI57" s="1126"/>
      <c r="CJ57" s="1126"/>
      <c r="CK57" s="1126"/>
      <c r="CL57" s="1126"/>
      <c r="CM57" s="1126"/>
      <c r="CN57" s="1126">
        <v>63.2</v>
      </c>
      <c r="CO57" s="1126"/>
      <c r="CP57" s="1126"/>
      <c r="CQ57" s="1126"/>
      <c r="CR57" s="1126"/>
      <c r="CS57" s="1126"/>
      <c r="CT57" s="1126"/>
      <c r="CU57" s="1126"/>
      <c r="CV57" s="1126">
        <v>64.2</v>
      </c>
      <c r="CW57" s="1126"/>
      <c r="CX57" s="1126"/>
      <c r="CY57" s="1126"/>
      <c r="CZ57" s="1126"/>
      <c r="DA57" s="1126"/>
      <c r="DB57" s="1126"/>
      <c r="DC57" s="1126"/>
      <c r="DD57" s="340"/>
      <c r="DE57" s="322"/>
    </row>
    <row r="58" spans="1:109" s="316" customFormat="1" x14ac:dyDescent="0.15">
      <c r="A58" s="46"/>
      <c r="B58" s="322"/>
      <c r="G58" s="1110"/>
      <c r="H58" s="1110"/>
      <c r="I58" s="1127"/>
      <c r="J58" s="1127"/>
      <c r="K58" s="1124"/>
      <c r="L58" s="1124"/>
      <c r="M58" s="1124"/>
      <c r="N58" s="1124"/>
      <c r="AM58" s="46"/>
      <c r="AN58" s="1112"/>
      <c r="AO58" s="1112"/>
      <c r="AP58" s="1112"/>
      <c r="AQ58" s="1112"/>
      <c r="AR58" s="1112"/>
      <c r="AS58" s="1112"/>
      <c r="AT58" s="1112"/>
      <c r="AU58" s="1112"/>
      <c r="AV58" s="1112"/>
      <c r="AW58" s="1112"/>
      <c r="AX58" s="1112"/>
      <c r="AY58" s="1112"/>
      <c r="AZ58" s="1112"/>
      <c r="BA58" s="1112"/>
      <c r="BB58" s="1125"/>
      <c r="BC58" s="1125"/>
      <c r="BD58" s="1125"/>
      <c r="BE58" s="1125"/>
      <c r="BF58" s="1125"/>
      <c r="BG58" s="1125"/>
      <c r="BH58" s="1125"/>
      <c r="BI58" s="1125"/>
      <c r="BJ58" s="1125"/>
      <c r="BK58" s="1125"/>
      <c r="BL58" s="1125"/>
      <c r="BM58" s="1125"/>
      <c r="BN58" s="1125"/>
      <c r="BO58" s="1125"/>
      <c r="BP58" s="1126"/>
      <c r="BQ58" s="1126"/>
      <c r="BR58" s="1126"/>
      <c r="BS58" s="1126"/>
      <c r="BT58" s="1126"/>
      <c r="BU58" s="1126"/>
      <c r="BV58" s="1126"/>
      <c r="BW58" s="1126"/>
      <c r="BX58" s="1126"/>
      <c r="BY58" s="1126"/>
      <c r="BZ58" s="1126"/>
      <c r="CA58" s="1126"/>
      <c r="CB58" s="1126"/>
      <c r="CC58" s="1126"/>
      <c r="CD58" s="1126"/>
      <c r="CE58" s="1126"/>
      <c r="CF58" s="1126"/>
      <c r="CG58" s="1126"/>
      <c r="CH58" s="1126"/>
      <c r="CI58" s="1126"/>
      <c r="CJ58" s="1126"/>
      <c r="CK58" s="1126"/>
      <c r="CL58" s="1126"/>
      <c r="CM58" s="1126"/>
      <c r="CN58" s="1126"/>
      <c r="CO58" s="1126"/>
      <c r="CP58" s="1126"/>
      <c r="CQ58" s="1126"/>
      <c r="CR58" s="1126"/>
      <c r="CS58" s="1126"/>
      <c r="CT58" s="1126"/>
      <c r="CU58" s="1126"/>
      <c r="CV58" s="1126"/>
      <c r="CW58" s="1126"/>
      <c r="CX58" s="1126"/>
      <c r="CY58" s="1126"/>
      <c r="CZ58" s="1126"/>
      <c r="DA58" s="1126"/>
      <c r="DB58" s="1126"/>
      <c r="DC58" s="1126"/>
      <c r="DD58" s="340"/>
      <c r="DE58" s="322"/>
    </row>
    <row r="59" spans="1:109" s="316" customFormat="1" x14ac:dyDescent="0.15">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x14ac:dyDescent="0.15">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x14ac:dyDescent="0.15">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x14ac:dyDescent="0.15">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7.25" x14ac:dyDescent="0.15">
      <c r="B63" s="88" t="s">
        <v>338</v>
      </c>
    </row>
    <row r="64" spans="1:109" x14ac:dyDescent="0.15">
      <c r="B64" s="80"/>
      <c r="G64" s="325"/>
      <c r="N64" s="338"/>
      <c r="AM64" s="325"/>
      <c r="AN64" s="325" t="s">
        <v>555</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x14ac:dyDescent="0.15">
      <c r="B65" s="80"/>
      <c r="AN65" s="1113" t="s">
        <v>216</v>
      </c>
      <c r="AO65" s="1114"/>
      <c r="AP65" s="1114"/>
      <c r="AQ65" s="1114"/>
      <c r="AR65" s="1114"/>
      <c r="AS65" s="1114"/>
      <c r="AT65" s="1114"/>
      <c r="AU65" s="1114"/>
      <c r="AV65" s="1114"/>
      <c r="AW65" s="1114"/>
      <c r="AX65" s="1114"/>
      <c r="AY65" s="1114"/>
      <c r="AZ65" s="1114"/>
      <c r="BA65" s="1114"/>
      <c r="BB65" s="1114"/>
      <c r="BC65" s="1114"/>
      <c r="BD65" s="1114"/>
      <c r="BE65" s="1114"/>
      <c r="BF65" s="1114"/>
      <c r="BG65" s="1114"/>
      <c r="BH65" s="1114"/>
      <c r="BI65" s="1114"/>
      <c r="BJ65" s="1114"/>
      <c r="BK65" s="1114"/>
      <c r="BL65" s="1114"/>
      <c r="BM65" s="1114"/>
      <c r="BN65" s="1114"/>
      <c r="BO65" s="1114"/>
      <c r="BP65" s="1114"/>
      <c r="BQ65" s="1114"/>
      <c r="BR65" s="1114"/>
      <c r="BS65" s="1114"/>
      <c r="BT65" s="1114"/>
      <c r="BU65" s="1114"/>
      <c r="BV65" s="1114"/>
      <c r="BW65" s="1114"/>
      <c r="BX65" s="1114"/>
      <c r="BY65" s="1114"/>
      <c r="BZ65" s="1114"/>
      <c r="CA65" s="1114"/>
      <c r="CB65" s="1114"/>
      <c r="CC65" s="1114"/>
      <c r="CD65" s="1114"/>
      <c r="CE65" s="1114"/>
      <c r="CF65" s="1114"/>
      <c r="CG65" s="1114"/>
      <c r="CH65" s="1114"/>
      <c r="CI65" s="1114"/>
      <c r="CJ65" s="1114"/>
      <c r="CK65" s="1114"/>
      <c r="CL65" s="1114"/>
      <c r="CM65" s="1114"/>
      <c r="CN65" s="1114"/>
      <c r="CO65" s="1114"/>
      <c r="CP65" s="1114"/>
      <c r="CQ65" s="1114"/>
      <c r="CR65" s="1114"/>
      <c r="CS65" s="1114"/>
      <c r="CT65" s="1114"/>
      <c r="CU65" s="1114"/>
      <c r="CV65" s="1114"/>
      <c r="CW65" s="1114"/>
      <c r="CX65" s="1114"/>
      <c r="CY65" s="1114"/>
      <c r="CZ65" s="1114"/>
      <c r="DA65" s="1114"/>
      <c r="DB65" s="1114"/>
      <c r="DC65" s="1115"/>
    </row>
    <row r="66" spans="2:107" x14ac:dyDescent="0.15">
      <c r="B66" s="80"/>
      <c r="AN66" s="1116"/>
      <c r="AO66" s="1117"/>
      <c r="AP66" s="1117"/>
      <c r="AQ66" s="1117"/>
      <c r="AR66" s="1117"/>
      <c r="AS66" s="1117"/>
      <c r="AT66" s="1117"/>
      <c r="AU66" s="1117"/>
      <c r="AV66" s="1117"/>
      <c r="AW66" s="1117"/>
      <c r="AX66" s="1117"/>
      <c r="AY66" s="1117"/>
      <c r="AZ66" s="1117"/>
      <c r="BA66" s="1117"/>
      <c r="BB66" s="1117"/>
      <c r="BC66" s="1117"/>
      <c r="BD66" s="1117"/>
      <c r="BE66" s="1117"/>
      <c r="BF66" s="1117"/>
      <c r="BG66" s="1117"/>
      <c r="BH66" s="1117"/>
      <c r="BI66" s="1117"/>
      <c r="BJ66" s="1117"/>
      <c r="BK66" s="1117"/>
      <c r="BL66" s="1117"/>
      <c r="BM66" s="1117"/>
      <c r="BN66" s="1117"/>
      <c r="BO66" s="1117"/>
      <c r="BP66" s="1117"/>
      <c r="BQ66" s="1117"/>
      <c r="BR66" s="1117"/>
      <c r="BS66" s="1117"/>
      <c r="BT66" s="1117"/>
      <c r="BU66" s="1117"/>
      <c r="BV66" s="1117"/>
      <c r="BW66" s="1117"/>
      <c r="BX66" s="1117"/>
      <c r="BY66" s="1117"/>
      <c r="BZ66" s="1117"/>
      <c r="CA66" s="1117"/>
      <c r="CB66" s="1117"/>
      <c r="CC66" s="1117"/>
      <c r="CD66" s="1117"/>
      <c r="CE66" s="1117"/>
      <c r="CF66" s="1117"/>
      <c r="CG66" s="1117"/>
      <c r="CH66" s="1117"/>
      <c r="CI66" s="1117"/>
      <c r="CJ66" s="1117"/>
      <c r="CK66" s="1117"/>
      <c r="CL66" s="1117"/>
      <c r="CM66" s="1117"/>
      <c r="CN66" s="1117"/>
      <c r="CO66" s="1117"/>
      <c r="CP66" s="1117"/>
      <c r="CQ66" s="1117"/>
      <c r="CR66" s="1117"/>
      <c r="CS66" s="1117"/>
      <c r="CT66" s="1117"/>
      <c r="CU66" s="1117"/>
      <c r="CV66" s="1117"/>
      <c r="CW66" s="1117"/>
      <c r="CX66" s="1117"/>
      <c r="CY66" s="1117"/>
      <c r="CZ66" s="1117"/>
      <c r="DA66" s="1117"/>
      <c r="DB66" s="1117"/>
      <c r="DC66" s="1118"/>
    </row>
    <row r="67" spans="2:107" x14ac:dyDescent="0.15">
      <c r="B67" s="80"/>
      <c r="AN67" s="1116"/>
      <c r="AO67" s="1117"/>
      <c r="AP67" s="1117"/>
      <c r="AQ67" s="1117"/>
      <c r="AR67" s="1117"/>
      <c r="AS67" s="1117"/>
      <c r="AT67" s="1117"/>
      <c r="AU67" s="1117"/>
      <c r="AV67" s="1117"/>
      <c r="AW67" s="1117"/>
      <c r="AX67" s="1117"/>
      <c r="AY67" s="1117"/>
      <c r="AZ67" s="1117"/>
      <c r="BA67" s="1117"/>
      <c r="BB67" s="1117"/>
      <c r="BC67" s="1117"/>
      <c r="BD67" s="1117"/>
      <c r="BE67" s="1117"/>
      <c r="BF67" s="1117"/>
      <c r="BG67" s="1117"/>
      <c r="BH67" s="1117"/>
      <c r="BI67" s="1117"/>
      <c r="BJ67" s="1117"/>
      <c r="BK67" s="1117"/>
      <c r="BL67" s="1117"/>
      <c r="BM67" s="1117"/>
      <c r="BN67" s="1117"/>
      <c r="BO67" s="1117"/>
      <c r="BP67" s="1117"/>
      <c r="BQ67" s="1117"/>
      <c r="BR67" s="1117"/>
      <c r="BS67" s="1117"/>
      <c r="BT67" s="1117"/>
      <c r="BU67" s="1117"/>
      <c r="BV67" s="1117"/>
      <c r="BW67" s="1117"/>
      <c r="BX67" s="1117"/>
      <c r="BY67" s="1117"/>
      <c r="BZ67" s="1117"/>
      <c r="CA67" s="1117"/>
      <c r="CB67" s="1117"/>
      <c r="CC67" s="1117"/>
      <c r="CD67" s="1117"/>
      <c r="CE67" s="1117"/>
      <c r="CF67" s="1117"/>
      <c r="CG67" s="1117"/>
      <c r="CH67" s="1117"/>
      <c r="CI67" s="1117"/>
      <c r="CJ67" s="1117"/>
      <c r="CK67" s="1117"/>
      <c r="CL67" s="1117"/>
      <c r="CM67" s="1117"/>
      <c r="CN67" s="1117"/>
      <c r="CO67" s="1117"/>
      <c r="CP67" s="1117"/>
      <c r="CQ67" s="1117"/>
      <c r="CR67" s="1117"/>
      <c r="CS67" s="1117"/>
      <c r="CT67" s="1117"/>
      <c r="CU67" s="1117"/>
      <c r="CV67" s="1117"/>
      <c r="CW67" s="1117"/>
      <c r="CX67" s="1117"/>
      <c r="CY67" s="1117"/>
      <c r="CZ67" s="1117"/>
      <c r="DA67" s="1117"/>
      <c r="DB67" s="1117"/>
      <c r="DC67" s="1118"/>
    </row>
    <row r="68" spans="2:107" x14ac:dyDescent="0.15">
      <c r="B68" s="80"/>
      <c r="AN68" s="1116"/>
      <c r="AO68" s="1117"/>
      <c r="AP68" s="1117"/>
      <c r="AQ68" s="1117"/>
      <c r="AR68" s="1117"/>
      <c r="AS68" s="1117"/>
      <c r="AT68" s="1117"/>
      <c r="AU68" s="1117"/>
      <c r="AV68" s="1117"/>
      <c r="AW68" s="1117"/>
      <c r="AX68" s="1117"/>
      <c r="AY68" s="1117"/>
      <c r="AZ68" s="1117"/>
      <c r="BA68" s="1117"/>
      <c r="BB68" s="1117"/>
      <c r="BC68" s="1117"/>
      <c r="BD68" s="1117"/>
      <c r="BE68" s="1117"/>
      <c r="BF68" s="1117"/>
      <c r="BG68" s="1117"/>
      <c r="BH68" s="1117"/>
      <c r="BI68" s="1117"/>
      <c r="BJ68" s="1117"/>
      <c r="BK68" s="1117"/>
      <c r="BL68" s="1117"/>
      <c r="BM68" s="1117"/>
      <c r="BN68" s="1117"/>
      <c r="BO68" s="1117"/>
      <c r="BP68" s="1117"/>
      <c r="BQ68" s="1117"/>
      <c r="BR68" s="1117"/>
      <c r="BS68" s="1117"/>
      <c r="BT68" s="1117"/>
      <c r="BU68" s="1117"/>
      <c r="BV68" s="1117"/>
      <c r="BW68" s="1117"/>
      <c r="BX68" s="1117"/>
      <c r="BY68" s="1117"/>
      <c r="BZ68" s="1117"/>
      <c r="CA68" s="1117"/>
      <c r="CB68" s="1117"/>
      <c r="CC68" s="1117"/>
      <c r="CD68" s="1117"/>
      <c r="CE68" s="1117"/>
      <c r="CF68" s="1117"/>
      <c r="CG68" s="1117"/>
      <c r="CH68" s="1117"/>
      <c r="CI68" s="1117"/>
      <c r="CJ68" s="1117"/>
      <c r="CK68" s="1117"/>
      <c r="CL68" s="1117"/>
      <c r="CM68" s="1117"/>
      <c r="CN68" s="1117"/>
      <c r="CO68" s="1117"/>
      <c r="CP68" s="1117"/>
      <c r="CQ68" s="1117"/>
      <c r="CR68" s="1117"/>
      <c r="CS68" s="1117"/>
      <c r="CT68" s="1117"/>
      <c r="CU68" s="1117"/>
      <c r="CV68" s="1117"/>
      <c r="CW68" s="1117"/>
      <c r="CX68" s="1117"/>
      <c r="CY68" s="1117"/>
      <c r="CZ68" s="1117"/>
      <c r="DA68" s="1117"/>
      <c r="DB68" s="1117"/>
      <c r="DC68" s="1118"/>
    </row>
    <row r="69" spans="2:107" x14ac:dyDescent="0.15">
      <c r="B69" s="80"/>
      <c r="AN69" s="1119"/>
      <c r="AO69" s="1120"/>
      <c r="AP69" s="1120"/>
      <c r="AQ69" s="1120"/>
      <c r="AR69" s="1120"/>
      <c r="AS69" s="1120"/>
      <c r="AT69" s="1120"/>
      <c r="AU69" s="1120"/>
      <c r="AV69" s="1120"/>
      <c r="AW69" s="1120"/>
      <c r="AX69" s="1120"/>
      <c r="AY69" s="1120"/>
      <c r="AZ69" s="1120"/>
      <c r="BA69" s="1120"/>
      <c r="BB69" s="1120"/>
      <c r="BC69" s="1120"/>
      <c r="BD69" s="1120"/>
      <c r="BE69" s="1120"/>
      <c r="BF69" s="1120"/>
      <c r="BG69" s="1120"/>
      <c r="BH69" s="1120"/>
      <c r="BI69" s="1120"/>
      <c r="BJ69" s="1120"/>
      <c r="BK69" s="1120"/>
      <c r="BL69" s="1120"/>
      <c r="BM69" s="1120"/>
      <c r="BN69" s="1120"/>
      <c r="BO69" s="1120"/>
      <c r="BP69" s="1120"/>
      <c r="BQ69" s="1120"/>
      <c r="BR69" s="1120"/>
      <c r="BS69" s="1120"/>
      <c r="BT69" s="1120"/>
      <c r="BU69" s="1120"/>
      <c r="BV69" s="1120"/>
      <c r="BW69" s="1120"/>
      <c r="BX69" s="1120"/>
      <c r="BY69" s="1120"/>
      <c r="BZ69" s="1120"/>
      <c r="CA69" s="1120"/>
      <c r="CB69" s="1120"/>
      <c r="CC69" s="1120"/>
      <c r="CD69" s="1120"/>
      <c r="CE69" s="1120"/>
      <c r="CF69" s="1120"/>
      <c r="CG69" s="1120"/>
      <c r="CH69" s="1120"/>
      <c r="CI69" s="1120"/>
      <c r="CJ69" s="1120"/>
      <c r="CK69" s="1120"/>
      <c r="CL69" s="1120"/>
      <c r="CM69" s="1120"/>
      <c r="CN69" s="1120"/>
      <c r="CO69" s="1120"/>
      <c r="CP69" s="1120"/>
      <c r="CQ69" s="1120"/>
      <c r="CR69" s="1120"/>
      <c r="CS69" s="1120"/>
      <c r="CT69" s="1120"/>
      <c r="CU69" s="1120"/>
      <c r="CV69" s="1120"/>
      <c r="CW69" s="1120"/>
      <c r="CX69" s="1120"/>
      <c r="CY69" s="1120"/>
      <c r="CZ69" s="1120"/>
      <c r="DA69" s="1120"/>
      <c r="DB69" s="1120"/>
      <c r="DC69" s="1121"/>
    </row>
    <row r="70" spans="2:107" x14ac:dyDescent="0.15">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x14ac:dyDescent="0.15">
      <c r="B71" s="80"/>
      <c r="G71" s="326"/>
      <c r="I71" s="329"/>
      <c r="J71" s="330"/>
      <c r="K71" s="330"/>
      <c r="L71" s="334"/>
      <c r="M71" s="330"/>
      <c r="N71" s="334"/>
      <c r="AM71" s="326"/>
      <c r="AN71" s="46" t="s">
        <v>167</v>
      </c>
    </row>
    <row r="72" spans="2:107" x14ac:dyDescent="0.15">
      <c r="B72" s="80"/>
      <c r="G72" s="1110"/>
      <c r="H72" s="1110"/>
      <c r="I72" s="1110"/>
      <c r="J72" s="1110"/>
      <c r="K72" s="331"/>
      <c r="L72" s="331"/>
      <c r="M72" s="335"/>
      <c r="N72" s="335"/>
      <c r="AN72" s="1111"/>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2" t="s">
        <v>531</v>
      </c>
      <c r="BQ72" s="1112"/>
      <c r="BR72" s="1112"/>
      <c r="BS72" s="1112"/>
      <c r="BT72" s="1112"/>
      <c r="BU72" s="1112"/>
      <c r="BV72" s="1112"/>
      <c r="BW72" s="1112"/>
      <c r="BX72" s="1112" t="s">
        <v>532</v>
      </c>
      <c r="BY72" s="1112"/>
      <c r="BZ72" s="1112"/>
      <c r="CA72" s="1112"/>
      <c r="CB72" s="1112"/>
      <c r="CC72" s="1112"/>
      <c r="CD72" s="1112"/>
      <c r="CE72" s="1112"/>
      <c r="CF72" s="1112" t="s">
        <v>533</v>
      </c>
      <c r="CG72" s="1112"/>
      <c r="CH72" s="1112"/>
      <c r="CI72" s="1112"/>
      <c r="CJ72" s="1112"/>
      <c r="CK72" s="1112"/>
      <c r="CL72" s="1112"/>
      <c r="CM72" s="1112"/>
      <c r="CN72" s="1112" t="s">
        <v>534</v>
      </c>
      <c r="CO72" s="1112"/>
      <c r="CP72" s="1112"/>
      <c r="CQ72" s="1112"/>
      <c r="CR72" s="1112"/>
      <c r="CS72" s="1112"/>
      <c r="CT72" s="1112"/>
      <c r="CU72" s="1112"/>
      <c r="CV72" s="1112" t="s">
        <v>535</v>
      </c>
      <c r="CW72" s="1112"/>
      <c r="CX72" s="1112"/>
      <c r="CY72" s="1112"/>
      <c r="CZ72" s="1112"/>
      <c r="DA72" s="1112"/>
      <c r="DB72" s="1112"/>
      <c r="DC72" s="1112"/>
    </row>
    <row r="73" spans="2:107" x14ac:dyDescent="0.15">
      <c r="B73" s="80"/>
      <c r="G73" s="1122"/>
      <c r="H73" s="1122"/>
      <c r="I73" s="1122"/>
      <c r="J73" s="1122"/>
      <c r="K73" s="1128"/>
      <c r="L73" s="1128"/>
      <c r="M73" s="1128"/>
      <c r="N73" s="1128"/>
      <c r="AM73" s="327"/>
      <c r="AN73" s="1125" t="s">
        <v>557</v>
      </c>
      <c r="AO73" s="1125"/>
      <c r="AP73" s="1125"/>
      <c r="AQ73" s="1125"/>
      <c r="AR73" s="1125"/>
      <c r="AS73" s="1125"/>
      <c r="AT73" s="1125"/>
      <c r="AU73" s="1125"/>
      <c r="AV73" s="1125"/>
      <c r="AW73" s="1125"/>
      <c r="AX73" s="1125"/>
      <c r="AY73" s="1125"/>
      <c r="AZ73" s="1125"/>
      <c r="BA73" s="1125"/>
      <c r="BB73" s="1125" t="s">
        <v>558</v>
      </c>
      <c r="BC73" s="1125"/>
      <c r="BD73" s="1125"/>
      <c r="BE73" s="1125"/>
      <c r="BF73" s="1125"/>
      <c r="BG73" s="1125"/>
      <c r="BH73" s="1125"/>
      <c r="BI73" s="1125"/>
      <c r="BJ73" s="1125"/>
      <c r="BK73" s="1125"/>
      <c r="BL73" s="1125"/>
      <c r="BM73" s="1125"/>
      <c r="BN73" s="1125"/>
      <c r="BO73" s="1125"/>
      <c r="BP73" s="1126"/>
      <c r="BQ73" s="1126"/>
      <c r="BR73" s="1126"/>
      <c r="BS73" s="1126"/>
      <c r="BT73" s="1126"/>
      <c r="BU73" s="1126"/>
      <c r="BV73" s="1126"/>
      <c r="BW73" s="1126"/>
      <c r="BX73" s="1126"/>
      <c r="BY73" s="1126"/>
      <c r="BZ73" s="1126"/>
      <c r="CA73" s="1126"/>
      <c r="CB73" s="1126"/>
      <c r="CC73" s="1126"/>
      <c r="CD73" s="1126"/>
      <c r="CE73" s="1126"/>
      <c r="CF73" s="1126"/>
      <c r="CG73" s="1126"/>
      <c r="CH73" s="1126"/>
      <c r="CI73" s="1126"/>
      <c r="CJ73" s="1126"/>
      <c r="CK73" s="1126"/>
      <c r="CL73" s="1126"/>
      <c r="CM73" s="1126"/>
      <c r="CN73" s="1126"/>
      <c r="CO73" s="1126"/>
      <c r="CP73" s="1126"/>
      <c r="CQ73" s="1126"/>
      <c r="CR73" s="1126"/>
      <c r="CS73" s="1126"/>
      <c r="CT73" s="1126"/>
      <c r="CU73" s="1126"/>
      <c r="CV73" s="1126"/>
      <c r="CW73" s="1126"/>
      <c r="CX73" s="1126"/>
      <c r="CY73" s="1126"/>
      <c r="CZ73" s="1126"/>
      <c r="DA73" s="1126"/>
      <c r="DB73" s="1126"/>
      <c r="DC73" s="1126"/>
    </row>
    <row r="74" spans="2:107" x14ac:dyDescent="0.15">
      <c r="B74" s="80"/>
      <c r="G74" s="1122"/>
      <c r="H74" s="1122"/>
      <c r="I74" s="1122"/>
      <c r="J74" s="1122"/>
      <c r="K74" s="1128"/>
      <c r="L74" s="1128"/>
      <c r="M74" s="1128"/>
      <c r="N74" s="1128"/>
      <c r="AM74" s="327"/>
      <c r="AN74" s="1125"/>
      <c r="AO74" s="1125"/>
      <c r="AP74" s="1125"/>
      <c r="AQ74" s="1125"/>
      <c r="AR74" s="1125"/>
      <c r="AS74" s="1125"/>
      <c r="AT74" s="1125"/>
      <c r="AU74" s="1125"/>
      <c r="AV74" s="1125"/>
      <c r="AW74" s="1125"/>
      <c r="AX74" s="1125"/>
      <c r="AY74" s="1125"/>
      <c r="AZ74" s="1125"/>
      <c r="BA74" s="1125"/>
      <c r="BB74" s="1125"/>
      <c r="BC74" s="1125"/>
      <c r="BD74" s="1125"/>
      <c r="BE74" s="1125"/>
      <c r="BF74" s="1125"/>
      <c r="BG74" s="1125"/>
      <c r="BH74" s="1125"/>
      <c r="BI74" s="1125"/>
      <c r="BJ74" s="1125"/>
      <c r="BK74" s="1125"/>
      <c r="BL74" s="1125"/>
      <c r="BM74" s="1125"/>
      <c r="BN74" s="1125"/>
      <c r="BO74" s="1125"/>
      <c r="BP74" s="1126"/>
      <c r="BQ74" s="1126"/>
      <c r="BR74" s="1126"/>
      <c r="BS74" s="1126"/>
      <c r="BT74" s="1126"/>
      <c r="BU74" s="1126"/>
      <c r="BV74" s="1126"/>
      <c r="BW74" s="1126"/>
      <c r="BX74" s="1126"/>
      <c r="BY74" s="1126"/>
      <c r="BZ74" s="1126"/>
      <c r="CA74" s="1126"/>
      <c r="CB74" s="1126"/>
      <c r="CC74" s="1126"/>
      <c r="CD74" s="1126"/>
      <c r="CE74" s="1126"/>
      <c r="CF74" s="1126"/>
      <c r="CG74" s="1126"/>
      <c r="CH74" s="1126"/>
      <c r="CI74" s="1126"/>
      <c r="CJ74" s="1126"/>
      <c r="CK74" s="1126"/>
      <c r="CL74" s="1126"/>
      <c r="CM74" s="1126"/>
      <c r="CN74" s="1126"/>
      <c r="CO74" s="1126"/>
      <c r="CP74" s="1126"/>
      <c r="CQ74" s="1126"/>
      <c r="CR74" s="1126"/>
      <c r="CS74" s="1126"/>
      <c r="CT74" s="1126"/>
      <c r="CU74" s="1126"/>
      <c r="CV74" s="1126"/>
      <c r="CW74" s="1126"/>
      <c r="CX74" s="1126"/>
      <c r="CY74" s="1126"/>
      <c r="CZ74" s="1126"/>
      <c r="DA74" s="1126"/>
      <c r="DB74" s="1126"/>
      <c r="DC74" s="1126"/>
    </row>
    <row r="75" spans="2:107" x14ac:dyDescent="0.15">
      <c r="B75" s="80"/>
      <c r="G75" s="1122"/>
      <c r="H75" s="1122"/>
      <c r="I75" s="1110"/>
      <c r="J75" s="1110"/>
      <c r="K75" s="1124"/>
      <c r="L75" s="1124"/>
      <c r="M75" s="1124"/>
      <c r="N75" s="1124"/>
      <c r="AM75" s="327"/>
      <c r="AN75" s="1125"/>
      <c r="AO75" s="1125"/>
      <c r="AP75" s="1125"/>
      <c r="AQ75" s="1125"/>
      <c r="AR75" s="1125"/>
      <c r="AS75" s="1125"/>
      <c r="AT75" s="1125"/>
      <c r="AU75" s="1125"/>
      <c r="AV75" s="1125"/>
      <c r="AW75" s="1125"/>
      <c r="AX75" s="1125"/>
      <c r="AY75" s="1125"/>
      <c r="AZ75" s="1125"/>
      <c r="BA75" s="1125"/>
      <c r="BB75" s="1125" t="s">
        <v>417</v>
      </c>
      <c r="BC75" s="1125"/>
      <c r="BD75" s="1125"/>
      <c r="BE75" s="1125"/>
      <c r="BF75" s="1125"/>
      <c r="BG75" s="1125"/>
      <c r="BH75" s="1125"/>
      <c r="BI75" s="1125"/>
      <c r="BJ75" s="1125"/>
      <c r="BK75" s="1125"/>
      <c r="BL75" s="1125"/>
      <c r="BM75" s="1125"/>
      <c r="BN75" s="1125"/>
      <c r="BO75" s="1125"/>
      <c r="BP75" s="1126">
        <v>1.2</v>
      </c>
      <c r="BQ75" s="1126"/>
      <c r="BR75" s="1126"/>
      <c r="BS75" s="1126"/>
      <c r="BT75" s="1126"/>
      <c r="BU75" s="1126"/>
      <c r="BV75" s="1126"/>
      <c r="BW75" s="1126"/>
      <c r="BX75" s="1126">
        <v>1.8</v>
      </c>
      <c r="BY75" s="1126"/>
      <c r="BZ75" s="1126"/>
      <c r="CA75" s="1126"/>
      <c r="CB75" s="1126"/>
      <c r="CC75" s="1126"/>
      <c r="CD75" s="1126"/>
      <c r="CE75" s="1126"/>
      <c r="CF75" s="1126">
        <v>2.4</v>
      </c>
      <c r="CG75" s="1126"/>
      <c r="CH75" s="1126"/>
      <c r="CI75" s="1126"/>
      <c r="CJ75" s="1126"/>
      <c r="CK75" s="1126"/>
      <c r="CL75" s="1126"/>
      <c r="CM75" s="1126"/>
      <c r="CN75" s="1126">
        <v>2.9</v>
      </c>
      <c r="CO75" s="1126"/>
      <c r="CP75" s="1126"/>
      <c r="CQ75" s="1126"/>
      <c r="CR75" s="1126"/>
      <c r="CS75" s="1126"/>
      <c r="CT75" s="1126"/>
      <c r="CU75" s="1126"/>
      <c r="CV75" s="1126">
        <v>2.8</v>
      </c>
      <c r="CW75" s="1126"/>
      <c r="CX75" s="1126"/>
      <c r="CY75" s="1126"/>
      <c r="CZ75" s="1126"/>
      <c r="DA75" s="1126"/>
      <c r="DB75" s="1126"/>
      <c r="DC75" s="1126"/>
    </row>
    <row r="76" spans="2:107" x14ac:dyDescent="0.15">
      <c r="B76" s="80"/>
      <c r="G76" s="1122"/>
      <c r="H76" s="1122"/>
      <c r="I76" s="1110"/>
      <c r="J76" s="1110"/>
      <c r="K76" s="1124"/>
      <c r="L76" s="1124"/>
      <c r="M76" s="1124"/>
      <c r="N76" s="1124"/>
      <c r="AM76" s="327"/>
      <c r="AN76" s="1125"/>
      <c r="AO76" s="1125"/>
      <c r="AP76" s="1125"/>
      <c r="AQ76" s="1125"/>
      <c r="AR76" s="1125"/>
      <c r="AS76" s="1125"/>
      <c r="AT76" s="1125"/>
      <c r="AU76" s="1125"/>
      <c r="AV76" s="1125"/>
      <c r="AW76" s="1125"/>
      <c r="AX76" s="1125"/>
      <c r="AY76" s="1125"/>
      <c r="AZ76" s="1125"/>
      <c r="BA76" s="1125"/>
      <c r="BB76" s="1125"/>
      <c r="BC76" s="1125"/>
      <c r="BD76" s="1125"/>
      <c r="BE76" s="1125"/>
      <c r="BF76" s="1125"/>
      <c r="BG76" s="1125"/>
      <c r="BH76" s="1125"/>
      <c r="BI76" s="1125"/>
      <c r="BJ76" s="1125"/>
      <c r="BK76" s="1125"/>
      <c r="BL76" s="1125"/>
      <c r="BM76" s="1125"/>
      <c r="BN76" s="1125"/>
      <c r="BO76" s="1125"/>
      <c r="BP76" s="1126"/>
      <c r="BQ76" s="1126"/>
      <c r="BR76" s="1126"/>
      <c r="BS76" s="1126"/>
      <c r="BT76" s="1126"/>
      <c r="BU76" s="1126"/>
      <c r="BV76" s="1126"/>
      <c r="BW76" s="1126"/>
      <c r="BX76" s="1126"/>
      <c r="BY76" s="1126"/>
      <c r="BZ76" s="1126"/>
      <c r="CA76" s="1126"/>
      <c r="CB76" s="1126"/>
      <c r="CC76" s="1126"/>
      <c r="CD76" s="1126"/>
      <c r="CE76" s="1126"/>
      <c r="CF76" s="1126"/>
      <c r="CG76" s="1126"/>
      <c r="CH76" s="1126"/>
      <c r="CI76" s="1126"/>
      <c r="CJ76" s="1126"/>
      <c r="CK76" s="1126"/>
      <c r="CL76" s="1126"/>
      <c r="CM76" s="1126"/>
      <c r="CN76" s="1126"/>
      <c r="CO76" s="1126"/>
      <c r="CP76" s="1126"/>
      <c r="CQ76" s="1126"/>
      <c r="CR76" s="1126"/>
      <c r="CS76" s="1126"/>
      <c r="CT76" s="1126"/>
      <c r="CU76" s="1126"/>
      <c r="CV76" s="1126"/>
      <c r="CW76" s="1126"/>
      <c r="CX76" s="1126"/>
      <c r="CY76" s="1126"/>
      <c r="CZ76" s="1126"/>
      <c r="DA76" s="1126"/>
      <c r="DB76" s="1126"/>
      <c r="DC76" s="1126"/>
    </row>
    <row r="77" spans="2:107" x14ac:dyDescent="0.15">
      <c r="B77" s="80"/>
      <c r="G77" s="1110"/>
      <c r="H77" s="1110"/>
      <c r="I77" s="1110"/>
      <c r="J77" s="1110"/>
      <c r="K77" s="1128"/>
      <c r="L77" s="1128"/>
      <c r="M77" s="1128"/>
      <c r="N77" s="1128"/>
      <c r="AN77" s="1112" t="s">
        <v>518</v>
      </c>
      <c r="AO77" s="1112"/>
      <c r="AP77" s="1112"/>
      <c r="AQ77" s="1112"/>
      <c r="AR77" s="1112"/>
      <c r="AS77" s="1112"/>
      <c r="AT77" s="1112"/>
      <c r="AU77" s="1112"/>
      <c r="AV77" s="1112"/>
      <c r="AW77" s="1112"/>
      <c r="AX77" s="1112"/>
      <c r="AY77" s="1112"/>
      <c r="AZ77" s="1112"/>
      <c r="BA77" s="1112"/>
      <c r="BB77" s="1125" t="s">
        <v>558</v>
      </c>
      <c r="BC77" s="1125"/>
      <c r="BD77" s="1125"/>
      <c r="BE77" s="1125"/>
      <c r="BF77" s="1125"/>
      <c r="BG77" s="1125"/>
      <c r="BH77" s="1125"/>
      <c r="BI77" s="1125"/>
      <c r="BJ77" s="1125"/>
      <c r="BK77" s="1125"/>
      <c r="BL77" s="1125"/>
      <c r="BM77" s="1125"/>
      <c r="BN77" s="1125"/>
      <c r="BO77" s="1125"/>
      <c r="BP77" s="1126">
        <v>5</v>
      </c>
      <c r="BQ77" s="1126"/>
      <c r="BR77" s="1126"/>
      <c r="BS77" s="1126"/>
      <c r="BT77" s="1126"/>
      <c r="BU77" s="1126"/>
      <c r="BV77" s="1126"/>
      <c r="BW77" s="1126"/>
      <c r="BX77" s="1126">
        <v>5.4</v>
      </c>
      <c r="BY77" s="1126"/>
      <c r="BZ77" s="1126"/>
      <c r="CA77" s="1126"/>
      <c r="CB77" s="1126"/>
      <c r="CC77" s="1126"/>
      <c r="CD77" s="1126"/>
      <c r="CE77" s="1126"/>
      <c r="CF77" s="1126">
        <v>3.9</v>
      </c>
      <c r="CG77" s="1126"/>
      <c r="CH77" s="1126"/>
      <c r="CI77" s="1126"/>
      <c r="CJ77" s="1126"/>
      <c r="CK77" s="1126"/>
      <c r="CL77" s="1126"/>
      <c r="CM77" s="1126"/>
      <c r="CN77" s="1126">
        <v>0</v>
      </c>
      <c r="CO77" s="1126"/>
      <c r="CP77" s="1126"/>
      <c r="CQ77" s="1126"/>
      <c r="CR77" s="1126"/>
      <c r="CS77" s="1126"/>
      <c r="CT77" s="1126"/>
      <c r="CU77" s="1126"/>
      <c r="CV77" s="1126">
        <v>0</v>
      </c>
      <c r="CW77" s="1126"/>
      <c r="CX77" s="1126"/>
      <c r="CY77" s="1126"/>
      <c r="CZ77" s="1126"/>
      <c r="DA77" s="1126"/>
      <c r="DB77" s="1126"/>
      <c r="DC77" s="1126"/>
    </row>
    <row r="78" spans="2:107" x14ac:dyDescent="0.15">
      <c r="B78" s="80"/>
      <c r="G78" s="1110"/>
      <c r="H78" s="1110"/>
      <c r="I78" s="1110"/>
      <c r="J78" s="1110"/>
      <c r="K78" s="1128"/>
      <c r="L78" s="1128"/>
      <c r="M78" s="1128"/>
      <c r="N78" s="1128"/>
      <c r="AN78" s="1112"/>
      <c r="AO78" s="1112"/>
      <c r="AP78" s="1112"/>
      <c r="AQ78" s="1112"/>
      <c r="AR78" s="1112"/>
      <c r="AS78" s="1112"/>
      <c r="AT78" s="1112"/>
      <c r="AU78" s="1112"/>
      <c r="AV78" s="1112"/>
      <c r="AW78" s="1112"/>
      <c r="AX78" s="1112"/>
      <c r="AY78" s="1112"/>
      <c r="AZ78" s="1112"/>
      <c r="BA78" s="1112"/>
      <c r="BB78" s="1125"/>
      <c r="BC78" s="1125"/>
      <c r="BD78" s="1125"/>
      <c r="BE78" s="1125"/>
      <c r="BF78" s="1125"/>
      <c r="BG78" s="1125"/>
      <c r="BH78" s="1125"/>
      <c r="BI78" s="1125"/>
      <c r="BJ78" s="1125"/>
      <c r="BK78" s="1125"/>
      <c r="BL78" s="1125"/>
      <c r="BM78" s="1125"/>
      <c r="BN78" s="1125"/>
      <c r="BO78" s="1125"/>
      <c r="BP78" s="1126"/>
      <c r="BQ78" s="1126"/>
      <c r="BR78" s="1126"/>
      <c r="BS78" s="1126"/>
      <c r="BT78" s="1126"/>
      <c r="BU78" s="1126"/>
      <c r="BV78" s="1126"/>
      <c r="BW78" s="1126"/>
      <c r="BX78" s="1126"/>
      <c r="BY78" s="1126"/>
      <c r="BZ78" s="1126"/>
      <c r="CA78" s="1126"/>
      <c r="CB78" s="1126"/>
      <c r="CC78" s="1126"/>
      <c r="CD78" s="1126"/>
      <c r="CE78" s="1126"/>
      <c r="CF78" s="1126"/>
      <c r="CG78" s="1126"/>
      <c r="CH78" s="1126"/>
      <c r="CI78" s="1126"/>
      <c r="CJ78" s="1126"/>
      <c r="CK78" s="1126"/>
      <c r="CL78" s="1126"/>
      <c r="CM78" s="1126"/>
      <c r="CN78" s="1126"/>
      <c r="CO78" s="1126"/>
      <c r="CP78" s="1126"/>
      <c r="CQ78" s="1126"/>
      <c r="CR78" s="1126"/>
      <c r="CS78" s="1126"/>
      <c r="CT78" s="1126"/>
      <c r="CU78" s="1126"/>
      <c r="CV78" s="1126"/>
      <c r="CW78" s="1126"/>
      <c r="CX78" s="1126"/>
      <c r="CY78" s="1126"/>
      <c r="CZ78" s="1126"/>
      <c r="DA78" s="1126"/>
      <c r="DB78" s="1126"/>
      <c r="DC78" s="1126"/>
    </row>
    <row r="79" spans="2:107" x14ac:dyDescent="0.15">
      <c r="B79" s="80"/>
      <c r="G79" s="1110"/>
      <c r="H79" s="1110"/>
      <c r="I79" s="1127"/>
      <c r="J79" s="1127"/>
      <c r="K79" s="1129"/>
      <c r="L79" s="1129"/>
      <c r="M79" s="1129"/>
      <c r="N79" s="1129"/>
      <c r="AN79" s="1112"/>
      <c r="AO79" s="1112"/>
      <c r="AP79" s="1112"/>
      <c r="AQ79" s="1112"/>
      <c r="AR79" s="1112"/>
      <c r="AS79" s="1112"/>
      <c r="AT79" s="1112"/>
      <c r="AU79" s="1112"/>
      <c r="AV79" s="1112"/>
      <c r="AW79" s="1112"/>
      <c r="AX79" s="1112"/>
      <c r="AY79" s="1112"/>
      <c r="AZ79" s="1112"/>
      <c r="BA79" s="1112"/>
      <c r="BB79" s="1125" t="s">
        <v>417</v>
      </c>
      <c r="BC79" s="1125"/>
      <c r="BD79" s="1125"/>
      <c r="BE79" s="1125"/>
      <c r="BF79" s="1125"/>
      <c r="BG79" s="1125"/>
      <c r="BH79" s="1125"/>
      <c r="BI79" s="1125"/>
      <c r="BJ79" s="1125"/>
      <c r="BK79" s="1125"/>
      <c r="BL79" s="1125"/>
      <c r="BM79" s="1125"/>
      <c r="BN79" s="1125"/>
      <c r="BO79" s="1125"/>
      <c r="BP79" s="1126">
        <v>4.5</v>
      </c>
      <c r="BQ79" s="1126"/>
      <c r="BR79" s="1126"/>
      <c r="BS79" s="1126"/>
      <c r="BT79" s="1126"/>
      <c r="BU79" s="1126"/>
      <c r="BV79" s="1126"/>
      <c r="BW79" s="1126"/>
      <c r="BX79" s="1126">
        <v>4.2</v>
      </c>
      <c r="BY79" s="1126"/>
      <c r="BZ79" s="1126"/>
      <c r="CA79" s="1126"/>
      <c r="CB79" s="1126"/>
      <c r="CC79" s="1126"/>
      <c r="CD79" s="1126"/>
      <c r="CE79" s="1126"/>
      <c r="CF79" s="1126">
        <v>4.2</v>
      </c>
      <c r="CG79" s="1126"/>
      <c r="CH79" s="1126"/>
      <c r="CI79" s="1126"/>
      <c r="CJ79" s="1126"/>
      <c r="CK79" s="1126"/>
      <c r="CL79" s="1126"/>
      <c r="CM79" s="1126"/>
      <c r="CN79" s="1126">
        <v>4.5</v>
      </c>
      <c r="CO79" s="1126"/>
      <c r="CP79" s="1126"/>
      <c r="CQ79" s="1126"/>
      <c r="CR79" s="1126"/>
      <c r="CS79" s="1126"/>
      <c r="CT79" s="1126"/>
      <c r="CU79" s="1126"/>
      <c r="CV79" s="1126">
        <v>4.5999999999999996</v>
      </c>
      <c r="CW79" s="1126"/>
      <c r="CX79" s="1126"/>
      <c r="CY79" s="1126"/>
      <c r="CZ79" s="1126"/>
      <c r="DA79" s="1126"/>
      <c r="DB79" s="1126"/>
      <c r="DC79" s="1126"/>
    </row>
    <row r="80" spans="2:107" x14ac:dyDescent="0.15">
      <c r="B80" s="80"/>
      <c r="G80" s="1110"/>
      <c r="H80" s="1110"/>
      <c r="I80" s="1127"/>
      <c r="J80" s="1127"/>
      <c r="K80" s="1129"/>
      <c r="L80" s="1129"/>
      <c r="M80" s="1129"/>
      <c r="N80" s="1129"/>
      <c r="AN80" s="1112"/>
      <c r="AO80" s="1112"/>
      <c r="AP80" s="1112"/>
      <c r="AQ80" s="1112"/>
      <c r="AR80" s="1112"/>
      <c r="AS80" s="1112"/>
      <c r="AT80" s="1112"/>
      <c r="AU80" s="1112"/>
      <c r="AV80" s="1112"/>
      <c r="AW80" s="1112"/>
      <c r="AX80" s="1112"/>
      <c r="AY80" s="1112"/>
      <c r="AZ80" s="1112"/>
      <c r="BA80" s="1112"/>
      <c r="BB80" s="1125"/>
      <c r="BC80" s="1125"/>
      <c r="BD80" s="1125"/>
      <c r="BE80" s="1125"/>
      <c r="BF80" s="1125"/>
      <c r="BG80" s="1125"/>
      <c r="BH80" s="1125"/>
      <c r="BI80" s="1125"/>
      <c r="BJ80" s="1125"/>
      <c r="BK80" s="1125"/>
      <c r="BL80" s="1125"/>
      <c r="BM80" s="1125"/>
      <c r="BN80" s="1125"/>
      <c r="BO80" s="1125"/>
      <c r="BP80" s="1126"/>
      <c r="BQ80" s="1126"/>
      <c r="BR80" s="1126"/>
      <c r="BS80" s="1126"/>
      <c r="BT80" s="1126"/>
      <c r="BU80" s="1126"/>
      <c r="BV80" s="1126"/>
      <c r="BW80" s="1126"/>
      <c r="BX80" s="1126"/>
      <c r="BY80" s="1126"/>
      <c r="BZ80" s="1126"/>
      <c r="CA80" s="1126"/>
      <c r="CB80" s="1126"/>
      <c r="CC80" s="1126"/>
      <c r="CD80" s="1126"/>
      <c r="CE80" s="1126"/>
      <c r="CF80" s="1126"/>
      <c r="CG80" s="1126"/>
      <c r="CH80" s="1126"/>
      <c r="CI80" s="1126"/>
      <c r="CJ80" s="1126"/>
      <c r="CK80" s="1126"/>
      <c r="CL80" s="1126"/>
      <c r="CM80" s="1126"/>
      <c r="CN80" s="1126"/>
      <c r="CO80" s="1126"/>
      <c r="CP80" s="1126"/>
      <c r="CQ80" s="1126"/>
      <c r="CR80" s="1126"/>
      <c r="CS80" s="1126"/>
      <c r="CT80" s="1126"/>
      <c r="CU80" s="1126"/>
      <c r="CV80" s="1126"/>
      <c r="CW80" s="1126"/>
      <c r="CX80" s="1126"/>
      <c r="CY80" s="1126"/>
      <c r="CZ80" s="1126"/>
      <c r="DA80" s="1126"/>
      <c r="DB80" s="1126"/>
      <c r="DC80" s="1126"/>
    </row>
    <row r="81" spans="2:109" x14ac:dyDescent="0.15">
      <c r="B81" s="80"/>
    </row>
    <row r="82" spans="2:109" ht="17.25" x14ac:dyDescent="0.15">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bpZ6wDlejfwHpW3dG0nWjy8TULfpbGyTqoJUF9xr2C7r5rY/IhZnfaYMCWKCBGDjrcXyN1LF3dMcxt4yOGQ1VQ==" saltValue="1v6A2hRXKj7UAzHLcZpWx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99</v>
      </c>
    </row>
  </sheetData>
  <sheetProtection algorithmName="SHA-512" hashValue="itztV0c/2BvjU9DJZk5r9AuAsMSn11TIGVxZiH6vJzu7pCYnYqPCOndXq2JyaEY4D6xI9A/6ZO26j6K1zMqkiA==" saltValue="wn49snXRZFkLsM3fKG7gfA=="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99</v>
      </c>
    </row>
  </sheetData>
  <sheetProtection algorithmName="SHA-512" hashValue="MEUEI4DXgU9PndF/RUJrtknBoNBzRNbdSV8VQ+dy3mq3ZmLyQx4u/r2Pq9nyHrS9My2XZXWBB7lW0nboSexKNg==" saltValue="AdlJYgTK7Pkg+qKHfny5Ow=="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130</v>
      </c>
      <c r="DI1" s="577"/>
      <c r="DJ1" s="577"/>
      <c r="DK1" s="577"/>
      <c r="DL1" s="577"/>
      <c r="DM1" s="577"/>
      <c r="DN1" s="578"/>
      <c r="DO1" s="1"/>
      <c r="DP1" s="576" t="s">
        <v>309</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311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114</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313</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314</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5</v>
      </c>
      <c r="C4" s="365"/>
      <c r="D4" s="365"/>
      <c r="E4" s="365"/>
      <c r="F4" s="365"/>
      <c r="G4" s="365"/>
      <c r="H4" s="365"/>
      <c r="I4" s="365"/>
      <c r="J4" s="365"/>
      <c r="K4" s="365"/>
      <c r="L4" s="365"/>
      <c r="M4" s="365"/>
      <c r="N4" s="365"/>
      <c r="O4" s="365"/>
      <c r="P4" s="365"/>
      <c r="Q4" s="407"/>
      <c r="R4" s="364" t="s">
        <v>318</v>
      </c>
      <c r="S4" s="365"/>
      <c r="T4" s="365"/>
      <c r="U4" s="365"/>
      <c r="V4" s="365"/>
      <c r="W4" s="365"/>
      <c r="X4" s="365"/>
      <c r="Y4" s="407"/>
      <c r="Z4" s="364" t="s">
        <v>320</v>
      </c>
      <c r="AA4" s="365"/>
      <c r="AB4" s="365"/>
      <c r="AC4" s="407"/>
      <c r="AD4" s="364" t="s">
        <v>258</v>
      </c>
      <c r="AE4" s="365"/>
      <c r="AF4" s="365"/>
      <c r="AG4" s="365"/>
      <c r="AH4" s="365"/>
      <c r="AI4" s="365"/>
      <c r="AJ4" s="365"/>
      <c r="AK4" s="407"/>
      <c r="AL4" s="364" t="s">
        <v>320</v>
      </c>
      <c r="AM4" s="365"/>
      <c r="AN4" s="365"/>
      <c r="AO4" s="407"/>
      <c r="AP4" s="579" t="s">
        <v>322</v>
      </c>
      <c r="AQ4" s="579"/>
      <c r="AR4" s="579"/>
      <c r="AS4" s="579"/>
      <c r="AT4" s="579"/>
      <c r="AU4" s="579"/>
      <c r="AV4" s="579"/>
      <c r="AW4" s="579"/>
      <c r="AX4" s="579"/>
      <c r="AY4" s="579"/>
      <c r="AZ4" s="579"/>
      <c r="BA4" s="579"/>
      <c r="BB4" s="579"/>
      <c r="BC4" s="579"/>
      <c r="BD4" s="579"/>
      <c r="BE4" s="579"/>
      <c r="BF4" s="579"/>
      <c r="BG4" s="579" t="s">
        <v>298</v>
      </c>
      <c r="BH4" s="579"/>
      <c r="BI4" s="579"/>
      <c r="BJ4" s="579"/>
      <c r="BK4" s="579"/>
      <c r="BL4" s="579"/>
      <c r="BM4" s="579"/>
      <c r="BN4" s="579"/>
      <c r="BO4" s="579" t="s">
        <v>320</v>
      </c>
      <c r="BP4" s="579"/>
      <c r="BQ4" s="579"/>
      <c r="BR4" s="579"/>
      <c r="BS4" s="579" t="s">
        <v>324</v>
      </c>
      <c r="BT4" s="579"/>
      <c r="BU4" s="579"/>
      <c r="BV4" s="579"/>
      <c r="BW4" s="579"/>
      <c r="BX4" s="579"/>
      <c r="BY4" s="579"/>
      <c r="BZ4" s="579"/>
      <c r="CA4" s="579"/>
      <c r="CB4" s="579"/>
      <c r="CD4" s="364" t="s">
        <v>325</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580" t="s">
        <v>317</v>
      </c>
      <c r="C5" s="581"/>
      <c r="D5" s="581"/>
      <c r="E5" s="581"/>
      <c r="F5" s="581"/>
      <c r="G5" s="581"/>
      <c r="H5" s="581"/>
      <c r="I5" s="581"/>
      <c r="J5" s="581"/>
      <c r="K5" s="581"/>
      <c r="L5" s="581"/>
      <c r="M5" s="581"/>
      <c r="N5" s="581"/>
      <c r="O5" s="581"/>
      <c r="P5" s="581"/>
      <c r="Q5" s="582"/>
      <c r="R5" s="583">
        <v>13905565</v>
      </c>
      <c r="S5" s="584"/>
      <c r="T5" s="584"/>
      <c r="U5" s="584"/>
      <c r="V5" s="584"/>
      <c r="W5" s="584"/>
      <c r="X5" s="584"/>
      <c r="Y5" s="585"/>
      <c r="Z5" s="586">
        <v>33.9</v>
      </c>
      <c r="AA5" s="586"/>
      <c r="AB5" s="586"/>
      <c r="AC5" s="586"/>
      <c r="AD5" s="587">
        <v>13084977</v>
      </c>
      <c r="AE5" s="587"/>
      <c r="AF5" s="587"/>
      <c r="AG5" s="587"/>
      <c r="AH5" s="587"/>
      <c r="AI5" s="587"/>
      <c r="AJ5" s="587"/>
      <c r="AK5" s="587"/>
      <c r="AL5" s="588">
        <v>62.6</v>
      </c>
      <c r="AM5" s="589"/>
      <c r="AN5" s="589"/>
      <c r="AO5" s="590"/>
      <c r="AP5" s="580" t="s">
        <v>326</v>
      </c>
      <c r="AQ5" s="581"/>
      <c r="AR5" s="581"/>
      <c r="AS5" s="581"/>
      <c r="AT5" s="581"/>
      <c r="AU5" s="581"/>
      <c r="AV5" s="581"/>
      <c r="AW5" s="581"/>
      <c r="AX5" s="581"/>
      <c r="AY5" s="581"/>
      <c r="AZ5" s="581"/>
      <c r="BA5" s="581"/>
      <c r="BB5" s="581"/>
      <c r="BC5" s="581"/>
      <c r="BD5" s="581"/>
      <c r="BE5" s="581"/>
      <c r="BF5" s="582"/>
      <c r="BG5" s="591">
        <v>13084977</v>
      </c>
      <c r="BH5" s="370"/>
      <c r="BI5" s="370"/>
      <c r="BJ5" s="370"/>
      <c r="BK5" s="370"/>
      <c r="BL5" s="370"/>
      <c r="BM5" s="370"/>
      <c r="BN5" s="592"/>
      <c r="BO5" s="593">
        <v>94.1</v>
      </c>
      <c r="BP5" s="593"/>
      <c r="BQ5" s="593"/>
      <c r="BR5" s="593"/>
      <c r="BS5" s="594">
        <v>126915</v>
      </c>
      <c r="BT5" s="594"/>
      <c r="BU5" s="594"/>
      <c r="BV5" s="594"/>
      <c r="BW5" s="594"/>
      <c r="BX5" s="594"/>
      <c r="BY5" s="594"/>
      <c r="BZ5" s="594"/>
      <c r="CA5" s="594"/>
      <c r="CB5" s="595"/>
      <c r="CD5" s="364" t="s">
        <v>322</v>
      </c>
      <c r="CE5" s="365"/>
      <c r="CF5" s="365"/>
      <c r="CG5" s="365"/>
      <c r="CH5" s="365"/>
      <c r="CI5" s="365"/>
      <c r="CJ5" s="365"/>
      <c r="CK5" s="365"/>
      <c r="CL5" s="365"/>
      <c r="CM5" s="365"/>
      <c r="CN5" s="365"/>
      <c r="CO5" s="365"/>
      <c r="CP5" s="365"/>
      <c r="CQ5" s="407"/>
      <c r="CR5" s="364" t="s">
        <v>329</v>
      </c>
      <c r="CS5" s="365"/>
      <c r="CT5" s="365"/>
      <c r="CU5" s="365"/>
      <c r="CV5" s="365"/>
      <c r="CW5" s="365"/>
      <c r="CX5" s="365"/>
      <c r="CY5" s="407"/>
      <c r="CZ5" s="364" t="s">
        <v>320</v>
      </c>
      <c r="DA5" s="365"/>
      <c r="DB5" s="365"/>
      <c r="DC5" s="407"/>
      <c r="DD5" s="364" t="s">
        <v>331</v>
      </c>
      <c r="DE5" s="365"/>
      <c r="DF5" s="365"/>
      <c r="DG5" s="365"/>
      <c r="DH5" s="365"/>
      <c r="DI5" s="365"/>
      <c r="DJ5" s="365"/>
      <c r="DK5" s="365"/>
      <c r="DL5" s="365"/>
      <c r="DM5" s="365"/>
      <c r="DN5" s="365"/>
      <c r="DO5" s="365"/>
      <c r="DP5" s="407"/>
      <c r="DQ5" s="364" t="s">
        <v>333</v>
      </c>
      <c r="DR5" s="365"/>
      <c r="DS5" s="365"/>
      <c r="DT5" s="365"/>
      <c r="DU5" s="365"/>
      <c r="DV5" s="365"/>
      <c r="DW5" s="365"/>
      <c r="DX5" s="365"/>
      <c r="DY5" s="365"/>
      <c r="DZ5" s="365"/>
      <c r="EA5" s="365"/>
      <c r="EB5" s="365"/>
      <c r="EC5" s="407"/>
    </row>
    <row r="6" spans="2:143" ht="11.25" customHeight="1" x14ac:dyDescent="0.15">
      <c r="B6" s="596" t="s">
        <v>334</v>
      </c>
      <c r="C6" s="485"/>
      <c r="D6" s="485"/>
      <c r="E6" s="485"/>
      <c r="F6" s="485"/>
      <c r="G6" s="485"/>
      <c r="H6" s="485"/>
      <c r="I6" s="485"/>
      <c r="J6" s="485"/>
      <c r="K6" s="485"/>
      <c r="L6" s="485"/>
      <c r="M6" s="485"/>
      <c r="N6" s="485"/>
      <c r="O6" s="485"/>
      <c r="P6" s="485"/>
      <c r="Q6" s="597"/>
      <c r="R6" s="591">
        <v>198648</v>
      </c>
      <c r="S6" s="370"/>
      <c r="T6" s="370"/>
      <c r="U6" s="370"/>
      <c r="V6" s="370"/>
      <c r="W6" s="370"/>
      <c r="X6" s="370"/>
      <c r="Y6" s="592"/>
      <c r="Z6" s="593">
        <v>0.5</v>
      </c>
      <c r="AA6" s="593"/>
      <c r="AB6" s="593"/>
      <c r="AC6" s="593"/>
      <c r="AD6" s="594">
        <v>198648</v>
      </c>
      <c r="AE6" s="594"/>
      <c r="AF6" s="594"/>
      <c r="AG6" s="594"/>
      <c r="AH6" s="594"/>
      <c r="AI6" s="594"/>
      <c r="AJ6" s="594"/>
      <c r="AK6" s="594"/>
      <c r="AL6" s="598">
        <v>0.9</v>
      </c>
      <c r="AM6" s="376"/>
      <c r="AN6" s="376"/>
      <c r="AO6" s="599"/>
      <c r="AP6" s="596" t="s">
        <v>104</v>
      </c>
      <c r="AQ6" s="485"/>
      <c r="AR6" s="485"/>
      <c r="AS6" s="485"/>
      <c r="AT6" s="485"/>
      <c r="AU6" s="485"/>
      <c r="AV6" s="485"/>
      <c r="AW6" s="485"/>
      <c r="AX6" s="485"/>
      <c r="AY6" s="485"/>
      <c r="AZ6" s="485"/>
      <c r="BA6" s="485"/>
      <c r="BB6" s="485"/>
      <c r="BC6" s="485"/>
      <c r="BD6" s="485"/>
      <c r="BE6" s="485"/>
      <c r="BF6" s="597"/>
      <c r="BG6" s="591">
        <v>13084977</v>
      </c>
      <c r="BH6" s="370"/>
      <c r="BI6" s="370"/>
      <c r="BJ6" s="370"/>
      <c r="BK6" s="370"/>
      <c r="BL6" s="370"/>
      <c r="BM6" s="370"/>
      <c r="BN6" s="592"/>
      <c r="BO6" s="593">
        <v>94.1</v>
      </c>
      <c r="BP6" s="593"/>
      <c r="BQ6" s="593"/>
      <c r="BR6" s="593"/>
      <c r="BS6" s="594">
        <v>126915</v>
      </c>
      <c r="BT6" s="594"/>
      <c r="BU6" s="594"/>
      <c r="BV6" s="594"/>
      <c r="BW6" s="594"/>
      <c r="BX6" s="594"/>
      <c r="BY6" s="594"/>
      <c r="BZ6" s="594"/>
      <c r="CA6" s="594"/>
      <c r="CB6" s="595"/>
      <c r="CD6" s="580" t="s">
        <v>335</v>
      </c>
      <c r="CE6" s="581"/>
      <c r="CF6" s="581"/>
      <c r="CG6" s="581"/>
      <c r="CH6" s="581"/>
      <c r="CI6" s="581"/>
      <c r="CJ6" s="581"/>
      <c r="CK6" s="581"/>
      <c r="CL6" s="581"/>
      <c r="CM6" s="581"/>
      <c r="CN6" s="581"/>
      <c r="CO6" s="581"/>
      <c r="CP6" s="581"/>
      <c r="CQ6" s="582"/>
      <c r="CR6" s="591">
        <v>259006</v>
      </c>
      <c r="CS6" s="370"/>
      <c r="CT6" s="370"/>
      <c r="CU6" s="370"/>
      <c r="CV6" s="370"/>
      <c r="CW6" s="370"/>
      <c r="CX6" s="370"/>
      <c r="CY6" s="592"/>
      <c r="CZ6" s="588">
        <v>0.7</v>
      </c>
      <c r="DA6" s="589"/>
      <c r="DB6" s="589"/>
      <c r="DC6" s="600"/>
      <c r="DD6" s="601" t="s">
        <v>200</v>
      </c>
      <c r="DE6" s="370"/>
      <c r="DF6" s="370"/>
      <c r="DG6" s="370"/>
      <c r="DH6" s="370"/>
      <c r="DI6" s="370"/>
      <c r="DJ6" s="370"/>
      <c r="DK6" s="370"/>
      <c r="DL6" s="370"/>
      <c r="DM6" s="370"/>
      <c r="DN6" s="370"/>
      <c r="DO6" s="370"/>
      <c r="DP6" s="592"/>
      <c r="DQ6" s="601">
        <v>259006</v>
      </c>
      <c r="DR6" s="370"/>
      <c r="DS6" s="370"/>
      <c r="DT6" s="370"/>
      <c r="DU6" s="370"/>
      <c r="DV6" s="370"/>
      <c r="DW6" s="370"/>
      <c r="DX6" s="370"/>
      <c r="DY6" s="370"/>
      <c r="DZ6" s="370"/>
      <c r="EA6" s="370"/>
      <c r="EB6" s="370"/>
      <c r="EC6" s="602"/>
    </row>
    <row r="7" spans="2:143" ht="11.25" customHeight="1" x14ac:dyDescent="0.15">
      <c r="B7" s="596" t="s">
        <v>42</v>
      </c>
      <c r="C7" s="485"/>
      <c r="D7" s="485"/>
      <c r="E7" s="485"/>
      <c r="F7" s="485"/>
      <c r="G7" s="485"/>
      <c r="H7" s="485"/>
      <c r="I7" s="485"/>
      <c r="J7" s="485"/>
      <c r="K7" s="485"/>
      <c r="L7" s="485"/>
      <c r="M7" s="485"/>
      <c r="N7" s="485"/>
      <c r="O7" s="485"/>
      <c r="P7" s="485"/>
      <c r="Q7" s="597"/>
      <c r="R7" s="591">
        <v>4613</v>
      </c>
      <c r="S7" s="370"/>
      <c r="T7" s="370"/>
      <c r="U7" s="370"/>
      <c r="V7" s="370"/>
      <c r="W7" s="370"/>
      <c r="X7" s="370"/>
      <c r="Y7" s="592"/>
      <c r="Z7" s="593">
        <v>0</v>
      </c>
      <c r="AA7" s="593"/>
      <c r="AB7" s="593"/>
      <c r="AC7" s="593"/>
      <c r="AD7" s="594">
        <v>4613</v>
      </c>
      <c r="AE7" s="594"/>
      <c r="AF7" s="594"/>
      <c r="AG7" s="594"/>
      <c r="AH7" s="594"/>
      <c r="AI7" s="594"/>
      <c r="AJ7" s="594"/>
      <c r="AK7" s="594"/>
      <c r="AL7" s="598">
        <v>0</v>
      </c>
      <c r="AM7" s="376"/>
      <c r="AN7" s="376"/>
      <c r="AO7" s="599"/>
      <c r="AP7" s="596" t="s">
        <v>336</v>
      </c>
      <c r="AQ7" s="485"/>
      <c r="AR7" s="485"/>
      <c r="AS7" s="485"/>
      <c r="AT7" s="485"/>
      <c r="AU7" s="485"/>
      <c r="AV7" s="485"/>
      <c r="AW7" s="485"/>
      <c r="AX7" s="485"/>
      <c r="AY7" s="485"/>
      <c r="AZ7" s="485"/>
      <c r="BA7" s="485"/>
      <c r="BB7" s="485"/>
      <c r="BC7" s="485"/>
      <c r="BD7" s="485"/>
      <c r="BE7" s="485"/>
      <c r="BF7" s="597"/>
      <c r="BG7" s="591">
        <v>7087531</v>
      </c>
      <c r="BH7" s="370"/>
      <c r="BI7" s="370"/>
      <c r="BJ7" s="370"/>
      <c r="BK7" s="370"/>
      <c r="BL7" s="370"/>
      <c r="BM7" s="370"/>
      <c r="BN7" s="592"/>
      <c r="BO7" s="593">
        <v>51</v>
      </c>
      <c r="BP7" s="593"/>
      <c r="BQ7" s="593"/>
      <c r="BR7" s="593"/>
      <c r="BS7" s="594">
        <v>126915</v>
      </c>
      <c r="BT7" s="594"/>
      <c r="BU7" s="594"/>
      <c r="BV7" s="594"/>
      <c r="BW7" s="594"/>
      <c r="BX7" s="594"/>
      <c r="BY7" s="594"/>
      <c r="BZ7" s="594"/>
      <c r="CA7" s="594"/>
      <c r="CB7" s="595"/>
      <c r="CD7" s="596" t="s">
        <v>339</v>
      </c>
      <c r="CE7" s="485"/>
      <c r="CF7" s="485"/>
      <c r="CG7" s="485"/>
      <c r="CH7" s="485"/>
      <c r="CI7" s="485"/>
      <c r="CJ7" s="485"/>
      <c r="CK7" s="485"/>
      <c r="CL7" s="485"/>
      <c r="CM7" s="485"/>
      <c r="CN7" s="485"/>
      <c r="CO7" s="485"/>
      <c r="CP7" s="485"/>
      <c r="CQ7" s="597"/>
      <c r="CR7" s="591">
        <v>5598890</v>
      </c>
      <c r="CS7" s="370"/>
      <c r="CT7" s="370"/>
      <c r="CU7" s="370"/>
      <c r="CV7" s="370"/>
      <c r="CW7" s="370"/>
      <c r="CX7" s="370"/>
      <c r="CY7" s="592"/>
      <c r="CZ7" s="593">
        <v>14.2</v>
      </c>
      <c r="DA7" s="593"/>
      <c r="DB7" s="593"/>
      <c r="DC7" s="593"/>
      <c r="DD7" s="601">
        <v>508170</v>
      </c>
      <c r="DE7" s="370"/>
      <c r="DF7" s="370"/>
      <c r="DG7" s="370"/>
      <c r="DH7" s="370"/>
      <c r="DI7" s="370"/>
      <c r="DJ7" s="370"/>
      <c r="DK7" s="370"/>
      <c r="DL7" s="370"/>
      <c r="DM7" s="370"/>
      <c r="DN7" s="370"/>
      <c r="DO7" s="370"/>
      <c r="DP7" s="592"/>
      <c r="DQ7" s="601">
        <v>5171643</v>
      </c>
      <c r="DR7" s="370"/>
      <c r="DS7" s="370"/>
      <c r="DT7" s="370"/>
      <c r="DU7" s="370"/>
      <c r="DV7" s="370"/>
      <c r="DW7" s="370"/>
      <c r="DX7" s="370"/>
      <c r="DY7" s="370"/>
      <c r="DZ7" s="370"/>
      <c r="EA7" s="370"/>
      <c r="EB7" s="370"/>
      <c r="EC7" s="602"/>
    </row>
    <row r="8" spans="2:143" ht="11.25" customHeight="1" x14ac:dyDescent="0.15">
      <c r="B8" s="596" t="s">
        <v>340</v>
      </c>
      <c r="C8" s="485"/>
      <c r="D8" s="485"/>
      <c r="E8" s="485"/>
      <c r="F8" s="485"/>
      <c r="G8" s="485"/>
      <c r="H8" s="485"/>
      <c r="I8" s="485"/>
      <c r="J8" s="485"/>
      <c r="K8" s="485"/>
      <c r="L8" s="485"/>
      <c r="M8" s="485"/>
      <c r="N8" s="485"/>
      <c r="O8" s="485"/>
      <c r="P8" s="485"/>
      <c r="Q8" s="597"/>
      <c r="R8" s="591">
        <v>74482</v>
      </c>
      <c r="S8" s="370"/>
      <c r="T8" s="370"/>
      <c r="U8" s="370"/>
      <c r="V8" s="370"/>
      <c r="W8" s="370"/>
      <c r="X8" s="370"/>
      <c r="Y8" s="592"/>
      <c r="Z8" s="593">
        <v>0.2</v>
      </c>
      <c r="AA8" s="593"/>
      <c r="AB8" s="593"/>
      <c r="AC8" s="593"/>
      <c r="AD8" s="594">
        <v>74482</v>
      </c>
      <c r="AE8" s="594"/>
      <c r="AF8" s="594"/>
      <c r="AG8" s="594"/>
      <c r="AH8" s="594"/>
      <c r="AI8" s="594"/>
      <c r="AJ8" s="594"/>
      <c r="AK8" s="594"/>
      <c r="AL8" s="598">
        <v>0.4</v>
      </c>
      <c r="AM8" s="376"/>
      <c r="AN8" s="376"/>
      <c r="AO8" s="599"/>
      <c r="AP8" s="596" t="s">
        <v>126</v>
      </c>
      <c r="AQ8" s="485"/>
      <c r="AR8" s="485"/>
      <c r="AS8" s="485"/>
      <c r="AT8" s="485"/>
      <c r="AU8" s="485"/>
      <c r="AV8" s="485"/>
      <c r="AW8" s="485"/>
      <c r="AX8" s="485"/>
      <c r="AY8" s="485"/>
      <c r="AZ8" s="485"/>
      <c r="BA8" s="485"/>
      <c r="BB8" s="485"/>
      <c r="BC8" s="485"/>
      <c r="BD8" s="485"/>
      <c r="BE8" s="485"/>
      <c r="BF8" s="597"/>
      <c r="BG8" s="591">
        <v>183542</v>
      </c>
      <c r="BH8" s="370"/>
      <c r="BI8" s="370"/>
      <c r="BJ8" s="370"/>
      <c r="BK8" s="370"/>
      <c r="BL8" s="370"/>
      <c r="BM8" s="370"/>
      <c r="BN8" s="592"/>
      <c r="BO8" s="593">
        <v>1.3</v>
      </c>
      <c r="BP8" s="593"/>
      <c r="BQ8" s="593"/>
      <c r="BR8" s="593"/>
      <c r="BS8" s="594" t="s">
        <v>200</v>
      </c>
      <c r="BT8" s="594"/>
      <c r="BU8" s="594"/>
      <c r="BV8" s="594"/>
      <c r="BW8" s="594"/>
      <c r="BX8" s="594"/>
      <c r="BY8" s="594"/>
      <c r="BZ8" s="594"/>
      <c r="CA8" s="594"/>
      <c r="CB8" s="595"/>
      <c r="CD8" s="596" t="s">
        <v>342</v>
      </c>
      <c r="CE8" s="485"/>
      <c r="CF8" s="485"/>
      <c r="CG8" s="485"/>
      <c r="CH8" s="485"/>
      <c r="CI8" s="485"/>
      <c r="CJ8" s="485"/>
      <c r="CK8" s="485"/>
      <c r="CL8" s="485"/>
      <c r="CM8" s="485"/>
      <c r="CN8" s="485"/>
      <c r="CO8" s="485"/>
      <c r="CP8" s="485"/>
      <c r="CQ8" s="597"/>
      <c r="CR8" s="591">
        <v>18327281</v>
      </c>
      <c r="CS8" s="370"/>
      <c r="CT8" s="370"/>
      <c r="CU8" s="370"/>
      <c r="CV8" s="370"/>
      <c r="CW8" s="370"/>
      <c r="CX8" s="370"/>
      <c r="CY8" s="592"/>
      <c r="CZ8" s="593">
        <v>46.3</v>
      </c>
      <c r="DA8" s="593"/>
      <c r="DB8" s="593"/>
      <c r="DC8" s="593"/>
      <c r="DD8" s="601">
        <v>14890</v>
      </c>
      <c r="DE8" s="370"/>
      <c r="DF8" s="370"/>
      <c r="DG8" s="370"/>
      <c r="DH8" s="370"/>
      <c r="DI8" s="370"/>
      <c r="DJ8" s="370"/>
      <c r="DK8" s="370"/>
      <c r="DL8" s="370"/>
      <c r="DM8" s="370"/>
      <c r="DN8" s="370"/>
      <c r="DO8" s="370"/>
      <c r="DP8" s="592"/>
      <c r="DQ8" s="601">
        <v>8520736</v>
      </c>
      <c r="DR8" s="370"/>
      <c r="DS8" s="370"/>
      <c r="DT8" s="370"/>
      <c r="DU8" s="370"/>
      <c r="DV8" s="370"/>
      <c r="DW8" s="370"/>
      <c r="DX8" s="370"/>
      <c r="DY8" s="370"/>
      <c r="DZ8" s="370"/>
      <c r="EA8" s="370"/>
      <c r="EB8" s="370"/>
      <c r="EC8" s="602"/>
    </row>
    <row r="9" spans="2:143" ht="11.25" customHeight="1" x14ac:dyDescent="0.15">
      <c r="B9" s="596" t="s">
        <v>343</v>
      </c>
      <c r="C9" s="485"/>
      <c r="D9" s="485"/>
      <c r="E9" s="485"/>
      <c r="F9" s="485"/>
      <c r="G9" s="485"/>
      <c r="H9" s="485"/>
      <c r="I9" s="485"/>
      <c r="J9" s="485"/>
      <c r="K9" s="485"/>
      <c r="L9" s="485"/>
      <c r="M9" s="485"/>
      <c r="N9" s="485"/>
      <c r="O9" s="485"/>
      <c r="P9" s="485"/>
      <c r="Q9" s="597"/>
      <c r="R9" s="591">
        <v>61953</v>
      </c>
      <c r="S9" s="370"/>
      <c r="T9" s="370"/>
      <c r="U9" s="370"/>
      <c r="V9" s="370"/>
      <c r="W9" s="370"/>
      <c r="X9" s="370"/>
      <c r="Y9" s="592"/>
      <c r="Z9" s="593">
        <v>0.2</v>
      </c>
      <c r="AA9" s="593"/>
      <c r="AB9" s="593"/>
      <c r="AC9" s="593"/>
      <c r="AD9" s="594">
        <v>61953</v>
      </c>
      <c r="AE9" s="594"/>
      <c r="AF9" s="594"/>
      <c r="AG9" s="594"/>
      <c r="AH9" s="594"/>
      <c r="AI9" s="594"/>
      <c r="AJ9" s="594"/>
      <c r="AK9" s="594"/>
      <c r="AL9" s="598">
        <v>0.3</v>
      </c>
      <c r="AM9" s="376"/>
      <c r="AN9" s="376"/>
      <c r="AO9" s="599"/>
      <c r="AP9" s="596" t="s">
        <v>345</v>
      </c>
      <c r="AQ9" s="485"/>
      <c r="AR9" s="485"/>
      <c r="AS9" s="485"/>
      <c r="AT9" s="485"/>
      <c r="AU9" s="485"/>
      <c r="AV9" s="485"/>
      <c r="AW9" s="485"/>
      <c r="AX9" s="485"/>
      <c r="AY9" s="485"/>
      <c r="AZ9" s="485"/>
      <c r="BA9" s="485"/>
      <c r="BB9" s="485"/>
      <c r="BC9" s="485"/>
      <c r="BD9" s="485"/>
      <c r="BE9" s="485"/>
      <c r="BF9" s="597"/>
      <c r="BG9" s="591">
        <v>6298798</v>
      </c>
      <c r="BH9" s="370"/>
      <c r="BI9" s="370"/>
      <c r="BJ9" s="370"/>
      <c r="BK9" s="370"/>
      <c r="BL9" s="370"/>
      <c r="BM9" s="370"/>
      <c r="BN9" s="592"/>
      <c r="BO9" s="593">
        <v>45.3</v>
      </c>
      <c r="BP9" s="593"/>
      <c r="BQ9" s="593"/>
      <c r="BR9" s="593"/>
      <c r="BS9" s="594" t="s">
        <v>200</v>
      </c>
      <c r="BT9" s="594"/>
      <c r="BU9" s="594"/>
      <c r="BV9" s="594"/>
      <c r="BW9" s="594"/>
      <c r="BX9" s="594"/>
      <c r="BY9" s="594"/>
      <c r="BZ9" s="594"/>
      <c r="CA9" s="594"/>
      <c r="CB9" s="595"/>
      <c r="CD9" s="596" t="s">
        <v>347</v>
      </c>
      <c r="CE9" s="485"/>
      <c r="CF9" s="485"/>
      <c r="CG9" s="485"/>
      <c r="CH9" s="485"/>
      <c r="CI9" s="485"/>
      <c r="CJ9" s="485"/>
      <c r="CK9" s="485"/>
      <c r="CL9" s="485"/>
      <c r="CM9" s="485"/>
      <c r="CN9" s="485"/>
      <c r="CO9" s="485"/>
      <c r="CP9" s="485"/>
      <c r="CQ9" s="597"/>
      <c r="CR9" s="591">
        <v>3596189</v>
      </c>
      <c r="CS9" s="370"/>
      <c r="CT9" s="370"/>
      <c r="CU9" s="370"/>
      <c r="CV9" s="370"/>
      <c r="CW9" s="370"/>
      <c r="CX9" s="370"/>
      <c r="CY9" s="592"/>
      <c r="CZ9" s="593">
        <v>9.1</v>
      </c>
      <c r="DA9" s="593"/>
      <c r="DB9" s="593"/>
      <c r="DC9" s="593"/>
      <c r="DD9" s="601">
        <v>2176</v>
      </c>
      <c r="DE9" s="370"/>
      <c r="DF9" s="370"/>
      <c r="DG9" s="370"/>
      <c r="DH9" s="370"/>
      <c r="DI9" s="370"/>
      <c r="DJ9" s="370"/>
      <c r="DK9" s="370"/>
      <c r="DL9" s="370"/>
      <c r="DM9" s="370"/>
      <c r="DN9" s="370"/>
      <c r="DO9" s="370"/>
      <c r="DP9" s="592"/>
      <c r="DQ9" s="601">
        <v>2584329</v>
      </c>
      <c r="DR9" s="370"/>
      <c r="DS9" s="370"/>
      <c r="DT9" s="370"/>
      <c r="DU9" s="370"/>
      <c r="DV9" s="370"/>
      <c r="DW9" s="370"/>
      <c r="DX9" s="370"/>
      <c r="DY9" s="370"/>
      <c r="DZ9" s="370"/>
      <c r="EA9" s="370"/>
      <c r="EB9" s="370"/>
      <c r="EC9" s="602"/>
    </row>
    <row r="10" spans="2:143" ht="11.25" customHeight="1" x14ac:dyDescent="0.15">
      <c r="B10" s="596" t="s">
        <v>134</v>
      </c>
      <c r="C10" s="485"/>
      <c r="D10" s="485"/>
      <c r="E10" s="485"/>
      <c r="F10" s="485"/>
      <c r="G10" s="485"/>
      <c r="H10" s="485"/>
      <c r="I10" s="485"/>
      <c r="J10" s="485"/>
      <c r="K10" s="485"/>
      <c r="L10" s="485"/>
      <c r="M10" s="485"/>
      <c r="N10" s="485"/>
      <c r="O10" s="485"/>
      <c r="P10" s="485"/>
      <c r="Q10" s="597"/>
      <c r="R10" s="591" t="s">
        <v>200</v>
      </c>
      <c r="S10" s="370"/>
      <c r="T10" s="370"/>
      <c r="U10" s="370"/>
      <c r="V10" s="370"/>
      <c r="W10" s="370"/>
      <c r="X10" s="370"/>
      <c r="Y10" s="592"/>
      <c r="Z10" s="593" t="s">
        <v>200</v>
      </c>
      <c r="AA10" s="593"/>
      <c r="AB10" s="593"/>
      <c r="AC10" s="593"/>
      <c r="AD10" s="594" t="s">
        <v>200</v>
      </c>
      <c r="AE10" s="594"/>
      <c r="AF10" s="594"/>
      <c r="AG10" s="594"/>
      <c r="AH10" s="594"/>
      <c r="AI10" s="594"/>
      <c r="AJ10" s="594"/>
      <c r="AK10" s="594"/>
      <c r="AL10" s="598" t="s">
        <v>200</v>
      </c>
      <c r="AM10" s="376"/>
      <c r="AN10" s="376"/>
      <c r="AO10" s="599"/>
      <c r="AP10" s="596" t="s">
        <v>189</v>
      </c>
      <c r="AQ10" s="485"/>
      <c r="AR10" s="485"/>
      <c r="AS10" s="485"/>
      <c r="AT10" s="485"/>
      <c r="AU10" s="485"/>
      <c r="AV10" s="485"/>
      <c r="AW10" s="485"/>
      <c r="AX10" s="485"/>
      <c r="AY10" s="485"/>
      <c r="AZ10" s="485"/>
      <c r="BA10" s="485"/>
      <c r="BB10" s="485"/>
      <c r="BC10" s="485"/>
      <c r="BD10" s="485"/>
      <c r="BE10" s="485"/>
      <c r="BF10" s="597"/>
      <c r="BG10" s="591">
        <v>263047</v>
      </c>
      <c r="BH10" s="370"/>
      <c r="BI10" s="370"/>
      <c r="BJ10" s="370"/>
      <c r="BK10" s="370"/>
      <c r="BL10" s="370"/>
      <c r="BM10" s="370"/>
      <c r="BN10" s="592"/>
      <c r="BO10" s="593">
        <v>1.9</v>
      </c>
      <c r="BP10" s="593"/>
      <c r="BQ10" s="593"/>
      <c r="BR10" s="593"/>
      <c r="BS10" s="594">
        <v>29486</v>
      </c>
      <c r="BT10" s="594"/>
      <c r="BU10" s="594"/>
      <c r="BV10" s="594"/>
      <c r="BW10" s="594"/>
      <c r="BX10" s="594"/>
      <c r="BY10" s="594"/>
      <c r="BZ10" s="594"/>
      <c r="CA10" s="594"/>
      <c r="CB10" s="595"/>
      <c r="CD10" s="596" t="s">
        <v>230</v>
      </c>
      <c r="CE10" s="485"/>
      <c r="CF10" s="485"/>
      <c r="CG10" s="485"/>
      <c r="CH10" s="485"/>
      <c r="CI10" s="485"/>
      <c r="CJ10" s="485"/>
      <c r="CK10" s="485"/>
      <c r="CL10" s="485"/>
      <c r="CM10" s="485"/>
      <c r="CN10" s="485"/>
      <c r="CO10" s="485"/>
      <c r="CP10" s="485"/>
      <c r="CQ10" s="597"/>
      <c r="CR10" s="591">
        <v>32300</v>
      </c>
      <c r="CS10" s="370"/>
      <c r="CT10" s="370"/>
      <c r="CU10" s="370"/>
      <c r="CV10" s="370"/>
      <c r="CW10" s="370"/>
      <c r="CX10" s="370"/>
      <c r="CY10" s="592"/>
      <c r="CZ10" s="593">
        <v>0.1</v>
      </c>
      <c r="DA10" s="593"/>
      <c r="DB10" s="593"/>
      <c r="DC10" s="593"/>
      <c r="DD10" s="601" t="s">
        <v>200</v>
      </c>
      <c r="DE10" s="370"/>
      <c r="DF10" s="370"/>
      <c r="DG10" s="370"/>
      <c r="DH10" s="370"/>
      <c r="DI10" s="370"/>
      <c r="DJ10" s="370"/>
      <c r="DK10" s="370"/>
      <c r="DL10" s="370"/>
      <c r="DM10" s="370"/>
      <c r="DN10" s="370"/>
      <c r="DO10" s="370"/>
      <c r="DP10" s="592"/>
      <c r="DQ10" s="601">
        <v>32299</v>
      </c>
      <c r="DR10" s="370"/>
      <c r="DS10" s="370"/>
      <c r="DT10" s="370"/>
      <c r="DU10" s="370"/>
      <c r="DV10" s="370"/>
      <c r="DW10" s="370"/>
      <c r="DX10" s="370"/>
      <c r="DY10" s="370"/>
      <c r="DZ10" s="370"/>
      <c r="EA10" s="370"/>
      <c r="EB10" s="370"/>
      <c r="EC10" s="602"/>
    </row>
    <row r="11" spans="2:143" ht="11.25" customHeight="1" x14ac:dyDescent="0.15">
      <c r="B11" s="596" t="s">
        <v>102</v>
      </c>
      <c r="C11" s="485"/>
      <c r="D11" s="485"/>
      <c r="E11" s="485"/>
      <c r="F11" s="485"/>
      <c r="G11" s="485"/>
      <c r="H11" s="485"/>
      <c r="I11" s="485"/>
      <c r="J11" s="485"/>
      <c r="K11" s="485"/>
      <c r="L11" s="485"/>
      <c r="M11" s="485"/>
      <c r="N11" s="485"/>
      <c r="O11" s="485"/>
      <c r="P11" s="485"/>
      <c r="Q11" s="597"/>
      <c r="R11" s="591">
        <v>2494675</v>
      </c>
      <c r="S11" s="370"/>
      <c r="T11" s="370"/>
      <c r="U11" s="370"/>
      <c r="V11" s="370"/>
      <c r="W11" s="370"/>
      <c r="X11" s="370"/>
      <c r="Y11" s="592"/>
      <c r="Z11" s="598">
        <v>6.1</v>
      </c>
      <c r="AA11" s="376"/>
      <c r="AB11" s="376"/>
      <c r="AC11" s="603"/>
      <c r="AD11" s="601">
        <v>2494675</v>
      </c>
      <c r="AE11" s="370"/>
      <c r="AF11" s="370"/>
      <c r="AG11" s="370"/>
      <c r="AH11" s="370"/>
      <c r="AI11" s="370"/>
      <c r="AJ11" s="370"/>
      <c r="AK11" s="592"/>
      <c r="AL11" s="598">
        <v>11.9</v>
      </c>
      <c r="AM11" s="376"/>
      <c r="AN11" s="376"/>
      <c r="AO11" s="599"/>
      <c r="AP11" s="596" t="s">
        <v>349</v>
      </c>
      <c r="AQ11" s="485"/>
      <c r="AR11" s="485"/>
      <c r="AS11" s="485"/>
      <c r="AT11" s="485"/>
      <c r="AU11" s="485"/>
      <c r="AV11" s="485"/>
      <c r="AW11" s="485"/>
      <c r="AX11" s="485"/>
      <c r="AY11" s="485"/>
      <c r="AZ11" s="485"/>
      <c r="BA11" s="485"/>
      <c r="BB11" s="485"/>
      <c r="BC11" s="485"/>
      <c r="BD11" s="485"/>
      <c r="BE11" s="485"/>
      <c r="BF11" s="597"/>
      <c r="BG11" s="591">
        <v>342144</v>
      </c>
      <c r="BH11" s="370"/>
      <c r="BI11" s="370"/>
      <c r="BJ11" s="370"/>
      <c r="BK11" s="370"/>
      <c r="BL11" s="370"/>
      <c r="BM11" s="370"/>
      <c r="BN11" s="592"/>
      <c r="BO11" s="593">
        <v>2.5</v>
      </c>
      <c r="BP11" s="593"/>
      <c r="BQ11" s="593"/>
      <c r="BR11" s="593"/>
      <c r="BS11" s="594">
        <v>97429</v>
      </c>
      <c r="BT11" s="594"/>
      <c r="BU11" s="594"/>
      <c r="BV11" s="594"/>
      <c r="BW11" s="594"/>
      <c r="BX11" s="594"/>
      <c r="BY11" s="594"/>
      <c r="BZ11" s="594"/>
      <c r="CA11" s="594"/>
      <c r="CB11" s="595"/>
      <c r="CD11" s="596" t="s">
        <v>352</v>
      </c>
      <c r="CE11" s="485"/>
      <c r="CF11" s="485"/>
      <c r="CG11" s="485"/>
      <c r="CH11" s="485"/>
      <c r="CI11" s="485"/>
      <c r="CJ11" s="485"/>
      <c r="CK11" s="485"/>
      <c r="CL11" s="485"/>
      <c r="CM11" s="485"/>
      <c r="CN11" s="485"/>
      <c r="CO11" s="485"/>
      <c r="CP11" s="485"/>
      <c r="CQ11" s="597"/>
      <c r="CR11" s="591">
        <v>109643</v>
      </c>
      <c r="CS11" s="370"/>
      <c r="CT11" s="370"/>
      <c r="CU11" s="370"/>
      <c r="CV11" s="370"/>
      <c r="CW11" s="370"/>
      <c r="CX11" s="370"/>
      <c r="CY11" s="592"/>
      <c r="CZ11" s="593">
        <v>0.3</v>
      </c>
      <c r="DA11" s="593"/>
      <c r="DB11" s="593"/>
      <c r="DC11" s="593"/>
      <c r="DD11" s="601">
        <v>28629</v>
      </c>
      <c r="DE11" s="370"/>
      <c r="DF11" s="370"/>
      <c r="DG11" s="370"/>
      <c r="DH11" s="370"/>
      <c r="DI11" s="370"/>
      <c r="DJ11" s="370"/>
      <c r="DK11" s="370"/>
      <c r="DL11" s="370"/>
      <c r="DM11" s="370"/>
      <c r="DN11" s="370"/>
      <c r="DO11" s="370"/>
      <c r="DP11" s="592"/>
      <c r="DQ11" s="601">
        <v>96678</v>
      </c>
      <c r="DR11" s="370"/>
      <c r="DS11" s="370"/>
      <c r="DT11" s="370"/>
      <c r="DU11" s="370"/>
      <c r="DV11" s="370"/>
      <c r="DW11" s="370"/>
      <c r="DX11" s="370"/>
      <c r="DY11" s="370"/>
      <c r="DZ11" s="370"/>
      <c r="EA11" s="370"/>
      <c r="EB11" s="370"/>
      <c r="EC11" s="602"/>
    </row>
    <row r="12" spans="2:143" ht="11.25" customHeight="1" x14ac:dyDescent="0.15">
      <c r="B12" s="596" t="s">
        <v>148</v>
      </c>
      <c r="C12" s="485"/>
      <c r="D12" s="485"/>
      <c r="E12" s="485"/>
      <c r="F12" s="485"/>
      <c r="G12" s="485"/>
      <c r="H12" s="485"/>
      <c r="I12" s="485"/>
      <c r="J12" s="485"/>
      <c r="K12" s="485"/>
      <c r="L12" s="485"/>
      <c r="M12" s="485"/>
      <c r="N12" s="485"/>
      <c r="O12" s="485"/>
      <c r="P12" s="485"/>
      <c r="Q12" s="597"/>
      <c r="R12" s="591" t="s">
        <v>200</v>
      </c>
      <c r="S12" s="370"/>
      <c r="T12" s="370"/>
      <c r="U12" s="370"/>
      <c r="V12" s="370"/>
      <c r="W12" s="370"/>
      <c r="X12" s="370"/>
      <c r="Y12" s="592"/>
      <c r="Z12" s="593" t="s">
        <v>200</v>
      </c>
      <c r="AA12" s="593"/>
      <c r="AB12" s="593"/>
      <c r="AC12" s="593"/>
      <c r="AD12" s="594" t="s">
        <v>200</v>
      </c>
      <c r="AE12" s="594"/>
      <c r="AF12" s="594"/>
      <c r="AG12" s="594"/>
      <c r="AH12" s="594"/>
      <c r="AI12" s="594"/>
      <c r="AJ12" s="594"/>
      <c r="AK12" s="594"/>
      <c r="AL12" s="598" t="s">
        <v>200</v>
      </c>
      <c r="AM12" s="376"/>
      <c r="AN12" s="376"/>
      <c r="AO12" s="599"/>
      <c r="AP12" s="596" t="s">
        <v>353</v>
      </c>
      <c r="AQ12" s="485"/>
      <c r="AR12" s="485"/>
      <c r="AS12" s="485"/>
      <c r="AT12" s="485"/>
      <c r="AU12" s="485"/>
      <c r="AV12" s="485"/>
      <c r="AW12" s="485"/>
      <c r="AX12" s="485"/>
      <c r="AY12" s="485"/>
      <c r="AZ12" s="485"/>
      <c r="BA12" s="485"/>
      <c r="BB12" s="485"/>
      <c r="BC12" s="485"/>
      <c r="BD12" s="485"/>
      <c r="BE12" s="485"/>
      <c r="BF12" s="597"/>
      <c r="BG12" s="591">
        <v>5126900</v>
      </c>
      <c r="BH12" s="370"/>
      <c r="BI12" s="370"/>
      <c r="BJ12" s="370"/>
      <c r="BK12" s="370"/>
      <c r="BL12" s="370"/>
      <c r="BM12" s="370"/>
      <c r="BN12" s="592"/>
      <c r="BO12" s="593">
        <v>36.9</v>
      </c>
      <c r="BP12" s="593"/>
      <c r="BQ12" s="593"/>
      <c r="BR12" s="593"/>
      <c r="BS12" s="594" t="s">
        <v>200</v>
      </c>
      <c r="BT12" s="594"/>
      <c r="BU12" s="594"/>
      <c r="BV12" s="594"/>
      <c r="BW12" s="594"/>
      <c r="BX12" s="594"/>
      <c r="BY12" s="594"/>
      <c r="BZ12" s="594"/>
      <c r="CA12" s="594"/>
      <c r="CB12" s="595"/>
      <c r="CD12" s="596" t="s">
        <v>88</v>
      </c>
      <c r="CE12" s="485"/>
      <c r="CF12" s="485"/>
      <c r="CG12" s="485"/>
      <c r="CH12" s="485"/>
      <c r="CI12" s="485"/>
      <c r="CJ12" s="485"/>
      <c r="CK12" s="485"/>
      <c r="CL12" s="485"/>
      <c r="CM12" s="485"/>
      <c r="CN12" s="485"/>
      <c r="CO12" s="485"/>
      <c r="CP12" s="485"/>
      <c r="CQ12" s="597"/>
      <c r="CR12" s="591">
        <v>409704</v>
      </c>
      <c r="CS12" s="370"/>
      <c r="CT12" s="370"/>
      <c r="CU12" s="370"/>
      <c r="CV12" s="370"/>
      <c r="CW12" s="370"/>
      <c r="CX12" s="370"/>
      <c r="CY12" s="592"/>
      <c r="CZ12" s="593">
        <v>1</v>
      </c>
      <c r="DA12" s="593"/>
      <c r="DB12" s="593"/>
      <c r="DC12" s="593"/>
      <c r="DD12" s="601" t="s">
        <v>200</v>
      </c>
      <c r="DE12" s="370"/>
      <c r="DF12" s="370"/>
      <c r="DG12" s="370"/>
      <c r="DH12" s="370"/>
      <c r="DI12" s="370"/>
      <c r="DJ12" s="370"/>
      <c r="DK12" s="370"/>
      <c r="DL12" s="370"/>
      <c r="DM12" s="370"/>
      <c r="DN12" s="370"/>
      <c r="DO12" s="370"/>
      <c r="DP12" s="592"/>
      <c r="DQ12" s="601">
        <v>109221</v>
      </c>
      <c r="DR12" s="370"/>
      <c r="DS12" s="370"/>
      <c r="DT12" s="370"/>
      <c r="DU12" s="370"/>
      <c r="DV12" s="370"/>
      <c r="DW12" s="370"/>
      <c r="DX12" s="370"/>
      <c r="DY12" s="370"/>
      <c r="DZ12" s="370"/>
      <c r="EA12" s="370"/>
      <c r="EB12" s="370"/>
      <c r="EC12" s="602"/>
    </row>
    <row r="13" spans="2:143" ht="11.25" customHeight="1" x14ac:dyDescent="0.15">
      <c r="B13" s="596" t="s">
        <v>355</v>
      </c>
      <c r="C13" s="485"/>
      <c r="D13" s="485"/>
      <c r="E13" s="485"/>
      <c r="F13" s="485"/>
      <c r="G13" s="485"/>
      <c r="H13" s="485"/>
      <c r="I13" s="485"/>
      <c r="J13" s="485"/>
      <c r="K13" s="485"/>
      <c r="L13" s="485"/>
      <c r="M13" s="485"/>
      <c r="N13" s="485"/>
      <c r="O13" s="485"/>
      <c r="P13" s="485"/>
      <c r="Q13" s="597"/>
      <c r="R13" s="591" t="s">
        <v>200</v>
      </c>
      <c r="S13" s="370"/>
      <c r="T13" s="370"/>
      <c r="U13" s="370"/>
      <c r="V13" s="370"/>
      <c r="W13" s="370"/>
      <c r="X13" s="370"/>
      <c r="Y13" s="592"/>
      <c r="Z13" s="593" t="s">
        <v>200</v>
      </c>
      <c r="AA13" s="593"/>
      <c r="AB13" s="593"/>
      <c r="AC13" s="593"/>
      <c r="AD13" s="594" t="s">
        <v>200</v>
      </c>
      <c r="AE13" s="594"/>
      <c r="AF13" s="594"/>
      <c r="AG13" s="594"/>
      <c r="AH13" s="594"/>
      <c r="AI13" s="594"/>
      <c r="AJ13" s="594"/>
      <c r="AK13" s="594"/>
      <c r="AL13" s="598" t="s">
        <v>200</v>
      </c>
      <c r="AM13" s="376"/>
      <c r="AN13" s="376"/>
      <c r="AO13" s="599"/>
      <c r="AP13" s="596" t="s">
        <v>356</v>
      </c>
      <c r="AQ13" s="485"/>
      <c r="AR13" s="485"/>
      <c r="AS13" s="485"/>
      <c r="AT13" s="485"/>
      <c r="AU13" s="485"/>
      <c r="AV13" s="485"/>
      <c r="AW13" s="485"/>
      <c r="AX13" s="485"/>
      <c r="AY13" s="485"/>
      <c r="AZ13" s="485"/>
      <c r="BA13" s="485"/>
      <c r="BB13" s="485"/>
      <c r="BC13" s="485"/>
      <c r="BD13" s="485"/>
      <c r="BE13" s="485"/>
      <c r="BF13" s="597"/>
      <c r="BG13" s="591">
        <v>5099221</v>
      </c>
      <c r="BH13" s="370"/>
      <c r="BI13" s="370"/>
      <c r="BJ13" s="370"/>
      <c r="BK13" s="370"/>
      <c r="BL13" s="370"/>
      <c r="BM13" s="370"/>
      <c r="BN13" s="592"/>
      <c r="BO13" s="593">
        <v>36.700000000000003</v>
      </c>
      <c r="BP13" s="593"/>
      <c r="BQ13" s="593"/>
      <c r="BR13" s="593"/>
      <c r="BS13" s="594" t="s">
        <v>200</v>
      </c>
      <c r="BT13" s="594"/>
      <c r="BU13" s="594"/>
      <c r="BV13" s="594"/>
      <c r="BW13" s="594"/>
      <c r="BX13" s="594"/>
      <c r="BY13" s="594"/>
      <c r="BZ13" s="594"/>
      <c r="CA13" s="594"/>
      <c r="CB13" s="595"/>
      <c r="CD13" s="596" t="s">
        <v>358</v>
      </c>
      <c r="CE13" s="485"/>
      <c r="CF13" s="485"/>
      <c r="CG13" s="485"/>
      <c r="CH13" s="485"/>
      <c r="CI13" s="485"/>
      <c r="CJ13" s="485"/>
      <c r="CK13" s="485"/>
      <c r="CL13" s="485"/>
      <c r="CM13" s="485"/>
      <c r="CN13" s="485"/>
      <c r="CO13" s="485"/>
      <c r="CP13" s="485"/>
      <c r="CQ13" s="597"/>
      <c r="CR13" s="591">
        <v>2736360</v>
      </c>
      <c r="CS13" s="370"/>
      <c r="CT13" s="370"/>
      <c r="CU13" s="370"/>
      <c r="CV13" s="370"/>
      <c r="CW13" s="370"/>
      <c r="CX13" s="370"/>
      <c r="CY13" s="592"/>
      <c r="CZ13" s="593">
        <v>6.9</v>
      </c>
      <c r="DA13" s="593"/>
      <c r="DB13" s="593"/>
      <c r="DC13" s="593"/>
      <c r="DD13" s="601">
        <v>1562054</v>
      </c>
      <c r="DE13" s="370"/>
      <c r="DF13" s="370"/>
      <c r="DG13" s="370"/>
      <c r="DH13" s="370"/>
      <c r="DI13" s="370"/>
      <c r="DJ13" s="370"/>
      <c r="DK13" s="370"/>
      <c r="DL13" s="370"/>
      <c r="DM13" s="370"/>
      <c r="DN13" s="370"/>
      <c r="DO13" s="370"/>
      <c r="DP13" s="592"/>
      <c r="DQ13" s="601">
        <v>1867166</v>
      </c>
      <c r="DR13" s="370"/>
      <c r="DS13" s="370"/>
      <c r="DT13" s="370"/>
      <c r="DU13" s="370"/>
      <c r="DV13" s="370"/>
      <c r="DW13" s="370"/>
      <c r="DX13" s="370"/>
      <c r="DY13" s="370"/>
      <c r="DZ13" s="370"/>
      <c r="EA13" s="370"/>
      <c r="EB13" s="370"/>
      <c r="EC13" s="602"/>
    </row>
    <row r="14" spans="2:143" ht="11.25" customHeight="1" x14ac:dyDescent="0.15">
      <c r="B14" s="596" t="s">
        <v>359</v>
      </c>
      <c r="C14" s="485"/>
      <c r="D14" s="485"/>
      <c r="E14" s="485"/>
      <c r="F14" s="485"/>
      <c r="G14" s="485"/>
      <c r="H14" s="485"/>
      <c r="I14" s="485"/>
      <c r="J14" s="485"/>
      <c r="K14" s="485"/>
      <c r="L14" s="485"/>
      <c r="M14" s="485"/>
      <c r="N14" s="485"/>
      <c r="O14" s="485"/>
      <c r="P14" s="485"/>
      <c r="Q14" s="597"/>
      <c r="R14" s="591" t="s">
        <v>200</v>
      </c>
      <c r="S14" s="370"/>
      <c r="T14" s="370"/>
      <c r="U14" s="370"/>
      <c r="V14" s="370"/>
      <c r="W14" s="370"/>
      <c r="X14" s="370"/>
      <c r="Y14" s="592"/>
      <c r="Z14" s="593" t="s">
        <v>200</v>
      </c>
      <c r="AA14" s="593"/>
      <c r="AB14" s="593"/>
      <c r="AC14" s="593"/>
      <c r="AD14" s="594" t="s">
        <v>200</v>
      </c>
      <c r="AE14" s="594"/>
      <c r="AF14" s="594"/>
      <c r="AG14" s="594"/>
      <c r="AH14" s="594"/>
      <c r="AI14" s="594"/>
      <c r="AJ14" s="594"/>
      <c r="AK14" s="594"/>
      <c r="AL14" s="598" t="s">
        <v>200</v>
      </c>
      <c r="AM14" s="376"/>
      <c r="AN14" s="376"/>
      <c r="AO14" s="599"/>
      <c r="AP14" s="596" t="s">
        <v>221</v>
      </c>
      <c r="AQ14" s="485"/>
      <c r="AR14" s="485"/>
      <c r="AS14" s="485"/>
      <c r="AT14" s="485"/>
      <c r="AU14" s="485"/>
      <c r="AV14" s="485"/>
      <c r="AW14" s="485"/>
      <c r="AX14" s="485"/>
      <c r="AY14" s="485"/>
      <c r="AZ14" s="485"/>
      <c r="BA14" s="485"/>
      <c r="BB14" s="485"/>
      <c r="BC14" s="485"/>
      <c r="BD14" s="485"/>
      <c r="BE14" s="485"/>
      <c r="BF14" s="597"/>
      <c r="BG14" s="591">
        <v>220739</v>
      </c>
      <c r="BH14" s="370"/>
      <c r="BI14" s="370"/>
      <c r="BJ14" s="370"/>
      <c r="BK14" s="370"/>
      <c r="BL14" s="370"/>
      <c r="BM14" s="370"/>
      <c r="BN14" s="592"/>
      <c r="BO14" s="593">
        <v>1.6</v>
      </c>
      <c r="BP14" s="593"/>
      <c r="BQ14" s="593"/>
      <c r="BR14" s="593"/>
      <c r="BS14" s="594" t="s">
        <v>200</v>
      </c>
      <c r="BT14" s="594"/>
      <c r="BU14" s="594"/>
      <c r="BV14" s="594"/>
      <c r="BW14" s="594"/>
      <c r="BX14" s="594"/>
      <c r="BY14" s="594"/>
      <c r="BZ14" s="594"/>
      <c r="CA14" s="594"/>
      <c r="CB14" s="595"/>
      <c r="CD14" s="596" t="s">
        <v>66</v>
      </c>
      <c r="CE14" s="485"/>
      <c r="CF14" s="485"/>
      <c r="CG14" s="485"/>
      <c r="CH14" s="485"/>
      <c r="CI14" s="485"/>
      <c r="CJ14" s="485"/>
      <c r="CK14" s="485"/>
      <c r="CL14" s="485"/>
      <c r="CM14" s="485"/>
      <c r="CN14" s="485"/>
      <c r="CO14" s="485"/>
      <c r="CP14" s="485"/>
      <c r="CQ14" s="597"/>
      <c r="CR14" s="591">
        <v>1033775</v>
      </c>
      <c r="CS14" s="370"/>
      <c r="CT14" s="370"/>
      <c r="CU14" s="370"/>
      <c r="CV14" s="370"/>
      <c r="CW14" s="370"/>
      <c r="CX14" s="370"/>
      <c r="CY14" s="592"/>
      <c r="CZ14" s="593">
        <v>2.6</v>
      </c>
      <c r="DA14" s="593"/>
      <c r="DB14" s="593"/>
      <c r="DC14" s="593"/>
      <c r="DD14" s="601">
        <v>24844</v>
      </c>
      <c r="DE14" s="370"/>
      <c r="DF14" s="370"/>
      <c r="DG14" s="370"/>
      <c r="DH14" s="370"/>
      <c r="DI14" s="370"/>
      <c r="DJ14" s="370"/>
      <c r="DK14" s="370"/>
      <c r="DL14" s="370"/>
      <c r="DM14" s="370"/>
      <c r="DN14" s="370"/>
      <c r="DO14" s="370"/>
      <c r="DP14" s="592"/>
      <c r="DQ14" s="601">
        <v>1007897</v>
      </c>
      <c r="DR14" s="370"/>
      <c r="DS14" s="370"/>
      <c r="DT14" s="370"/>
      <c r="DU14" s="370"/>
      <c r="DV14" s="370"/>
      <c r="DW14" s="370"/>
      <c r="DX14" s="370"/>
      <c r="DY14" s="370"/>
      <c r="DZ14" s="370"/>
      <c r="EA14" s="370"/>
      <c r="EB14" s="370"/>
      <c r="EC14" s="602"/>
    </row>
    <row r="15" spans="2:143" ht="11.25" customHeight="1" x14ac:dyDescent="0.15">
      <c r="B15" s="596" t="s">
        <v>327</v>
      </c>
      <c r="C15" s="485"/>
      <c r="D15" s="485"/>
      <c r="E15" s="485"/>
      <c r="F15" s="485"/>
      <c r="G15" s="485"/>
      <c r="H15" s="485"/>
      <c r="I15" s="485"/>
      <c r="J15" s="485"/>
      <c r="K15" s="485"/>
      <c r="L15" s="485"/>
      <c r="M15" s="485"/>
      <c r="N15" s="485"/>
      <c r="O15" s="485"/>
      <c r="P15" s="485"/>
      <c r="Q15" s="597"/>
      <c r="R15" s="591" t="s">
        <v>200</v>
      </c>
      <c r="S15" s="370"/>
      <c r="T15" s="370"/>
      <c r="U15" s="370"/>
      <c r="V15" s="370"/>
      <c r="W15" s="370"/>
      <c r="X15" s="370"/>
      <c r="Y15" s="592"/>
      <c r="Z15" s="593" t="s">
        <v>200</v>
      </c>
      <c r="AA15" s="593"/>
      <c r="AB15" s="593"/>
      <c r="AC15" s="593"/>
      <c r="AD15" s="594" t="s">
        <v>200</v>
      </c>
      <c r="AE15" s="594"/>
      <c r="AF15" s="594"/>
      <c r="AG15" s="594"/>
      <c r="AH15" s="594"/>
      <c r="AI15" s="594"/>
      <c r="AJ15" s="594"/>
      <c r="AK15" s="594"/>
      <c r="AL15" s="598" t="s">
        <v>200</v>
      </c>
      <c r="AM15" s="376"/>
      <c r="AN15" s="376"/>
      <c r="AO15" s="599"/>
      <c r="AP15" s="596" t="s">
        <v>361</v>
      </c>
      <c r="AQ15" s="485"/>
      <c r="AR15" s="485"/>
      <c r="AS15" s="485"/>
      <c r="AT15" s="485"/>
      <c r="AU15" s="485"/>
      <c r="AV15" s="485"/>
      <c r="AW15" s="485"/>
      <c r="AX15" s="485"/>
      <c r="AY15" s="485"/>
      <c r="AZ15" s="485"/>
      <c r="BA15" s="485"/>
      <c r="BB15" s="485"/>
      <c r="BC15" s="485"/>
      <c r="BD15" s="485"/>
      <c r="BE15" s="485"/>
      <c r="BF15" s="597"/>
      <c r="BG15" s="591">
        <v>649807</v>
      </c>
      <c r="BH15" s="370"/>
      <c r="BI15" s="370"/>
      <c r="BJ15" s="370"/>
      <c r="BK15" s="370"/>
      <c r="BL15" s="370"/>
      <c r="BM15" s="370"/>
      <c r="BN15" s="592"/>
      <c r="BO15" s="593">
        <v>4.7</v>
      </c>
      <c r="BP15" s="593"/>
      <c r="BQ15" s="593"/>
      <c r="BR15" s="593"/>
      <c r="BS15" s="594" t="s">
        <v>200</v>
      </c>
      <c r="BT15" s="594"/>
      <c r="BU15" s="594"/>
      <c r="BV15" s="594"/>
      <c r="BW15" s="594"/>
      <c r="BX15" s="594"/>
      <c r="BY15" s="594"/>
      <c r="BZ15" s="594"/>
      <c r="CA15" s="594"/>
      <c r="CB15" s="595"/>
      <c r="CD15" s="596" t="s">
        <v>363</v>
      </c>
      <c r="CE15" s="485"/>
      <c r="CF15" s="485"/>
      <c r="CG15" s="485"/>
      <c r="CH15" s="485"/>
      <c r="CI15" s="485"/>
      <c r="CJ15" s="485"/>
      <c r="CK15" s="485"/>
      <c r="CL15" s="485"/>
      <c r="CM15" s="485"/>
      <c r="CN15" s="485"/>
      <c r="CO15" s="485"/>
      <c r="CP15" s="485"/>
      <c r="CQ15" s="597"/>
      <c r="CR15" s="591">
        <v>4636805</v>
      </c>
      <c r="CS15" s="370"/>
      <c r="CT15" s="370"/>
      <c r="CU15" s="370"/>
      <c r="CV15" s="370"/>
      <c r="CW15" s="370"/>
      <c r="CX15" s="370"/>
      <c r="CY15" s="592"/>
      <c r="CZ15" s="593">
        <v>11.7</v>
      </c>
      <c r="DA15" s="593"/>
      <c r="DB15" s="593"/>
      <c r="DC15" s="593"/>
      <c r="DD15" s="601">
        <v>1405027</v>
      </c>
      <c r="DE15" s="370"/>
      <c r="DF15" s="370"/>
      <c r="DG15" s="370"/>
      <c r="DH15" s="370"/>
      <c r="DI15" s="370"/>
      <c r="DJ15" s="370"/>
      <c r="DK15" s="370"/>
      <c r="DL15" s="370"/>
      <c r="DM15" s="370"/>
      <c r="DN15" s="370"/>
      <c r="DO15" s="370"/>
      <c r="DP15" s="592"/>
      <c r="DQ15" s="601">
        <v>3309938</v>
      </c>
      <c r="DR15" s="370"/>
      <c r="DS15" s="370"/>
      <c r="DT15" s="370"/>
      <c r="DU15" s="370"/>
      <c r="DV15" s="370"/>
      <c r="DW15" s="370"/>
      <c r="DX15" s="370"/>
      <c r="DY15" s="370"/>
      <c r="DZ15" s="370"/>
      <c r="EA15" s="370"/>
      <c r="EB15" s="370"/>
      <c r="EC15" s="602"/>
    </row>
    <row r="16" spans="2:143" ht="11.25" customHeight="1" x14ac:dyDescent="0.15">
      <c r="B16" s="596" t="s">
        <v>364</v>
      </c>
      <c r="C16" s="485"/>
      <c r="D16" s="485"/>
      <c r="E16" s="485"/>
      <c r="F16" s="485"/>
      <c r="G16" s="485"/>
      <c r="H16" s="485"/>
      <c r="I16" s="485"/>
      <c r="J16" s="485"/>
      <c r="K16" s="485"/>
      <c r="L16" s="485"/>
      <c r="M16" s="485"/>
      <c r="N16" s="485"/>
      <c r="O16" s="485"/>
      <c r="P16" s="485"/>
      <c r="Q16" s="597"/>
      <c r="R16" s="591">
        <v>28529</v>
      </c>
      <c r="S16" s="370"/>
      <c r="T16" s="370"/>
      <c r="U16" s="370"/>
      <c r="V16" s="370"/>
      <c r="W16" s="370"/>
      <c r="X16" s="370"/>
      <c r="Y16" s="592"/>
      <c r="Z16" s="593">
        <v>0.1</v>
      </c>
      <c r="AA16" s="593"/>
      <c r="AB16" s="593"/>
      <c r="AC16" s="593"/>
      <c r="AD16" s="594">
        <v>28529</v>
      </c>
      <c r="AE16" s="594"/>
      <c r="AF16" s="594"/>
      <c r="AG16" s="594"/>
      <c r="AH16" s="594"/>
      <c r="AI16" s="594"/>
      <c r="AJ16" s="594"/>
      <c r="AK16" s="594"/>
      <c r="AL16" s="598">
        <v>0.1</v>
      </c>
      <c r="AM16" s="376"/>
      <c r="AN16" s="376"/>
      <c r="AO16" s="599"/>
      <c r="AP16" s="596" t="s">
        <v>365</v>
      </c>
      <c r="AQ16" s="485"/>
      <c r="AR16" s="485"/>
      <c r="AS16" s="485"/>
      <c r="AT16" s="485"/>
      <c r="AU16" s="485"/>
      <c r="AV16" s="485"/>
      <c r="AW16" s="485"/>
      <c r="AX16" s="485"/>
      <c r="AY16" s="485"/>
      <c r="AZ16" s="485"/>
      <c r="BA16" s="485"/>
      <c r="BB16" s="485"/>
      <c r="BC16" s="485"/>
      <c r="BD16" s="485"/>
      <c r="BE16" s="485"/>
      <c r="BF16" s="597"/>
      <c r="BG16" s="591" t="s">
        <v>200</v>
      </c>
      <c r="BH16" s="370"/>
      <c r="BI16" s="370"/>
      <c r="BJ16" s="370"/>
      <c r="BK16" s="370"/>
      <c r="BL16" s="370"/>
      <c r="BM16" s="370"/>
      <c r="BN16" s="592"/>
      <c r="BO16" s="593" t="s">
        <v>200</v>
      </c>
      <c r="BP16" s="593"/>
      <c r="BQ16" s="593"/>
      <c r="BR16" s="593"/>
      <c r="BS16" s="594" t="s">
        <v>200</v>
      </c>
      <c r="BT16" s="594"/>
      <c r="BU16" s="594"/>
      <c r="BV16" s="594"/>
      <c r="BW16" s="594"/>
      <c r="BX16" s="594"/>
      <c r="BY16" s="594"/>
      <c r="BZ16" s="594"/>
      <c r="CA16" s="594"/>
      <c r="CB16" s="595"/>
      <c r="CD16" s="596" t="s">
        <v>366</v>
      </c>
      <c r="CE16" s="485"/>
      <c r="CF16" s="485"/>
      <c r="CG16" s="485"/>
      <c r="CH16" s="485"/>
      <c r="CI16" s="485"/>
      <c r="CJ16" s="485"/>
      <c r="CK16" s="485"/>
      <c r="CL16" s="485"/>
      <c r="CM16" s="485"/>
      <c r="CN16" s="485"/>
      <c r="CO16" s="485"/>
      <c r="CP16" s="485"/>
      <c r="CQ16" s="597"/>
      <c r="CR16" s="591" t="s">
        <v>200</v>
      </c>
      <c r="CS16" s="370"/>
      <c r="CT16" s="370"/>
      <c r="CU16" s="370"/>
      <c r="CV16" s="370"/>
      <c r="CW16" s="370"/>
      <c r="CX16" s="370"/>
      <c r="CY16" s="592"/>
      <c r="CZ16" s="593" t="s">
        <v>200</v>
      </c>
      <c r="DA16" s="593"/>
      <c r="DB16" s="593"/>
      <c r="DC16" s="593"/>
      <c r="DD16" s="601" t="s">
        <v>200</v>
      </c>
      <c r="DE16" s="370"/>
      <c r="DF16" s="370"/>
      <c r="DG16" s="370"/>
      <c r="DH16" s="370"/>
      <c r="DI16" s="370"/>
      <c r="DJ16" s="370"/>
      <c r="DK16" s="370"/>
      <c r="DL16" s="370"/>
      <c r="DM16" s="370"/>
      <c r="DN16" s="370"/>
      <c r="DO16" s="370"/>
      <c r="DP16" s="592"/>
      <c r="DQ16" s="601" t="s">
        <v>200</v>
      </c>
      <c r="DR16" s="370"/>
      <c r="DS16" s="370"/>
      <c r="DT16" s="370"/>
      <c r="DU16" s="370"/>
      <c r="DV16" s="370"/>
      <c r="DW16" s="370"/>
      <c r="DX16" s="370"/>
      <c r="DY16" s="370"/>
      <c r="DZ16" s="370"/>
      <c r="EA16" s="370"/>
      <c r="EB16" s="370"/>
      <c r="EC16" s="602"/>
    </row>
    <row r="17" spans="2:133" ht="11.25" customHeight="1" x14ac:dyDescent="0.15">
      <c r="B17" s="596" t="s">
        <v>367</v>
      </c>
      <c r="C17" s="485"/>
      <c r="D17" s="485"/>
      <c r="E17" s="485"/>
      <c r="F17" s="485"/>
      <c r="G17" s="485"/>
      <c r="H17" s="485"/>
      <c r="I17" s="485"/>
      <c r="J17" s="485"/>
      <c r="K17" s="485"/>
      <c r="L17" s="485"/>
      <c r="M17" s="485"/>
      <c r="N17" s="485"/>
      <c r="O17" s="485"/>
      <c r="P17" s="485"/>
      <c r="Q17" s="597"/>
      <c r="R17" s="591">
        <v>140306</v>
      </c>
      <c r="S17" s="370"/>
      <c r="T17" s="370"/>
      <c r="U17" s="370"/>
      <c r="V17" s="370"/>
      <c r="W17" s="370"/>
      <c r="X17" s="370"/>
      <c r="Y17" s="592"/>
      <c r="Z17" s="593">
        <v>0.3</v>
      </c>
      <c r="AA17" s="593"/>
      <c r="AB17" s="593"/>
      <c r="AC17" s="593"/>
      <c r="AD17" s="594">
        <v>140306</v>
      </c>
      <c r="AE17" s="594"/>
      <c r="AF17" s="594"/>
      <c r="AG17" s="594"/>
      <c r="AH17" s="594"/>
      <c r="AI17" s="594"/>
      <c r="AJ17" s="594"/>
      <c r="AK17" s="594"/>
      <c r="AL17" s="598">
        <v>0.7</v>
      </c>
      <c r="AM17" s="376"/>
      <c r="AN17" s="376"/>
      <c r="AO17" s="599"/>
      <c r="AP17" s="596" t="s">
        <v>368</v>
      </c>
      <c r="AQ17" s="485"/>
      <c r="AR17" s="485"/>
      <c r="AS17" s="485"/>
      <c r="AT17" s="485"/>
      <c r="AU17" s="485"/>
      <c r="AV17" s="485"/>
      <c r="AW17" s="485"/>
      <c r="AX17" s="485"/>
      <c r="AY17" s="485"/>
      <c r="AZ17" s="485"/>
      <c r="BA17" s="485"/>
      <c r="BB17" s="485"/>
      <c r="BC17" s="485"/>
      <c r="BD17" s="485"/>
      <c r="BE17" s="485"/>
      <c r="BF17" s="597"/>
      <c r="BG17" s="591" t="s">
        <v>200</v>
      </c>
      <c r="BH17" s="370"/>
      <c r="BI17" s="370"/>
      <c r="BJ17" s="370"/>
      <c r="BK17" s="370"/>
      <c r="BL17" s="370"/>
      <c r="BM17" s="370"/>
      <c r="BN17" s="592"/>
      <c r="BO17" s="593" t="s">
        <v>200</v>
      </c>
      <c r="BP17" s="593"/>
      <c r="BQ17" s="593"/>
      <c r="BR17" s="593"/>
      <c r="BS17" s="594" t="s">
        <v>200</v>
      </c>
      <c r="BT17" s="594"/>
      <c r="BU17" s="594"/>
      <c r="BV17" s="594"/>
      <c r="BW17" s="594"/>
      <c r="BX17" s="594"/>
      <c r="BY17" s="594"/>
      <c r="BZ17" s="594"/>
      <c r="CA17" s="594"/>
      <c r="CB17" s="595"/>
      <c r="CD17" s="596" t="s">
        <v>370</v>
      </c>
      <c r="CE17" s="485"/>
      <c r="CF17" s="485"/>
      <c r="CG17" s="485"/>
      <c r="CH17" s="485"/>
      <c r="CI17" s="485"/>
      <c r="CJ17" s="485"/>
      <c r="CK17" s="485"/>
      <c r="CL17" s="485"/>
      <c r="CM17" s="485"/>
      <c r="CN17" s="485"/>
      <c r="CO17" s="485"/>
      <c r="CP17" s="485"/>
      <c r="CQ17" s="597"/>
      <c r="CR17" s="591">
        <v>2704875</v>
      </c>
      <c r="CS17" s="370"/>
      <c r="CT17" s="370"/>
      <c r="CU17" s="370"/>
      <c r="CV17" s="370"/>
      <c r="CW17" s="370"/>
      <c r="CX17" s="370"/>
      <c r="CY17" s="592"/>
      <c r="CZ17" s="593">
        <v>6.8</v>
      </c>
      <c r="DA17" s="593"/>
      <c r="DB17" s="593"/>
      <c r="DC17" s="593"/>
      <c r="DD17" s="601" t="s">
        <v>200</v>
      </c>
      <c r="DE17" s="370"/>
      <c r="DF17" s="370"/>
      <c r="DG17" s="370"/>
      <c r="DH17" s="370"/>
      <c r="DI17" s="370"/>
      <c r="DJ17" s="370"/>
      <c r="DK17" s="370"/>
      <c r="DL17" s="370"/>
      <c r="DM17" s="370"/>
      <c r="DN17" s="370"/>
      <c r="DO17" s="370"/>
      <c r="DP17" s="592"/>
      <c r="DQ17" s="601">
        <v>2632907</v>
      </c>
      <c r="DR17" s="370"/>
      <c r="DS17" s="370"/>
      <c r="DT17" s="370"/>
      <c r="DU17" s="370"/>
      <c r="DV17" s="370"/>
      <c r="DW17" s="370"/>
      <c r="DX17" s="370"/>
      <c r="DY17" s="370"/>
      <c r="DZ17" s="370"/>
      <c r="EA17" s="370"/>
      <c r="EB17" s="370"/>
      <c r="EC17" s="602"/>
    </row>
    <row r="18" spans="2:133" ht="11.25" customHeight="1" x14ac:dyDescent="0.15">
      <c r="B18" s="596" t="s">
        <v>371</v>
      </c>
      <c r="C18" s="485"/>
      <c r="D18" s="485"/>
      <c r="E18" s="485"/>
      <c r="F18" s="485"/>
      <c r="G18" s="485"/>
      <c r="H18" s="485"/>
      <c r="I18" s="485"/>
      <c r="J18" s="485"/>
      <c r="K18" s="485"/>
      <c r="L18" s="485"/>
      <c r="M18" s="485"/>
      <c r="N18" s="485"/>
      <c r="O18" s="485"/>
      <c r="P18" s="485"/>
      <c r="Q18" s="597"/>
      <c r="R18" s="591">
        <v>127604</v>
      </c>
      <c r="S18" s="370"/>
      <c r="T18" s="370"/>
      <c r="U18" s="370"/>
      <c r="V18" s="370"/>
      <c r="W18" s="370"/>
      <c r="X18" s="370"/>
      <c r="Y18" s="592"/>
      <c r="Z18" s="593">
        <v>0.3</v>
      </c>
      <c r="AA18" s="593"/>
      <c r="AB18" s="593"/>
      <c r="AC18" s="593"/>
      <c r="AD18" s="594">
        <v>127604</v>
      </c>
      <c r="AE18" s="594"/>
      <c r="AF18" s="594"/>
      <c r="AG18" s="594"/>
      <c r="AH18" s="594"/>
      <c r="AI18" s="594"/>
      <c r="AJ18" s="594"/>
      <c r="AK18" s="594"/>
      <c r="AL18" s="598">
        <v>0.6</v>
      </c>
      <c r="AM18" s="376"/>
      <c r="AN18" s="376"/>
      <c r="AO18" s="599"/>
      <c r="AP18" s="596" t="s">
        <v>98</v>
      </c>
      <c r="AQ18" s="485"/>
      <c r="AR18" s="485"/>
      <c r="AS18" s="485"/>
      <c r="AT18" s="485"/>
      <c r="AU18" s="485"/>
      <c r="AV18" s="485"/>
      <c r="AW18" s="485"/>
      <c r="AX18" s="485"/>
      <c r="AY18" s="485"/>
      <c r="AZ18" s="485"/>
      <c r="BA18" s="485"/>
      <c r="BB18" s="485"/>
      <c r="BC18" s="485"/>
      <c r="BD18" s="485"/>
      <c r="BE18" s="485"/>
      <c r="BF18" s="597"/>
      <c r="BG18" s="591" t="s">
        <v>200</v>
      </c>
      <c r="BH18" s="370"/>
      <c r="BI18" s="370"/>
      <c r="BJ18" s="370"/>
      <c r="BK18" s="370"/>
      <c r="BL18" s="370"/>
      <c r="BM18" s="370"/>
      <c r="BN18" s="592"/>
      <c r="BO18" s="593" t="s">
        <v>200</v>
      </c>
      <c r="BP18" s="593"/>
      <c r="BQ18" s="593"/>
      <c r="BR18" s="593"/>
      <c r="BS18" s="594" t="s">
        <v>200</v>
      </c>
      <c r="BT18" s="594"/>
      <c r="BU18" s="594"/>
      <c r="BV18" s="594"/>
      <c r="BW18" s="594"/>
      <c r="BX18" s="594"/>
      <c r="BY18" s="594"/>
      <c r="BZ18" s="594"/>
      <c r="CA18" s="594"/>
      <c r="CB18" s="595"/>
      <c r="CD18" s="596" t="s">
        <v>372</v>
      </c>
      <c r="CE18" s="485"/>
      <c r="CF18" s="485"/>
      <c r="CG18" s="485"/>
      <c r="CH18" s="485"/>
      <c r="CI18" s="485"/>
      <c r="CJ18" s="485"/>
      <c r="CK18" s="485"/>
      <c r="CL18" s="485"/>
      <c r="CM18" s="485"/>
      <c r="CN18" s="485"/>
      <c r="CO18" s="485"/>
      <c r="CP18" s="485"/>
      <c r="CQ18" s="597"/>
      <c r="CR18" s="591">
        <v>99710</v>
      </c>
      <c r="CS18" s="370"/>
      <c r="CT18" s="370"/>
      <c r="CU18" s="370"/>
      <c r="CV18" s="370"/>
      <c r="CW18" s="370"/>
      <c r="CX18" s="370"/>
      <c r="CY18" s="592"/>
      <c r="CZ18" s="593">
        <v>0.3</v>
      </c>
      <c r="DA18" s="593"/>
      <c r="DB18" s="593"/>
      <c r="DC18" s="593"/>
      <c r="DD18" s="601">
        <v>97177</v>
      </c>
      <c r="DE18" s="370"/>
      <c r="DF18" s="370"/>
      <c r="DG18" s="370"/>
      <c r="DH18" s="370"/>
      <c r="DI18" s="370"/>
      <c r="DJ18" s="370"/>
      <c r="DK18" s="370"/>
      <c r="DL18" s="370"/>
      <c r="DM18" s="370"/>
      <c r="DN18" s="370"/>
      <c r="DO18" s="370"/>
      <c r="DP18" s="592"/>
      <c r="DQ18" s="601">
        <v>96651</v>
      </c>
      <c r="DR18" s="370"/>
      <c r="DS18" s="370"/>
      <c r="DT18" s="370"/>
      <c r="DU18" s="370"/>
      <c r="DV18" s="370"/>
      <c r="DW18" s="370"/>
      <c r="DX18" s="370"/>
      <c r="DY18" s="370"/>
      <c r="DZ18" s="370"/>
      <c r="EA18" s="370"/>
      <c r="EB18" s="370"/>
      <c r="EC18" s="602"/>
    </row>
    <row r="19" spans="2:133" ht="11.25" customHeight="1" x14ac:dyDescent="0.15">
      <c r="B19" s="596" t="s">
        <v>373</v>
      </c>
      <c r="C19" s="485"/>
      <c r="D19" s="485"/>
      <c r="E19" s="485"/>
      <c r="F19" s="485"/>
      <c r="G19" s="485"/>
      <c r="H19" s="485"/>
      <c r="I19" s="485"/>
      <c r="J19" s="485"/>
      <c r="K19" s="485"/>
      <c r="L19" s="485"/>
      <c r="M19" s="485"/>
      <c r="N19" s="485"/>
      <c r="O19" s="485"/>
      <c r="P19" s="485"/>
      <c r="Q19" s="597"/>
      <c r="R19" s="591">
        <v>127541</v>
      </c>
      <c r="S19" s="370"/>
      <c r="T19" s="370"/>
      <c r="U19" s="370"/>
      <c r="V19" s="370"/>
      <c r="W19" s="370"/>
      <c r="X19" s="370"/>
      <c r="Y19" s="592"/>
      <c r="Z19" s="593">
        <v>0.3</v>
      </c>
      <c r="AA19" s="593"/>
      <c r="AB19" s="593"/>
      <c r="AC19" s="593"/>
      <c r="AD19" s="594">
        <v>127541</v>
      </c>
      <c r="AE19" s="594"/>
      <c r="AF19" s="594"/>
      <c r="AG19" s="594"/>
      <c r="AH19" s="594"/>
      <c r="AI19" s="594"/>
      <c r="AJ19" s="594"/>
      <c r="AK19" s="594"/>
      <c r="AL19" s="598">
        <v>0.6</v>
      </c>
      <c r="AM19" s="376"/>
      <c r="AN19" s="376"/>
      <c r="AO19" s="599"/>
      <c r="AP19" s="596" t="s">
        <v>256</v>
      </c>
      <c r="AQ19" s="485"/>
      <c r="AR19" s="485"/>
      <c r="AS19" s="485"/>
      <c r="AT19" s="485"/>
      <c r="AU19" s="485"/>
      <c r="AV19" s="485"/>
      <c r="AW19" s="485"/>
      <c r="AX19" s="485"/>
      <c r="AY19" s="485"/>
      <c r="AZ19" s="485"/>
      <c r="BA19" s="485"/>
      <c r="BB19" s="485"/>
      <c r="BC19" s="485"/>
      <c r="BD19" s="485"/>
      <c r="BE19" s="485"/>
      <c r="BF19" s="597"/>
      <c r="BG19" s="591">
        <v>820588</v>
      </c>
      <c r="BH19" s="370"/>
      <c r="BI19" s="370"/>
      <c r="BJ19" s="370"/>
      <c r="BK19" s="370"/>
      <c r="BL19" s="370"/>
      <c r="BM19" s="370"/>
      <c r="BN19" s="592"/>
      <c r="BO19" s="593">
        <v>5.9</v>
      </c>
      <c r="BP19" s="593"/>
      <c r="BQ19" s="593"/>
      <c r="BR19" s="593"/>
      <c r="BS19" s="594" t="s">
        <v>200</v>
      </c>
      <c r="BT19" s="594"/>
      <c r="BU19" s="594"/>
      <c r="BV19" s="594"/>
      <c r="BW19" s="594"/>
      <c r="BX19" s="594"/>
      <c r="BY19" s="594"/>
      <c r="BZ19" s="594"/>
      <c r="CA19" s="594"/>
      <c r="CB19" s="595"/>
      <c r="CD19" s="596" t="s">
        <v>374</v>
      </c>
      <c r="CE19" s="485"/>
      <c r="CF19" s="485"/>
      <c r="CG19" s="485"/>
      <c r="CH19" s="485"/>
      <c r="CI19" s="485"/>
      <c r="CJ19" s="485"/>
      <c r="CK19" s="485"/>
      <c r="CL19" s="485"/>
      <c r="CM19" s="485"/>
      <c r="CN19" s="485"/>
      <c r="CO19" s="485"/>
      <c r="CP19" s="485"/>
      <c r="CQ19" s="597"/>
      <c r="CR19" s="591" t="s">
        <v>200</v>
      </c>
      <c r="CS19" s="370"/>
      <c r="CT19" s="370"/>
      <c r="CU19" s="370"/>
      <c r="CV19" s="370"/>
      <c r="CW19" s="370"/>
      <c r="CX19" s="370"/>
      <c r="CY19" s="592"/>
      <c r="CZ19" s="593" t="s">
        <v>200</v>
      </c>
      <c r="DA19" s="593"/>
      <c r="DB19" s="593"/>
      <c r="DC19" s="593"/>
      <c r="DD19" s="601" t="s">
        <v>200</v>
      </c>
      <c r="DE19" s="370"/>
      <c r="DF19" s="370"/>
      <c r="DG19" s="370"/>
      <c r="DH19" s="370"/>
      <c r="DI19" s="370"/>
      <c r="DJ19" s="370"/>
      <c r="DK19" s="370"/>
      <c r="DL19" s="370"/>
      <c r="DM19" s="370"/>
      <c r="DN19" s="370"/>
      <c r="DO19" s="370"/>
      <c r="DP19" s="592"/>
      <c r="DQ19" s="601" t="s">
        <v>200</v>
      </c>
      <c r="DR19" s="370"/>
      <c r="DS19" s="370"/>
      <c r="DT19" s="370"/>
      <c r="DU19" s="370"/>
      <c r="DV19" s="370"/>
      <c r="DW19" s="370"/>
      <c r="DX19" s="370"/>
      <c r="DY19" s="370"/>
      <c r="DZ19" s="370"/>
      <c r="EA19" s="370"/>
      <c r="EB19" s="370"/>
      <c r="EC19" s="602"/>
    </row>
    <row r="20" spans="2:133" ht="11.25" customHeight="1" x14ac:dyDescent="0.15">
      <c r="B20" s="604" t="s">
        <v>375</v>
      </c>
      <c r="C20" s="605"/>
      <c r="D20" s="605"/>
      <c r="E20" s="605"/>
      <c r="F20" s="605"/>
      <c r="G20" s="605"/>
      <c r="H20" s="605"/>
      <c r="I20" s="605"/>
      <c r="J20" s="605"/>
      <c r="K20" s="605"/>
      <c r="L20" s="605"/>
      <c r="M20" s="605"/>
      <c r="N20" s="605"/>
      <c r="O20" s="605"/>
      <c r="P20" s="605"/>
      <c r="Q20" s="606"/>
      <c r="R20" s="591">
        <v>63</v>
      </c>
      <c r="S20" s="370"/>
      <c r="T20" s="370"/>
      <c r="U20" s="370"/>
      <c r="V20" s="370"/>
      <c r="W20" s="370"/>
      <c r="X20" s="370"/>
      <c r="Y20" s="592"/>
      <c r="Z20" s="593">
        <v>0</v>
      </c>
      <c r="AA20" s="593"/>
      <c r="AB20" s="593"/>
      <c r="AC20" s="593"/>
      <c r="AD20" s="594">
        <v>63</v>
      </c>
      <c r="AE20" s="594"/>
      <c r="AF20" s="594"/>
      <c r="AG20" s="594"/>
      <c r="AH20" s="594"/>
      <c r="AI20" s="594"/>
      <c r="AJ20" s="594"/>
      <c r="AK20" s="594"/>
      <c r="AL20" s="598">
        <v>0</v>
      </c>
      <c r="AM20" s="376"/>
      <c r="AN20" s="376"/>
      <c r="AO20" s="599"/>
      <c r="AP20" s="596" t="s">
        <v>376</v>
      </c>
      <c r="AQ20" s="485"/>
      <c r="AR20" s="485"/>
      <c r="AS20" s="485"/>
      <c r="AT20" s="485"/>
      <c r="AU20" s="485"/>
      <c r="AV20" s="485"/>
      <c r="AW20" s="485"/>
      <c r="AX20" s="485"/>
      <c r="AY20" s="485"/>
      <c r="AZ20" s="485"/>
      <c r="BA20" s="485"/>
      <c r="BB20" s="485"/>
      <c r="BC20" s="485"/>
      <c r="BD20" s="485"/>
      <c r="BE20" s="485"/>
      <c r="BF20" s="597"/>
      <c r="BG20" s="591">
        <v>820588</v>
      </c>
      <c r="BH20" s="370"/>
      <c r="BI20" s="370"/>
      <c r="BJ20" s="370"/>
      <c r="BK20" s="370"/>
      <c r="BL20" s="370"/>
      <c r="BM20" s="370"/>
      <c r="BN20" s="592"/>
      <c r="BO20" s="593">
        <v>5.9</v>
      </c>
      <c r="BP20" s="593"/>
      <c r="BQ20" s="593"/>
      <c r="BR20" s="593"/>
      <c r="BS20" s="594" t="s">
        <v>200</v>
      </c>
      <c r="BT20" s="594"/>
      <c r="BU20" s="594"/>
      <c r="BV20" s="594"/>
      <c r="BW20" s="594"/>
      <c r="BX20" s="594"/>
      <c r="BY20" s="594"/>
      <c r="BZ20" s="594"/>
      <c r="CA20" s="594"/>
      <c r="CB20" s="595"/>
      <c r="CD20" s="596" t="s">
        <v>192</v>
      </c>
      <c r="CE20" s="485"/>
      <c r="CF20" s="485"/>
      <c r="CG20" s="485"/>
      <c r="CH20" s="485"/>
      <c r="CI20" s="485"/>
      <c r="CJ20" s="485"/>
      <c r="CK20" s="485"/>
      <c r="CL20" s="485"/>
      <c r="CM20" s="485"/>
      <c r="CN20" s="485"/>
      <c r="CO20" s="485"/>
      <c r="CP20" s="485"/>
      <c r="CQ20" s="597"/>
      <c r="CR20" s="591">
        <v>39544538</v>
      </c>
      <c r="CS20" s="370"/>
      <c r="CT20" s="370"/>
      <c r="CU20" s="370"/>
      <c r="CV20" s="370"/>
      <c r="CW20" s="370"/>
      <c r="CX20" s="370"/>
      <c r="CY20" s="592"/>
      <c r="CZ20" s="593">
        <v>100</v>
      </c>
      <c r="DA20" s="593"/>
      <c r="DB20" s="593"/>
      <c r="DC20" s="593"/>
      <c r="DD20" s="601">
        <v>3642967</v>
      </c>
      <c r="DE20" s="370"/>
      <c r="DF20" s="370"/>
      <c r="DG20" s="370"/>
      <c r="DH20" s="370"/>
      <c r="DI20" s="370"/>
      <c r="DJ20" s="370"/>
      <c r="DK20" s="370"/>
      <c r="DL20" s="370"/>
      <c r="DM20" s="370"/>
      <c r="DN20" s="370"/>
      <c r="DO20" s="370"/>
      <c r="DP20" s="592"/>
      <c r="DQ20" s="601">
        <v>25688471</v>
      </c>
      <c r="DR20" s="370"/>
      <c r="DS20" s="370"/>
      <c r="DT20" s="370"/>
      <c r="DU20" s="370"/>
      <c r="DV20" s="370"/>
      <c r="DW20" s="370"/>
      <c r="DX20" s="370"/>
      <c r="DY20" s="370"/>
      <c r="DZ20" s="370"/>
      <c r="EA20" s="370"/>
      <c r="EB20" s="370"/>
      <c r="EC20" s="602"/>
    </row>
    <row r="21" spans="2:133" ht="11.25" customHeight="1" x14ac:dyDescent="0.15">
      <c r="B21" s="596" t="s">
        <v>350</v>
      </c>
      <c r="C21" s="485"/>
      <c r="D21" s="485"/>
      <c r="E21" s="485"/>
      <c r="F21" s="485"/>
      <c r="G21" s="485"/>
      <c r="H21" s="485"/>
      <c r="I21" s="485"/>
      <c r="J21" s="485"/>
      <c r="K21" s="485"/>
      <c r="L21" s="485"/>
      <c r="M21" s="485"/>
      <c r="N21" s="485"/>
      <c r="O21" s="485"/>
      <c r="P21" s="485"/>
      <c r="Q21" s="597"/>
      <c r="R21" s="591">
        <v>4951827</v>
      </c>
      <c r="S21" s="370"/>
      <c r="T21" s="370"/>
      <c r="U21" s="370"/>
      <c r="V21" s="370"/>
      <c r="W21" s="370"/>
      <c r="X21" s="370"/>
      <c r="Y21" s="592"/>
      <c r="Z21" s="593">
        <v>12.1</v>
      </c>
      <c r="AA21" s="593"/>
      <c r="AB21" s="593"/>
      <c r="AC21" s="593"/>
      <c r="AD21" s="594">
        <v>4600248</v>
      </c>
      <c r="AE21" s="594"/>
      <c r="AF21" s="594"/>
      <c r="AG21" s="594"/>
      <c r="AH21" s="594"/>
      <c r="AI21" s="594"/>
      <c r="AJ21" s="594"/>
      <c r="AK21" s="594"/>
      <c r="AL21" s="598">
        <v>22</v>
      </c>
      <c r="AM21" s="376"/>
      <c r="AN21" s="376"/>
      <c r="AO21" s="599"/>
      <c r="AP21" s="596" t="s">
        <v>378</v>
      </c>
      <c r="AQ21" s="607"/>
      <c r="AR21" s="607"/>
      <c r="AS21" s="607"/>
      <c r="AT21" s="607"/>
      <c r="AU21" s="607"/>
      <c r="AV21" s="607"/>
      <c r="AW21" s="607"/>
      <c r="AX21" s="607"/>
      <c r="AY21" s="607"/>
      <c r="AZ21" s="607"/>
      <c r="BA21" s="607"/>
      <c r="BB21" s="607"/>
      <c r="BC21" s="607"/>
      <c r="BD21" s="607"/>
      <c r="BE21" s="607"/>
      <c r="BF21" s="608"/>
      <c r="BG21" s="591" t="s">
        <v>200</v>
      </c>
      <c r="BH21" s="370"/>
      <c r="BI21" s="370"/>
      <c r="BJ21" s="370"/>
      <c r="BK21" s="370"/>
      <c r="BL21" s="370"/>
      <c r="BM21" s="370"/>
      <c r="BN21" s="592"/>
      <c r="BO21" s="593" t="s">
        <v>200</v>
      </c>
      <c r="BP21" s="593"/>
      <c r="BQ21" s="593"/>
      <c r="BR21" s="593"/>
      <c r="BS21" s="594" t="s">
        <v>200</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15">
      <c r="B22" s="596" t="s">
        <v>303</v>
      </c>
      <c r="C22" s="485"/>
      <c r="D22" s="485"/>
      <c r="E22" s="485"/>
      <c r="F22" s="485"/>
      <c r="G22" s="485"/>
      <c r="H22" s="485"/>
      <c r="I22" s="485"/>
      <c r="J22" s="485"/>
      <c r="K22" s="485"/>
      <c r="L22" s="485"/>
      <c r="M22" s="485"/>
      <c r="N22" s="485"/>
      <c r="O22" s="485"/>
      <c r="P22" s="485"/>
      <c r="Q22" s="597"/>
      <c r="R22" s="591">
        <v>4600248</v>
      </c>
      <c r="S22" s="370"/>
      <c r="T22" s="370"/>
      <c r="U22" s="370"/>
      <c r="V22" s="370"/>
      <c r="W22" s="370"/>
      <c r="X22" s="370"/>
      <c r="Y22" s="592"/>
      <c r="Z22" s="593">
        <v>11.2</v>
      </c>
      <c r="AA22" s="593"/>
      <c r="AB22" s="593"/>
      <c r="AC22" s="593"/>
      <c r="AD22" s="594">
        <v>4600248</v>
      </c>
      <c r="AE22" s="594"/>
      <c r="AF22" s="594"/>
      <c r="AG22" s="594"/>
      <c r="AH22" s="594"/>
      <c r="AI22" s="594"/>
      <c r="AJ22" s="594"/>
      <c r="AK22" s="594"/>
      <c r="AL22" s="598">
        <v>22</v>
      </c>
      <c r="AM22" s="376"/>
      <c r="AN22" s="376"/>
      <c r="AO22" s="599"/>
      <c r="AP22" s="596" t="s">
        <v>379</v>
      </c>
      <c r="AQ22" s="607"/>
      <c r="AR22" s="607"/>
      <c r="AS22" s="607"/>
      <c r="AT22" s="607"/>
      <c r="AU22" s="607"/>
      <c r="AV22" s="607"/>
      <c r="AW22" s="607"/>
      <c r="AX22" s="607"/>
      <c r="AY22" s="607"/>
      <c r="AZ22" s="607"/>
      <c r="BA22" s="607"/>
      <c r="BB22" s="607"/>
      <c r="BC22" s="607"/>
      <c r="BD22" s="607"/>
      <c r="BE22" s="607"/>
      <c r="BF22" s="608"/>
      <c r="BG22" s="591" t="s">
        <v>200</v>
      </c>
      <c r="BH22" s="370"/>
      <c r="BI22" s="370"/>
      <c r="BJ22" s="370"/>
      <c r="BK22" s="370"/>
      <c r="BL22" s="370"/>
      <c r="BM22" s="370"/>
      <c r="BN22" s="592"/>
      <c r="BO22" s="593" t="s">
        <v>200</v>
      </c>
      <c r="BP22" s="593"/>
      <c r="BQ22" s="593"/>
      <c r="BR22" s="593"/>
      <c r="BS22" s="594" t="s">
        <v>200</v>
      </c>
      <c r="BT22" s="594"/>
      <c r="BU22" s="594"/>
      <c r="BV22" s="594"/>
      <c r="BW22" s="594"/>
      <c r="BX22" s="594"/>
      <c r="BY22" s="594"/>
      <c r="BZ22" s="594"/>
      <c r="CA22" s="594"/>
      <c r="CB22" s="595"/>
      <c r="CD22" s="364" t="s">
        <v>381</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596" t="s">
        <v>300</v>
      </c>
      <c r="C23" s="485"/>
      <c r="D23" s="485"/>
      <c r="E23" s="485"/>
      <c r="F23" s="485"/>
      <c r="G23" s="485"/>
      <c r="H23" s="485"/>
      <c r="I23" s="485"/>
      <c r="J23" s="485"/>
      <c r="K23" s="485"/>
      <c r="L23" s="485"/>
      <c r="M23" s="485"/>
      <c r="N23" s="485"/>
      <c r="O23" s="485"/>
      <c r="P23" s="485"/>
      <c r="Q23" s="597"/>
      <c r="R23" s="591">
        <v>351579</v>
      </c>
      <c r="S23" s="370"/>
      <c r="T23" s="370"/>
      <c r="U23" s="370"/>
      <c r="V23" s="370"/>
      <c r="W23" s="370"/>
      <c r="X23" s="370"/>
      <c r="Y23" s="592"/>
      <c r="Z23" s="593">
        <v>0.9</v>
      </c>
      <c r="AA23" s="593"/>
      <c r="AB23" s="593"/>
      <c r="AC23" s="593"/>
      <c r="AD23" s="594" t="s">
        <v>200</v>
      </c>
      <c r="AE23" s="594"/>
      <c r="AF23" s="594"/>
      <c r="AG23" s="594"/>
      <c r="AH23" s="594"/>
      <c r="AI23" s="594"/>
      <c r="AJ23" s="594"/>
      <c r="AK23" s="594"/>
      <c r="AL23" s="598" t="s">
        <v>200</v>
      </c>
      <c r="AM23" s="376"/>
      <c r="AN23" s="376"/>
      <c r="AO23" s="599"/>
      <c r="AP23" s="596" t="s">
        <v>120</v>
      </c>
      <c r="AQ23" s="607"/>
      <c r="AR23" s="607"/>
      <c r="AS23" s="607"/>
      <c r="AT23" s="607"/>
      <c r="AU23" s="607"/>
      <c r="AV23" s="607"/>
      <c r="AW23" s="607"/>
      <c r="AX23" s="607"/>
      <c r="AY23" s="607"/>
      <c r="AZ23" s="607"/>
      <c r="BA23" s="607"/>
      <c r="BB23" s="607"/>
      <c r="BC23" s="607"/>
      <c r="BD23" s="607"/>
      <c r="BE23" s="607"/>
      <c r="BF23" s="608"/>
      <c r="BG23" s="591">
        <v>820588</v>
      </c>
      <c r="BH23" s="370"/>
      <c r="BI23" s="370"/>
      <c r="BJ23" s="370"/>
      <c r="BK23" s="370"/>
      <c r="BL23" s="370"/>
      <c r="BM23" s="370"/>
      <c r="BN23" s="592"/>
      <c r="BO23" s="593">
        <v>5.9</v>
      </c>
      <c r="BP23" s="593"/>
      <c r="BQ23" s="593"/>
      <c r="BR23" s="593"/>
      <c r="BS23" s="594" t="s">
        <v>200</v>
      </c>
      <c r="BT23" s="594"/>
      <c r="BU23" s="594"/>
      <c r="BV23" s="594"/>
      <c r="BW23" s="594"/>
      <c r="BX23" s="594"/>
      <c r="BY23" s="594"/>
      <c r="BZ23" s="594"/>
      <c r="CA23" s="594"/>
      <c r="CB23" s="595"/>
      <c r="CD23" s="364" t="s">
        <v>322</v>
      </c>
      <c r="CE23" s="365"/>
      <c r="CF23" s="365"/>
      <c r="CG23" s="365"/>
      <c r="CH23" s="365"/>
      <c r="CI23" s="365"/>
      <c r="CJ23" s="365"/>
      <c r="CK23" s="365"/>
      <c r="CL23" s="365"/>
      <c r="CM23" s="365"/>
      <c r="CN23" s="365"/>
      <c r="CO23" s="365"/>
      <c r="CP23" s="365"/>
      <c r="CQ23" s="407"/>
      <c r="CR23" s="364" t="s">
        <v>294</v>
      </c>
      <c r="CS23" s="365"/>
      <c r="CT23" s="365"/>
      <c r="CU23" s="365"/>
      <c r="CV23" s="365"/>
      <c r="CW23" s="365"/>
      <c r="CX23" s="365"/>
      <c r="CY23" s="407"/>
      <c r="CZ23" s="364" t="s">
        <v>382</v>
      </c>
      <c r="DA23" s="365"/>
      <c r="DB23" s="365"/>
      <c r="DC23" s="407"/>
      <c r="DD23" s="364" t="s">
        <v>308</v>
      </c>
      <c r="DE23" s="365"/>
      <c r="DF23" s="365"/>
      <c r="DG23" s="365"/>
      <c r="DH23" s="365"/>
      <c r="DI23" s="365"/>
      <c r="DJ23" s="365"/>
      <c r="DK23" s="407"/>
      <c r="DL23" s="618" t="s">
        <v>385</v>
      </c>
      <c r="DM23" s="619"/>
      <c r="DN23" s="619"/>
      <c r="DO23" s="619"/>
      <c r="DP23" s="619"/>
      <c r="DQ23" s="619"/>
      <c r="DR23" s="619"/>
      <c r="DS23" s="619"/>
      <c r="DT23" s="619"/>
      <c r="DU23" s="619"/>
      <c r="DV23" s="620"/>
      <c r="DW23" s="364" t="s">
        <v>17</v>
      </c>
      <c r="DX23" s="365"/>
      <c r="DY23" s="365"/>
      <c r="DZ23" s="365"/>
      <c r="EA23" s="365"/>
      <c r="EB23" s="365"/>
      <c r="EC23" s="407"/>
    </row>
    <row r="24" spans="2:133" ht="11.25" customHeight="1" x14ac:dyDescent="0.15">
      <c r="B24" s="596" t="s">
        <v>386</v>
      </c>
      <c r="C24" s="485"/>
      <c r="D24" s="485"/>
      <c r="E24" s="485"/>
      <c r="F24" s="485"/>
      <c r="G24" s="485"/>
      <c r="H24" s="485"/>
      <c r="I24" s="485"/>
      <c r="J24" s="485"/>
      <c r="K24" s="485"/>
      <c r="L24" s="485"/>
      <c r="M24" s="485"/>
      <c r="N24" s="485"/>
      <c r="O24" s="485"/>
      <c r="P24" s="485"/>
      <c r="Q24" s="597"/>
      <c r="R24" s="591" t="s">
        <v>200</v>
      </c>
      <c r="S24" s="370"/>
      <c r="T24" s="370"/>
      <c r="U24" s="370"/>
      <c r="V24" s="370"/>
      <c r="W24" s="370"/>
      <c r="X24" s="370"/>
      <c r="Y24" s="592"/>
      <c r="Z24" s="593" t="s">
        <v>200</v>
      </c>
      <c r="AA24" s="593"/>
      <c r="AB24" s="593"/>
      <c r="AC24" s="593"/>
      <c r="AD24" s="594" t="s">
        <v>200</v>
      </c>
      <c r="AE24" s="594"/>
      <c r="AF24" s="594"/>
      <c r="AG24" s="594"/>
      <c r="AH24" s="594"/>
      <c r="AI24" s="594"/>
      <c r="AJ24" s="594"/>
      <c r="AK24" s="594"/>
      <c r="AL24" s="598" t="s">
        <v>200</v>
      </c>
      <c r="AM24" s="376"/>
      <c r="AN24" s="376"/>
      <c r="AO24" s="599"/>
      <c r="AP24" s="596" t="s">
        <v>387</v>
      </c>
      <c r="AQ24" s="607"/>
      <c r="AR24" s="607"/>
      <c r="AS24" s="607"/>
      <c r="AT24" s="607"/>
      <c r="AU24" s="607"/>
      <c r="AV24" s="607"/>
      <c r="AW24" s="607"/>
      <c r="AX24" s="607"/>
      <c r="AY24" s="607"/>
      <c r="AZ24" s="607"/>
      <c r="BA24" s="607"/>
      <c r="BB24" s="607"/>
      <c r="BC24" s="607"/>
      <c r="BD24" s="607"/>
      <c r="BE24" s="607"/>
      <c r="BF24" s="608"/>
      <c r="BG24" s="591" t="s">
        <v>200</v>
      </c>
      <c r="BH24" s="370"/>
      <c r="BI24" s="370"/>
      <c r="BJ24" s="370"/>
      <c r="BK24" s="370"/>
      <c r="BL24" s="370"/>
      <c r="BM24" s="370"/>
      <c r="BN24" s="592"/>
      <c r="BO24" s="593" t="s">
        <v>200</v>
      </c>
      <c r="BP24" s="593"/>
      <c r="BQ24" s="593"/>
      <c r="BR24" s="593"/>
      <c r="BS24" s="594" t="s">
        <v>200</v>
      </c>
      <c r="BT24" s="594"/>
      <c r="BU24" s="594"/>
      <c r="BV24" s="594"/>
      <c r="BW24" s="594"/>
      <c r="BX24" s="594"/>
      <c r="BY24" s="594"/>
      <c r="BZ24" s="594"/>
      <c r="CA24" s="594"/>
      <c r="CB24" s="595"/>
      <c r="CD24" s="580" t="s">
        <v>388</v>
      </c>
      <c r="CE24" s="581"/>
      <c r="CF24" s="581"/>
      <c r="CG24" s="581"/>
      <c r="CH24" s="581"/>
      <c r="CI24" s="581"/>
      <c r="CJ24" s="581"/>
      <c r="CK24" s="581"/>
      <c r="CL24" s="581"/>
      <c r="CM24" s="581"/>
      <c r="CN24" s="581"/>
      <c r="CO24" s="581"/>
      <c r="CP24" s="581"/>
      <c r="CQ24" s="582"/>
      <c r="CR24" s="583">
        <v>19511571</v>
      </c>
      <c r="CS24" s="584"/>
      <c r="CT24" s="584"/>
      <c r="CU24" s="584"/>
      <c r="CV24" s="584"/>
      <c r="CW24" s="584"/>
      <c r="CX24" s="584"/>
      <c r="CY24" s="585"/>
      <c r="CZ24" s="588">
        <v>49.3</v>
      </c>
      <c r="DA24" s="589"/>
      <c r="DB24" s="589"/>
      <c r="DC24" s="600"/>
      <c r="DD24" s="621">
        <v>9926511</v>
      </c>
      <c r="DE24" s="584"/>
      <c r="DF24" s="584"/>
      <c r="DG24" s="584"/>
      <c r="DH24" s="584"/>
      <c r="DI24" s="584"/>
      <c r="DJ24" s="584"/>
      <c r="DK24" s="585"/>
      <c r="DL24" s="621">
        <v>9755410</v>
      </c>
      <c r="DM24" s="584"/>
      <c r="DN24" s="584"/>
      <c r="DO24" s="584"/>
      <c r="DP24" s="584"/>
      <c r="DQ24" s="584"/>
      <c r="DR24" s="584"/>
      <c r="DS24" s="584"/>
      <c r="DT24" s="584"/>
      <c r="DU24" s="584"/>
      <c r="DV24" s="585"/>
      <c r="DW24" s="588">
        <v>45.7</v>
      </c>
      <c r="DX24" s="589"/>
      <c r="DY24" s="589"/>
      <c r="DZ24" s="589"/>
      <c r="EA24" s="589"/>
      <c r="EB24" s="589"/>
      <c r="EC24" s="590"/>
    </row>
    <row r="25" spans="2:133" ht="11.25" customHeight="1" x14ac:dyDescent="0.15">
      <c r="B25" s="596" t="s">
        <v>56</v>
      </c>
      <c r="C25" s="485"/>
      <c r="D25" s="485"/>
      <c r="E25" s="485"/>
      <c r="F25" s="485"/>
      <c r="G25" s="485"/>
      <c r="H25" s="485"/>
      <c r="I25" s="485"/>
      <c r="J25" s="485"/>
      <c r="K25" s="485"/>
      <c r="L25" s="485"/>
      <c r="M25" s="485"/>
      <c r="N25" s="485"/>
      <c r="O25" s="485"/>
      <c r="P25" s="485"/>
      <c r="Q25" s="597"/>
      <c r="R25" s="591">
        <v>21988202</v>
      </c>
      <c r="S25" s="370"/>
      <c r="T25" s="370"/>
      <c r="U25" s="370"/>
      <c r="V25" s="370"/>
      <c r="W25" s="370"/>
      <c r="X25" s="370"/>
      <c r="Y25" s="592"/>
      <c r="Z25" s="593">
        <v>53.6</v>
      </c>
      <c r="AA25" s="593"/>
      <c r="AB25" s="593"/>
      <c r="AC25" s="593"/>
      <c r="AD25" s="594">
        <v>20816035</v>
      </c>
      <c r="AE25" s="594"/>
      <c r="AF25" s="594"/>
      <c r="AG25" s="594"/>
      <c r="AH25" s="594"/>
      <c r="AI25" s="594"/>
      <c r="AJ25" s="594"/>
      <c r="AK25" s="594"/>
      <c r="AL25" s="598">
        <v>99.5</v>
      </c>
      <c r="AM25" s="376"/>
      <c r="AN25" s="376"/>
      <c r="AO25" s="599"/>
      <c r="AP25" s="596" t="s">
        <v>276</v>
      </c>
      <c r="AQ25" s="607"/>
      <c r="AR25" s="607"/>
      <c r="AS25" s="607"/>
      <c r="AT25" s="607"/>
      <c r="AU25" s="607"/>
      <c r="AV25" s="607"/>
      <c r="AW25" s="607"/>
      <c r="AX25" s="607"/>
      <c r="AY25" s="607"/>
      <c r="AZ25" s="607"/>
      <c r="BA25" s="607"/>
      <c r="BB25" s="607"/>
      <c r="BC25" s="607"/>
      <c r="BD25" s="607"/>
      <c r="BE25" s="607"/>
      <c r="BF25" s="608"/>
      <c r="BG25" s="591" t="s">
        <v>200</v>
      </c>
      <c r="BH25" s="370"/>
      <c r="BI25" s="370"/>
      <c r="BJ25" s="370"/>
      <c r="BK25" s="370"/>
      <c r="BL25" s="370"/>
      <c r="BM25" s="370"/>
      <c r="BN25" s="592"/>
      <c r="BO25" s="593" t="s">
        <v>200</v>
      </c>
      <c r="BP25" s="593"/>
      <c r="BQ25" s="593"/>
      <c r="BR25" s="593"/>
      <c r="BS25" s="594" t="s">
        <v>200</v>
      </c>
      <c r="BT25" s="594"/>
      <c r="BU25" s="594"/>
      <c r="BV25" s="594"/>
      <c r="BW25" s="594"/>
      <c r="BX25" s="594"/>
      <c r="BY25" s="594"/>
      <c r="BZ25" s="594"/>
      <c r="CA25" s="594"/>
      <c r="CB25" s="595"/>
      <c r="CD25" s="596" t="s">
        <v>198</v>
      </c>
      <c r="CE25" s="485"/>
      <c r="CF25" s="485"/>
      <c r="CG25" s="485"/>
      <c r="CH25" s="485"/>
      <c r="CI25" s="485"/>
      <c r="CJ25" s="485"/>
      <c r="CK25" s="485"/>
      <c r="CL25" s="485"/>
      <c r="CM25" s="485"/>
      <c r="CN25" s="485"/>
      <c r="CO25" s="485"/>
      <c r="CP25" s="485"/>
      <c r="CQ25" s="597"/>
      <c r="CR25" s="591">
        <v>4394240</v>
      </c>
      <c r="CS25" s="622"/>
      <c r="CT25" s="622"/>
      <c r="CU25" s="622"/>
      <c r="CV25" s="622"/>
      <c r="CW25" s="622"/>
      <c r="CX25" s="622"/>
      <c r="CY25" s="623"/>
      <c r="CZ25" s="598">
        <v>11.1</v>
      </c>
      <c r="DA25" s="624"/>
      <c r="DB25" s="624"/>
      <c r="DC25" s="625"/>
      <c r="DD25" s="601">
        <v>3954078</v>
      </c>
      <c r="DE25" s="622"/>
      <c r="DF25" s="622"/>
      <c r="DG25" s="622"/>
      <c r="DH25" s="622"/>
      <c r="DI25" s="622"/>
      <c r="DJ25" s="622"/>
      <c r="DK25" s="623"/>
      <c r="DL25" s="601">
        <v>3783247</v>
      </c>
      <c r="DM25" s="622"/>
      <c r="DN25" s="622"/>
      <c r="DO25" s="622"/>
      <c r="DP25" s="622"/>
      <c r="DQ25" s="622"/>
      <c r="DR25" s="622"/>
      <c r="DS25" s="622"/>
      <c r="DT25" s="622"/>
      <c r="DU25" s="622"/>
      <c r="DV25" s="623"/>
      <c r="DW25" s="598">
        <v>17.7</v>
      </c>
      <c r="DX25" s="624"/>
      <c r="DY25" s="624"/>
      <c r="DZ25" s="624"/>
      <c r="EA25" s="624"/>
      <c r="EB25" s="624"/>
      <c r="EC25" s="626"/>
    </row>
    <row r="26" spans="2:133" ht="11.25" customHeight="1" x14ac:dyDescent="0.15">
      <c r="B26" s="596" t="s">
        <v>391</v>
      </c>
      <c r="C26" s="485"/>
      <c r="D26" s="485"/>
      <c r="E26" s="485"/>
      <c r="F26" s="485"/>
      <c r="G26" s="485"/>
      <c r="H26" s="485"/>
      <c r="I26" s="485"/>
      <c r="J26" s="485"/>
      <c r="K26" s="485"/>
      <c r="L26" s="485"/>
      <c r="M26" s="485"/>
      <c r="N26" s="485"/>
      <c r="O26" s="485"/>
      <c r="P26" s="485"/>
      <c r="Q26" s="597"/>
      <c r="R26" s="591">
        <v>20693</v>
      </c>
      <c r="S26" s="370"/>
      <c r="T26" s="370"/>
      <c r="U26" s="370"/>
      <c r="V26" s="370"/>
      <c r="W26" s="370"/>
      <c r="X26" s="370"/>
      <c r="Y26" s="592"/>
      <c r="Z26" s="593">
        <v>0.1</v>
      </c>
      <c r="AA26" s="593"/>
      <c r="AB26" s="593"/>
      <c r="AC26" s="593"/>
      <c r="AD26" s="594">
        <v>20693</v>
      </c>
      <c r="AE26" s="594"/>
      <c r="AF26" s="594"/>
      <c r="AG26" s="594"/>
      <c r="AH26" s="594"/>
      <c r="AI26" s="594"/>
      <c r="AJ26" s="594"/>
      <c r="AK26" s="594"/>
      <c r="AL26" s="598">
        <v>0.1</v>
      </c>
      <c r="AM26" s="376"/>
      <c r="AN26" s="376"/>
      <c r="AO26" s="599"/>
      <c r="AP26" s="596" t="s">
        <v>394</v>
      </c>
      <c r="AQ26" s="607"/>
      <c r="AR26" s="607"/>
      <c r="AS26" s="607"/>
      <c r="AT26" s="607"/>
      <c r="AU26" s="607"/>
      <c r="AV26" s="607"/>
      <c r="AW26" s="607"/>
      <c r="AX26" s="607"/>
      <c r="AY26" s="607"/>
      <c r="AZ26" s="607"/>
      <c r="BA26" s="607"/>
      <c r="BB26" s="607"/>
      <c r="BC26" s="607"/>
      <c r="BD26" s="607"/>
      <c r="BE26" s="607"/>
      <c r="BF26" s="608"/>
      <c r="BG26" s="591" t="s">
        <v>200</v>
      </c>
      <c r="BH26" s="370"/>
      <c r="BI26" s="370"/>
      <c r="BJ26" s="370"/>
      <c r="BK26" s="370"/>
      <c r="BL26" s="370"/>
      <c r="BM26" s="370"/>
      <c r="BN26" s="592"/>
      <c r="BO26" s="593" t="s">
        <v>200</v>
      </c>
      <c r="BP26" s="593"/>
      <c r="BQ26" s="593"/>
      <c r="BR26" s="593"/>
      <c r="BS26" s="594" t="s">
        <v>200</v>
      </c>
      <c r="BT26" s="594"/>
      <c r="BU26" s="594"/>
      <c r="BV26" s="594"/>
      <c r="BW26" s="594"/>
      <c r="BX26" s="594"/>
      <c r="BY26" s="594"/>
      <c r="BZ26" s="594"/>
      <c r="CA26" s="594"/>
      <c r="CB26" s="595"/>
      <c r="CD26" s="596" t="s">
        <v>127</v>
      </c>
      <c r="CE26" s="485"/>
      <c r="CF26" s="485"/>
      <c r="CG26" s="485"/>
      <c r="CH26" s="485"/>
      <c r="CI26" s="485"/>
      <c r="CJ26" s="485"/>
      <c r="CK26" s="485"/>
      <c r="CL26" s="485"/>
      <c r="CM26" s="485"/>
      <c r="CN26" s="485"/>
      <c r="CO26" s="485"/>
      <c r="CP26" s="485"/>
      <c r="CQ26" s="597"/>
      <c r="CR26" s="591">
        <v>2898938</v>
      </c>
      <c r="CS26" s="370"/>
      <c r="CT26" s="370"/>
      <c r="CU26" s="370"/>
      <c r="CV26" s="370"/>
      <c r="CW26" s="370"/>
      <c r="CX26" s="370"/>
      <c r="CY26" s="592"/>
      <c r="CZ26" s="598">
        <v>7.3</v>
      </c>
      <c r="DA26" s="624"/>
      <c r="DB26" s="624"/>
      <c r="DC26" s="625"/>
      <c r="DD26" s="601">
        <v>2551076</v>
      </c>
      <c r="DE26" s="370"/>
      <c r="DF26" s="370"/>
      <c r="DG26" s="370"/>
      <c r="DH26" s="370"/>
      <c r="DI26" s="370"/>
      <c r="DJ26" s="370"/>
      <c r="DK26" s="592"/>
      <c r="DL26" s="601" t="s">
        <v>200</v>
      </c>
      <c r="DM26" s="370"/>
      <c r="DN26" s="370"/>
      <c r="DO26" s="370"/>
      <c r="DP26" s="370"/>
      <c r="DQ26" s="370"/>
      <c r="DR26" s="370"/>
      <c r="DS26" s="370"/>
      <c r="DT26" s="370"/>
      <c r="DU26" s="370"/>
      <c r="DV26" s="592"/>
      <c r="DW26" s="598" t="s">
        <v>200</v>
      </c>
      <c r="DX26" s="624"/>
      <c r="DY26" s="624"/>
      <c r="DZ26" s="624"/>
      <c r="EA26" s="624"/>
      <c r="EB26" s="624"/>
      <c r="EC26" s="626"/>
    </row>
    <row r="27" spans="2:133" ht="11.25" customHeight="1" x14ac:dyDescent="0.15">
      <c r="B27" s="596" t="s">
        <v>157</v>
      </c>
      <c r="C27" s="485"/>
      <c r="D27" s="485"/>
      <c r="E27" s="485"/>
      <c r="F27" s="485"/>
      <c r="G27" s="485"/>
      <c r="H27" s="485"/>
      <c r="I27" s="485"/>
      <c r="J27" s="485"/>
      <c r="K27" s="485"/>
      <c r="L27" s="485"/>
      <c r="M27" s="485"/>
      <c r="N27" s="485"/>
      <c r="O27" s="485"/>
      <c r="P27" s="485"/>
      <c r="Q27" s="597"/>
      <c r="R27" s="591">
        <v>285337</v>
      </c>
      <c r="S27" s="370"/>
      <c r="T27" s="370"/>
      <c r="U27" s="370"/>
      <c r="V27" s="370"/>
      <c r="W27" s="370"/>
      <c r="X27" s="370"/>
      <c r="Y27" s="592"/>
      <c r="Z27" s="593">
        <v>0.7</v>
      </c>
      <c r="AA27" s="593"/>
      <c r="AB27" s="593"/>
      <c r="AC27" s="593"/>
      <c r="AD27" s="594">
        <v>197</v>
      </c>
      <c r="AE27" s="594"/>
      <c r="AF27" s="594"/>
      <c r="AG27" s="594"/>
      <c r="AH27" s="594"/>
      <c r="AI27" s="594"/>
      <c r="AJ27" s="594"/>
      <c r="AK27" s="594"/>
      <c r="AL27" s="598">
        <v>0</v>
      </c>
      <c r="AM27" s="376"/>
      <c r="AN27" s="376"/>
      <c r="AO27" s="599"/>
      <c r="AP27" s="596" t="s">
        <v>396</v>
      </c>
      <c r="AQ27" s="485"/>
      <c r="AR27" s="485"/>
      <c r="AS27" s="485"/>
      <c r="AT27" s="485"/>
      <c r="AU27" s="485"/>
      <c r="AV27" s="485"/>
      <c r="AW27" s="485"/>
      <c r="AX27" s="485"/>
      <c r="AY27" s="485"/>
      <c r="AZ27" s="485"/>
      <c r="BA27" s="485"/>
      <c r="BB27" s="485"/>
      <c r="BC27" s="485"/>
      <c r="BD27" s="485"/>
      <c r="BE27" s="485"/>
      <c r="BF27" s="597"/>
      <c r="BG27" s="591">
        <v>13905565</v>
      </c>
      <c r="BH27" s="370"/>
      <c r="BI27" s="370"/>
      <c r="BJ27" s="370"/>
      <c r="BK27" s="370"/>
      <c r="BL27" s="370"/>
      <c r="BM27" s="370"/>
      <c r="BN27" s="592"/>
      <c r="BO27" s="593">
        <v>100</v>
      </c>
      <c r="BP27" s="593"/>
      <c r="BQ27" s="593"/>
      <c r="BR27" s="593"/>
      <c r="BS27" s="594">
        <v>126915</v>
      </c>
      <c r="BT27" s="594"/>
      <c r="BU27" s="594"/>
      <c r="BV27" s="594"/>
      <c r="BW27" s="594"/>
      <c r="BX27" s="594"/>
      <c r="BY27" s="594"/>
      <c r="BZ27" s="594"/>
      <c r="CA27" s="594"/>
      <c r="CB27" s="595"/>
      <c r="CD27" s="596" t="s">
        <v>225</v>
      </c>
      <c r="CE27" s="485"/>
      <c r="CF27" s="485"/>
      <c r="CG27" s="485"/>
      <c r="CH27" s="485"/>
      <c r="CI27" s="485"/>
      <c r="CJ27" s="485"/>
      <c r="CK27" s="485"/>
      <c r="CL27" s="485"/>
      <c r="CM27" s="485"/>
      <c r="CN27" s="485"/>
      <c r="CO27" s="485"/>
      <c r="CP27" s="485"/>
      <c r="CQ27" s="597"/>
      <c r="CR27" s="591">
        <v>12412472</v>
      </c>
      <c r="CS27" s="622"/>
      <c r="CT27" s="622"/>
      <c r="CU27" s="622"/>
      <c r="CV27" s="622"/>
      <c r="CW27" s="622"/>
      <c r="CX27" s="622"/>
      <c r="CY27" s="623"/>
      <c r="CZ27" s="598">
        <v>31.4</v>
      </c>
      <c r="DA27" s="624"/>
      <c r="DB27" s="624"/>
      <c r="DC27" s="625"/>
      <c r="DD27" s="601">
        <v>3339542</v>
      </c>
      <c r="DE27" s="622"/>
      <c r="DF27" s="622"/>
      <c r="DG27" s="622"/>
      <c r="DH27" s="622"/>
      <c r="DI27" s="622"/>
      <c r="DJ27" s="622"/>
      <c r="DK27" s="623"/>
      <c r="DL27" s="601">
        <v>3339272</v>
      </c>
      <c r="DM27" s="622"/>
      <c r="DN27" s="622"/>
      <c r="DO27" s="622"/>
      <c r="DP27" s="622"/>
      <c r="DQ27" s="622"/>
      <c r="DR27" s="622"/>
      <c r="DS27" s="622"/>
      <c r="DT27" s="622"/>
      <c r="DU27" s="622"/>
      <c r="DV27" s="623"/>
      <c r="DW27" s="598">
        <v>15.6</v>
      </c>
      <c r="DX27" s="624"/>
      <c r="DY27" s="624"/>
      <c r="DZ27" s="624"/>
      <c r="EA27" s="624"/>
      <c r="EB27" s="624"/>
      <c r="EC27" s="626"/>
    </row>
    <row r="28" spans="2:133" ht="11.25" customHeight="1" x14ac:dyDescent="0.15">
      <c r="B28" s="596" t="s">
        <v>321</v>
      </c>
      <c r="C28" s="485"/>
      <c r="D28" s="485"/>
      <c r="E28" s="485"/>
      <c r="F28" s="485"/>
      <c r="G28" s="485"/>
      <c r="H28" s="485"/>
      <c r="I28" s="485"/>
      <c r="J28" s="485"/>
      <c r="K28" s="485"/>
      <c r="L28" s="485"/>
      <c r="M28" s="485"/>
      <c r="N28" s="485"/>
      <c r="O28" s="485"/>
      <c r="P28" s="485"/>
      <c r="Q28" s="597"/>
      <c r="R28" s="591">
        <v>242524</v>
      </c>
      <c r="S28" s="370"/>
      <c r="T28" s="370"/>
      <c r="U28" s="370"/>
      <c r="V28" s="370"/>
      <c r="W28" s="370"/>
      <c r="X28" s="370"/>
      <c r="Y28" s="592"/>
      <c r="Z28" s="593">
        <v>0.6</v>
      </c>
      <c r="AA28" s="593"/>
      <c r="AB28" s="593"/>
      <c r="AC28" s="593"/>
      <c r="AD28" s="594">
        <v>62123</v>
      </c>
      <c r="AE28" s="594"/>
      <c r="AF28" s="594"/>
      <c r="AG28" s="594"/>
      <c r="AH28" s="594"/>
      <c r="AI28" s="594"/>
      <c r="AJ28" s="594"/>
      <c r="AK28" s="594"/>
      <c r="AL28" s="598">
        <v>0.3</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389</v>
      </c>
      <c r="CE28" s="485"/>
      <c r="CF28" s="485"/>
      <c r="CG28" s="485"/>
      <c r="CH28" s="485"/>
      <c r="CI28" s="485"/>
      <c r="CJ28" s="485"/>
      <c r="CK28" s="485"/>
      <c r="CL28" s="485"/>
      <c r="CM28" s="485"/>
      <c r="CN28" s="485"/>
      <c r="CO28" s="485"/>
      <c r="CP28" s="485"/>
      <c r="CQ28" s="597"/>
      <c r="CR28" s="591">
        <v>2704859</v>
      </c>
      <c r="CS28" s="370"/>
      <c r="CT28" s="370"/>
      <c r="CU28" s="370"/>
      <c r="CV28" s="370"/>
      <c r="CW28" s="370"/>
      <c r="CX28" s="370"/>
      <c r="CY28" s="592"/>
      <c r="CZ28" s="598">
        <v>6.8</v>
      </c>
      <c r="DA28" s="624"/>
      <c r="DB28" s="624"/>
      <c r="DC28" s="625"/>
      <c r="DD28" s="601">
        <v>2632891</v>
      </c>
      <c r="DE28" s="370"/>
      <c r="DF28" s="370"/>
      <c r="DG28" s="370"/>
      <c r="DH28" s="370"/>
      <c r="DI28" s="370"/>
      <c r="DJ28" s="370"/>
      <c r="DK28" s="592"/>
      <c r="DL28" s="601">
        <v>2632891</v>
      </c>
      <c r="DM28" s="370"/>
      <c r="DN28" s="370"/>
      <c r="DO28" s="370"/>
      <c r="DP28" s="370"/>
      <c r="DQ28" s="370"/>
      <c r="DR28" s="370"/>
      <c r="DS28" s="370"/>
      <c r="DT28" s="370"/>
      <c r="DU28" s="370"/>
      <c r="DV28" s="592"/>
      <c r="DW28" s="598">
        <v>12.3</v>
      </c>
      <c r="DX28" s="624"/>
      <c r="DY28" s="624"/>
      <c r="DZ28" s="624"/>
      <c r="EA28" s="624"/>
      <c r="EB28" s="624"/>
      <c r="EC28" s="626"/>
    </row>
    <row r="29" spans="2:133" ht="11.25" customHeight="1" x14ac:dyDescent="0.15">
      <c r="B29" s="596" t="s">
        <v>20</v>
      </c>
      <c r="C29" s="485"/>
      <c r="D29" s="485"/>
      <c r="E29" s="485"/>
      <c r="F29" s="485"/>
      <c r="G29" s="485"/>
      <c r="H29" s="485"/>
      <c r="I29" s="485"/>
      <c r="J29" s="485"/>
      <c r="K29" s="485"/>
      <c r="L29" s="485"/>
      <c r="M29" s="485"/>
      <c r="N29" s="485"/>
      <c r="O29" s="485"/>
      <c r="P29" s="485"/>
      <c r="Q29" s="597"/>
      <c r="R29" s="591">
        <v>347750</v>
      </c>
      <c r="S29" s="370"/>
      <c r="T29" s="370"/>
      <c r="U29" s="370"/>
      <c r="V29" s="370"/>
      <c r="W29" s="370"/>
      <c r="X29" s="370"/>
      <c r="Y29" s="592"/>
      <c r="Z29" s="593">
        <v>0.8</v>
      </c>
      <c r="AA29" s="593"/>
      <c r="AB29" s="593"/>
      <c r="AC29" s="593"/>
      <c r="AD29" s="594">
        <v>27</v>
      </c>
      <c r="AE29" s="594"/>
      <c r="AF29" s="594"/>
      <c r="AG29" s="594"/>
      <c r="AH29" s="594"/>
      <c r="AI29" s="594"/>
      <c r="AJ29" s="594"/>
      <c r="AK29" s="594"/>
      <c r="AL29" s="598">
        <v>0</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174</v>
      </c>
      <c r="CE29" s="564"/>
      <c r="CF29" s="596" t="s">
        <v>25</v>
      </c>
      <c r="CG29" s="485"/>
      <c r="CH29" s="485"/>
      <c r="CI29" s="485"/>
      <c r="CJ29" s="485"/>
      <c r="CK29" s="485"/>
      <c r="CL29" s="485"/>
      <c r="CM29" s="485"/>
      <c r="CN29" s="485"/>
      <c r="CO29" s="485"/>
      <c r="CP29" s="485"/>
      <c r="CQ29" s="597"/>
      <c r="CR29" s="591">
        <v>2704859</v>
      </c>
      <c r="CS29" s="622"/>
      <c r="CT29" s="622"/>
      <c r="CU29" s="622"/>
      <c r="CV29" s="622"/>
      <c r="CW29" s="622"/>
      <c r="CX29" s="622"/>
      <c r="CY29" s="623"/>
      <c r="CZ29" s="598">
        <v>6.8</v>
      </c>
      <c r="DA29" s="624"/>
      <c r="DB29" s="624"/>
      <c r="DC29" s="625"/>
      <c r="DD29" s="601">
        <v>2632891</v>
      </c>
      <c r="DE29" s="622"/>
      <c r="DF29" s="622"/>
      <c r="DG29" s="622"/>
      <c r="DH29" s="622"/>
      <c r="DI29" s="622"/>
      <c r="DJ29" s="622"/>
      <c r="DK29" s="623"/>
      <c r="DL29" s="601">
        <v>2632891</v>
      </c>
      <c r="DM29" s="622"/>
      <c r="DN29" s="622"/>
      <c r="DO29" s="622"/>
      <c r="DP29" s="622"/>
      <c r="DQ29" s="622"/>
      <c r="DR29" s="622"/>
      <c r="DS29" s="622"/>
      <c r="DT29" s="622"/>
      <c r="DU29" s="622"/>
      <c r="DV29" s="623"/>
      <c r="DW29" s="598">
        <v>12.3</v>
      </c>
      <c r="DX29" s="624"/>
      <c r="DY29" s="624"/>
      <c r="DZ29" s="624"/>
      <c r="EA29" s="624"/>
      <c r="EB29" s="624"/>
      <c r="EC29" s="626"/>
    </row>
    <row r="30" spans="2:133" ht="11.25" customHeight="1" x14ac:dyDescent="0.15">
      <c r="B30" s="596" t="s">
        <v>351</v>
      </c>
      <c r="C30" s="485"/>
      <c r="D30" s="485"/>
      <c r="E30" s="485"/>
      <c r="F30" s="485"/>
      <c r="G30" s="485"/>
      <c r="H30" s="485"/>
      <c r="I30" s="485"/>
      <c r="J30" s="485"/>
      <c r="K30" s="485"/>
      <c r="L30" s="485"/>
      <c r="M30" s="485"/>
      <c r="N30" s="485"/>
      <c r="O30" s="485"/>
      <c r="P30" s="485"/>
      <c r="Q30" s="597"/>
      <c r="R30" s="591">
        <v>10153577</v>
      </c>
      <c r="S30" s="370"/>
      <c r="T30" s="370"/>
      <c r="U30" s="370"/>
      <c r="V30" s="370"/>
      <c r="W30" s="370"/>
      <c r="X30" s="370"/>
      <c r="Y30" s="592"/>
      <c r="Z30" s="593">
        <v>24.7</v>
      </c>
      <c r="AA30" s="593"/>
      <c r="AB30" s="593"/>
      <c r="AC30" s="593"/>
      <c r="AD30" s="594" t="s">
        <v>200</v>
      </c>
      <c r="AE30" s="594"/>
      <c r="AF30" s="594"/>
      <c r="AG30" s="594"/>
      <c r="AH30" s="594"/>
      <c r="AI30" s="594"/>
      <c r="AJ30" s="594"/>
      <c r="AK30" s="594"/>
      <c r="AL30" s="598" t="s">
        <v>200</v>
      </c>
      <c r="AM30" s="376"/>
      <c r="AN30" s="376"/>
      <c r="AO30" s="599"/>
      <c r="AP30" s="364" t="s">
        <v>322</v>
      </c>
      <c r="AQ30" s="365"/>
      <c r="AR30" s="365"/>
      <c r="AS30" s="365"/>
      <c r="AT30" s="365"/>
      <c r="AU30" s="365"/>
      <c r="AV30" s="365"/>
      <c r="AW30" s="365"/>
      <c r="AX30" s="365"/>
      <c r="AY30" s="365"/>
      <c r="AZ30" s="365"/>
      <c r="BA30" s="365"/>
      <c r="BB30" s="365"/>
      <c r="BC30" s="365"/>
      <c r="BD30" s="365"/>
      <c r="BE30" s="365"/>
      <c r="BF30" s="407"/>
      <c r="BG30" s="364" t="s">
        <v>398</v>
      </c>
      <c r="BH30" s="627"/>
      <c r="BI30" s="627"/>
      <c r="BJ30" s="627"/>
      <c r="BK30" s="627"/>
      <c r="BL30" s="627"/>
      <c r="BM30" s="627"/>
      <c r="BN30" s="627"/>
      <c r="BO30" s="627"/>
      <c r="BP30" s="627"/>
      <c r="BQ30" s="628"/>
      <c r="BR30" s="364" t="s">
        <v>399</v>
      </c>
      <c r="BS30" s="627"/>
      <c r="BT30" s="627"/>
      <c r="BU30" s="627"/>
      <c r="BV30" s="627"/>
      <c r="BW30" s="627"/>
      <c r="BX30" s="627"/>
      <c r="BY30" s="627"/>
      <c r="BZ30" s="627"/>
      <c r="CA30" s="627"/>
      <c r="CB30" s="628"/>
      <c r="CD30" s="572"/>
      <c r="CE30" s="567"/>
      <c r="CF30" s="596" t="s">
        <v>400</v>
      </c>
      <c r="CG30" s="485"/>
      <c r="CH30" s="485"/>
      <c r="CI30" s="485"/>
      <c r="CJ30" s="485"/>
      <c r="CK30" s="485"/>
      <c r="CL30" s="485"/>
      <c r="CM30" s="485"/>
      <c r="CN30" s="485"/>
      <c r="CO30" s="485"/>
      <c r="CP30" s="485"/>
      <c r="CQ30" s="597"/>
      <c r="CR30" s="591">
        <v>2598008</v>
      </c>
      <c r="CS30" s="370"/>
      <c r="CT30" s="370"/>
      <c r="CU30" s="370"/>
      <c r="CV30" s="370"/>
      <c r="CW30" s="370"/>
      <c r="CX30" s="370"/>
      <c r="CY30" s="592"/>
      <c r="CZ30" s="598">
        <v>6.6</v>
      </c>
      <c r="DA30" s="624"/>
      <c r="DB30" s="624"/>
      <c r="DC30" s="625"/>
      <c r="DD30" s="601">
        <v>2526040</v>
      </c>
      <c r="DE30" s="370"/>
      <c r="DF30" s="370"/>
      <c r="DG30" s="370"/>
      <c r="DH30" s="370"/>
      <c r="DI30" s="370"/>
      <c r="DJ30" s="370"/>
      <c r="DK30" s="592"/>
      <c r="DL30" s="601">
        <v>2526040</v>
      </c>
      <c r="DM30" s="370"/>
      <c r="DN30" s="370"/>
      <c r="DO30" s="370"/>
      <c r="DP30" s="370"/>
      <c r="DQ30" s="370"/>
      <c r="DR30" s="370"/>
      <c r="DS30" s="370"/>
      <c r="DT30" s="370"/>
      <c r="DU30" s="370"/>
      <c r="DV30" s="592"/>
      <c r="DW30" s="598">
        <v>11.8</v>
      </c>
      <c r="DX30" s="624"/>
      <c r="DY30" s="624"/>
      <c r="DZ30" s="624"/>
      <c r="EA30" s="624"/>
      <c r="EB30" s="624"/>
      <c r="EC30" s="626"/>
    </row>
    <row r="31" spans="2:133" ht="11.25" customHeight="1" x14ac:dyDescent="0.15">
      <c r="B31" s="604" t="s">
        <v>50</v>
      </c>
      <c r="C31" s="605"/>
      <c r="D31" s="605"/>
      <c r="E31" s="605"/>
      <c r="F31" s="605"/>
      <c r="G31" s="605"/>
      <c r="H31" s="605"/>
      <c r="I31" s="605"/>
      <c r="J31" s="605"/>
      <c r="K31" s="605"/>
      <c r="L31" s="605"/>
      <c r="M31" s="605"/>
      <c r="N31" s="605"/>
      <c r="O31" s="605"/>
      <c r="P31" s="605"/>
      <c r="Q31" s="606"/>
      <c r="R31" s="591">
        <v>2450</v>
      </c>
      <c r="S31" s="370"/>
      <c r="T31" s="370"/>
      <c r="U31" s="370"/>
      <c r="V31" s="370"/>
      <c r="W31" s="370"/>
      <c r="X31" s="370"/>
      <c r="Y31" s="592"/>
      <c r="Z31" s="593">
        <v>0</v>
      </c>
      <c r="AA31" s="593"/>
      <c r="AB31" s="593"/>
      <c r="AC31" s="593"/>
      <c r="AD31" s="594">
        <v>2450</v>
      </c>
      <c r="AE31" s="594"/>
      <c r="AF31" s="594"/>
      <c r="AG31" s="594"/>
      <c r="AH31" s="594"/>
      <c r="AI31" s="594"/>
      <c r="AJ31" s="594"/>
      <c r="AK31" s="594"/>
      <c r="AL31" s="598">
        <v>0</v>
      </c>
      <c r="AM31" s="376"/>
      <c r="AN31" s="376"/>
      <c r="AO31" s="599"/>
      <c r="AP31" s="545" t="s">
        <v>4</v>
      </c>
      <c r="AQ31" s="546"/>
      <c r="AR31" s="546"/>
      <c r="AS31" s="546"/>
      <c r="AT31" s="674" t="s">
        <v>401</v>
      </c>
      <c r="AU31" s="42"/>
      <c r="AV31" s="42"/>
      <c r="AW31" s="42"/>
      <c r="AX31" s="580" t="s">
        <v>277</v>
      </c>
      <c r="AY31" s="581"/>
      <c r="AZ31" s="581"/>
      <c r="BA31" s="581"/>
      <c r="BB31" s="581"/>
      <c r="BC31" s="581"/>
      <c r="BD31" s="581"/>
      <c r="BE31" s="581"/>
      <c r="BF31" s="582"/>
      <c r="BG31" s="629">
        <v>99.7</v>
      </c>
      <c r="BH31" s="630"/>
      <c r="BI31" s="630"/>
      <c r="BJ31" s="630"/>
      <c r="BK31" s="630"/>
      <c r="BL31" s="630"/>
      <c r="BM31" s="589">
        <v>99.3</v>
      </c>
      <c r="BN31" s="630"/>
      <c r="BO31" s="630"/>
      <c r="BP31" s="630"/>
      <c r="BQ31" s="631"/>
      <c r="BR31" s="629">
        <v>99.8</v>
      </c>
      <c r="BS31" s="630"/>
      <c r="BT31" s="630"/>
      <c r="BU31" s="630"/>
      <c r="BV31" s="630"/>
      <c r="BW31" s="630"/>
      <c r="BX31" s="589">
        <v>99.3</v>
      </c>
      <c r="BY31" s="630"/>
      <c r="BZ31" s="630"/>
      <c r="CA31" s="630"/>
      <c r="CB31" s="631"/>
      <c r="CD31" s="572"/>
      <c r="CE31" s="567"/>
      <c r="CF31" s="596" t="s">
        <v>323</v>
      </c>
      <c r="CG31" s="485"/>
      <c r="CH31" s="485"/>
      <c r="CI31" s="485"/>
      <c r="CJ31" s="485"/>
      <c r="CK31" s="485"/>
      <c r="CL31" s="485"/>
      <c r="CM31" s="485"/>
      <c r="CN31" s="485"/>
      <c r="CO31" s="485"/>
      <c r="CP31" s="485"/>
      <c r="CQ31" s="597"/>
      <c r="CR31" s="591">
        <v>106851</v>
      </c>
      <c r="CS31" s="622"/>
      <c r="CT31" s="622"/>
      <c r="CU31" s="622"/>
      <c r="CV31" s="622"/>
      <c r="CW31" s="622"/>
      <c r="CX31" s="622"/>
      <c r="CY31" s="623"/>
      <c r="CZ31" s="598">
        <v>0.3</v>
      </c>
      <c r="DA31" s="624"/>
      <c r="DB31" s="624"/>
      <c r="DC31" s="625"/>
      <c r="DD31" s="601">
        <v>106851</v>
      </c>
      <c r="DE31" s="622"/>
      <c r="DF31" s="622"/>
      <c r="DG31" s="622"/>
      <c r="DH31" s="622"/>
      <c r="DI31" s="622"/>
      <c r="DJ31" s="622"/>
      <c r="DK31" s="623"/>
      <c r="DL31" s="601">
        <v>106851</v>
      </c>
      <c r="DM31" s="622"/>
      <c r="DN31" s="622"/>
      <c r="DO31" s="622"/>
      <c r="DP31" s="622"/>
      <c r="DQ31" s="622"/>
      <c r="DR31" s="622"/>
      <c r="DS31" s="622"/>
      <c r="DT31" s="622"/>
      <c r="DU31" s="622"/>
      <c r="DV31" s="623"/>
      <c r="DW31" s="598">
        <v>0.5</v>
      </c>
      <c r="DX31" s="624"/>
      <c r="DY31" s="624"/>
      <c r="DZ31" s="624"/>
      <c r="EA31" s="624"/>
      <c r="EB31" s="624"/>
      <c r="EC31" s="626"/>
    </row>
    <row r="32" spans="2:133" ht="11.25" customHeight="1" x14ac:dyDescent="0.15">
      <c r="B32" s="596" t="s">
        <v>402</v>
      </c>
      <c r="C32" s="485"/>
      <c r="D32" s="485"/>
      <c r="E32" s="485"/>
      <c r="F32" s="485"/>
      <c r="G32" s="485"/>
      <c r="H32" s="485"/>
      <c r="I32" s="485"/>
      <c r="J32" s="485"/>
      <c r="K32" s="485"/>
      <c r="L32" s="485"/>
      <c r="M32" s="485"/>
      <c r="N32" s="485"/>
      <c r="O32" s="485"/>
      <c r="P32" s="485"/>
      <c r="Q32" s="597"/>
      <c r="R32" s="591">
        <v>3055974</v>
      </c>
      <c r="S32" s="370"/>
      <c r="T32" s="370"/>
      <c r="U32" s="370"/>
      <c r="V32" s="370"/>
      <c r="W32" s="370"/>
      <c r="X32" s="370"/>
      <c r="Y32" s="592"/>
      <c r="Z32" s="593">
        <v>7.4</v>
      </c>
      <c r="AA32" s="593"/>
      <c r="AB32" s="593"/>
      <c r="AC32" s="593"/>
      <c r="AD32" s="594" t="s">
        <v>200</v>
      </c>
      <c r="AE32" s="594"/>
      <c r="AF32" s="594"/>
      <c r="AG32" s="594"/>
      <c r="AH32" s="594"/>
      <c r="AI32" s="594"/>
      <c r="AJ32" s="594"/>
      <c r="AK32" s="594"/>
      <c r="AL32" s="598" t="s">
        <v>200</v>
      </c>
      <c r="AM32" s="376"/>
      <c r="AN32" s="376"/>
      <c r="AO32" s="599"/>
      <c r="AP32" s="673"/>
      <c r="AQ32" s="532"/>
      <c r="AR32" s="532"/>
      <c r="AS32" s="532"/>
      <c r="AT32" s="675"/>
      <c r="AU32" s="1" t="s">
        <v>249</v>
      </c>
      <c r="AX32" s="596" t="s">
        <v>295</v>
      </c>
      <c r="AY32" s="485"/>
      <c r="AZ32" s="485"/>
      <c r="BA32" s="485"/>
      <c r="BB32" s="485"/>
      <c r="BC32" s="485"/>
      <c r="BD32" s="485"/>
      <c r="BE32" s="485"/>
      <c r="BF32" s="597"/>
      <c r="BG32" s="632">
        <v>99.6</v>
      </c>
      <c r="BH32" s="622"/>
      <c r="BI32" s="622"/>
      <c r="BJ32" s="622"/>
      <c r="BK32" s="622"/>
      <c r="BL32" s="622"/>
      <c r="BM32" s="376">
        <v>99.2</v>
      </c>
      <c r="BN32" s="622"/>
      <c r="BO32" s="622"/>
      <c r="BP32" s="622"/>
      <c r="BQ32" s="633"/>
      <c r="BR32" s="632">
        <v>99.7</v>
      </c>
      <c r="BS32" s="622"/>
      <c r="BT32" s="622"/>
      <c r="BU32" s="622"/>
      <c r="BV32" s="622"/>
      <c r="BW32" s="622"/>
      <c r="BX32" s="376">
        <v>99.1</v>
      </c>
      <c r="BY32" s="622"/>
      <c r="BZ32" s="622"/>
      <c r="CA32" s="622"/>
      <c r="CB32" s="633"/>
      <c r="CD32" s="573"/>
      <c r="CE32" s="575"/>
      <c r="CF32" s="596" t="s">
        <v>403</v>
      </c>
      <c r="CG32" s="485"/>
      <c r="CH32" s="485"/>
      <c r="CI32" s="485"/>
      <c r="CJ32" s="485"/>
      <c r="CK32" s="485"/>
      <c r="CL32" s="485"/>
      <c r="CM32" s="485"/>
      <c r="CN32" s="485"/>
      <c r="CO32" s="485"/>
      <c r="CP32" s="485"/>
      <c r="CQ32" s="597"/>
      <c r="CR32" s="591" t="s">
        <v>200</v>
      </c>
      <c r="CS32" s="370"/>
      <c r="CT32" s="370"/>
      <c r="CU32" s="370"/>
      <c r="CV32" s="370"/>
      <c r="CW32" s="370"/>
      <c r="CX32" s="370"/>
      <c r="CY32" s="592"/>
      <c r="CZ32" s="598" t="s">
        <v>200</v>
      </c>
      <c r="DA32" s="624"/>
      <c r="DB32" s="624"/>
      <c r="DC32" s="625"/>
      <c r="DD32" s="601" t="s">
        <v>200</v>
      </c>
      <c r="DE32" s="370"/>
      <c r="DF32" s="370"/>
      <c r="DG32" s="370"/>
      <c r="DH32" s="370"/>
      <c r="DI32" s="370"/>
      <c r="DJ32" s="370"/>
      <c r="DK32" s="592"/>
      <c r="DL32" s="601" t="s">
        <v>200</v>
      </c>
      <c r="DM32" s="370"/>
      <c r="DN32" s="370"/>
      <c r="DO32" s="370"/>
      <c r="DP32" s="370"/>
      <c r="DQ32" s="370"/>
      <c r="DR32" s="370"/>
      <c r="DS32" s="370"/>
      <c r="DT32" s="370"/>
      <c r="DU32" s="370"/>
      <c r="DV32" s="592"/>
      <c r="DW32" s="598" t="s">
        <v>200</v>
      </c>
      <c r="DX32" s="624"/>
      <c r="DY32" s="624"/>
      <c r="DZ32" s="624"/>
      <c r="EA32" s="624"/>
      <c r="EB32" s="624"/>
      <c r="EC32" s="626"/>
    </row>
    <row r="33" spans="2:133" ht="11.25" customHeight="1" x14ac:dyDescent="0.15">
      <c r="B33" s="596" t="s">
        <v>236</v>
      </c>
      <c r="C33" s="485"/>
      <c r="D33" s="485"/>
      <c r="E33" s="485"/>
      <c r="F33" s="485"/>
      <c r="G33" s="485"/>
      <c r="H33" s="485"/>
      <c r="I33" s="485"/>
      <c r="J33" s="485"/>
      <c r="K33" s="485"/>
      <c r="L33" s="485"/>
      <c r="M33" s="485"/>
      <c r="N33" s="485"/>
      <c r="O33" s="485"/>
      <c r="P33" s="485"/>
      <c r="Q33" s="597"/>
      <c r="R33" s="591">
        <v>266961</v>
      </c>
      <c r="S33" s="370"/>
      <c r="T33" s="370"/>
      <c r="U33" s="370"/>
      <c r="V33" s="370"/>
      <c r="W33" s="370"/>
      <c r="X33" s="370"/>
      <c r="Y33" s="592"/>
      <c r="Z33" s="593">
        <v>0.7</v>
      </c>
      <c r="AA33" s="593"/>
      <c r="AB33" s="593"/>
      <c r="AC33" s="593"/>
      <c r="AD33" s="594">
        <v>11434</v>
      </c>
      <c r="AE33" s="594"/>
      <c r="AF33" s="594"/>
      <c r="AG33" s="594"/>
      <c r="AH33" s="594"/>
      <c r="AI33" s="594"/>
      <c r="AJ33" s="594"/>
      <c r="AK33" s="594"/>
      <c r="AL33" s="598">
        <v>0.1</v>
      </c>
      <c r="AM33" s="376"/>
      <c r="AN33" s="376"/>
      <c r="AO33" s="599"/>
      <c r="AP33" s="548"/>
      <c r="AQ33" s="549"/>
      <c r="AR33" s="549"/>
      <c r="AS33" s="549"/>
      <c r="AT33" s="676"/>
      <c r="AU33" s="43"/>
      <c r="AV33" s="43"/>
      <c r="AW33" s="43"/>
      <c r="AX33" s="609" t="s">
        <v>159</v>
      </c>
      <c r="AY33" s="610"/>
      <c r="AZ33" s="610"/>
      <c r="BA33" s="610"/>
      <c r="BB33" s="610"/>
      <c r="BC33" s="610"/>
      <c r="BD33" s="610"/>
      <c r="BE33" s="610"/>
      <c r="BF33" s="611"/>
      <c r="BG33" s="634">
        <v>99.9</v>
      </c>
      <c r="BH33" s="635"/>
      <c r="BI33" s="635"/>
      <c r="BJ33" s="635"/>
      <c r="BK33" s="635"/>
      <c r="BL33" s="635"/>
      <c r="BM33" s="636">
        <v>99.5</v>
      </c>
      <c r="BN33" s="635"/>
      <c r="BO33" s="635"/>
      <c r="BP33" s="635"/>
      <c r="BQ33" s="637"/>
      <c r="BR33" s="634">
        <v>99.9</v>
      </c>
      <c r="BS33" s="635"/>
      <c r="BT33" s="635"/>
      <c r="BU33" s="635"/>
      <c r="BV33" s="635"/>
      <c r="BW33" s="635"/>
      <c r="BX33" s="636">
        <v>99.5</v>
      </c>
      <c r="BY33" s="635"/>
      <c r="BZ33" s="635"/>
      <c r="CA33" s="635"/>
      <c r="CB33" s="637"/>
      <c r="CD33" s="596" t="s">
        <v>405</v>
      </c>
      <c r="CE33" s="485"/>
      <c r="CF33" s="485"/>
      <c r="CG33" s="485"/>
      <c r="CH33" s="485"/>
      <c r="CI33" s="485"/>
      <c r="CJ33" s="485"/>
      <c r="CK33" s="485"/>
      <c r="CL33" s="485"/>
      <c r="CM33" s="485"/>
      <c r="CN33" s="485"/>
      <c r="CO33" s="485"/>
      <c r="CP33" s="485"/>
      <c r="CQ33" s="597"/>
      <c r="CR33" s="591">
        <v>16390000</v>
      </c>
      <c r="CS33" s="622"/>
      <c r="CT33" s="622"/>
      <c r="CU33" s="622"/>
      <c r="CV33" s="622"/>
      <c r="CW33" s="622"/>
      <c r="CX33" s="622"/>
      <c r="CY33" s="623"/>
      <c r="CZ33" s="598">
        <v>41.4</v>
      </c>
      <c r="DA33" s="624"/>
      <c r="DB33" s="624"/>
      <c r="DC33" s="625"/>
      <c r="DD33" s="601">
        <v>13646312</v>
      </c>
      <c r="DE33" s="622"/>
      <c r="DF33" s="622"/>
      <c r="DG33" s="622"/>
      <c r="DH33" s="622"/>
      <c r="DI33" s="622"/>
      <c r="DJ33" s="622"/>
      <c r="DK33" s="623"/>
      <c r="DL33" s="601">
        <v>8749215</v>
      </c>
      <c r="DM33" s="622"/>
      <c r="DN33" s="622"/>
      <c r="DO33" s="622"/>
      <c r="DP33" s="622"/>
      <c r="DQ33" s="622"/>
      <c r="DR33" s="622"/>
      <c r="DS33" s="622"/>
      <c r="DT33" s="622"/>
      <c r="DU33" s="622"/>
      <c r="DV33" s="623"/>
      <c r="DW33" s="598">
        <v>41</v>
      </c>
      <c r="DX33" s="624"/>
      <c r="DY33" s="624"/>
      <c r="DZ33" s="624"/>
      <c r="EA33" s="624"/>
      <c r="EB33" s="624"/>
      <c r="EC33" s="626"/>
    </row>
    <row r="34" spans="2:133" ht="11.25" customHeight="1" x14ac:dyDescent="0.15">
      <c r="B34" s="596" t="s">
        <v>149</v>
      </c>
      <c r="C34" s="485"/>
      <c r="D34" s="485"/>
      <c r="E34" s="485"/>
      <c r="F34" s="485"/>
      <c r="G34" s="485"/>
      <c r="H34" s="485"/>
      <c r="I34" s="485"/>
      <c r="J34" s="485"/>
      <c r="K34" s="485"/>
      <c r="L34" s="485"/>
      <c r="M34" s="485"/>
      <c r="N34" s="485"/>
      <c r="O34" s="485"/>
      <c r="P34" s="485"/>
      <c r="Q34" s="597"/>
      <c r="R34" s="591">
        <v>385062</v>
      </c>
      <c r="S34" s="370"/>
      <c r="T34" s="370"/>
      <c r="U34" s="370"/>
      <c r="V34" s="370"/>
      <c r="W34" s="370"/>
      <c r="X34" s="370"/>
      <c r="Y34" s="592"/>
      <c r="Z34" s="593">
        <v>0.9</v>
      </c>
      <c r="AA34" s="593"/>
      <c r="AB34" s="593"/>
      <c r="AC34" s="593"/>
      <c r="AD34" s="594" t="s">
        <v>200</v>
      </c>
      <c r="AE34" s="594"/>
      <c r="AF34" s="594"/>
      <c r="AG34" s="594"/>
      <c r="AH34" s="594"/>
      <c r="AI34" s="594"/>
      <c r="AJ34" s="594"/>
      <c r="AK34" s="594"/>
      <c r="AL34" s="598" t="s">
        <v>200</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408</v>
      </c>
      <c r="CE34" s="485"/>
      <c r="CF34" s="485"/>
      <c r="CG34" s="485"/>
      <c r="CH34" s="485"/>
      <c r="CI34" s="485"/>
      <c r="CJ34" s="485"/>
      <c r="CK34" s="485"/>
      <c r="CL34" s="485"/>
      <c r="CM34" s="485"/>
      <c r="CN34" s="485"/>
      <c r="CO34" s="485"/>
      <c r="CP34" s="485"/>
      <c r="CQ34" s="597"/>
      <c r="CR34" s="591">
        <v>5634310</v>
      </c>
      <c r="CS34" s="370"/>
      <c r="CT34" s="370"/>
      <c r="CU34" s="370"/>
      <c r="CV34" s="370"/>
      <c r="CW34" s="370"/>
      <c r="CX34" s="370"/>
      <c r="CY34" s="592"/>
      <c r="CZ34" s="598">
        <v>14.2</v>
      </c>
      <c r="DA34" s="624"/>
      <c r="DB34" s="624"/>
      <c r="DC34" s="625"/>
      <c r="DD34" s="601">
        <v>4259004</v>
      </c>
      <c r="DE34" s="370"/>
      <c r="DF34" s="370"/>
      <c r="DG34" s="370"/>
      <c r="DH34" s="370"/>
      <c r="DI34" s="370"/>
      <c r="DJ34" s="370"/>
      <c r="DK34" s="592"/>
      <c r="DL34" s="601">
        <v>3603801</v>
      </c>
      <c r="DM34" s="370"/>
      <c r="DN34" s="370"/>
      <c r="DO34" s="370"/>
      <c r="DP34" s="370"/>
      <c r="DQ34" s="370"/>
      <c r="DR34" s="370"/>
      <c r="DS34" s="370"/>
      <c r="DT34" s="370"/>
      <c r="DU34" s="370"/>
      <c r="DV34" s="592"/>
      <c r="DW34" s="598">
        <v>16.899999999999999</v>
      </c>
      <c r="DX34" s="624"/>
      <c r="DY34" s="624"/>
      <c r="DZ34" s="624"/>
      <c r="EA34" s="624"/>
      <c r="EB34" s="624"/>
      <c r="EC34" s="626"/>
    </row>
    <row r="35" spans="2:133" ht="11.25" customHeight="1" x14ac:dyDescent="0.15">
      <c r="B35" s="596" t="s">
        <v>410</v>
      </c>
      <c r="C35" s="485"/>
      <c r="D35" s="485"/>
      <c r="E35" s="485"/>
      <c r="F35" s="485"/>
      <c r="G35" s="485"/>
      <c r="H35" s="485"/>
      <c r="I35" s="485"/>
      <c r="J35" s="485"/>
      <c r="K35" s="485"/>
      <c r="L35" s="485"/>
      <c r="M35" s="485"/>
      <c r="N35" s="485"/>
      <c r="O35" s="485"/>
      <c r="P35" s="485"/>
      <c r="Q35" s="597"/>
      <c r="R35" s="591">
        <v>296554</v>
      </c>
      <c r="S35" s="370"/>
      <c r="T35" s="370"/>
      <c r="U35" s="370"/>
      <c r="V35" s="370"/>
      <c r="W35" s="370"/>
      <c r="X35" s="370"/>
      <c r="Y35" s="592"/>
      <c r="Z35" s="593">
        <v>0.7</v>
      </c>
      <c r="AA35" s="593"/>
      <c r="AB35" s="593"/>
      <c r="AC35" s="593"/>
      <c r="AD35" s="594" t="s">
        <v>200</v>
      </c>
      <c r="AE35" s="594"/>
      <c r="AF35" s="594"/>
      <c r="AG35" s="594"/>
      <c r="AH35" s="594"/>
      <c r="AI35" s="594"/>
      <c r="AJ35" s="594"/>
      <c r="AK35" s="594"/>
      <c r="AL35" s="598" t="s">
        <v>200</v>
      </c>
      <c r="AM35" s="376"/>
      <c r="AN35" s="376"/>
      <c r="AO35" s="599"/>
      <c r="AP35" s="16"/>
      <c r="AQ35" s="364" t="s">
        <v>411</v>
      </c>
      <c r="AR35" s="365"/>
      <c r="AS35" s="365"/>
      <c r="AT35" s="365"/>
      <c r="AU35" s="365"/>
      <c r="AV35" s="365"/>
      <c r="AW35" s="365"/>
      <c r="AX35" s="365"/>
      <c r="AY35" s="365"/>
      <c r="AZ35" s="365"/>
      <c r="BA35" s="365"/>
      <c r="BB35" s="365"/>
      <c r="BC35" s="365"/>
      <c r="BD35" s="365"/>
      <c r="BE35" s="365"/>
      <c r="BF35" s="407"/>
      <c r="BG35" s="364" t="s">
        <v>209</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413</v>
      </c>
      <c r="CE35" s="485"/>
      <c r="CF35" s="485"/>
      <c r="CG35" s="485"/>
      <c r="CH35" s="485"/>
      <c r="CI35" s="485"/>
      <c r="CJ35" s="485"/>
      <c r="CK35" s="485"/>
      <c r="CL35" s="485"/>
      <c r="CM35" s="485"/>
      <c r="CN35" s="485"/>
      <c r="CO35" s="485"/>
      <c r="CP35" s="485"/>
      <c r="CQ35" s="597"/>
      <c r="CR35" s="591">
        <v>198641</v>
      </c>
      <c r="CS35" s="622"/>
      <c r="CT35" s="622"/>
      <c r="CU35" s="622"/>
      <c r="CV35" s="622"/>
      <c r="CW35" s="622"/>
      <c r="CX35" s="622"/>
      <c r="CY35" s="623"/>
      <c r="CZ35" s="598">
        <v>0.5</v>
      </c>
      <c r="DA35" s="624"/>
      <c r="DB35" s="624"/>
      <c r="DC35" s="625"/>
      <c r="DD35" s="601">
        <v>196184</v>
      </c>
      <c r="DE35" s="622"/>
      <c r="DF35" s="622"/>
      <c r="DG35" s="622"/>
      <c r="DH35" s="622"/>
      <c r="DI35" s="622"/>
      <c r="DJ35" s="622"/>
      <c r="DK35" s="623"/>
      <c r="DL35" s="601">
        <v>196184</v>
      </c>
      <c r="DM35" s="622"/>
      <c r="DN35" s="622"/>
      <c r="DO35" s="622"/>
      <c r="DP35" s="622"/>
      <c r="DQ35" s="622"/>
      <c r="DR35" s="622"/>
      <c r="DS35" s="622"/>
      <c r="DT35" s="622"/>
      <c r="DU35" s="622"/>
      <c r="DV35" s="623"/>
      <c r="DW35" s="598">
        <v>0.9</v>
      </c>
      <c r="DX35" s="624"/>
      <c r="DY35" s="624"/>
      <c r="DZ35" s="624"/>
      <c r="EA35" s="624"/>
      <c r="EB35" s="624"/>
      <c r="EC35" s="626"/>
    </row>
    <row r="36" spans="2:133" ht="11.25" customHeight="1" x14ac:dyDescent="0.15">
      <c r="B36" s="596" t="s">
        <v>296</v>
      </c>
      <c r="C36" s="485"/>
      <c r="D36" s="485"/>
      <c r="E36" s="485"/>
      <c r="F36" s="485"/>
      <c r="G36" s="485"/>
      <c r="H36" s="485"/>
      <c r="I36" s="485"/>
      <c r="J36" s="485"/>
      <c r="K36" s="485"/>
      <c r="L36" s="485"/>
      <c r="M36" s="485"/>
      <c r="N36" s="485"/>
      <c r="O36" s="485"/>
      <c r="P36" s="485"/>
      <c r="Q36" s="597"/>
      <c r="R36" s="591">
        <v>2479336</v>
      </c>
      <c r="S36" s="370"/>
      <c r="T36" s="370"/>
      <c r="U36" s="370"/>
      <c r="V36" s="370"/>
      <c r="W36" s="370"/>
      <c r="X36" s="370"/>
      <c r="Y36" s="592"/>
      <c r="Z36" s="593">
        <v>6</v>
      </c>
      <c r="AA36" s="593"/>
      <c r="AB36" s="593"/>
      <c r="AC36" s="593"/>
      <c r="AD36" s="594" t="s">
        <v>200</v>
      </c>
      <c r="AE36" s="594"/>
      <c r="AF36" s="594"/>
      <c r="AG36" s="594"/>
      <c r="AH36" s="594"/>
      <c r="AI36" s="594"/>
      <c r="AJ36" s="594"/>
      <c r="AK36" s="594"/>
      <c r="AL36" s="598" t="s">
        <v>200</v>
      </c>
      <c r="AM36" s="376"/>
      <c r="AN36" s="376"/>
      <c r="AO36" s="599"/>
      <c r="AP36" s="16"/>
      <c r="AQ36" s="638" t="s">
        <v>396</v>
      </c>
      <c r="AR36" s="639"/>
      <c r="AS36" s="639"/>
      <c r="AT36" s="639"/>
      <c r="AU36" s="639"/>
      <c r="AV36" s="639"/>
      <c r="AW36" s="639"/>
      <c r="AX36" s="639"/>
      <c r="AY36" s="640"/>
      <c r="AZ36" s="583">
        <v>3922197</v>
      </c>
      <c r="BA36" s="584"/>
      <c r="BB36" s="584"/>
      <c r="BC36" s="584"/>
      <c r="BD36" s="584"/>
      <c r="BE36" s="584"/>
      <c r="BF36" s="641"/>
      <c r="BG36" s="580" t="s">
        <v>415</v>
      </c>
      <c r="BH36" s="581"/>
      <c r="BI36" s="581"/>
      <c r="BJ36" s="581"/>
      <c r="BK36" s="581"/>
      <c r="BL36" s="581"/>
      <c r="BM36" s="581"/>
      <c r="BN36" s="581"/>
      <c r="BO36" s="581"/>
      <c r="BP36" s="581"/>
      <c r="BQ36" s="581"/>
      <c r="BR36" s="581"/>
      <c r="BS36" s="581"/>
      <c r="BT36" s="581"/>
      <c r="BU36" s="582"/>
      <c r="BV36" s="583">
        <v>122646</v>
      </c>
      <c r="BW36" s="584"/>
      <c r="BX36" s="584"/>
      <c r="BY36" s="584"/>
      <c r="BZ36" s="584"/>
      <c r="CA36" s="584"/>
      <c r="CB36" s="641"/>
      <c r="CD36" s="596" t="s">
        <v>28</v>
      </c>
      <c r="CE36" s="485"/>
      <c r="CF36" s="485"/>
      <c r="CG36" s="485"/>
      <c r="CH36" s="485"/>
      <c r="CI36" s="485"/>
      <c r="CJ36" s="485"/>
      <c r="CK36" s="485"/>
      <c r="CL36" s="485"/>
      <c r="CM36" s="485"/>
      <c r="CN36" s="485"/>
      <c r="CO36" s="485"/>
      <c r="CP36" s="485"/>
      <c r="CQ36" s="597"/>
      <c r="CR36" s="591">
        <v>4626036</v>
      </c>
      <c r="CS36" s="370"/>
      <c r="CT36" s="370"/>
      <c r="CU36" s="370"/>
      <c r="CV36" s="370"/>
      <c r="CW36" s="370"/>
      <c r="CX36" s="370"/>
      <c r="CY36" s="592"/>
      <c r="CZ36" s="598">
        <v>11.7</v>
      </c>
      <c r="DA36" s="624"/>
      <c r="DB36" s="624"/>
      <c r="DC36" s="625"/>
      <c r="DD36" s="601">
        <v>4379710</v>
      </c>
      <c r="DE36" s="370"/>
      <c r="DF36" s="370"/>
      <c r="DG36" s="370"/>
      <c r="DH36" s="370"/>
      <c r="DI36" s="370"/>
      <c r="DJ36" s="370"/>
      <c r="DK36" s="592"/>
      <c r="DL36" s="601">
        <v>2359588</v>
      </c>
      <c r="DM36" s="370"/>
      <c r="DN36" s="370"/>
      <c r="DO36" s="370"/>
      <c r="DP36" s="370"/>
      <c r="DQ36" s="370"/>
      <c r="DR36" s="370"/>
      <c r="DS36" s="370"/>
      <c r="DT36" s="370"/>
      <c r="DU36" s="370"/>
      <c r="DV36" s="592"/>
      <c r="DW36" s="598">
        <v>11</v>
      </c>
      <c r="DX36" s="624"/>
      <c r="DY36" s="624"/>
      <c r="DZ36" s="624"/>
      <c r="EA36" s="624"/>
      <c r="EB36" s="624"/>
      <c r="EC36" s="626"/>
    </row>
    <row r="37" spans="2:133" ht="11.25" customHeight="1" x14ac:dyDescent="0.15">
      <c r="B37" s="596" t="s">
        <v>406</v>
      </c>
      <c r="C37" s="485"/>
      <c r="D37" s="485"/>
      <c r="E37" s="485"/>
      <c r="F37" s="485"/>
      <c r="G37" s="485"/>
      <c r="H37" s="485"/>
      <c r="I37" s="485"/>
      <c r="J37" s="485"/>
      <c r="K37" s="485"/>
      <c r="L37" s="485"/>
      <c r="M37" s="485"/>
      <c r="N37" s="485"/>
      <c r="O37" s="485"/>
      <c r="P37" s="485"/>
      <c r="Q37" s="597"/>
      <c r="R37" s="591">
        <v>523611</v>
      </c>
      <c r="S37" s="370"/>
      <c r="T37" s="370"/>
      <c r="U37" s="370"/>
      <c r="V37" s="370"/>
      <c r="W37" s="370"/>
      <c r="X37" s="370"/>
      <c r="Y37" s="592"/>
      <c r="Z37" s="593">
        <v>1.3</v>
      </c>
      <c r="AA37" s="593"/>
      <c r="AB37" s="593"/>
      <c r="AC37" s="593"/>
      <c r="AD37" s="594">
        <v>4887</v>
      </c>
      <c r="AE37" s="594"/>
      <c r="AF37" s="594"/>
      <c r="AG37" s="594"/>
      <c r="AH37" s="594"/>
      <c r="AI37" s="594"/>
      <c r="AJ37" s="594"/>
      <c r="AK37" s="594"/>
      <c r="AL37" s="598">
        <v>0</v>
      </c>
      <c r="AM37" s="376"/>
      <c r="AN37" s="376"/>
      <c r="AO37" s="599"/>
      <c r="AQ37" s="642" t="s">
        <v>416</v>
      </c>
      <c r="AR37" s="373"/>
      <c r="AS37" s="373"/>
      <c r="AT37" s="373"/>
      <c r="AU37" s="373"/>
      <c r="AV37" s="373"/>
      <c r="AW37" s="373"/>
      <c r="AX37" s="373"/>
      <c r="AY37" s="643"/>
      <c r="AZ37" s="591">
        <v>341644</v>
      </c>
      <c r="BA37" s="370"/>
      <c r="BB37" s="370"/>
      <c r="BC37" s="370"/>
      <c r="BD37" s="622"/>
      <c r="BE37" s="622"/>
      <c r="BF37" s="633"/>
      <c r="BG37" s="596" t="s">
        <v>418</v>
      </c>
      <c r="BH37" s="485"/>
      <c r="BI37" s="485"/>
      <c r="BJ37" s="485"/>
      <c r="BK37" s="485"/>
      <c r="BL37" s="485"/>
      <c r="BM37" s="485"/>
      <c r="BN37" s="485"/>
      <c r="BO37" s="485"/>
      <c r="BP37" s="485"/>
      <c r="BQ37" s="485"/>
      <c r="BR37" s="485"/>
      <c r="BS37" s="485"/>
      <c r="BT37" s="485"/>
      <c r="BU37" s="597"/>
      <c r="BV37" s="591">
        <v>-27516</v>
      </c>
      <c r="BW37" s="370"/>
      <c r="BX37" s="370"/>
      <c r="BY37" s="370"/>
      <c r="BZ37" s="370"/>
      <c r="CA37" s="370"/>
      <c r="CB37" s="602"/>
      <c r="CD37" s="596" t="s">
        <v>161</v>
      </c>
      <c r="CE37" s="485"/>
      <c r="CF37" s="485"/>
      <c r="CG37" s="485"/>
      <c r="CH37" s="485"/>
      <c r="CI37" s="485"/>
      <c r="CJ37" s="485"/>
      <c r="CK37" s="485"/>
      <c r="CL37" s="485"/>
      <c r="CM37" s="485"/>
      <c r="CN37" s="485"/>
      <c r="CO37" s="485"/>
      <c r="CP37" s="485"/>
      <c r="CQ37" s="597"/>
      <c r="CR37" s="591">
        <v>1531641</v>
      </c>
      <c r="CS37" s="622"/>
      <c r="CT37" s="622"/>
      <c r="CU37" s="622"/>
      <c r="CV37" s="622"/>
      <c r="CW37" s="622"/>
      <c r="CX37" s="622"/>
      <c r="CY37" s="623"/>
      <c r="CZ37" s="598">
        <v>3.9</v>
      </c>
      <c r="DA37" s="624"/>
      <c r="DB37" s="624"/>
      <c r="DC37" s="625"/>
      <c r="DD37" s="601">
        <v>1512396</v>
      </c>
      <c r="DE37" s="622"/>
      <c r="DF37" s="622"/>
      <c r="DG37" s="622"/>
      <c r="DH37" s="622"/>
      <c r="DI37" s="622"/>
      <c r="DJ37" s="622"/>
      <c r="DK37" s="623"/>
      <c r="DL37" s="601">
        <v>1419233</v>
      </c>
      <c r="DM37" s="622"/>
      <c r="DN37" s="622"/>
      <c r="DO37" s="622"/>
      <c r="DP37" s="622"/>
      <c r="DQ37" s="622"/>
      <c r="DR37" s="622"/>
      <c r="DS37" s="622"/>
      <c r="DT37" s="622"/>
      <c r="DU37" s="622"/>
      <c r="DV37" s="623"/>
      <c r="DW37" s="598">
        <v>6.6</v>
      </c>
      <c r="DX37" s="624"/>
      <c r="DY37" s="624"/>
      <c r="DZ37" s="624"/>
      <c r="EA37" s="624"/>
      <c r="EB37" s="624"/>
      <c r="EC37" s="626"/>
    </row>
    <row r="38" spans="2:133" ht="11.25" customHeight="1" x14ac:dyDescent="0.15">
      <c r="B38" s="596" t="s">
        <v>420</v>
      </c>
      <c r="C38" s="485"/>
      <c r="D38" s="485"/>
      <c r="E38" s="485"/>
      <c r="F38" s="485"/>
      <c r="G38" s="485"/>
      <c r="H38" s="485"/>
      <c r="I38" s="485"/>
      <c r="J38" s="485"/>
      <c r="K38" s="485"/>
      <c r="L38" s="485"/>
      <c r="M38" s="485"/>
      <c r="N38" s="485"/>
      <c r="O38" s="485"/>
      <c r="P38" s="485"/>
      <c r="Q38" s="597"/>
      <c r="R38" s="591">
        <v>979300</v>
      </c>
      <c r="S38" s="370"/>
      <c r="T38" s="370"/>
      <c r="U38" s="370"/>
      <c r="V38" s="370"/>
      <c r="W38" s="370"/>
      <c r="X38" s="370"/>
      <c r="Y38" s="592"/>
      <c r="Z38" s="593">
        <v>2.4</v>
      </c>
      <c r="AA38" s="593"/>
      <c r="AB38" s="593"/>
      <c r="AC38" s="593"/>
      <c r="AD38" s="594" t="s">
        <v>200</v>
      </c>
      <c r="AE38" s="594"/>
      <c r="AF38" s="594"/>
      <c r="AG38" s="594"/>
      <c r="AH38" s="594"/>
      <c r="AI38" s="594"/>
      <c r="AJ38" s="594"/>
      <c r="AK38" s="594"/>
      <c r="AL38" s="598" t="s">
        <v>200</v>
      </c>
      <c r="AM38" s="376"/>
      <c r="AN38" s="376"/>
      <c r="AO38" s="599"/>
      <c r="AQ38" s="642" t="s">
        <v>315</v>
      </c>
      <c r="AR38" s="373"/>
      <c r="AS38" s="373"/>
      <c r="AT38" s="373"/>
      <c r="AU38" s="373"/>
      <c r="AV38" s="373"/>
      <c r="AW38" s="373"/>
      <c r="AX38" s="373"/>
      <c r="AY38" s="643"/>
      <c r="AZ38" s="591">
        <v>60238</v>
      </c>
      <c r="BA38" s="370"/>
      <c r="BB38" s="370"/>
      <c r="BC38" s="370"/>
      <c r="BD38" s="622"/>
      <c r="BE38" s="622"/>
      <c r="BF38" s="633"/>
      <c r="BG38" s="596" t="s">
        <v>422</v>
      </c>
      <c r="BH38" s="485"/>
      <c r="BI38" s="485"/>
      <c r="BJ38" s="485"/>
      <c r="BK38" s="485"/>
      <c r="BL38" s="485"/>
      <c r="BM38" s="485"/>
      <c r="BN38" s="485"/>
      <c r="BO38" s="485"/>
      <c r="BP38" s="485"/>
      <c r="BQ38" s="485"/>
      <c r="BR38" s="485"/>
      <c r="BS38" s="485"/>
      <c r="BT38" s="485"/>
      <c r="BU38" s="597"/>
      <c r="BV38" s="591">
        <v>13222</v>
      </c>
      <c r="BW38" s="370"/>
      <c r="BX38" s="370"/>
      <c r="BY38" s="370"/>
      <c r="BZ38" s="370"/>
      <c r="CA38" s="370"/>
      <c r="CB38" s="602"/>
      <c r="CD38" s="596" t="s">
        <v>423</v>
      </c>
      <c r="CE38" s="485"/>
      <c r="CF38" s="485"/>
      <c r="CG38" s="485"/>
      <c r="CH38" s="485"/>
      <c r="CI38" s="485"/>
      <c r="CJ38" s="485"/>
      <c r="CK38" s="485"/>
      <c r="CL38" s="485"/>
      <c r="CM38" s="485"/>
      <c r="CN38" s="485"/>
      <c r="CO38" s="485"/>
      <c r="CP38" s="485"/>
      <c r="CQ38" s="597"/>
      <c r="CR38" s="591">
        <v>3520315</v>
      </c>
      <c r="CS38" s="370"/>
      <c r="CT38" s="370"/>
      <c r="CU38" s="370"/>
      <c r="CV38" s="370"/>
      <c r="CW38" s="370"/>
      <c r="CX38" s="370"/>
      <c r="CY38" s="592"/>
      <c r="CZ38" s="598">
        <v>8.9</v>
      </c>
      <c r="DA38" s="624"/>
      <c r="DB38" s="624"/>
      <c r="DC38" s="625"/>
      <c r="DD38" s="601">
        <v>2770824</v>
      </c>
      <c r="DE38" s="370"/>
      <c r="DF38" s="370"/>
      <c r="DG38" s="370"/>
      <c r="DH38" s="370"/>
      <c r="DI38" s="370"/>
      <c r="DJ38" s="370"/>
      <c r="DK38" s="592"/>
      <c r="DL38" s="601">
        <v>2589642</v>
      </c>
      <c r="DM38" s="370"/>
      <c r="DN38" s="370"/>
      <c r="DO38" s="370"/>
      <c r="DP38" s="370"/>
      <c r="DQ38" s="370"/>
      <c r="DR38" s="370"/>
      <c r="DS38" s="370"/>
      <c r="DT38" s="370"/>
      <c r="DU38" s="370"/>
      <c r="DV38" s="592"/>
      <c r="DW38" s="598">
        <v>12.1</v>
      </c>
      <c r="DX38" s="624"/>
      <c r="DY38" s="624"/>
      <c r="DZ38" s="624"/>
      <c r="EA38" s="624"/>
      <c r="EB38" s="624"/>
      <c r="EC38" s="626"/>
    </row>
    <row r="39" spans="2:133" ht="11.25" customHeight="1" x14ac:dyDescent="0.15">
      <c r="B39" s="596" t="s">
        <v>424</v>
      </c>
      <c r="C39" s="485"/>
      <c r="D39" s="485"/>
      <c r="E39" s="485"/>
      <c r="F39" s="485"/>
      <c r="G39" s="485"/>
      <c r="H39" s="485"/>
      <c r="I39" s="485"/>
      <c r="J39" s="485"/>
      <c r="K39" s="485"/>
      <c r="L39" s="485"/>
      <c r="M39" s="485"/>
      <c r="N39" s="485"/>
      <c r="O39" s="485"/>
      <c r="P39" s="485"/>
      <c r="Q39" s="597"/>
      <c r="R39" s="591" t="s">
        <v>200</v>
      </c>
      <c r="S39" s="370"/>
      <c r="T39" s="370"/>
      <c r="U39" s="370"/>
      <c r="V39" s="370"/>
      <c r="W39" s="370"/>
      <c r="X39" s="370"/>
      <c r="Y39" s="592"/>
      <c r="Z39" s="593" t="s">
        <v>200</v>
      </c>
      <c r="AA39" s="593"/>
      <c r="AB39" s="593"/>
      <c r="AC39" s="593"/>
      <c r="AD39" s="594" t="s">
        <v>200</v>
      </c>
      <c r="AE39" s="594"/>
      <c r="AF39" s="594"/>
      <c r="AG39" s="594"/>
      <c r="AH39" s="594"/>
      <c r="AI39" s="594"/>
      <c r="AJ39" s="594"/>
      <c r="AK39" s="594"/>
      <c r="AL39" s="598" t="s">
        <v>200</v>
      </c>
      <c r="AM39" s="376"/>
      <c r="AN39" s="376"/>
      <c r="AO39" s="599"/>
      <c r="AQ39" s="642" t="s">
        <v>425</v>
      </c>
      <c r="AR39" s="373"/>
      <c r="AS39" s="373"/>
      <c r="AT39" s="373"/>
      <c r="AU39" s="373"/>
      <c r="AV39" s="373"/>
      <c r="AW39" s="373"/>
      <c r="AX39" s="373"/>
      <c r="AY39" s="643"/>
      <c r="AZ39" s="591" t="s">
        <v>200</v>
      </c>
      <c r="BA39" s="370"/>
      <c r="BB39" s="370"/>
      <c r="BC39" s="370"/>
      <c r="BD39" s="622"/>
      <c r="BE39" s="622"/>
      <c r="BF39" s="633"/>
      <c r="BG39" s="596" t="s">
        <v>344</v>
      </c>
      <c r="BH39" s="485"/>
      <c r="BI39" s="485"/>
      <c r="BJ39" s="485"/>
      <c r="BK39" s="485"/>
      <c r="BL39" s="485"/>
      <c r="BM39" s="485"/>
      <c r="BN39" s="485"/>
      <c r="BO39" s="485"/>
      <c r="BP39" s="485"/>
      <c r="BQ39" s="485"/>
      <c r="BR39" s="485"/>
      <c r="BS39" s="485"/>
      <c r="BT39" s="485"/>
      <c r="BU39" s="597"/>
      <c r="BV39" s="591">
        <v>20275</v>
      </c>
      <c r="BW39" s="370"/>
      <c r="BX39" s="370"/>
      <c r="BY39" s="370"/>
      <c r="BZ39" s="370"/>
      <c r="CA39" s="370"/>
      <c r="CB39" s="602"/>
      <c r="CD39" s="596" t="s">
        <v>426</v>
      </c>
      <c r="CE39" s="485"/>
      <c r="CF39" s="485"/>
      <c r="CG39" s="485"/>
      <c r="CH39" s="485"/>
      <c r="CI39" s="485"/>
      <c r="CJ39" s="485"/>
      <c r="CK39" s="485"/>
      <c r="CL39" s="485"/>
      <c r="CM39" s="485"/>
      <c r="CN39" s="485"/>
      <c r="CO39" s="485"/>
      <c r="CP39" s="485"/>
      <c r="CQ39" s="597"/>
      <c r="CR39" s="591">
        <v>2046735</v>
      </c>
      <c r="CS39" s="622"/>
      <c r="CT39" s="622"/>
      <c r="CU39" s="622"/>
      <c r="CV39" s="622"/>
      <c r="CW39" s="622"/>
      <c r="CX39" s="622"/>
      <c r="CY39" s="623"/>
      <c r="CZ39" s="598">
        <v>5.2</v>
      </c>
      <c r="DA39" s="624"/>
      <c r="DB39" s="624"/>
      <c r="DC39" s="625"/>
      <c r="DD39" s="601">
        <v>2003427</v>
      </c>
      <c r="DE39" s="622"/>
      <c r="DF39" s="622"/>
      <c r="DG39" s="622"/>
      <c r="DH39" s="622"/>
      <c r="DI39" s="622"/>
      <c r="DJ39" s="622"/>
      <c r="DK39" s="623"/>
      <c r="DL39" s="601" t="s">
        <v>200</v>
      </c>
      <c r="DM39" s="622"/>
      <c r="DN39" s="622"/>
      <c r="DO39" s="622"/>
      <c r="DP39" s="622"/>
      <c r="DQ39" s="622"/>
      <c r="DR39" s="622"/>
      <c r="DS39" s="622"/>
      <c r="DT39" s="622"/>
      <c r="DU39" s="622"/>
      <c r="DV39" s="623"/>
      <c r="DW39" s="598" t="s">
        <v>200</v>
      </c>
      <c r="DX39" s="624"/>
      <c r="DY39" s="624"/>
      <c r="DZ39" s="624"/>
      <c r="EA39" s="624"/>
      <c r="EB39" s="624"/>
      <c r="EC39" s="626"/>
    </row>
    <row r="40" spans="2:133" ht="11.25" customHeight="1" x14ac:dyDescent="0.15">
      <c r="B40" s="596" t="s">
        <v>430</v>
      </c>
      <c r="C40" s="485"/>
      <c r="D40" s="485"/>
      <c r="E40" s="485"/>
      <c r="F40" s="485"/>
      <c r="G40" s="485"/>
      <c r="H40" s="485"/>
      <c r="I40" s="485"/>
      <c r="J40" s="485"/>
      <c r="K40" s="485"/>
      <c r="L40" s="485"/>
      <c r="M40" s="485"/>
      <c r="N40" s="485"/>
      <c r="O40" s="485"/>
      <c r="P40" s="485"/>
      <c r="Q40" s="597"/>
      <c r="R40" s="591">
        <v>441800</v>
      </c>
      <c r="S40" s="370"/>
      <c r="T40" s="370"/>
      <c r="U40" s="370"/>
      <c r="V40" s="370"/>
      <c r="W40" s="370"/>
      <c r="X40" s="370"/>
      <c r="Y40" s="592"/>
      <c r="Z40" s="593">
        <v>1.1000000000000001</v>
      </c>
      <c r="AA40" s="593"/>
      <c r="AB40" s="593"/>
      <c r="AC40" s="593"/>
      <c r="AD40" s="594" t="s">
        <v>200</v>
      </c>
      <c r="AE40" s="594"/>
      <c r="AF40" s="594"/>
      <c r="AG40" s="594"/>
      <c r="AH40" s="594"/>
      <c r="AI40" s="594"/>
      <c r="AJ40" s="594"/>
      <c r="AK40" s="594"/>
      <c r="AL40" s="598" t="s">
        <v>200</v>
      </c>
      <c r="AM40" s="376"/>
      <c r="AN40" s="376"/>
      <c r="AO40" s="599"/>
      <c r="AQ40" s="642" t="s">
        <v>432</v>
      </c>
      <c r="AR40" s="373"/>
      <c r="AS40" s="373"/>
      <c r="AT40" s="373"/>
      <c r="AU40" s="373"/>
      <c r="AV40" s="373"/>
      <c r="AW40" s="373"/>
      <c r="AX40" s="373"/>
      <c r="AY40" s="643"/>
      <c r="AZ40" s="591" t="s">
        <v>200</v>
      </c>
      <c r="BA40" s="370"/>
      <c r="BB40" s="370"/>
      <c r="BC40" s="370"/>
      <c r="BD40" s="622"/>
      <c r="BE40" s="622"/>
      <c r="BF40" s="633"/>
      <c r="BG40" s="673" t="s">
        <v>434</v>
      </c>
      <c r="BH40" s="532"/>
      <c r="BI40" s="532"/>
      <c r="BJ40" s="532"/>
      <c r="BK40" s="532"/>
      <c r="BL40" s="7"/>
      <c r="BM40" s="485" t="s">
        <v>435</v>
      </c>
      <c r="BN40" s="485"/>
      <c r="BO40" s="485"/>
      <c r="BP40" s="485"/>
      <c r="BQ40" s="485"/>
      <c r="BR40" s="485"/>
      <c r="BS40" s="485"/>
      <c r="BT40" s="485"/>
      <c r="BU40" s="597"/>
      <c r="BV40" s="591">
        <v>102</v>
      </c>
      <c r="BW40" s="370"/>
      <c r="BX40" s="370"/>
      <c r="BY40" s="370"/>
      <c r="BZ40" s="370"/>
      <c r="CA40" s="370"/>
      <c r="CB40" s="602"/>
      <c r="CD40" s="596" t="s">
        <v>380</v>
      </c>
      <c r="CE40" s="485"/>
      <c r="CF40" s="485"/>
      <c r="CG40" s="485"/>
      <c r="CH40" s="485"/>
      <c r="CI40" s="485"/>
      <c r="CJ40" s="485"/>
      <c r="CK40" s="485"/>
      <c r="CL40" s="485"/>
      <c r="CM40" s="485"/>
      <c r="CN40" s="485"/>
      <c r="CO40" s="485"/>
      <c r="CP40" s="485"/>
      <c r="CQ40" s="597"/>
      <c r="CR40" s="591">
        <v>363963</v>
      </c>
      <c r="CS40" s="370"/>
      <c r="CT40" s="370"/>
      <c r="CU40" s="370"/>
      <c r="CV40" s="370"/>
      <c r="CW40" s="370"/>
      <c r="CX40" s="370"/>
      <c r="CY40" s="592"/>
      <c r="CZ40" s="598">
        <v>0.9</v>
      </c>
      <c r="DA40" s="624"/>
      <c r="DB40" s="624"/>
      <c r="DC40" s="625"/>
      <c r="DD40" s="601">
        <v>37163</v>
      </c>
      <c r="DE40" s="370"/>
      <c r="DF40" s="370"/>
      <c r="DG40" s="370"/>
      <c r="DH40" s="370"/>
      <c r="DI40" s="370"/>
      <c r="DJ40" s="370"/>
      <c r="DK40" s="592"/>
      <c r="DL40" s="601" t="s">
        <v>200</v>
      </c>
      <c r="DM40" s="370"/>
      <c r="DN40" s="370"/>
      <c r="DO40" s="370"/>
      <c r="DP40" s="370"/>
      <c r="DQ40" s="370"/>
      <c r="DR40" s="370"/>
      <c r="DS40" s="370"/>
      <c r="DT40" s="370"/>
      <c r="DU40" s="370"/>
      <c r="DV40" s="592"/>
      <c r="DW40" s="598" t="s">
        <v>200</v>
      </c>
      <c r="DX40" s="624"/>
      <c r="DY40" s="624"/>
      <c r="DZ40" s="624"/>
      <c r="EA40" s="624"/>
      <c r="EB40" s="624"/>
      <c r="EC40" s="626"/>
    </row>
    <row r="41" spans="2:133" ht="11.25" customHeight="1" x14ac:dyDescent="0.15">
      <c r="B41" s="609" t="s">
        <v>431</v>
      </c>
      <c r="C41" s="610"/>
      <c r="D41" s="610"/>
      <c r="E41" s="610"/>
      <c r="F41" s="610"/>
      <c r="G41" s="610"/>
      <c r="H41" s="610"/>
      <c r="I41" s="610"/>
      <c r="J41" s="610"/>
      <c r="K41" s="610"/>
      <c r="L41" s="610"/>
      <c r="M41" s="610"/>
      <c r="N41" s="610"/>
      <c r="O41" s="610"/>
      <c r="P41" s="610"/>
      <c r="Q41" s="611"/>
      <c r="R41" s="644">
        <v>41027331</v>
      </c>
      <c r="S41" s="645"/>
      <c r="T41" s="645"/>
      <c r="U41" s="645"/>
      <c r="V41" s="645"/>
      <c r="W41" s="645"/>
      <c r="X41" s="645"/>
      <c r="Y41" s="646"/>
      <c r="Z41" s="647">
        <v>100</v>
      </c>
      <c r="AA41" s="647"/>
      <c r="AB41" s="647"/>
      <c r="AC41" s="647"/>
      <c r="AD41" s="648">
        <v>20917846</v>
      </c>
      <c r="AE41" s="648"/>
      <c r="AF41" s="648"/>
      <c r="AG41" s="648"/>
      <c r="AH41" s="648"/>
      <c r="AI41" s="648"/>
      <c r="AJ41" s="648"/>
      <c r="AK41" s="648"/>
      <c r="AL41" s="649">
        <v>100</v>
      </c>
      <c r="AM41" s="636"/>
      <c r="AN41" s="636"/>
      <c r="AO41" s="650"/>
      <c r="AQ41" s="642" t="s">
        <v>436</v>
      </c>
      <c r="AR41" s="373"/>
      <c r="AS41" s="373"/>
      <c r="AT41" s="373"/>
      <c r="AU41" s="373"/>
      <c r="AV41" s="373"/>
      <c r="AW41" s="373"/>
      <c r="AX41" s="373"/>
      <c r="AY41" s="643"/>
      <c r="AZ41" s="591">
        <v>979614</v>
      </c>
      <c r="BA41" s="370"/>
      <c r="BB41" s="370"/>
      <c r="BC41" s="370"/>
      <c r="BD41" s="622"/>
      <c r="BE41" s="622"/>
      <c r="BF41" s="633"/>
      <c r="BG41" s="673"/>
      <c r="BH41" s="532"/>
      <c r="BI41" s="532"/>
      <c r="BJ41" s="532"/>
      <c r="BK41" s="532"/>
      <c r="BL41" s="7"/>
      <c r="BM41" s="485" t="s">
        <v>351</v>
      </c>
      <c r="BN41" s="485"/>
      <c r="BO41" s="485"/>
      <c r="BP41" s="485"/>
      <c r="BQ41" s="485"/>
      <c r="BR41" s="485"/>
      <c r="BS41" s="485"/>
      <c r="BT41" s="485"/>
      <c r="BU41" s="597"/>
      <c r="BV41" s="591" t="s">
        <v>200</v>
      </c>
      <c r="BW41" s="370"/>
      <c r="BX41" s="370"/>
      <c r="BY41" s="370"/>
      <c r="BZ41" s="370"/>
      <c r="CA41" s="370"/>
      <c r="CB41" s="602"/>
      <c r="CD41" s="596" t="s">
        <v>290</v>
      </c>
      <c r="CE41" s="485"/>
      <c r="CF41" s="485"/>
      <c r="CG41" s="485"/>
      <c r="CH41" s="485"/>
      <c r="CI41" s="485"/>
      <c r="CJ41" s="485"/>
      <c r="CK41" s="485"/>
      <c r="CL41" s="485"/>
      <c r="CM41" s="485"/>
      <c r="CN41" s="485"/>
      <c r="CO41" s="485"/>
      <c r="CP41" s="485"/>
      <c r="CQ41" s="597"/>
      <c r="CR41" s="591" t="s">
        <v>200</v>
      </c>
      <c r="CS41" s="622"/>
      <c r="CT41" s="622"/>
      <c r="CU41" s="622"/>
      <c r="CV41" s="622"/>
      <c r="CW41" s="622"/>
      <c r="CX41" s="622"/>
      <c r="CY41" s="623"/>
      <c r="CZ41" s="598" t="s">
        <v>200</v>
      </c>
      <c r="DA41" s="624"/>
      <c r="DB41" s="624"/>
      <c r="DC41" s="625"/>
      <c r="DD41" s="601" t="s">
        <v>200</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437</v>
      </c>
      <c r="AR42" s="658"/>
      <c r="AS42" s="658"/>
      <c r="AT42" s="658"/>
      <c r="AU42" s="658"/>
      <c r="AV42" s="658"/>
      <c r="AW42" s="658"/>
      <c r="AX42" s="658"/>
      <c r="AY42" s="659"/>
      <c r="AZ42" s="644">
        <v>2540701</v>
      </c>
      <c r="BA42" s="645"/>
      <c r="BB42" s="645"/>
      <c r="BC42" s="645"/>
      <c r="BD42" s="635"/>
      <c r="BE42" s="635"/>
      <c r="BF42" s="637"/>
      <c r="BG42" s="548"/>
      <c r="BH42" s="549"/>
      <c r="BI42" s="549"/>
      <c r="BJ42" s="549"/>
      <c r="BK42" s="549"/>
      <c r="BL42" s="20"/>
      <c r="BM42" s="610" t="s">
        <v>438</v>
      </c>
      <c r="BN42" s="610"/>
      <c r="BO42" s="610"/>
      <c r="BP42" s="610"/>
      <c r="BQ42" s="610"/>
      <c r="BR42" s="610"/>
      <c r="BS42" s="610"/>
      <c r="BT42" s="610"/>
      <c r="BU42" s="611"/>
      <c r="BV42" s="644">
        <v>337</v>
      </c>
      <c r="BW42" s="645"/>
      <c r="BX42" s="645"/>
      <c r="BY42" s="645"/>
      <c r="BZ42" s="645"/>
      <c r="CA42" s="645"/>
      <c r="CB42" s="660"/>
      <c r="CD42" s="596" t="s">
        <v>281</v>
      </c>
      <c r="CE42" s="485"/>
      <c r="CF42" s="485"/>
      <c r="CG42" s="485"/>
      <c r="CH42" s="485"/>
      <c r="CI42" s="485"/>
      <c r="CJ42" s="485"/>
      <c r="CK42" s="485"/>
      <c r="CL42" s="485"/>
      <c r="CM42" s="485"/>
      <c r="CN42" s="485"/>
      <c r="CO42" s="485"/>
      <c r="CP42" s="485"/>
      <c r="CQ42" s="597"/>
      <c r="CR42" s="591">
        <v>3642967</v>
      </c>
      <c r="CS42" s="622"/>
      <c r="CT42" s="622"/>
      <c r="CU42" s="622"/>
      <c r="CV42" s="622"/>
      <c r="CW42" s="622"/>
      <c r="CX42" s="622"/>
      <c r="CY42" s="623"/>
      <c r="CZ42" s="598">
        <v>9.1999999999999993</v>
      </c>
      <c r="DA42" s="624"/>
      <c r="DB42" s="624"/>
      <c r="DC42" s="625"/>
      <c r="DD42" s="601">
        <v>2115648</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47</v>
      </c>
      <c r="CD43" s="596" t="s">
        <v>55</v>
      </c>
      <c r="CE43" s="485"/>
      <c r="CF43" s="485"/>
      <c r="CG43" s="485"/>
      <c r="CH43" s="485"/>
      <c r="CI43" s="485"/>
      <c r="CJ43" s="485"/>
      <c r="CK43" s="485"/>
      <c r="CL43" s="485"/>
      <c r="CM43" s="485"/>
      <c r="CN43" s="485"/>
      <c r="CO43" s="485"/>
      <c r="CP43" s="485"/>
      <c r="CQ43" s="597"/>
      <c r="CR43" s="591">
        <v>89774</v>
      </c>
      <c r="CS43" s="622"/>
      <c r="CT43" s="622"/>
      <c r="CU43" s="622"/>
      <c r="CV43" s="622"/>
      <c r="CW43" s="622"/>
      <c r="CX43" s="622"/>
      <c r="CY43" s="623"/>
      <c r="CZ43" s="598">
        <v>0.2</v>
      </c>
      <c r="DA43" s="624"/>
      <c r="DB43" s="624"/>
      <c r="DC43" s="625"/>
      <c r="DD43" s="601">
        <v>89774</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412</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174</v>
      </c>
      <c r="CE44" s="564"/>
      <c r="CF44" s="596" t="s">
        <v>439</v>
      </c>
      <c r="CG44" s="485"/>
      <c r="CH44" s="485"/>
      <c r="CI44" s="485"/>
      <c r="CJ44" s="485"/>
      <c r="CK44" s="485"/>
      <c r="CL44" s="485"/>
      <c r="CM44" s="485"/>
      <c r="CN44" s="485"/>
      <c r="CO44" s="485"/>
      <c r="CP44" s="485"/>
      <c r="CQ44" s="597"/>
      <c r="CR44" s="591">
        <v>3642967</v>
      </c>
      <c r="CS44" s="370"/>
      <c r="CT44" s="370"/>
      <c r="CU44" s="370"/>
      <c r="CV44" s="370"/>
      <c r="CW44" s="370"/>
      <c r="CX44" s="370"/>
      <c r="CY44" s="592"/>
      <c r="CZ44" s="598">
        <v>9.1999999999999993</v>
      </c>
      <c r="DA44" s="376"/>
      <c r="DB44" s="376"/>
      <c r="DC44" s="603"/>
      <c r="DD44" s="601">
        <v>2115648</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265</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440</v>
      </c>
      <c r="CG45" s="485"/>
      <c r="CH45" s="485"/>
      <c r="CI45" s="485"/>
      <c r="CJ45" s="485"/>
      <c r="CK45" s="485"/>
      <c r="CL45" s="485"/>
      <c r="CM45" s="485"/>
      <c r="CN45" s="485"/>
      <c r="CO45" s="485"/>
      <c r="CP45" s="485"/>
      <c r="CQ45" s="597"/>
      <c r="CR45" s="591">
        <v>1306758</v>
      </c>
      <c r="CS45" s="622"/>
      <c r="CT45" s="622"/>
      <c r="CU45" s="622"/>
      <c r="CV45" s="622"/>
      <c r="CW45" s="622"/>
      <c r="CX45" s="622"/>
      <c r="CY45" s="623"/>
      <c r="CZ45" s="598">
        <v>3.3</v>
      </c>
      <c r="DA45" s="624"/>
      <c r="DB45" s="624"/>
      <c r="DC45" s="625"/>
      <c r="DD45" s="601">
        <v>135271</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72"/>
      <c r="CE46" s="567"/>
      <c r="CF46" s="596" t="s">
        <v>441</v>
      </c>
      <c r="CG46" s="485"/>
      <c r="CH46" s="485"/>
      <c r="CI46" s="485"/>
      <c r="CJ46" s="485"/>
      <c r="CK46" s="485"/>
      <c r="CL46" s="485"/>
      <c r="CM46" s="485"/>
      <c r="CN46" s="485"/>
      <c r="CO46" s="485"/>
      <c r="CP46" s="485"/>
      <c r="CQ46" s="597"/>
      <c r="CR46" s="591">
        <v>2146078</v>
      </c>
      <c r="CS46" s="370"/>
      <c r="CT46" s="370"/>
      <c r="CU46" s="370"/>
      <c r="CV46" s="370"/>
      <c r="CW46" s="370"/>
      <c r="CX46" s="370"/>
      <c r="CY46" s="592"/>
      <c r="CZ46" s="598">
        <v>5.4</v>
      </c>
      <c r="DA46" s="376"/>
      <c r="DB46" s="376"/>
      <c r="DC46" s="603"/>
      <c r="DD46" s="601">
        <v>1863546</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72"/>
      <c r="CE47" s="567"/>
      <c r="CF47" s="596" t="s">
        <v>443</v>
      </c>
      <c r="CG47" s="485"/>
      <c r="CH47" s="485"/>
      <c r="CI47" s="485"/>
      <c r="CJ47" s="485"/>
      <c r="CK47" s="485"/>
      <c r="CL47" s="485"/>
      <c r="CM47" s="485"/>
      <c r="CN47" s="485"/>
      <c r="CO47" s="485"/>
      <c r="CP47" s="485"/>
      <c r="CQ47" s="597"/>
      <c r="CR47" s="591" t="s">
        <v>200</v>
      </c>
      <c r="CS47" s="622"/>
      <c r="CT47" s="622"/>
      <c r="CU47" s="622"/>
      <c r="CV47" s="622"/>
      <c r="CW47" s="622"/>
      <c r="CX47" s="622"/>
      <c r="CY47" s="623"/>
      <c r="CZ47" s="598" t="s">
        <v>200</v>
      </c>
      <c r="DA47" s="624"/>
      <c r="DB47" s="624"/>
      <c r="DC47" s="625"/>
      <c r="DD47" s="601" t="s">
        <v>200</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41"/>
      <c r="CD48" s="573"/>
      <c r="CE48" s="575"/>
      <c r="CF48" s="596" t="s">
        <v>445</v>
      </c>
      <c r="CG48" s="485"/>
      <c r="CH48" s="485"/>
      <c r="CI48" s="485"/>
      <c r="CJ48" s="485"/>
      <c r="CK48" s="485"/>
      <c r="CL48" s="485"/>
      <c r="CM48" s="485"/>
      <c r="CN48" s="485"/>
      <c r="CO48" s="485"/>
      <c r="CP48" s="485"/>
      <c r="CQ48" s="597"/>
      <c r="CR48" s="591" t="s">
        <v>200</v>
      </c>
      <c r="CS48" s="370"/>
      <c r="CT48" s="370"/>
      <c r="CU48" s="370"/>
      <c r="CV48" s="370"/>
      <c r="CW48" s="370"/>
      <c r="CX48" s="370"/>
      <c r="CY48" s="592"/>
      <c r="CZ48" s="598" t="s">
        <v>200</v>
      </c>
      <c r="DA48" s="376"/>
      <c r="DB48" s="376"/>
      <c r="DC48" s="603"/>
      <c r="DD48" s="601" t="s">
        <v>200</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09" t="s">
        <v>192</v>
      </c>
      <c r="CE49" s="610"/>
      <c r="CF49" s="610"/>
      <c r="CG49" s="610"/>
      <c r="CH49" s="610"/>
      <c r="CI49" s="610"/>
      <c r="CJ49" s="610"/>
      <c r="CK49" s="610"/>
      <c r="CL49" s="610"/>
      <c r="CM49" s="610"/>
      <c r="CN49" s="610"/>
      <c r="CO49" s="610"/>
      <c r="CP49" s="610"/>
      <c r="CQ49" s="611"/>
      <c r="CR49" s="644">
        <v>39544538</v>
      </c>
      <c r="CS49" s="635"/>
      <c r="CT49" s="635"/>
      <c r="CU49" s="635"/>
      <c r="CV49" s="635"/>
      <c r="CW49" s="635"/>
      <c r="CX49" s="635"/>
      <c r="CY49" s="663"/>
      <c r="CZ49" s="649">
        <v>100</v>
      </c>
      <c r="DA49" s="664"/>
      <c r="DB49" s="664"/>
      <c r="DC49" s="665"/>
      <c r="DD49" s="666">
        <v>25688471</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46E36tR5W3qOcqsUenvpX1aYpxKrRo179Udw0Hq89T34LL3U08N6AfbF8xtPCpgXPfhZyu7ZTuKvDsUJOAyCbQ==" saltValue="x++fvs4UQWkRL4kfQdGiF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306</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130</v>
      </c>
      <c r="DK2" s="679"/>
      <c r="DL2" s="679"/>
      <c r="DM2" s="679"/>
      <c r="DN2" s="679"/>
      <c r="DO2" s="680"/>
      <c r="DP2" s="50"/>
      <c r="DQ2" s="678" t="s">
        <v>309</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446</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447</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937" t="s">
        <v>448</v>
      </c>
      <c r="B5" s="938"/>
      <c r="C5" s="938"/>
      <c r="D5" s="938"/>
      <c r="E5" s="938"/>
      <c r="F5" s="938"/>
      <c r="G5" s="938"/>
      <c r="H5" s="938"/>
      <c r="I5" s="938"/>
      <c r="J5" s="938"/>
      <c r="K5" s="938"/>
      <c r="L5" s="938"/>
      <c r="M5" s="938"/>
      <c r="N5" s="938"/>
      <c r="O5" s="938"/>
      <c r="P5" s="939"/>
      <c r="Q5" s="943" t="s">
        <v>180</v>
      </c>
      <c r="R5" s="944"/>
      <c r="S5" s="944"/>
      <c r="T5" s="944"/>
      <c r="U5" s="945"/>
      <c r="V5" s="943" t="s">
        <v>449</v>
      </c>
      <c r="W5" s="944"/>
      <c r="X5" s="944"/>
      <c r="Y5" s="944"/>
      <c r="Z5" s="945"/>
      <c r="AA5" s="943" t="s">
        <v>450</v>
      </c>
      <c r="AB5" s="944"/>
      <c r="AC5" s="944"/>
      <c r="AD5" s="944"/>
      <c r="AE5" s="944"/>
      <c r="AF5" s="949" t="s">
        <v>177</v>
      </c>
      <c r="AG5" s="944"/>
      <c r="AH5" s="944"/>
      <c r="AI5" s="944"/>
      <c r="AJ5" s="950"/>
      <c r="AK5" s="944" t="s">
        <v>451</v>
      </c>
      <c r="AL5" s="944"/>
      <c r="AM5" s="944"/>
      <c r="AN5" s="944"/>
      <c r="AO5" s="945"/>
      <c r="AP5" s="943" t="s">
        <v>452</v>
      </c>
      <c r="AQ5" s="944"/>
      <c r="AR5" s="944"/>
      <c r="AS5" s="944"/>
      <c r="AT5" s="945"/>
      <c r="AU5" s="943" t="s">
        <v>454</v>
      </c>
      <c r="AV5" s="944"/>
      <c r="AW5" s="944"/>
      <c r="AX5" s="944"/>
      <c r="AY5" s="950"/>
      <c r="AZ5" s="56"/>
      <c r="BA5" s="56"/>
      <c r="BB5" s="56"/>
      <c r="BC5" s="56"/>
      <c r="BD5" s="56"/>
      <c r="BE5" s="67"/>
      <c r="BF5" s="67"/>
      <c r="BG5" s="67"/>
      <c r="BH5" s="67"/>
      <c r="BI5" s="67"/>
      <c r="BJ5" s="67"/>
      <c r="BK5" s="67"/>
      <c r="BL5" s="67"/>
      <c r="BM5" s="67"/>
      <c r="BN5" s="67"/>
      <c r="BO5" s="67"/>
      <c r="BP5" s="67"/>
      <c r="BQ5" s="937" t="s">
        <v>455</v>
      </c>
      <c r="BR5" s="938"/>
      <c r="BS5" s="938"/>
      <c r="BT5" s="938"/>
      <c r="BU5" s="938"/>
      <c r="BV5" s="938"/>
      <c r="BW5" s="938"/>
      <c r="BX5" s="938"/>
      <c r="BY5" s="938"/>
      <c r="BZ5" s="938"/>
      <c r="CA5" s="938"/>
      <c r="CB5" s="938"/>
      <c r="CC5" s="938"/>
      <c r="CD5" s="938"/>
      <c r="CE5" s="938"/>
      <c r="CF5" s="938"/>
      <c r="CG5" s="939"/>
      <c r="CH5" s="943" t="s">
        <v>377</v>
      </c>
      <c r="CI5" s="944"/>
      <c r="CJ5" s="944"/>
      <c r="CK5" s="944"/>
      <c r="CL5" s="945"/>
      <c r="CM5" s="943" t="s">
        <v>330</v>
      </c>
      <c r="CN5" s="944"/>
      <c r="CO5" s="944"/>
      <c r="CP5" s="944"/>
      <c r="CQ5" s="945"/>
      <c r="CR5" s="943" t="s">
        <v>245</v>
      </c>
      <c r="CS5" s="944"/>
      <c r="CT5" s="944"/>
      <c r="CU5" s="944"/>
      <c r="CV5" s="945"/>
      <c r="CW5" s="943" t="s">
        <v>49</v>
      </c>
      <c r="CX5" s="944"/>
      <c r="CY5" s="944"/>
      <c r="CZ5" s="944"/>
      <c r="DA5" s="945"/>
      <c r="DB5" s="943" t="s">
        <v>456</v>
      </c>
      <c r="DC5" s="944"/>
      <c r="DD5" s="944"/>
      <c r="DE5" s="944"/>
      <c r="DF5" s="945"/>
      <c r="DG5" s="953" t="s">
        <v>242</v>
      </c>
      <c r="DH5" s="954"/>
      <c r="DI5" s="954"/>
      <c r="DJ5" s="954"/>
      <c r="DK5" s="955"/>
      <c r="DL5" s="953" t="s">
        <v>459</v>
      </c>
      <c r="DM5" s="954"/>
      <c r="DN5" s="954"/>
      <c r="DO5" s="954"/>
      <c r="DP5" s="955"/>
      <c r="DQ5" s="943" t="s">
        <v>460</v>
      </c>
      <c r="DR5" s="944"/>
      <c r="DS5" s="944"/>
      <c r="DT5" s="944"/>
      <c r="DU5" s="945"/>
      <c r="DV5" s="943" t="s">
        <v>454</v>
      </c>
      <c r="DW5" s="944"/>
      <c r="DX5" s="944"/>
      <c r="DY5" s="944"/>
      <c r="DZ5" s="950"/>
      <c r="EA5" s="67"/>
    </row>
    <row r="6" spans="1:131" s="47" customFormat="1" ht="26.25" customHeight="1" x14ac:dyDescent="0.15">
      <c r="A6" s="940"/>
      <c r="B6" s="941"/>
      <c r="C6" s="941"/>
      <c r="D6" s="941"/>
      <c r="E6" s="941"/>
      <c r="F6" s="941"/>
      <c r="G6" s="941"/>
      <c r="H6" s="941"/>
      <c r="I6" s="941"/>
      <c r="J6" s="941"/>
      <c r="K6" s="941"/>
      <c r="L6" s="941"/>
      <c r="M6" s="941"/>
      <c r="N6" s="941"/>
      <c r="O6" s="941"/>
      <c r="P6" s="942"/>
      <c r="Q6" s="946"/>
      <c r="R6" s="947"/>
      <c r="S6" s="947"/>
      <c r="T6" s="947"/>
      <c r="U6" s="948"/>
      <c r="V6" s="946"/>
      <c r="W6" s="947"/>
      <c r="X6" s="947"/>
      <c r="Y6" s="947"/>
      <c r="Z6" s="948"/>
      <c r="AA6" s="946"/>
      <c r="AB6" s="947"/>
      <c r="AC6" s="947"/>
      <c r="AD6" s="947"/>
      <c r="AE6" s="947"/>
      <c r="AF6" s="951"/>
      <c r="AG6" s="947"/>
      <c r="AH6" s="947"/>
      <c r="AI6" s="947"/>
      <c r="AJ6" s="952"/>
      <c r="AK6" s="947"/>
      <c r="AL6" s="947"/>
      <c r="AM6" s="947"/>
      <c r="AN6" s="947"/>
      <c r="AO6" s="948"/>
      <c r="AP6" s="946"/>
      <c r="AQ6" s="947"/>
      <c r="AR6" s="947"/>
      <c r="AS6" s="947"/>
      <c r="AT6" s="948"/>
      <c r="AU6" s="946"/>
      <c r="AV6" s="947"/>
      <c r="AW6" s="947"/>
      <c r="AX6" s="947"/>
      <c r="AY6" s="952"/>
      <c r="AZ6" s="56"/>
      <c r="BA6" s="56"/>
      <c r="BB6" s="56"/>
      <c r="BC6" s="56"/>
      <c r="BD6" s="56"/>
      <c r="BE6" s="67"/>
      <c r="BF6" s="67"/>
      <c r="BG6" s="67"/>
      <c r="BH6" s="67"/>
      <c r="BI6" s="67"/>
      <c r="BJ6" s="67"/>
      <c r="BK6" s="67"/>
      <c r="BL6" s="67"/>
      <c r="BM6" s="67"/>
      <c r="BN6" s="67"/>
      <c r="BO6" s="67"/>
      <c r="BP6" s="67"/>
      <c r="BQ6" s="940"/>
      <c r="BR6" s="941"/>
      <c r="BS6" s="941"/>
      <c r="BT6" s="941"/>
      <c r="BU6" s="941"/>
      <c r="BV6" s="941"/>
      <c r="BW6" s="941"/>
      <c r="BX6" s="941"/>
      <c r="BY6" s="941"/>
      <c r="BZ6" s="941"/>
      <c r="CA6" s="941"/>
      <c r="CB6" s="941"/>
      <c r="CC6" s="941"/>
      <c r="CD6" s="941"/>
      <c r="CE6" s="941"/>
      <c r="CF6" s="941"/>
      <c r="CG6" s="942"/>
      <c r="CH6" s="946"/>
      <c r="CI6" s="947"/>
      <c r="CJ6" s="947"/>
      <c r="CK6" s="947"/>
      <c r="CL6" s="948"/>
      <c r="CM6" s="946"/>
      <c r="CN6" s="947"/>
      <c r="CO6" s="947"/>
      <c r="CP6" s="947"/>
      <c r="CQ6" s="948"/>
      <c r="CR6" s="946"/>
      <c r="CS6" s="947"/>
      <c r="CT6" s="947"/>
      <c r="CU6" s="947"/>
      <c r="CV6" s="948"/>
      <c r="CW6" s="946"/>
      <c r="CX6" s="947"/>
      <c r="CY6" s="947"/>
      <c r="CZ6" s="947"/>
      <c r="DA6" s="948"/>
      <c r="DB6" s="946"/>
      <c r="DC6" s="947"/>
      <c r="DD6" s="947"/>
      <c r="DE6" s="947"/>
      <c r="DF6" s="948"/>
      <c r="DG6" s="956"/>
      <c r="DH6" s="957"/>
      <c r="DI6" s="957"/>
      <c r="DJ6" s="957"/>
      <c r="DK6" s="958"/>
      <c r="DL6" s="956"/>
      <c r="DM6" s="957"/>
      <c r="DN6" s="957"/>
      <c r="DO6" s="957"/>
      <c r="DP6" s="958"/>
      <c r="DQ6" s="946"/>
      <c r="DR6" s="947"/>
      <c r="DS6" s="947"/>
      <c r="DT6" s="947"/>
      <c r="DU6" s="948"/>
      <c r="DV6" s="946"/>
      <c r="DW6" s="947"/>
      <c r="DX6" s="947"/>
      <c r="DY6" s="947"/>
      <c r="DZ6" s="952"/>
      <c r="EA6" s="67"/>
    </row>
    <row r="7" spans="1:131" s="47" customFormat="1" ht="26.25" customHeight="1" x14ac:dyDescent="0.15">
      <c r="A7" s="51">
        <v>1</v>
      </c>
      <c r="B7" s="683" t="s">
        <v>268</v>
      </c>
      <c r="C7" s="684"/>
      <c r="D7" s="684"/>
      <c r="E7" s="684"/>
      <c r="F7" s="684"/>
      <c r="G7" s="684"/>
      <c r="H7" s="684"/>
      <c r="I7" s="684"/>
      <c r="J7" s="684"/>
      <c r="K7" s="684"/>
      <c r="L7" s="684"/>
      <c r="M7" s="684"/>
      <c r="N7" s="684"/>
      <c r="O7" s="684"/>
      <c r="P7" s="685"/>
      <c r="Q7" s="686">
        <v>41027</v>
      </c>
      <c r="R7" s="687"/>
      <c r="S7" s="687"/>
      <c r="T7" s="687"/>
      <c r="U7" s="687"/>
      <c r="V7" s="687">
        <v>39545</v>
      </c>
      <c r="W7" s="687"/>
      <c r="X7" s="687"/>
      <c r="Y7" s="687"/>
      <c r="Z7" s="687"/>
      <c r="AA7" s="687">
        <v>1483</v>
      </c>
      <c r="AB7" s="687"/>
      <c r="AC7" s="687"/>
      <c r="AD7" s="687"/>
      <c r="AE7" s="688"/>
      <c r="AF7" s="689">
        <v>1285</v>
      </c>
      <c r="AG7" s="690"/>
      <c r="AH7" s="690"/>
      <c r="AI7" s="690"/>
      <c r="AJ7" s="691"/>
      <c r="AK7" s="692">
        <v>297</v>
      </c>
      <c r="AL7" s="687"/>
      <c r="AM7" s="687"/>
      <c r="AN7" s="687"/>
      <c r="AO7" s="687"/>
      <c r="AP7" s="687">
        <v>25668</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539</v>
      </c>
      <c r="BT7" s="684"/>
      <c r="BU7" s="684"/>
      <c r="BV7" s="684"/>
      <c r="BW7" s="684"/>
      <c r="BX7" s="684"/>
      <c r="BY7" s="684"/>
      <c r="BZ7" s="684"/>
      <c r="CA7" s="684"/>
      <c r="CB7" s="684"/>
      <c r="CC7" s="684"/>
      <c r="CD7" s="684"/>
      <c r="CE7" s="684"/>
      <c r="CF7" s="684"/>
      <c r="CG7" s="685"/>
      <c r="CH7" s="695">
        <v>0</v>
      </c>
      <c r="CI7" s="696"/>
      <c r="CJ7" s="696"/>
      <c r="CK7" s="696"/>
      <c r="CL7" s="697"/>
      <c r="CM7" s="695">
        <v>278</v>
      </c>
      <c r="CN7" s="696"/>
      <c r="CO7" s="696"/>
      <c r="CP7" s="696"/>
      <c r="CQ7" s="697"/>
      <c r="CR7" s="695">
        <v>5</v>
      </c>
      <c r="CS7" s="696"/>
      <c r="CT7" s="696"/>
      <c r="CU7" s="696"/>
      <c r="CV7" s="697"/>
      <c r="CW7" s="695" t="s">
        <v>200</v>
      </c>
      <c r="CX7" s="696"/>
      <c r="CY7" s="696"/>
      <c r="CZ7" s="696"/>
      <c r="DA7" s="697"/>
      <c r="DB7" s="695" t="s">
        <v>540</v>
      </c>
      <c r="DC7" s="696"/>
      <c r="DD7" s="696"/>
      <c r="DE7" s="696"/>
      <c r="DF7" s="697"/>
      <c r="DG7" s="695" t="s">
        <v>540</v>
      </c>
      <c r="DH7" s="696"/>
      <c r="DI7" s="696"/>
      <c r="DJ7" s="696"/>
      <c r="DK7" s="697"/>
      <c r="DL7" s="695" t="s">
        <v>540</v>
      </c>
      <c r="DM7" s="696"/>
      <c r="DN7" s="696"/>
      <c r="DO7" s="696"/>
      <c r="DP7" s="697"/>
      <c r="DQ7" s="695" t="s">
        <v>540</v>
      </c>
      <c r="DR7" s="696"/>
      <c r="DS7" s="696"/>
      <c r="DT7" s="696"/>
      <c r="DU7" s="697"/>
      <c r="DV7" s="683"/>
      <c r="DW7" s="684"/>
      <c r="DX7" s="684"/>
      <c r="DY7" s="684"/>
      <c r="DZ7" s="698"/>
      <c r="EA7" s="67"/>
    </row>
    <row r="8" spans="1:131" s="47" customFormat="1" ht="26.25" customHeight="1" x14ac:dyDescent="0.15">
      <c r="A8" s="52">
        <v>2</v>
      </c>
      <c r="B8" s="699"/>
      <c r="C8" s="700"/>
      <c r="D8" s="700"/>
      <c r="E8" s="700"/>
      <c r="F8" s="700"/>
      <c r="G8" s="700"/>
      <c r="H8" s="700"/>
      <c r="I8" s="700"/>
      <c r="J8" s="700"/>
      <c r="K8" s="700"/>
      <c r="L8" s="700"/>
      <c r="M8" s="700"/>
      <c r="N8" s="700"/>
      <c r="O8" s="700"/>
      <c r="P8" s="701"/>
      <c r="Q8" s="702"/>
      <c r="R8" s="703"/>
      <c r="S8" s="703"/>
      <c r="T8" s="703"/>
      <c r="U8" s="703"/>
      <c r="V8" s="703"/>
      <c r="W8" s="703"/>
      <c r="X8" s="703"/>
      <c r="Y8" s="703"/>
      <c r="Z8" s="703"/>
      <c r="AA8" s="703"/>
      <c r="AB8" s="703"/>
      <c r="AC8" s="703"/>
      <c r="AD8" s="703"/>
      <c r="AE8" s="704"/>
      <c r="AF8" s="705"/>
      <c r="AG8" s="706"/>
      <c r="AH8" s="706"/>
      <c r="AI8" s="706"/>
      <c r="AJ8" s="707"/>
      <c r="AK8" s="708"/>
      <c r="AL8" s="703"/>
      <c r="AM8" s="703"/>
      <c r="AN8" s="703"/>
      <c r="AO8" s="703"/>
      <c r="AP8" s="703"/>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c r="BT8" s="700"/>
      <c r="BU8" s="700"/>
      <c r="BV8" s="700"/>
      <c r="BW8" s="700"/>
      <c r="BX8" s="700"/>
      <c r="BY8" s="700"/>
      <c r="BZ8" s="700"/>
      <c r="CA8" s="700"/>
      <c r="CB8" s="700"/>
      <c r="CC8" s="700"/>
      <c r="CD8" s="700"/>
      <c r="CE8" s="700"/>
      <c r="CF8" s="700"/>
      <c r="CG8" s="701"/>
      <c r="CH8" s="711"/>
      <c r="CI8" s="706"/>
      <c r="CJ8" s="706"/>
      <c r="CK8" s="706"/>
      <c r="CL8" s="712"/>
      <c r="CM8" s="711"/>
      <c r="CN8" s="706"/>
      <c r="CO8" s="706"/>
      <c r="CP8" s="706"/>
      <c r="CQ8" s="712"/>
      <c r="CR8" s="711"/>
      <c r="CS8" s="706"/>
      <c r="CT8" s="706"/>
      <c r="CU8" s="706"/>
      <c r="CV8" s="712"/>
      <c r="CW8" s="711"/>
      <c r="CX8" s="706"/>
      <c r="CY8" s="706"/>
      <c r="CZ8" s="706"/>
      <c r="DA8" s="712"/>
      <c r="DB8" s="711"/>
      <c r="DC8" s="706"/>
      <c r="DD8" s="706"/>
      <c r="DE8" s="706"/>
      <c r="DF8" s="712"/>
      <c r="DG8" s="711"/>
      <c r="DH8" s="706"/>
      <c r="DI8" s="706"/>
      <c r="DJ8" s="706"/>
      <c r="DK8" s="712"/>
      <c r="DL8" s="711"/>
      <c r="DM8" s="706"/>
      <c r="DN8" s="706"/>
      <c r="DO8" s="706"/>
      <c r="DP8" s="712"/>
      <c r="DQ8" s="711"/>
      <c r="DR8" s="706"/>
      <c r="DS8" s="706"/>
      <c r="DT8" s="706"/>
      <c r="DU8" s="712"/>
      <c r="DV8" s="699"/>
      <c r="DW8" s="700"/>
      <c r="DX8" s="700"/>
      <c r="DY8" s="700"/>
      <c r="DZ8" s="713"/>
      <c r="EA8" s="67"/>
    </row>
    <row r="9" spans="1:131" s="47" customFormat="1" ht="26.25" customHeight="1" x14ac:dyDescent="0.15">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15">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1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1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1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1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1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1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1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1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1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1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1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1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462</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15">
      <c r="A23" s="53" t="s">
        <v>253</v>
      </c>
      <c r="B23" s="722" t="s">
        <v>312</v>
      </c>
      <c r="C23" s="723"/>
      <c r="D23" s="723"/>
      <c r="E23" s="723"/>
      <c r="F23" s="723"/>
      <c r="G23" s="723"/>
      <c r="H23" s="723"/>
      <c r="I23" s="723"/>
      <c r="J23" s="723"/>
      <c r="K23" s="723"/>
      <c r="L23" s="723"/>
      <c r="M23" s="723"/>
      <c r="N23" s="723"/>
      <c r="O23" s="723"/>
      <c r="P23" s="724"/>
      <c r="Q23" s="725">
        <v>41027</v>
      </c>
      <c r="R23" s="726"/>
      <c r="S23" s="726"/>
      <c r="T23" s="726"/>
      <c r="U23" s="726"/>
      <c r="V23" s="726">
        <v>39545</v>
      </c>
      <c r="W23" s="726"/>
      <c r="X23" s="726"/>
      <c r="Y23" s="726"/>
      <c r="Z23" s="726"/>
      <c r="AA23" s="726">
        <v>1483</v>
      </c>
      <c r="AB23" s="726"/>
      <c r="AC23" s="726"/>
      <c r="AD23" s="726"/>
      <c r="AE23" s="727"/>
      <c r="AF23" s="728">
        <v>1285</v>
      </c>
      <c r="AG23" s="726"/>
      <c r="AH23" s="726"/>
      <c r="AI23" s="726"/>
      <c r="AJ23" s="729"/>
      <c r="AK23" s="730"/>
      <c r="AL23" s="731"/>
      <c r="AM23" s="731"/>
      <c r="AN23" s="731"/>
      <c r="AO23" s="731"/>
      <c r="AP23" s="726">
        <v>25668</v>
      </c>
      <c r="AQ23" s="726"/>
      <c r="AR23" s="726"/>
      <c r="AS23" s="726"/>
      <c r="AT23" s="726"/>
      <c r="AU23" s="732"/>
      <c r="AV23" s="732"/>
      <c r="AW23" s="732"/>
      <c r="AX23" s="732"/>
      <c r="AY23" s="733"/>
      <c r="AZ23" s="734" t="s">
        <v>200</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15">
      <c r="A24" s="737" t="s">
        <v>392</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15">
      <c r="A25" s="681" t="s">
        <v>427</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15">
      <c r="A26" s="937" t="s">
        <v>448</v>
      </c>
      <c r="B26" s="938"/>
      <c r="C26" s="938"/>
      <c r="D26" s="938"/>
      <c r="E26" s="938"/>
      <c r="F26" s="938"/>
      <c r="G26" s="938"/>
      <c r="H26" s="938"/>
      <c r="I26" s="938"/>
      <c r="J26" s="938"/>
      <c r="K26" s="938"/>
      <c r="L26" s="938"/>
      <c r="M26" s="938"/>
      <c r="N26" s="938"/>
      <c r="O26" s="938"/>
      <c r="P26" s="939"/>
      <c r="Q26" s="943" t="s">
        <v>464</v>
      </c>
      <c r="R26" s="944"/>
      <c r="S26" s="944"/>
      <c r="T26" s="944"/>
      <c r="U26" s="945"/>
      <c r="V26" s="943" t="s">
        <v>466</v>
      </c>
      <c r="W26" s="944"/>
      <c r="X26" s="944"/>
      <c r="Y26" s="944"/>
      <c r="Z26" s="945"/>
      <c r="AA26" s="943" t="s">
        <v>467</v>
      </c>
      <c r="AB26" s="944"/>
      <c r="AC26" s="944"/>
      <c r="AD26" s="944"/>
      <c r="AE26" s="944"/>
      <c r="AF26" s="959" t="s">
        <v>250</v>
      </c>
      <c r="AG26" s="960"/>
      <c r="AH26" s="960"/>
      <c r="AI26" s="960"/>
      <c r="AJ26" s="961"/>
      <c r="AK26" s="944" t="s">
        <v>397</v>
      </c>
      <c r="AL26" s="944"/>
      <c r="AM26" s="944"/>
      <c r="AN26" s="944"/>
      <c r="AO26" s="945"/>
      <c r="AP26" s="943" t="s">
        <v>369</v>
      </c>
      <c r="AQ26" s="944"/>
      <c r="AR26" s="944"/>
      <c r="AS26" s="944"/>
      <c r="AT26" s="945"/>
      <c r="AU26" s="943" t="s">
        <v>468</v>
      </c>
      <c r="AV26" s="944"/>
      <c r="AW26" s="944"/>
      <c r="AX26" s="944"/>
      <c r="AY26" s="945"/>
      <c r="AZ26" s="943" t="s">
        <v>469</v>
      </c>
      <c r="BA26" s="944"/>
      <c r="BB26" s="944"/>
      <c r="BC26" s="944"/>
      <c r="BD26" s="945"/>
      <c r="BE26" s="943" t="s">
        <v>454</v>
      </c>
      <c r="BF26" s="944"/>
      <c r="BG26" s="944"/>
      <c r="BH26" s="944"/>
      <c r="BI26" s="950"/>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15">
      <c r="A27" s="940"/>
      <c r="B27" s="941"/>
      <c r="C27" s="941"/>
      <c r="D27" s="941"/>
      <c r="E27" s="941"/>
      <c r="F27" s="941"/>
      <c r="G27" s="941"/>
      <c r="H27" s="941"/>
      <c r="I27" s="941"/>
      <c r="J27" s="941"/>
      <c r="K27" s="941"/>
      <c r="L27" s="941"/>
      <c r="M27" s="941"/>
      <c r="N27" s="941"/>
      <c r="O27" s="941"/>
      <c r="P27" s="942"/>
      <c r="Q27" s="946"/>
      <c r="R27" s="947"/>
      <c r="S27" s="947"/>
      <c r="T27" s="947"/>
      <c r="U27" s="948"/>
      <c r="V27" s="946"/>
      <c r="W27" s="947"/>
      <c r="X27" s="947"/>
      <c r="Y27" s="947"/>
      <c r="Z27" s="948"/>
      <c r="AA27" s="946"/>
      <c r="AB27" s="947"/>
      <c r="AC27" s="947"/>
      <c r="AD27" s="947"/>
      <c r="AE27" s="947"/>
      <c r="AF27" s="962"/>
      <c r="AG27" s="963"/>
      <c r="AH27" s="963"/>
      <c r="AI27" s="963"/>
      <c r="AJ27" s="964"/>
      <c r="AK27" s="947"/>
      <c r="AL27" s="947"/>
      <c r="AM27" s="947"/>
      <c r="AN27" s="947"/>
      <c r="AO27" s="948"/>
      <c r="AP27" s="946"/>
      <c r="AQ27" s="947"/>
      <c r="AR27" s="947"/>
      <c r="AS27" s="947"/>
      <c r="AT27" s="948"/>
      <c r="AU27" s="946"/>
      <c r="AV27" s="947"/>
      <c r="AW27" s="947"/>
      <c r="AX27" s="947"/>
      <c r="AY27" s="948"/>
      <c r="AZ27" s="946"/>
      <c r="BA27" s="947"/>
      <c r="BB27" s="947"/>
      <c r="BC27" s="947"/>
      <c r="BD27" s="948"/>
      <c r="BE27" s="946"/>
      <c r="BF27" s="947"/>
      <c r="BG27" s="947"/>
      <c r="BH27" s="947"/>
      <c r="BI27" s="952"/>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15">
      <c r="A28" s="54">
        <v>1</v>
      </c>
      <c r="B28" s="683" t="s">
        <v>59</v>
      </c>
      <c r="C28" s="684"/>
      <c r="D28" s="684"/>
      <c r="E28" s="684"/>
      <c r="F28" s="684"/>
      <c r="G28" s="684"/>
      <c r="H28" s="684"/>
      <c r="I28" s="684"/>
      <c r="J28" s="684"/>
      <c r="K28" s="684"/>
      <c r="L28" s="684"/>
      <c r="M28" s="684"/>
      <c r="N28" s="684"/>
      <c r="O28" s="684"/>
      <c r="P28" s="685"/>
      <c r="Q28" s="738">
        <v>10308</v>
      </c>
      <c r="R28" s="739"/>
      <c r="S28" s="739"/>
      <c r="T28" s="739"/>
      <c r="U28" s="739"/>
      <c r="V28" s="739">
        <v>10185</v>
      </c>
      <c r="W28" s="739"/>
      <c r="X28" s="739"/>
      <c r="Y28" s="739"/>
      <c r="Z28" s="739"/>
      <c r="AA28" s="739">
        <v>123</v>
      </c>
      <c r="AB28" s="739"/>
      <c r="AC28" s="739"/>
      <c r="AD28" s="739"/>
      <c r="AE28" s="740"/>
      <c r="AF28" s="741">
        <v>123</v>
      </c>
      <c r="AG28" s="739"/>
      <c r="AH28" s="739"/>
      <c r="AI28" s="739"/>
      <c r="AJ28" s="742"/>
      <c r="AK28" s="743">
        <v>980</v>
      </c>
      <c r="AL28" s="739"/>
      <c r="AM28" s="739"/>
      <c r="AN28" s="739"/>
      <c r="AO28" s="739"/>
      <c r="AP28" s="739" t="s">
        <v>200</v>
      </c>
      <c r="AQ28" s="739"/>
      <c r="AR28" s="739"/>
      <c r="AS28" s="739"/>
      <c r="AT28" s="739"/>
      <c r="AU28" s="739" t="s">
        <v>200</v>
      </c>
      <c r="AV28" s="739"/>
      <c r="AW28" s="739"/>
      <c r="AX28" s="739"/>
      <c r="AY28" s="739"/>
      <c r="AZ28" s="744" t="s">
        <v>200</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15">
      <c r="A29" s="54">
        <v>2</v>
      </c>
      <c r="B29" s="699" t="s">
        <v>470</v>
      </c>
      <c r="C29" s="700"/>
      <c r="D29" s="700"/>
      <c r="E29" s="700"/>
      <c r="F29" s="700"/>
      <c r="G29" s="700"/>
      <c r="H29" s="700"/>
      <c r="I29" s="700"/>
      <c r="J29" s="700"/>
      <c r="K29" s="700"/>
      <c r="L29" s="700"/>
      <c r="M29" s="700"/>
      <c r="N29" s="700"/>
      <c r="O29" s="700"/>
      <c r="P29" s="701"/>
      <c r="Q29" s="702">
        <v>1637</v>
      </c>
      <c r="R29" s="703"/>
      <c r="S29" s="703"/>
      <c r="T29" s="703"/>
      <c r="U29" s="703"/>
      <c r="V29" s="703">
        <v>1565</v>
      </c>
      <c r="W29" s="703"/>
      <c r="X29" s="703"/>
      <c r="Y29" s="703"/>
      <c r="Z29" s="703"/>
      <c r="AA29" s="703">
        <v>73</v>
      </c>
      <c r="AB29" s="703"/>
      <c r="AC29" s="703"/>
      <c r="AD29" s="703"/>
      <c r="AE29" s="704"/>
      <c r="AF29" s="705">
        <v>73</v>
      </c>
      <c r="AG29" s="706"/>
      <c r="AH29" s="706"/>
      <c r="AI29" s="706"/>
      <c r="AJ29" s="707"/>
      <c r="AK29" s="708">
        <v>295</v>
      </c>
      <c r="AL29" s="703"/>
      <c r="AM29" s="703"/>
      <c r="AN29" s="703"/>
      <c r="AO29" s="703"/>
      <c r="AP29" s="703" t="s">
        <v>200</v>
      </c>
      <c r="AQ29" s="703"/>
      <c r="AR29" s="703"/>
      <c r="AS29" s="703"/>
      <c r="AT29" s="703"/>
      <c r="AU29" s="703" t="s">
        <v>200</v>
      </c>
      <c r="AV29" s="703"/>
      <c r="AW29" s="703"/>
      <c r="AX29" s="703"/>
      <c r="AY29" s="703"/>
      <c r="AZ29" s="747" t="s">
        <v>200</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15">
      <c r="A30" s="54">
        <v>3</v>
      </c>
      <c r="B30" s="699" t="s">
        <v>288</v>
      </c>
      <c r="C30" s="700"/>
      <c r="D30" s="700"/>
      <c r="E30" s="700"/>
      <c r="F30" s="700"/>
      <c r="G30" s="700"/>
      <c r="H30" s="700"/>
      <c r="I30" s="700"/>
      <c r="J30" s="700"/>
      <c r="K30" s="700"/>
      <c r="L30" s="700"/>
      <c r="M30" s="700"/>
      <c r="N30" s="700"/>
      <c r="O30" s="700"/>
      <c r="P30" s="701"/>
      <c r="Q30" s="702">
        <v>7516</v>
      </c>
      <c r="R30" s="703"/>
      <c r="S30" s="703"/>
      <c r="T30" s="703"/>
      <c r="U30" s="703"/>
      <c r="V30" s="703">
        <v>7433</v>
      </c>
      <c r="W30" s="703"/>
      <c r="X30" s="703"/>
      <c r="Y30" s="703"/>
      <c r="Z30" s="703"/>
      <c r="AA30" s="703">
        <v>83</v>
      </c>
      <c r="AB30" s="703"/>
      <c r="AC30" s="703"/>
      <c r="AD30" s="703"/>
      <c r="AE30" s="704"/>
      <c r="AF30" s="705">
        <v>83</v>
      </c>
      <c r="AG30" s="706"/>
      <c r="AH30" s="706"/>
      <c r="AI30" s="706"/>
      <c r="AJ30" s="707"/>
      <c r="AK30" s="708">
        <v>1189</v>
      </c>
      <c r="AL30" s="703"/>
      <c r="AM30" s="703"/>
      <c r="AN30" s="703"/>
      <c r="AO30" s="703"/>
      <c r="AP30" s="703" t="s">
        <v>200</v>
      </c>
      <c r="AQ30" s="703"/>
      <c r="AR30" s="703"/>
      <c r="AS30" s="703"/>
      <c r="AT30" s="703"/>
      <c r="AU30" s="703" t="s">
        <v>200</v>
      </c>
      <c r="AV30" s="703"/>
      <c r="AW30" s="703"/>
      <c r="AX30" s="703"/>
      <c r="AY30" s="703"/>
      <c r="AZ30" s="747" t="s">
        <v>200</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15">
      <c r="A31" s="54">
        <v>4</v>
      </c>
      <c r="B31" s="699" t="s">
        <v>111</v>
      </c>
      <c r="C31" s="700"/>
      <c r="D31" s="700"/>
      <c r="E31" s="700"/>
      <c r="F31" s="700"/>
      <c r="G31" s="700"/>
      <c r="H31" s="700"/>
      <c r="I31" s="700"/>
      <c r="J31" s="700"/>
      <c r="K31" s="700"/>
      <c r="L31" s="700"/>
      <c r="M31" s="700"/>
      <c r="N31" s="700"/>
      <c r="O31" s="700"/>
      <c r="P31" s="701"/>
      <c r="Q31" s="702">
        <v>11</v>
      </c>
      <c r="R31" s="703"/>
      <c r="S31" s="703"/>
      <c r="T31" s="703"/>
      <c r="U31" s="703"/>
      <c r="V31" s="703">
        <v>11</v>
      </c>
      <c r="W31" s="703"/>
      <c r="X31" s="703"/>
      <c r="Y31" s="703"/>
      <c r="Z31" s="703"/>
      <c r="AA31" s="703">
        <v>0</v>
      </c>
      <c r="AB31" s="703"/>
      <c r="AC31" s="703"/>
      <c r="AD31" s="703"/>
      <c r="AE31" s="704"/>
      <c r="AF31" s="705" t="s">
        <v>200</v>
      </c>
      <c r="AG31" s="706"/>
      <c r="AH31" s="706"/>
      <c r="AI31" s="706"/>
      <c r="AJ31" s="707"/>
      <c r="AK31" s="708" t="s">
        <v>200</v>
      </c>
      <c r="AL31" s="703"/>
      <c r="AM31" s="703"/>
      <c r="AN31" s="703"/>
      <c r="AO31" s="703"/>
      <c r="AP31" s="703" t="s">
        <v>200</v>
      </c>
      <c r="AQ31" s="703"/>
      <c r="AR31" s="703"/>
      <c r="AS31" s="703"/>
      <c r="AT31" s="703"/>
      <c r="AU31" s="703" t="s">
        <v>200</v>
      </c>
      <c r="AV31" s="703"/>
      <c r="AW31" s="703"/>
      <c r="AX31" s="703"/>
      <c r="AY31" s="703"/>
      <c r="AZ31" s="747" t="s">
        <v>200</v>
      </c>
      <c r="BA31" s="747"/>
      <c r="BB31" s="747"/>
      <c r="BC31" s="747"/>
      <c r="BD31" s="747"/>
      <c r="BE31" s="709"/>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15">
      <c r="A32" s="54">
        <v>5</v>
      </c>
      <c r="B32" s="699" t="s">
        <v>362</v>
      </c>
      <c r="C32" s="700"/>
      <c r="D32" s="700"/>
      <c r="E32" s="700"/>
      <c r="F32" s="700"/>
      <c r="G32" s="700"/>
      <c r="H32" s="700"/>
      <c r="I32" s="700"/>
      <c r="J32" s="700"/>
      <c r="K32" s="700"/>
      <c r="L32" s="700"/>
      <c r="M32" s="700"/>
      <c r="N32" s="700"/>
      <c r="O32" s="700"/>
      <c r="P32" s="701"/>
      <c r="Q32" s="702">
        <v>2144</v>
      </c>
      <c r="R32" s="703"/>
      <c r="S32" s="703"/>
      <c r="T32" s="703"/>
      <c r="U32" s="703"/>
      <c r="V32" s="703">
        <v>1730</v>
      </c>
      <c r="W32" s="703"/>
      <c r="X32" s="703"/>
      <c r="Y32" s="703"/>
      <c r="Z32" s="703"/>
      <c r="AA32" s="703">
        <v>414</v>
      </c>
      <c r="AB32" s="703"/>
      <c r="AC32" s="703"/>
      <c r="AD32" s="703"/>
      <c r="AE32" s="704"/>
      <c r="AF32" s="705">
        <v>949</v>
      </c>
      <c r="AG32" s="706"/>
      <c r="AH32" s="706"/>
      <c r="AI32" s="706"/>
      <c r="AJ32" s="707"/>
      <c r="AK32" s="708">
        <v>342</v>
      </c>
      <c r="AL32" s="703"/>
      <c r="AM32" s="703"/>
      <c r="AN32" s="703"/>
      <c r="AO32" s="703"/>
      <c r="AP32" s="703">
        <v>9118</v>
      </c>
      <c r="AQ32" s="703"/>
      <c r="AR32" s="703"/>
      <c r="AS32" s="703"/>
      <c r="AT32" s="703"/>
      <c r="AU32" s="703">
        <v>1805</v>
      </c>
      <c r="AV32" s="703"/>
      <c r="AW32" s="703"/>
      <c r="AX32" s="703"/>
      <c r="AY32" s="703"/>
      <c r="AZ32" s="747" t="s">
        <v>200</v>
      </c>
      <c r="BA32" s="747"/>
      <c r="BB32" s="747"/>
      <c r="BC32" s="747"/>
      <c r="BD32" s="747"/>
      <c r="BE32" s="709" t="s">
        <v>194</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15">
      <c r="A33" s="54">
        <v>6</v>
      </c>
      <c r="B33" s="699"/>
      <c r="C33" s="700"/>
      <c r="D33" s="700"/>
      <c r="E33" s="700"/>
      <c r="F33" s="700"/>
      <c r="G33" s="700"/>
      <c r="H33" s="700"/>
      <c r="I33" s="700"/>
      <c r="J33" s="700"/>
      <c r="K33" s="700"/>
      <c r="L33" s="700"/>
      <c r="M33" s="700"/>
      <c r="N33" s="700"/>
      <c r="O33" s="700"/>
      <c r="P33" s="701"/>
      <c r="Q33" s="702"/>
      <c r="R33" s="703"/>
      <c r="S33" s="703"/>
      <c r="T33" s="703"/>
      <c r="U33" s="703"/>
      <c r="V33" s="703"/>
      <c r="W33" s="703"/>
      <c r="X33" s="703"/>
      <c r="Y33" s="703"/>
      <c r="Z33" s="703"/>
      <c r="AA33" s="703"/>
      <c r="AB33" s="703"/>
      <c r="AC33" s="703"/>
      <c r="AD33" s="703"/>
      <c r="AE33" s="704"/>
      <c r="AF33" s="705"/>
      <c r="AG33" s="706"/>
      <c r="AH33" s="706"/>
      <c r="AI33" s="706"/>
      <c r="AJ33" s="707"/>
      <c r="AK33" s="708"/>
      <c r="AL33" s="703"/>
      <c r="AM33" s="703"/>
      <c r="AN33" s="703"/>
      <c r="AO33" s="703"/>
      <c r="AP33" s="703"/>
      <c r="AQ33" s="703"/>
      <c r="AR33" s="703"/>
      <c r="AS33" s="703"/>
      <c r="AT33" s="703"/>
      <c r="AU33" s="703"/>
      <c r="AV33" s="703"/>
      <c r="AW33" s="703"/>
      <c r="AX33" s="703"/>
      <c r="AY33" s="703"/>
      <c r="AZ33" s="747"/>
      <c r="BA33" s="747"/>
      <c r="BB33" s="747"/>
      <c r="BC33" s="747"/>
      <c r="BD33" s="747"/>
      <c r="BE33" s="709"/>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15">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15">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15">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15">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1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1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1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1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1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1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1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1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1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1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1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1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15">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15">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15">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15">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15">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15">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15">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15">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15">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15">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15">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15">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15">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471</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15">
      <c r="A63" s="53" t="s">
        <v>253</v>
      </c>
      <c r="B63" s="722" t="s">
        <v>383</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1228</v>
      </c>
      <c r="AG63" s="726"/>
      <c r="AH63" s="726"/>
      <c r="AI63" s="726"/>
      <c r="AJ63" s="729"/>
      <c r="AK63" s="730"/>
      <c r="AL63" s="731"/>
      <c r="AM63" s="731"/>
      <c r="AN63" s="731"/>
      <c r="AO63" s="731"/>
      <c r="AP63" s="726">
        <v>9118</v>
      </c>
      <c r="AQ63" s="726"/>
      <c r="AR63" s="726"/>
      <c r="AS63" s="726"/>
      <c r="AT63" s="726"/>
      <c r="AU63" s="726">
        <v>1805</v>
      </c>
      <c r="AV63" s="726"/>
      <c r="AW63" s="726"/>
      <c r="AX63" s="726"/>
      <c r="AY63" s="726"/>
      <c r="AZ63" s="756"/>
      <c r="BA63" s="756"/>
      <c r="BB63" s="756"/>
      <c r="BC63" s="756"/>
      <c r="BD63" s="756"/>
      <c r="BE63" s="732"/>
      <c r="BF63" s="732"/>
      <c r="BG63" s="732"/>
      <c r="BH63" s="732"/>
      <c r="BI63" s="733"/>
      <c r="BJ63" s="734" t="s">
        <v>200</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15">
      <c r="A65" s="56" t="s">
        <v>269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15">
      <c r="A66" s="937" t="s">
        <v>457</v>
      </c>
      <c r="B66" s="938"/>
      <c r="C66" s="938"/>
      <c r="D66" s="938"/>
      <c r="E66" s="938"/>
      <c r="F66" s="938"/>
      <c r="G66" s="938"/>
      <c r="H66" s="938"/>
      <c r="I66" s="938"/>
      <c r="J66" s="938"/>
      <c r="K66" s="938"/>
      <c r="L66" s="938"/>
      <c r="M66" s="938"/>
      <c r="N66" s="938"/>
      <c r="O66" s="938"/>
      <c r="P66" s="939"/>
      <c r="Q66" s="943" t="s">
        <v>464</v>
      </c>
      <c r="R66" s="944"/>
      <c r="S66" s="944"/>
      <c r="T66" s="944"/>
      <c r="U66" s="945"/>
      <c r="V66" s="943" t="s">
        <v>466</v>
      </c>
      <c r="W66" s="944"/>
      <c r="X66" s="944"/>
      <c r="Y66" s="944"/>
      <c r="Z66" s="945"/>
      <c r="AA66" s="943" t="s">
        <v>467</v>
      </c>
      <c r="AB66" s="944"/>
      <c r="AC66" s="944"/>
      <c r="AD66" s="944"/>
      <c r="AE66" s="945"/>
      <c r="AF66" s="965" t="s">
        <v>250</v>
      </c>
      <c r="AG66" s="960"/>
      <c r="AH66" s="960"/>
      <c r="AI66" s="960"/>
      <c r="AJ66" s="966"/>
      <c r="AK66" s="943" t="s">
        <v>397</v>
      </c>
      <c r="AL66" s="938"/>
      <c r="AM66" s="938"/>
      <c r="AN66" s="938"/>
      <c r="AO66" s="939"/>
      <c r="AP66" s="943" t="s">
        <v>369</v>
      </c>
      <c r="AQ66" s="944"/>
      <c r="AR66" s="944"/>
      <c r="AS66" s="944"/>
      <c r="AT66" s="945"/>
      <c r="AU66" s="943" t="s">
        <v>472</v>
      </c>
      <c r="AV66" s="944"/>
      <c r="AW66" s="944"/>
      <c r="AX66" s="944"/>
      <c r="AY66" s="945"/>
      <c r="AZ66" s="943" t="s">
        <v>454</v>
      </c>
      <c r="BA66" s="944"/>
      <c r="BB66" s="944"/>
      <c r="BC66" s="944"/>
      <c r="BD66" s="950"/>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15">
      <c r="A67" s="940"/>
      <c r="B67" s="941"/>
      <c r="C67" s="941"/>
      <c r="D67" s="941"/>
      <c r="E67" s="941"/>
      <c r="F67" s="941"/>
      <c r="G67" s="941"/>
      <c r="H67" s="941"/>
      <c r="I67" s="941"/>
      <c r="J67" s="941"/>
      <c r="K67" s="941"/>
      <c r="L67" s="941"/>
      <c r="M67" s="941"/>
      <c r="N67" s="941"/>
      <c r="O67" s="941"/>
      <c r="P67" s="942"/>
      <c r="Q67" s="946"/>
      <c r="R67" s="947"/>
      <c r="S67" s="947"/>
      <c r="T67" s="947"/>
      <c r="U67" s="948"/>
      <c r="V67" s="946"/>
      <c r="W67" s="947"/>
      <c r="X67" s="947"/>
      <c r="Y67" s="947"/>
      <c r="Z67" s="948"/>
      <c r="AA67" s="946"/>
      <c r="AB67" s="947"/>
      <c r="AC67" s="947"/>
      <c r="AD67" s="947"/>
      <c r="AE67" s="948"/>
      <c r="AF67" s="967"/>
      <c r="AG67" s="963"/>
      <c r="AH67" s="963"/>
      <c r="AI67" s="963"/>
      <c r="AJ67" s="968"/>
      <c r="AK67" s="969"/>
      <c r="AL67" s="941"/>
      <c r="AM67" s="941"/>
      <c r="AN67" s="941"/>
      <c r="AO67" s="942"/>
      <c r="AP67" s="946"/>
      <c r="AQ67" s="947"/>
      <c r="AR67" s="947"/>
      <c r="AS67" s="947"/>
      <c r="AT67" s="948"/>
      <c r="AU67" s="946"/>
      <c r="AV67" s="947"/>
      <c r="AW67" s="947"/>
      <c r="AX67" s="947"/>
      <c r="AY67" s="948"/>
      <c r="AZ67" s="946"/>
      <c r="BA67" s="947"/>
      <c r="BB67" s="947"/>
      <c r="BC67" s="947"/>
      <c r="BD67" s="952"/>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15">
      <c r="A68" s="51">
        <v>1</v>
      </c>
      <c r="B68" s="683" t="s">
        <v>301</v>
      </c>
      <c r="C68" s="684"/>
      <c r="D68" s="684"/>
      <c r="E68" s="684"/>
      <c r="F68" s="684"/>
      <c r="G68" s="684"/>
      <c r="H68" s="684"/>
      <c r="I68" s="684"/>
      <c r="J68" s="684"/>
      <c r="K68" s="684"/>
      <c r="L68" s="684"/>
      <c r="M68" s="684"/>
      <c r="N68" s="684"/>
      <c r="O68" s="684"/>
      <c r="P68" s="685"/>
      <c r="Q68" s="686">
        <v>88</v>
      </c>
      <c r="R68" s="687"/>
      <c r="S68" s="687"/>
      <c r="T68" s="687"/>
      <c r="U68" s="687"/>
      <c r="V68" s="687">
        <v>86</v>
      </c>
      <c r="W68" s="687"/>
      <c r="X68" s="687"/>
      <c r="Y68" s="687"/>
      <c r="Z68" s="687"/>
      <c r="AA68" s="687">
        <v>3</v>
      </c>
      <c r="AB68" s="687"/>
      <c r="AC68" s="687"/>
      <c r="AD68" s="687"/>
      <c r="AE68" s="687"/>
      <c r="AF68" s="687">
        <f t="shared" ref="AF68:AF81" si="0">AA68</f>
        <v>3</v>
      </c>
      <c r="AG68" s="687"/>
      <c r="AH68" s="687"/>
      <c r="AI68" s="687"/>
      <c r="AJ68" s="687"/>
      <c r="AK68" s="687" t="s">
        <v>200</v>
      </c>
      <c r="AL68" s="687"/>
      <c r="AM68" s="687"/>
      <c r="AN68" s="687"/>
      <c r="AO68" s="687"/>
      <c r="AP68" s="687" t="s">
        <v>200</v>
      </c>
      <c r="AQ68" s="687"/>
      <c r="AR68" s="687"/>
      <c r="AS68" s="687"/>
      <c r="AT68" s="687"/>
      <c r="AU68" s="687" t="s">
        <v>200</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15">
      <c r="A69" s="52">
        <v>2</v>
      </c>
      <c r="B69" s="699" t="s">
        <v>546</v>
      </c>
      <c r="C69" s="700"/>
      <c r="D69" s="700"/>
      <c r="E69" s="700"/>
      <c r="F69" s="700"/>
      <c r="G69" s="700"/>
      <c r="H69" s="700"/>
      <c r="I69" s="700"/>
      <c r="J69" s="700"/>
      <c r="K69" s="700"/>
      <c r="L69" s="700"/>
      <c r="M69" s="700"/>
      <c r="N69" s="700"/>
      <c r="O69" s="700"/>
      <c r="P69" s="701"/>
      <c r="Q69" s="702">
        <v>46</v>
      </c>
      <c r="R69" s="703"/>
      <c r="S69" s="703"/>
      <c r="T69" s="703"/>
      <c r="U69" s="703"/>
      <c r="V69" s="703">
        <v>44</v>
      </c>
      <c r="W69" s="703"/>
      <c r="X69" s="703"/>
      <c r="Y69" s="703"/>
      <c r="Z69" s="703"/>
      <c r="AA69" s="703">
        <v>2</v>
      </c>
      <c r="AB69" s="703"/>
      <c r="AC69" s="703"/>
      <c r="AD69" s="703"/>
      <c r="AE69" s="703"/>
      <c r="AF69" s="703">
        <f t="shared" si="0"/>
        <v>2</v>
      </c>
      <c r="AG69" s="703"/>
      <c r="AH69" s="703"/>
      <c r="AI69" s="703"/>
      <c r="AJ69" s="703"/>
      <c r="AK69" s="703" t="s">
        <v>200</v>
      </c>
      <c r="AL69" s="703"/>
      <c r="AM69" s="703"/>
      <c r="AN69" s="703"/>
      <c r="AO69" s="703"/>
      <c r="AP69" s="703">
        <v>5</v>
      </c>
      <c r="AQ69" s="703"/>
      <c r="AR69" s="703"/>
      <c r="AS69" s="703"/>
      <c r="AT69" s="703"/>
      <c r="AU69" s="703">
        <v>0.9</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15">
      <c r="A70" s="52">
        <v>3</v>
      </c>
      <c r="B70" s="699" t="s">
        <v>543</v>
      </c>
      <c r="C70" s="700"/>
      <c r="D70" s="700"/>
      <c r="E70" s="700"/>
      <c r="F70" s="700"/>
      <c r="G70" s="700"/>
      <c r="H70" s="700"/>
      <c r="I70" s="700"/>
      <c r="J70" s="700"/>
      <c r="K70" s="700"/>
      <c r="L70" s="700"/>
      <c r="M70" s="700"/>
      <c r="N70" s="700"/>
      <c r="O70" s="700"/>
      <c r="P70" s="701"/>
      <c r="Q70" s="702">
        <v>1</v>
      </c>
      <c r="R70" s="703"/>
      <c r="S70" s="703"/>
      <c r="T70" s="703"/>
      <c r="U70" s="703"/>
      <c r="V70" s="703">
        <v>0</v>
      </c>
      <c r="W70" s="703"/>
      <c r="X70" s="703"/>
      <c r="Y70" s="703"/>
      <c r="Z70" s="703"/>
      <c r="AA70" s="703">
        <v>1</v>
      </c>
      <c r="AB70" s="703"/>
      <c r="AC70" s="703"/>
      <c r="AD70" s="703"/>
      <c r="AE70" s="703"/>
      <c r="AF70" s="703">
        <f t="shared" si="0"/>
        <v>1</v>
      </c>
      <c r="AG70" s="703"/>
      <c r="AH70" s="703"/>
      <c r="AI70" s="703"/>
      <c r="AJ70" s="703"/>
      <c r="AK70" s="703" t="s">
        <v>200</v>
      </c>
      <c r="AL70" s="703"/>
      <c r="AM70" s="703"/>
      <c r="AN70" s="703"/>
      <c r="AO70" s="703"/>
      <c r="AP70" s="703" t="s">
        <v>200</v>
      </c>
      <c r="AQ70" s="703"/>
      <c r="AR70" s="703"/>
      <c r="AS70" s="703"/>
      <c r="AT70" s="703"/>
      <c r="AU70" s="703" t="s">
        <v>200</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15">
      <c r="A71" s="52">
        <v>4</v>
      </c>
      <c r="B71" s="699" t="s">
        <v>354</v>
      </c>
      <c r="C71" s="700"/>
      <c r="D71" s="700"/>
      <c r="E71" s="700"/>
      <c r="F71" s="700"/>
      <c r="G71" s="700"/>
      <c r="H71" s="700"/>
      <c r="I71" s="700"/>
      <c r="J71" s="700"/>
      <c r="K71" s="700"/>
      <c r="L71" s="700"/>
      <c r="M71" s="700"/>
      <c r="N71" s="700"/>
      <c r="O71" s="700"/>
      <c r="P71" s="701"/>
      <c r="Q71" s="702">
        <v>2666</v>
      </c>
      <c r="R71" s="703"/>
      <c r="S71" s="703"/>
      <c r="T71" s="703"/>
      <c r="U71" s="703"/>
      <c r="V71" s="703">
        <v>2644</v>
      </c>
      <c r="W71" s="703"/>
      <c r="X71" s="703"/>
      <c r="Y71" s="703"/>
      <c r="Z71" s="703"/>
      <c r="AA71" s="703">
        <v>23</v>
      </c>
      <c r="AB71" s="703"/>
      <c r="AC71" s="703"/>
      <c r="AD71" s="703"/>
      <c r="AE71" s="703"/>
      <c r="AF71" s="703">
        <f t="shared" si="0"/>
        <v>23</v>
      </c>
      <c r="AG71" s="703"/>
      <c r="AH71" s="703"/>
      <c r="AI71" s="703"/>
      <c r="AJ71" s="703"/>
      <c r="AK71" s="703">
        <v>35</v>
      </c>
      <c r="AL71" s="703"/>
      <c r="AM71" s="703"/>
      <c r="AN71" s="703"/>
      <c r="AO71" s="703"/>
      <c r="AP71" s="703">
        <v>606</v>
      </c>
      <c r="AQ71" s="703"/>
      <c r="AR71" s="703"/>
      <c r="AS71" s="703"/>
      <c r="AT71" s="703"/>
      <c r="AU71" s="703">
        <v>227</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15">
      <c r="A72" s="52">
        <v>5</v>
      </c>
      <c r="B72" s="699" t="s">
        <v>547</v>
      </c>
      <c r="C72" s="700"/>
      <c r="D72" s="700"/>
      <c r="E72" s="700"/>
      <c r="F72" s="700"/>
      <c r="G72" s="700"/>
      <c r="H72" s="700"/>
      <c r="I72" s="700"/>
      <c r="J72" s="700"/>
      <c r="K72" s="700"/>
      <c r="L72" s="700"/>
      <c r="M72" s="700"/>
      <c r="N72" s="700"/>
      <c r="O72" s="700"/>
      <c r="P72" s="701"/>
      <c r="Q72" s="702">
        <v>495</v>
      </c>
      <c r="R72" s="703"/>
      <c r="S72" s="703"/>
      <c r="T72" s="703"/>
      <c r="U72" s="703"/>
      <c r="V72" s="703">
        <v>493</v>
      </c>
      <c r="W72" s="703"/>
      <c r="X72" s="703"/>
      <c r="Y72" s="703"/>
      <c r="Z72" s="703"/>
      <c r="AA72" s="703">
        <v>1</v>
      </c>
      <c r="AB72" s="703"/>
      <c r="AC72" s="703"/>
      <c r="AD72" s="703"/>
      <c r="AE72" s="703"/>
      <c r="AF72" s="703">
        <f t="shared" si="0"/>
        <v>1</v>
      </c>
      <c r="AG72" s="703"/>
      <c r="AH72" s="703"/>
      <c r="AI72" s="703"/>
      <c r="AJ72" s="703"/>
      <c r="AK72" s="703">
        <v>298</v>
      </c>
      <c r="AL72" s="703"/>
      <c r="AM72" s="703"/>
      <c r="AN72" s="703"/>
      <c r="AO72" s="703"/>
      <c r="AP72" s="703" t="s">
        <v>200</v>
      </c>
      <c r="AQ72" s="703"/>
      <c r="AR72" s="703"/>
      <c r="AS72" s="703"/>
      <c r="AT72" s="703"/>
      <c r="AU72" s="703" t="s">
        <v>200</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15">
      <c r="A73" s="52">
        <v>6</v>
      </c>
      <c r="B73" s="699" t="s">
        <v>549</v>
      </c>
      <c r="C73" s="700"/>
      <c r="D73" s="700"/>
      <c r="E73" s="700"/>
      <c r="F73" s="700"/>
      <c r="G73" s="700"/>
      <c r="H73" s="700"/>
      <c r="I73" s="700"/>
      <c r="J73" s="700"/>
      <c r="K73" s="700"/>
      <c r="L73" s="700"/>
      <c r="M73" s="700"/>
      <c r="N73" s="700"/>
      <c r="O73" s="700"/>
      <c r="P73" s="701"/>
      <c r="Q73" s="702">
        <v>68</v>
      </c>
      <c r="R73" s="703"/>
      <c r="S73" s="703"/>
      <c r="T73" s="703"/>
      <c r="U73" s="703"/>
      <c r="V73" s="703">
        <v>68</v>
      </c>
      <c r="W73" s="703"/>
      <c r="X73" s="703"/>
      <c r="Y73" s="703"/>
      <c r="Z73" s="703"/>
      <c r="AA73" s="703">
        <v>0</v>
      </c>
      <c r="AB73" s="703"/>
      <c r="AC73" s="703"/>
      <c r="AD73" s="703"/>
      <c r="AE73" s="703"/>
      <c r="AF73" s="703">
        <f t="shared" si="0"/>
        <v>0</v>
      </c>
      <c r="AG73" s="703"/>
      <c r="AH73" s="703"/>
      <c r="AI73" s="703"/>
      <c r="AJ73" s="703"/>
      <c r="AK73" s="703" t="s">
        <v>200</v>
      </c>
      <c r="AL73" s="703"/>
      <c r="AM73" s="703"/>
      <c r="AN73" s="703"/>
      <c r="AO73" s="703"/>
      <c r="AP73" s="703" t="s">
        <v>200</v>
      </c>
      <c r="AQ73" s="703"/>
      <c r="AR73" s="703"/>
      <c r="AS73" s="703"/>
      <c r="AT73" s="703"/>
      <c r="AU73" s="703" t="s">
        <v>200</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15">
      <c r="A74" s="52">
        <v>7</v>
      </c>
      <c r="B74" s="699" t="s">
        <v>544</v>
      </c>
      <c r="C74" s="700"/>
      <c r="D74" s="700"/>
      <c r="E74" s="700"/>
      <c r="F74" s="700"/>
      <c r="G74" s="700"/>
      <c r="H74" s="700"/>
      <c r="I74" s="700"/>
      <c r="J74" s="700"/>
      <c r="K74" s="700"/>
      <c r="L74" s="700"/>
      <c r="M74" s="700"/>
      <c r="N74" s="700"/>
      <c r="O74" s="700"/>
      <c r="P74" s="701"/>
      <c r="Q74" s="702">
        <v>621</v>
      </c>
      <c r="R74" s="703"/>
      <c r="S74" s="703"/>
      <c r="T74" s="703"/>
      <c r="U74" s="703"/>
      <c r="V74" s="703">
        <v>527</v>
      </c>
      <c r="W74" s="703"/>
      <c r="X74" s="703"/>
      <c r="Y74" s="703"/>
      <c r="Z74" s="703"/>
      <c r="AA74" s="703">
        <v>93</v>
      </c>
      <c r="AB74" s="703"/>
      <c r="AC74" s="703"/>
      <c r="AD74" s="703"/>
      <c r="AE74" s="703"/>
      <c r="AF74" s="703">
        <f t="shared" si="0"/>
        <v>93</v>
      </c>
      <c r="AG74" s="703"/>
      <c r="AH74" s="703"/>
      <c r="AI74" s="703"/>
      <c r="AJ74" s="703"/>
      <c r="AK74" s="703" t="s">
        <v>200</v>
      </c>
      <c r="AL74" s="703"/>
      <c r="AM74" s="703"/>
      <c r="AN74" s="703"/>
      <c r="AO74" s="703"/>
      <c r="AP74" s="703" t="s">
        <v>200</v>
      </c>
      <c r="AQ74" s="703"/>
      <c r="AR74" s="703"/>
      <c r="AS74" s="703"/>
      <c r="AT74" s="703"/>
      <c r="AU74" s="703" t="s">
        <v>200</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15">
      <c r="A75" s="52">
        <v>8</v>
      </c>
      <c r="B75" s="699" t="s">
        <v>545</v>
      </c>
      <c r="C75" s="700"/>
      <c r="D75" s="700"/>
      <c r="E75" s="700"/>
      <c r="F75" s="700"/>
      <c r="G75" s="700"/>
      <c r="H75" s="700"/>
      <c r="I75" s="700"/>
      <c r="J75" s="700"/>
      <c r="K75" s="700"/>
      <c r="L75" s="700"/>
      <c r="M75" s="700"/>
      <c r="N75" s="700"/>
      <c r="O75" s="700"/>
      <c r="P75" s="701"/>
      <c r="Q75" s="711">
        <v>279</v>
      </c>
      <c r="R75" s="706"/>
      <c r="S75" s="706"/>
      <c r="T75" s="706"/>
      <c r="U75" s="708"/>
      <c r="V75" s="704">
        <v>273</v>
      </c>
      <c r="W75" s="706"/>
      <c r="X75" s="706"/>
      <c r="Y75" s="706"/>
      <c r="Z75" s="708"/>
      <c r="AA75" s="704">
        <v>6</v>
      </c>
      <c r="AB75" s="706"/>
      <c r="AC75" s="706"/>
      <c r="AD75" s="706"/>
      <c r="AE75" s="708"/>
      <c r="AF75" s="703">
        <f t="shared" si="0"/>
        <v>6</v>
      </c>
      <c r="AG75" s="703"/>
      <c r="AH75" s="703"/>
      <c r="AI75" s="703"/>
      <c r="AJ75" s="703"/>
      <c r="AK75" s="704" t="s">
        <v>200</v>
      </c>
      <c r="AL75" s="706"/>
      <c r="AM75" s="706"/>
      <c r="AN75" s="706"/>
      <c r="AO75" s="708"/>
      <c r="AP75" s="704" t="s">
        <v>200</v>
      </c>
      <c r="AQ75" s="706"/>
      <c r="AR75" s="706"/>
      <c r="AS75" s="706"/>
      <c r="AT75" s="708"/>
      <c r="AU75" s="703" t="s">
        <v>200</v>
      </c>
      <c r="AV75" s="703"/>
      <c r="AW75" s="703"/>
      <c r="AX75" s="703"/>
      <c r="AY75" s="703"/>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15">
      <c r="A76" s="52">
        <v>9</v>
      </c>
      <c r="B76" s="699" t="s">
        <v>465</v>
      </c>
      <c r="C76" s="700"/>
      <c r="D76" s="700"/>
      <c r="E76" s="700"/>
      <c r="F76" s="700"/>
      <c r="G76" s="700"/>
      <c r="H76" s="700"/>
      <c r="I76" s="700"/>
      <c r="J76" s="700"/>
      <c r="K76" s="700"/>
      <c r="L76" s="700"/>
      <c r="M76" s="700"/>
      <c r="N76" s="700"/>
      <c r="O76" s="700"/>
      <c r="P76" s="701"/>
      <c r="Q76" s="711">
        <v>284</v>
      </c>
      <c r="R76" s="706"/>
      <c r="S76" s="706"/>
      <c r="T76" s="706"/>
      <c r="U76" s="708"/>
      <c r="V76" s="704">
        <v>202</v>
      </c>
      <c r="W76" s="706"/>
      <c r="X76" s="706"/>
      <c r="Y76" s="706"/>
      <c r="Z76" s="708"/>
      <c r="AA76" s="704">
        <v>82</v>
      </c>
      <c r="AB76" s="706"/>
      <c r="AC76" s="706"/>
      <c r="AD76" s="706"/>
      <c r="AE76" s="708"/>
      <c r="AF76" s="703">
        <f t="shared" si="0"/>
        <v>82</v>
      </c>
      <c r="AG76" s="703"/>
      <c r="AH76" s="703"/>
      <c r="AI76" s="703"/>
      <c r="AJ76" s="703"/>
      <c r="AK76" s="704" t="s">
        <v>200</v>
      </c>
      <c r="AL76" s="706"/>
      <c r="AM76" s="706"/>
      <c r="AN76" s="706"/>
      <c r="AO76" s="708"/>
      <c r="AP76" s="704" t="s">
        <v>200</v>
      </c>
      <c r="AQ76" s="706"/>
      <c r="AR76" s="706"/>
      <c r="AS76" s="706"/>
      <c r="AT76" s="708"/>
      <c r="AU76" s="703" t="s">
        <v>200</v>
      </c>
      <c r="AV76" s="703"/>
      <c r="AW76" s="703"/>
      <c r="AX76" s="703"/>
      <c r="AY76" s="703"/>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15">
      <c r="A77" s="52">
        <v>10</v>
      </c>
      <c r="B77" s="699" t="s">
        <v>550</v>
      </c>
      <c r="C77" s="700"/>
      <c r="D77" s="700"/>
      <c r="E77" s="700"/>
      <c r="F77" s="700"/>
      <c r="G77" s="700"/>
      <c r="H77" s="700"/>
      <c r="I77" s="700"/>
      <c r="J77" s="700"/>
      <c r="K77" s="700"/>
      <c r="L77" s="700"/>
      <c r="M77" s="700"/>
      <c r="N77" s="700"/>
      <c r="O77" s="700"/>
      <c r="P77" s="701"/>
      <c r="Q77" s="711">
        <v>28</v>
      </c>
      <c r="R77" s="706"/>
      <c r="S77" s="706"/>
      <c r="T77" s="706"/>
      <c r="U77" s="708"/>
      <c r="V77" s="704">
        <v>28</v>
      </c>
      <c r="W77" s="706"/>
      <c r="X77" s="706"/>
      <c r="Y77" s="706"/>
      <c r="Z77" s="708"/>
      <c r="AA77" s="704">
        <v>0</v>
      </c>
      <c r="AB77" s="706"/>
      <c r="AC77" s="706"/>
      <c r="AD77" s="706"/>
      <c r="AE77" s="708"/>
      <c r="AF77" s="703">
        <f t="shared" si="0"/>
        <v>0</v>
      </c>
      <c r="AG77" s="703"/>
      <c r="AH77" s="703"/>
      <c r="AI77" s="703"/>
      <c r="AJ77" s="703"/>
      <c r="AK77" s="704">
        <v>27</v>
      </c>
      <c r="AL77" s="706"/>
      <c r="AM77" s="706"/>
      <c r="AN77" s="706"/>
      <c r="AO77" s="708"/>
      <c r="AP77" s="704" t="s">
        <v>200</v>
      </c>
      <c r="AQ77" s="706"/>
      <c r="AR77" s="706"/>
      <c r="AS77" s="706"/>
      <c r="AT77" s="708"/>
      <c r="AU77" s="703" t="s">
        <v>200</v>
      </c>
      <c r="AV77" s="703"/>
      <c r="AW77" s="703"/>
      <c r="AX77" s="703"/>
      <c r="AY77" s="703"/>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15">
      <c r="A78" s="52">
        <v>11</v>
      </c>
      <c r="B78" s="699" t="s">
        <v>551</v>
      </c>
      <c r="C78" s="700"/>
      <c r="D78" s="700"/>
      <c r="E78" s="700"/>
      <c r="F78" s="700"/>
      <c r="G78" s="700"/>
      <c r="H78" s="700"/>
      <c r="I78" s="700"/>
      <c r="J78" s="700"/>
      <c r="K78" s="700"/>
      <c r="L78" s="700"/>
      <c r="M78" s="700"/>
      <c r="N78" s="700"/>
      <c r="O78" s="700"/>
      <c r="P78" s="701"/>
      <c r="Q78" s="702">
        <v>6200</v>
      </c>
      <c r="R78" s="703"/>
      <c r="S78" s="703"/>
      <c r="T78" s="703"/>
      <c r="U78" s="703"/>
      <c r="V78" s="703">
        <v>5968</v>
      </c>
      <c r="W78" s="703"/>
      <c r="X78" s="703"/>
      <c r="Y78" s="703"/>
      <c r="Z78" s="703"/>
      <c r="AA78" s="703">
        <v>232</v>
      </c>
      <c r="AB78" s="703"/>
      <c r="AC78" s="703"/>
      <c r="AD78" s="703"/>
      <c r="AE78" s="703"/>
      <c r="AF78" s="703">
        <f t="shared" si="0"/>
        <v>232</v>
      </c>
      <c r="AG78" s="703"/>
      <c r="AH78" s="703"/>
      <c r="AI78" s="703"/>
      <c r="AJ78" s="703"/>
      <c r="AK78" s="703" t="s">
        <v>200</v>
      </c>
      <c r="AL78" s="703"/>
      <c r="AM78" s="703"/>
      <c r="AN78" s="703"/>
      <c r="AO78" s="703"/>
      <c r="AP78" s="703" t="s">
        <v>200</v>
      </c>
      <c r="AQ78" s="703"/>
      <c r="AR78" s="703"/>
      <c r="AS78" s="703"/>
      <c r="AT78" s="703"/>
      <c r="AU78" s="703" t="s">
        <v>200</v>
      </c>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15">
      <c r="A79" s="52">
        <v>12</v>
      </c>
      <c r="B79" s="699" t="s">
        <v>218</v>
      </c>
      <c r="C79" s="700"/>
      <c r="D79" s="700"/>
      <c r="E79" s="700"/>
      <c r="F79" s="700"/>
      <c r="G79" s="700"/>
      <c r="H79" s="700"/>
      <c r="I79" s="700"/>
      <c r="J79" s="700"/>
      <c r="K79" s="700"/>
      <c r="L79" s="700"/>
      <c r="M79" s="700"/>
      <c r="N79" s="700"/>
      <c r="O79" s="700"/>
      <c r="P79" s="701"/>
      <c r="Q79" s="702">
        <v>2843</v>
      </c>
      <c r="R79" s="703"/>
      <c r="S79" s="703"/>
      <c r="T79" s="703"/>
      <c r="U79" s="703"/>
      <c r="V79" s="703">
        <v>2770</v>
      </c>
      <c r="W79" s="703"/>
      <c r="X79" s="703"/>
      <c r="Y79" s="703"/>
      <c r="Z79" s="703"/>
      <c r="AA79" s="703">
        <v>72</v>
      </c>
      <c r="AB79" s="703"/>
      <c r="AC79" s="703"/>
      <c r="AD79" s="703"/>
      <c r="AE79" s="703"/>
      <c r="AF79" s="703">
        <f t="shared" si="0"/>
        <v>72</v>
      </c>
      <c r="AG79" s="703"/>
      <c r="AH79" s="703"/>
      <c r="AI79" s="703"/>
      <c r="AJ79" s="703"/>
      <c r="AK79" s="703">
        <v>358</v>
      </c>
      <c r="AL79" s="703"/>
      <c r="AM79" s="703"/>
      <c r="AN79" s="703"/>
      <c r="AO79" s="703"/>
      <c r="AP79" s="703">
        <v>9679</v>
      </c>
      <c r="AQ79" s="703"/>
      <c r="AR79" s="703"/>
      <c r="AS79" s="703"/>
      <c r="AT79" s="703"/>
      <c r="AU79" s="703">
        <v>2197</v>
      </c>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15">
      <c r="A80" s="52">
        <v>13</v>
      </c>
      <c r="B80" s="699" t="s">
        <v>548</v>
      </c>
      <c r="C80" s="700"/>
      <c r="D80" s="700"/>
      <c r="E80" s="700"/>
      <c r="F80" s="700"/>
      <c r="G80" s="700"/>
      <c r="H80" s="700"/>
      <c r="I80" s="700"/>
      <c r="J80" s="700"/>
      <c r="K80" s="700"/>
      <c r="L80" s="700"/>
      <c r="M80" s="700"/>
      <c r="N80" s="700"/>
      <c r="O80" s="700"/>
      <c r="P80" s="701"/>
      <c r="Q80" s="702">
        <v>217</v>
      </c>
      <c r="R80" s="703"/>
      <c r="S80" s="703"/>
      <c r="T80" s="703"/>
      <c r="U80" s="703"/>
      <c r="V80" s="703">
        <v>191</v>
      </c>
      <c r="W80" s="703"/>
      <c r="X80" s="703"/>
      <c r="Y80" s="703"/>
      <c r="Z80" s="703"/>
      <c r="AA80" s="703">
        <v>25</v>
      </c>
      <c r="AB80" s="703"/>
      <c r="AC80" s="703"/>
      <c r="AD80" s="703"/>
      <c r="AE80" s="703"/>
      <c r="AF80" s="703">
        <f t="shared" si="0"/>
        <v>25</v>
      </c>
      <c r="AG80" s="703"/>
      <c r="AH80" s="703"/>
      <c r="AI80" s="703"/>
      <c r="AJ80" s="703"/>
      <c r="AK80" s="703" t="s">
        <v>200</v>
      </c>
      <c r="AL80" s="703"/>
      <c r="AM80" s="703"/>
      <c r="AN80" s="703"/>
      <c r="AO80" s="703"/>
      <c r="AP80" s="703" t="s">
        <v>200</v>
      </c>
      <c r="AQ80" s="703"/>
      <c r="AR80" s="703"/>
      <c r="AS80" s="703"/>
      <c r="AT80" s="703"/>
      <c r="AU80" s="703" t="s">
        <v>200</v>
      </c>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15">
      <c r="A81" s="52">
        <v>14</v>
      </c>
      <c r="B81" s="699" t="s">
        <v>85</v>
      </c>
      <c r="C81" s="700"/>
      <c r="D81" s="700"/>
      <c r="E81" s="700"/>
      <c r="F81" s="700"/>
      <c r="G81" s="700"/>
      <c r="H81" s="700"/>
      <c r="I81" s="700"/>
      <c r="J81" s="700"/>
      <c r="K81" s="700"/>
      <c r="L81" s="700"/>
      <c r="M81" s="700"/>
      <c r="N81" s="700"/>
      <c r="O81" s="700"/>
      <c r="P81" s="701"/>
      <c r="Q81" s="702">
        <v>823874</v>
      </c>
      <c r="R81" s="703"/>
      <c r="S81" s="703"/>
      <c r="T81" s="703"/>
      <c r="U81" s="703"/>
      <c r="V81" s="703">
        <v>808406</v>
      </c>
      <c r="W81" s="703"/>
      <c r="X81" s="703"/>
      <c r="Y81" s="703"/>
      <c r="Z81" s="703"/>
      <c r="AA81" s="703">
        <v>15468</v>
      </c>
      <c r="AB81" s="703"/>
      <c r="AC81" s="703"/>
      <c r="AD81" s="703"/>
      <c r="AE81" s="703"/>
      <c r="AF81" s="703">
        <f t="shared" si="0"/>
        <v>15468</v>
      </c>
      <c r="AG81" s="703"/>
      <c r="AH81" s="703"/>
      <c r="AI81" s="703"/>
      <c r="AJ81" s="703"/>
      <c r="AK81" s="703" t="s">
        <v>200</v>
      </c>
      <c r="AL81" s="703"/>
      <c r="AM81" s="703"/>
      <c r="AN81" s="703"/>
      <c r="AO81" s="703"/>
      <c r="AP81" s="703" t="s">
        <v>200</v>
      </c>
      <c r="AQ81" s="703"/>
      <c r="AR81" s="703"/>
      <c r="AS81" s="703"/>
      <c r="AT81" s="703"/>
      <c r="AU81" s="703" t="s">
        <v>200</v>
      </c>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15">
      <c r="A82" s="52">
        <v>15</v>
      </c>
      <c r="B82" s="699" t="s">
        <v>552</v>
      </c>
      <c r="C82" s="700"/>
      <c r="D82" s="700"/>
      <c r="E82" s="700"/>
      <c r="F82" s="700"/>
      <c r="G82" s="700"/>
      <c r="H82" s="700"/>
      <c r="I82" s="700"/>
      <c r="J82" s="700"/>
      <c r="K82" s="700"/>
      <c r="L82" s="700"/>
      <c r="M82" s="700"/>
      <c r="N82" s="700"/>
      <c r="O82" s="700"/>
      <c r="P82" s="701"/>
      <c r="Q82" s="711">
        <v>12522</v>
      </c>
      <c r="R82" s="706"/>
      <c r="S82" s="706"/>
      <c r="T82" s="706"/>
      <c r="U82" s="708"/>
      <c r="V82" s="704">
        <v>10965</v>
      </c>
      <c r="W82" s="706"/>
      <c r="X82" s="706"/>
      <c r="Y82" s="706"/>
      <c r="Z82" s="708"/>
      <c r="AA82" s="704">
        <v>1557</v>
      </c>
      <c r="AB82" s="706"/>
      <c r="AC82" s="706"/>
      <c r="AD82" s="706"/>
      <c r="AE82" s="708"/>
      <c r="AF82" s="704">
        <v>8274</v>
      </c>
      <c r="AG82" s="706"/>
      <c r="AH82" s="706"/>
      <c r="AI82" s="706"/>
      <c r="AJ82" s="708"/>
      <c r="AK82" s="704">
        <v>1552</v>
      </c>
      <c r="AL82" s="706"/>
      <c r="AM82" s="706"/>
      <c r="AN82" s="706"/>
      <c r="AO82" s="708"/>
      <c r="AP82" s="704">
        <v>7772</v>
      </c>
      <c r="AQ82" s="706"/>
      <c r="AR82" s="706"/>
      <c r="AS82" s="706"/>
      <c r="AT82" s="708"/>
      <c r="AU82" s="704" t="s">
        <v>200</v>
      </c>
      <c r="AV82" s="706"/>
      <c r="AW82" s="706"/>
      <c r="AX82" s="706"/>
      <c r="AY82" s="708"/>
      <c r="AZ82" s="764" t="s">
        <v>553</v>
      </c>
      <c r="BA82" s="700"/>
      <c r="BB82" s="700"/>
      <c r="BC82" s="700"/>
      <c r="BD82" s="713"/>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15">
      <c r="A83" s="52">
        <v>16</v>
      </c>
      <c r="B83" s="699" t="s">
        <v>305</v>
      </c>
      <c r="C83" s="700"/>
      <c r="D83" s="700"/>
      <c r="E83" s="700"/>
      <c r="F83" s="700"/>
      <c r="G83" s="700"/>
      <c r="H83" s="700"/>
      <c r="I83" s="700"/>
      <c r="J83" s="700"/>
      <c r="K83" s="700"/>
      <c r="L83" s="700"/>
      <c r="M83" s="700"/>
      <c r="N83" s="700"/>
      <c r="O83" s="700"/>
      <c r="P83" s="701"/>
      <c r="Q83" s="711">
        <v>2924</v>
      </c>
      <c r="R83" s="706"/>
      <c r="S83" s="706"/>
      <c r="T83" s="706"/>
      <c r="U83" s="708"/>
      <c r="V83" s="704">
        <v>2573</v>
      </c>
      <c r="W83" s="706"/>
      <c r="X83" s="706"/>
      <c r="Y83" s="706"/>
      <c r="Z83" s="708"/>
      <c r="AA83" s="704">
        <v>351</v>
      </c>
      <c r="AB83" s="706"/>
      <c r="AC83" s="706"/>
      <c r="AD83" s="706"/>
      <c r="AE83" s="708"/>
      <c r="AF83" s="704">
        <v>4955</v>
      </c>
      <c r="AG83" s="706"/>
      <c r="AH83" s="706"/>
      <c r="AI83" s="706"/>
      <c r="AJ83" s="708"/>
      <c r="AK83" s="704">
        <v>73</v>
      </c>
      <c r="AL83" s="706"/>
      <c r="AM83" s="706"/>
      <c r="AN83" s="706"/>
      <c r="AO83" s="708"/>
      <c r="AP83" s="704">
        <v>5731</v>
      </c>
      <c r="AQ83" s="706"/>
      <c r="AR83" s="706"/>
      <c r="AS83" s="706"/>
      <c r="AT83" s="708"/>
      <c r="AU83" s="704" t="s">
        <v>200</v>
      </c>
      <c r="AV83" s="706"/>
      <c r="AW83" s="706"/>
      <c r="AX83" s="706"/>
      <c r="AY83" s="708"/>
      <c r="AZ83" s="764" t="s">
        <v>553</v>
      </c>
      <c r="BA83" s="700"/>
      <c r="BB83" s="700"/>
      <c r="BC83" s="700"/>
      <c r="BD83" s="713"/>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1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1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1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15">
      <c r="A87" s="57">
        <v>20</v>
      </c>
      <c r="B87" s="765"/>
      <c r="C87" s="766"/>
      <c r="D87" s="766"/>
      <c r="E87" s="766"/>
      <c r="F87" s="766"/>
      <c r="G87" s="766"/>
      <c r="H87" s="766"/>
      <c r="I87" s="766"/>
      <c r="J87" s="766"/>
      <c r="K87" s="766"/>
      <c r="L87" s="766"/>
      <c r="M87" s="766"/>
      <c r="N87" s="766"/>
      <c r="O87" s="766"/>
      <c r="P87" s="767"/>
      <c r="Q87" s="768"/>
      <c r="R87" s="769"/>
      <c r="S87" s="769"/>
      <c r="T87" s="769"/>
      <c r="U87" s="769"/>
      <c r="V87" s="769"/>
      <c r="W87" s="769"/>
      <c r="X87" s="769"/>
      <c r="Y87" s="769"/>
      <c r="Z87" s="769"/>
      <c r="AA87" s="769"/>
      <c r="AB87" s="769"/>
      <c r="AC87" s="769"/>
      <c r="AD87" s="769"/>
      <c r="AE87" s="769"/>
      <c r="AF87" s="769"/>
      <c r="AG87" s="769"/>
      <c r="AH87" s="769"/>
      <c r="AI87" s="769"/>
      <c r="AJ87" s="769"/>
      <c r="AK87" s="769"/>
      <c r="AL87" s="769"/>
      <c r="AM87" s="769"/>
      <c r="AN87" s="769"/>
      <c r="AO87" s="769"/>
      <c r="AP87" s="769"/>
      <c r="AQ87" s="769"/>
      <c r="AR87" s="769"/>
      <c r="AS87" s="769"/>
      <c r="AT87" s="769"/>
      <c r="AU87" s="769"/>
      <c r="AV87" s="769"/>
      <c r="AW87" s="769"/>
      <c r="AX87" s="769"/>
      <c r="AY87" s="769"/>
      <c r="AZ87" s="770"/>
      <c r="BA87" s="770"/>
      <c r="BB87" s="770"/>
      <c r="BC87" s="770"/>
      <c r="BD87" s="771"/>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15">
      <c r="A88" s="53" t="s">
        <v>253</v>
      </c>
      <c r="B88" s="722" t="s">
        <v>184</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f>SUM(AF68:AJ83)</f>
        <v>29237</v>
      </c>
      <c r="AG88" s="726"/>
      <c r="AH88" s="726"/>
      <c r="AI88" s="726"/>
      <c r="AJ88" s="726"/>
      <c r="AK88" s="731"/>
      <c r="AL88" s="731"/>
      <c r="AM88" s="731"/>
      <c r="AN88" s="731"/>
      <c r="AO88" s="731"/>
      <c r="AP88" s="726">
        <f>SUM(AP68:AT83)</f>
        <v>23793</v>
      </c>
      <c r="AQ88" s="726"/>
      <c r="AR88" s="726"/>
      <c r="AS88" s="726"/>
      <c r="AT88" s="726"/>
      <c r="AU88" s="726">
        <f>SUM(AU68:AY83)</f>
        <v>2424.9</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253</v>
      </c>
      <c r="BR102" s="722" t="s">
        <v>461</v>
      </c>
      <c r="BS102" s="723"/>
      <c r="BT102" s="723"/>
      <c r="BU102" s="723"/>
      <c r="BV102" s="723"/>
      <c r="BW102" s="723"/>
      <c r="BX102" s="723"/>
      <c r="BY102" s="723"/>
      <c r="BZ102" s="723"/>
      <c r="CA102" s="723"/>
      <c r="CB102" s="723"/>
      <c r="CC102" s="723"/>
      <c r="CD102" s="723"/>
      <c r="CE102" s="723"/>
      <c r="CF102" s="723"/>
      <c r="CG102" s="724"/>
      <c r="CH102" s="772"/>
      <c r="CI102" s="773"/>
      <c r="CJ102" s="773"/>
      <c r="CK102" s="773"/>
      <c r="CL102" s="774"/>
      <c r="CM102" s="772"/>
      <c r="CN102" s="773"/>
      <c r="CO102" s="773"/>
      <c r="CP102" s="773"/>
      <c r="CQ102" s="774"/>
      <c r="CR102" s="775">
        <v>5</v>
      </c>
      <c r="CS102" s="735"/>
      <c r="CT102" s="735"/>
      <c r="CU102" s="735"/>
      <c r="CV102" s="776"/>
      <c r="CW102" s="775" t="s">
        <v>540</v>
      </c>
      <c r="CX102" s="735"/>
      <c r="CY102" s="735"/>
      <c r="CZ102" s="735"/>
      <c r="DA102" s="776"/>
      <c r="DB102" s="775" t="s">
        <v>540</v>
      </c>
      <c r="DC102" s="735"/>
      <c r="DD102" s="735"/>
      <c r="DE102" s="735"/>
      <c r="DF102" s="776"/>
      <c r="DG102" s="775" t="s">
        <v>540</v>
      </c>
      <c r="DH102" s="735"/>
      <c r="DI102" s="735"/>
      <c r="DJ102" s="735"/>
      <c r="DK102" s="776"/>
      <c r="DL102" s="775" t="s">
        <v>200</v>
      </c>
      <c r="DM102" s="735"/>
      <c r="DN102" s="735"/>
      <c r="DO102" s="735"/>
      <c r="DP102" s="776"/>
      <c r="DQ102" s="775" t="s">
        <v>200</v>
      </c>
      <c r="DR102" s="735"/>
      <c r="DS102" s="735"/>
      <c r="DT102" s="735"/>
      <c r="DU102" s="776"/>
      <c r="DV102" s="722"/>
      <c r="DW102" s="723"/>
      <c r="DX102" s="723"/>
      <c r="DY102" s="723"/>
      <c r="DZ102" s="777"/>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8" t="s">
        <v>105</v>
      </c>
      <c r="BR103" s="778"/>
      <c r="BS103" s="778"/>
      <c r="BT103" s="778"/>
      <c r="BU103" s="778"/>
      <c r="BV103" s="778"/>
      <c r="BW103" s="778"/>
      <c r="BX103" s="778"/>
      <c r="BY103" s="778"/>
      <c r="BZ103" s="778"/>
      <c r="CA103" s="778"/>
      <c r="CB103" s="778"/>
      <c r="CC103" s="778"/>
      <c r="CD103" s="778"/>
      <c r="CE103" s="778"/>
      <c r="CF103" s="778"/>
      <c r="CG103" s="778"/>
      <c r="CH103" s="778"/>
      <c r="CI103" s="778"/>
      <c r="CJ103" s="778"/>
      <c r="CK103" s="778"/>
      <c r="CL103" s="778"/>
      <c r="CM103" s="778"/>
      <c r="CN103" s="778"/>
      <c r="CO103" s="778"/>
      <c r="CP103" s="778"/>
      <c r="CQ103" s="778"/>
      <c r="CR103" s="778"/>
      <c r="CS103" s="778"/>
      <c r="CT103" s="778"/>
      <c r="CU103" s="778"/>
      <c r="CV103" s="778"/>
      <c r="CW103" s="778"/>
      <c r="CX103" s="778"/>
      <c r="CY103" s="778"/>
      <c r="CZ103" s="778"/>
      <c r="DA103" s="778"/>
      <c r="DB103" s="778"/>
      <c r="DC103" s="778"/>
      <c r="DD103" s="778"/>
      <c r="DE103" s="778"/>
      <c r="DF103" s="778"/>
      <c r="DG103" s="778"/>
      <c r="DH103" s="778"/>
      <c r="DI103" s="778"/>
      <c r="DJ103" s="778"/>
      <c r="DK103" s="778"/>
      <c r="DL103" s="778"/>
      <c r="DM103" s="778"/>
      <c r="DN103" s="778"/>
      <c r="DO103" s="778"/>
      <c r="DP103" s="778"/>
      <c r="DQ103" s="778"/>
      <c r="DR103" s="778"/>
      <c r="DS103" s="778"/>
      <c r="DT103" s="778"/>
      <c r="DU103" s="778"/>
      <c r="DV103" s="778"/>
      <c r="DW103" s="778"/>
      <c r="DX103" s="778"/>
      <c r="DY103" s="778"/>
      <c r="DZ103" s="778"/>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9" t="s">
        <v>473</v>
      </c>
      <c r="BR104" s="779"/>
      <c r="BS104" s="779"/>
      <c r="BT104" s="779"/>
      <c r="BU104" s="779"/>
      <c r="BV104" s="779"/>
      <c r="BW104" s="779"/>
      <c r="BX104" s="779"/>
      <c r="BY104" s="779"/>
      <c r="BZ104" s="779"/>
      <c r="CA104" s="779"/>
      <c r="CB104" s="779"/>
      <c r="CC104" s="779"/>
      <c r="CD104" s="779"/>
      <c r="CE104" s="779"/>
      <c r="CF104" s="779"/>
      <c r="CG104" s="779"/>
      <c r="CH104" s="779"/>
      <c r="CI104" s="779"/>
      <c r="CJ104" s="779"/>
      <c r="CK104" s="779"/>
      <c r="CL104" s="779"/>
      <c r="CM104" s="779"/>
      <c r="CN104" s="779"/>
      <c r="CO104" s="779"/>
      <c r="CP104" s="779"/>
      <c r="CQ104" s="779"/>
      <c r="CR104" s="779"/>
      <c r="CS104" s="779"/>
      <c r="CT104" s="779"/>
      <c r="CU104" s="779"/>
      <c r="CV104" s="779"/>
      <c r="CW104" s="779"/>
      <c r="CX104" s="779"/>
      <c r="CY104" s="779"/>
      <c r="CZ104" s="779"/>
      <c r="DA104" s="779"/>
      <c r="DB104" s="779"/>
      <c r="DC104" s="779"/>
      <c r="DD104" s="779"/>
      <c r="DE104" s="779"/>
      <c r="DF104" s="779"/>
      <c r="DG104" s="779"/>
      <c r="DH104" s="779"/>
      <c r="DI104" s="779"/>
      <c r="DJ104" s="779"/>
      <c r="DK104" s="779"/>
      <c r="DL104" s="779"/>
      <c r="DM104" s="779"/>
      <c r="DN104" s="779"/>
      <c r="DO104" s="779"/>
      <c r="DP104" s="779"/>
      <c r="DQ104" s="779"/>
      <c r="DR104" s="779"/>
      <c r="DS104" s="779"/>
      <c r="DT104" s="779"/>
      <c r="DU104" s="779"/>
      <c r="DV104" s="779"/>
      <c r="DW104" s="779"/>
      <c r="DX104" s="779"/>
      <c r="DY104" s="779"/>
      <c r="DZ104" s="779"/>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310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80" t="s">
        <v>474</v>
      </c>
      <c r="B108" s="781"/>
      <c r="C108" s="781"/>
      <c r="D108" s="781"/>
      <c r="E108" s="781"/>
      <c r="F108" s="781"/>
      <c r="G108" s="781"/>
      <c r="H108" s="781"/>
      <c r="I108" s="781"/>
      <c r="J108" s="781"/>
      <c r="K108" s="781"/>
      <c r="L108" s="781"/>
      <c r="M108" s="781"/>
      <c r="N108" s="781"/>
      <c r="O108" s="781"/>
      <c r="P108" s="781"/>
      <c r="Q108" s="781"/>
      <c r="R108" s="781"/>
      <c r="S108" s="781"/>
      <c r="T108" s="781"/>
      <c r="U108" s="781"/>
      <c r="V108" s="781"/>
      <c r="W108" s="781"/>
      <c r="X108" s="781"/>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2"/>
      <c r="AU108" s="780" t="s">
        <v>202</v>
      </c>
      <c r="AV108" s="781"/>
      <c r="AW108" s="781"/>
      <c r="AX108" s="781"/>
      <c r="AY108" s="781"/>
      <c r="AZ108" s="781"/>
      <c r="BA108" s="781"/>
      <c r="BB108" s="781"/>
      <c r="BC108" s="781"/>
      <c r="BD108" s="781"/>
      <c r="BE108" s="781"/>
      <c r="BF108" s="781"/>
      <c r="BG108" s="781"/>
      <c r="BH108" s="781"/>
      <c r="BI108" s="781"/>
      <c r="BJ108" s="781"/>
      <c r="BK108" s="781"/>
      <c r="BL108" s="781"/>
      <c r="BM108" s="781"/>
      <c r="BN108" s="781"/>
      <c r="BO108" s="781"/>
      <c r="BP108" s="781"/>
      <c r="BQ108" s="781"/>
      <c r="BR108" s="781"/>
      <c r="BS108" s="781"/>
      <c r="BT108" s="781"/>
      <c r="BU108" s="781"/>
      <c r="BV108" s="781"/>
      <c r="BW108" s="781"/>
      <c r="BX108" s="781"/>
      <c r="BY108" s="781"/>
      <c r="BZ108" s="781"/>
      <c r="CA108" s="781"/>
      <c r="CB108" s="781"/>
      <c r="CC108" s="781"/>
      <c r="CD108" s="781"/>
      <c r="CE108" s="781"/>
      <c r="CF108" s="781"/>
      <c r="CG108" s="781"/>
      <c r="CH108" s="781"/>
      <c r="CI108" s="781"/>
      <c r="CJ108" s="781"/>
      <c r="CK108" s="781"/>
      <c r="CL108" s="781"/>
      <c r="CM108" s="781"/>
      <c r="CN108" s="781"/>
      <c r="CO108" s="781"/>
      <c r="CP108" s="781"/>
      <c r="CQ108" s="781"/>
      <c r="CR108" s="781"/>
      <c r="CS108" s="781"/>
      <c r="CT108" s="781"/>
      <c r="CU108" s="781"/>
      <c r="CV108" s="781"/>
      <c r="CW108" s="781"/>
      <c r="CX108" s="781"/>
      <c r="CY108" s="781"/>
      <c r="CZ108" s="781"/>
      <c r="DA108" s="781"/>
      <c r="DB108" s="781"/>
      <c r="DC108" s="781"/>
      <c r="DD108" s="781"/>
      <c r="DE108" s="781"/>
      <c r="DF108" s="781"/>
      <c r="DG108" s="781"/>
      <c r="DH108" s="781"/>
      <c r="DI108" s="781"/>
      <c r="DJ108" s="781"/>
      <c r="DK108" s="781"/>
      <c r="DL108" s="781"/>
      <c r="DM108" s="781"/>
      <c r="DN108" s="781"/>
      <c r="DO108" s="781"/>
      <c r="DP108" s="781"/>
      <c r="DQ108" s="781"/>
      <c r="DR108" s="781"/>
      <c r="DS108" s="781"/>
      <c r="DT108" s="781"/>
      <c r="DU108" s="781"/>
      <c r="DV108" s="781"/>
      <c r="DW108" s="781"/>
      <c r="DX108" s="781"/>
      <c r="DY108" s="781"/>
      <c r="DZ108" s="782"/>
    </row>
    <row r="109" spans="1:131" s="48" customFormat="1" ht="26.25" customHeight="1" x14ac:dyDescent="0.15">
      <c r="A109" s="783" t="s">
        <v>475</v>
      </c>
      <c r="B109" s="784"/>
      <c r="C109" s="784"/>
      <c r="D109" s="784"/>
      <c r="E109" s="784"/>
      <c r="F109" s="784"/>
      <c r="G109" s="784"/>
      <c r="H109" s="784"/>
      <c r="I109" s="784"/>
      <c r="J109" s="784"/>
      <c r="K109" s="784"/>
      <c r="L109" s="784"/>
      <c r="M109" s="784"/>
      <c r="N109" s="784"/>
      <c r="O109" s="784"/>
      <c r="P109" s="784"/>
      <c r="Q109" s="784"/>
      <c r="R109" s="784"/>
      <c r="S109" s="784"/>
      <c r="T109" s="784"/>
      <c r="U109" s="784"/>
      <c r="V109" s="784"/>
      <c r="W109" s="784"/>
      <c r="X109" s="784"/>
      <c r="Y109" s="784"/>
      <c r="Z109" s="785"/>
      <c r="AA109" s="786" t="s">
        <v>442</v>
      </c>
      <c r="AB109" s="784"/>
      <c r="AC109" s="784"/>
      <c r="AD109" s="784"/>
      <c r="AE109" s="785"/>
      <c r="AF109" s="786" t="s">
        <v>476</v>
      </c>
      <c r="AG109" s="784"/>
      <c r="AH109" s="784"/>
      <c r="AI109" s="784"/>
      <c r="AJ109" s="785"/>
      <c r="AK109" s="786" t="s">
        <v>398</v>
      </c>
      <c r="AL109" s="784"/>
      <c r="AM109" s="784"/>
      <c r="AN109" s="784"/>
      <c r="AO109" s="785"/>
      <c r="AP109" s="786" t="s">
        <v>477</v>
      </c>
      <c r="AQ109" s="784"/>
      <c r="AR109" s="784"/>
      <c r="AS109" s="784"/>
      <c r="AT109" s="787"/>
      <c r="AU109" s="783" t="s">
        <v>475</v>
      </c>
      <c r="AV109" s="784"/>
      <c r="AW109" s="784"/>
      <c r="AX109" s="784"/>
      <c r="AY109" s="784"/>
      <c r="AZ109" s="784"/>
      <c r="BA109" s="784"/>
      <c r="BB109" s="784"/>
      <c r="BC109" s="784"/>
      <c r="BD109" s="784"/>
      <c r="BE109" s="784"/>
      <c r="BF109" s="784"/>
      <c r="BG109" s="784"/>
      <c r="BH109" s="784"/>
      <c r="BI109" s="784"/>
      <c r="BJ109" s="784"/>
      <c r="BK109" s="784"/>
      <c r="BL109" s="784"/>
      <c r="BM109" s="784"/>
      <c r="BN109" s="784"/>
      <c r="BO109" s="784"/>
      <c r="BP109" s="785"/>
      <c r="BQ109" s="786" t="s">
        <v>442</v>
      </c>
      <c r="BR109" s="784"/>
      <c r="BS109" s="784"/>
      <c r="BT109" s="784"/>
      <c r="BU109" s="785"/>
      <c r="BV109" s="786" t="s">
        <v>476</v>
      </c>
      <c r="BW109" s="784"/>
      <c r="BX109" s="784"/>
      <c r="BY109" s="784"/>
      <c r="BZ109" s="785"/>
      <c r="CA109" s="786" t="s">
        <v>398</v>
      </c>
      <c r="CB109" s="784"/>
      <c r="CC109" s="784"/>
      <c r="CD109" s="784"/>
      <c r="CE109" s="785"/>
      <c r="CF109" s="788" t="s">
        <v>477</v>
      </c>
      <c r="CG109" s="788"/>
      <c r="CH109" s="788"/>
      <c r="CI109" s="788"/>
      <c r="CJ109" s="788"/>
      <c r="CK109" s="786" t="s">
        <v>95</v>
      </c>
      <c r="CL109" s="784"/>
      <c r="CM109" s="784"/>
      <c r="CN109" s="784"/>
      <c r="CO109" s="784"/>
      <c r="CP109" s="784"/>
      <c r="CQ109" s="784"/>
      <c r="CR109" s="784"/>
      <c r="CS109" s="784"/>
      <c r="CT109" s="784"/>
      <c r="CU109" s="784"/>
      <c r="CV109" s="784"/>
      <c r="CW109" s="784"/>
      <c r="CX109" s="784"/>
      <c r="CY109" s="784"/>
      <c r="CZ109" s="784"/>
      <c r="DA109" s="784"/>
      <c r="DB109" s="784"/>
      <c r="DC109" s="784"/>
      <c r="DD109" s="784"/>
      <c r="DE109" s="784"/>
      <c r="DF109" s="785"/>
      <c r="DG109" s="786" t="s">
        <v>442</v>
      </c>
      <c r="DH109" s="784"/>
      <c r="DI109" s="784"/>
      <c r="DJ109" s="784"/>
      <c r="DK109" s="785"/>
      <c r="DL109" s="786" t="s">
        <v>476</v>
      </c>
      <c r="DM109" s="784"/>
      <c r="DN109" s="784"/>
      <c r="DO109" s="784"/>
      <c r="DP109" s="785"/>
      <c r="DQ109" s="786" t="s">
        <v>398</v>
      </c>
      <c r="DR109" s="784"/>
      <c r="DS109" s="784"/>
      <c r="DT109" s="784"/>
      <c r="DU109" s="785"/>
      <c r="DV109" s="786" t="s">
        <v>477</v>
      </c>
      <c r="DW109" s="784"/>
      <c r="DX109" s="784"/>
      <c r="DY109" s="784"/>
      <c r="DZ109" s="787"/>
    </row>
    <row r="110" spans="1:131" s="48" customFormat="1" ht="26.25" customHeight="1" x14ac:dyDescent="0.15">
      <c r="A110" s="789" t="s">
        <v>337</v>
      </c>
      <c r="B110" s="790"/>
      <c r="C110" s="790"/>
      <c r="D110" s="790"/>
      <c r="E110" s="790"/>
      <c r="F110" s="790"/>
      <c r="G110" s="790"/>
      <c r="H110" s="790"/>
      <c r="I110" s="790"/>
      <c r="J110" s="790"/>
      <c r="K110" s="790"/>
      <c r="L110" s="790"/>
      <c r="M110" s="790"/>
      <c r="N110" s="790"/>
      <c r="O110" s="790"/>
      <c r="P110" s="790"/>
      <c r="Q110" s="790"/>
      <c r="R110" s="790"/>
      <c r="S110" s="790"/>
      <c r="T110" s="790"/>
      <c r="U110" s="790"/>
      <c r="V110" s="790"/>
      <c r="W110" s="790"/>
      <c r="X110" s="790"/>
      <c r="Y110" s="790"/>
      <c r="Z110" s="791"/>
      <c r="AA110" s="792">
        <v>2824643</v>
      </c>
      <c r="AB110" s="793"/>
      <c r="AC110" s="793"/>
      <c r="AD110" s="793"/>
      <c r="AE110" s="794"/>
      <c r="AF110" s="795">
        <v>2775988</v>
      </c>
      <c r="AG110" s="793"/>
      <c r="AH110" s="793"/>
      <c r="AI110" s="793"/>
      <c r="AJ110" s="794"/>
      <c r="AK110" s="795">
        <v>2704859</v>
      </c>
      <c r="AL110" s="793"/>
      <c r="AM110" s="793"/>
      <c r="AN110" s="793"/>
      <c r="AO110" s="794"/>
      <c r="AP110" s="796">
        <v>14.6</v>
      </c>
      <c r="AQ110" s="797"/>
      <c r="AR110" s="797"/>
      <c r="AS110" s="797"/>
      <c r="AT110" s="798"/>
      <c r="AU110" s="1001" t="s">
        <v>125</v>
      </c>
      <c r="AV110" s="1002"/>
      <c r="AW110" s="1002"/>
      <c r="AX110" s="1002"/>
      <c r="AY110" s="1002"/>
      <c r="AZ110" s="799" t="s">
        <v>478</v>
      </c>
      <c r="BA110" s="790"/>
      <c r="BB110" s="790"/>
      <c r="BC110" s="790"/>
      <c r="BD110" s="790"/>
      <c r="BE110" s="790"/>
      <c r="BF110" s="790"/>
      <c r="BG110" s="790"/>
      <c r="BH110" s="790"/>
      <c r="BI110" s="790"/>
      <c r="BJ110" s="790"/>
      <c r="BK110" s="790"/>
      <c r="BL110" s="790"/>
      <c r="BM110" s="790"/>
      <c r="BN110" s="790"/>
      <c r="BO110" s="790"/>
      <c r="BP110" s="791"/>
      <c r="BQ110" s="800">
        <v>27750067</v>
      </c>
      <c r="BR110" s="801"/>
      <c r="BS110" s="801"/>
      <c r="BT110" s="801"/>
      <c r="BU110" s="801"/>
      <c r="BV110" s="801">
        <v>27286208</v>
      </c>
      <c r="BW110" s="801"/>
      <c r="BX110" s="801"/>
      <c r="BY110" s="801"/>
      <c r="BZ110" s="801"/>
      <c r="CA110" s="801">
        <v>25667500</v>
      </c>
      <c r="CB110" s="801"/>
      <c r="CC110" s="801"/>
      <c r="CD110" s="801"/>
      <c r="CE110" s="801"/>
      <c r="CF110" s="802">
        <v>139</v>
      </c>
      <c r="CG110" s="803"/>
      <c r="CH110" s="803"/>
      <c r="CI110" s="803"/>
      <c r="CJ110" s="803"/>
      <c r="CK110" s="1007" t="s">
        <v>395</v>
      </c>
      <c r="CL110" s="1008"/>
      <c r="CM110" s="799" t="s">
        <v>63</v>
      </c>
      <c r="CN110" s="790"/>
      <c r="CO110" s="790"/>
      <c r="CP110" s="790"/>
      <c r="CQ110" s="790"/>
      <c r="CR110" s="790"/>
      <c r="CS110" s="790"/>
      <c r="CT110" s="790"/>
      <c r="CU110" s="790"/>
      <c r="CV110" s="790"/>
      <c r="CW110" s="790"/>
      <c r="CX110" s="790"/>
      <c r="CY110" s="790"/>
      <c r="CZ110" s="790"/>
      <c r="DA110" s="790"/>
      <c r="DB110" s="790"/>
      <c r="DC110" s="790"/>
      <c r="DD110" s="790"/>
      <c r="DE110" s="790"/>
      <c r="DF110" s="791"/>
      <c r="DG110" s="800" t="s">
        <v>200</v>
      </c>
      <c r="DH110" s="801"/>
      <c r="DI110" s="801"/>
      <c r="DJ110" s="801"/>
      <c r="DK110" s="801"/>
      <c r="DL110" s="801" t="s">
        <v>200</v>
      </c>
      <c r="DM110" s="801"/>
      <c r="DN110" s="801"/>
      <c r="DO110" s="801"/>
      <c r="DP110" s="801"/>
      <c r="DQ110" s="801" t="s">
        <v>200</v>
      </c>
      <c r="DR110" s="801"/>
      <c r="DS110" s="801"/>
      <c r="DT110" s="801"/>
      <c r="DU110" s="801"/>
      <c r="DV110" s="804" t="s">
        <v>200</v>
      </c>
      <c r="DW110" s="804"/>
      <c r="DX110" s="804"/>
      <c r="DY110" s="804"/>
      <c r="DZ110" s="805"/>
    </row>
    <row r="111" spans="1:131" s="48" customFormat="1" ht="26.25" customHeight="1" x14ac:dyDescent="0.15">
      <c r="A111" s="806" t="s">
        <v>463</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807"/>
      <c r="AA111" s="808" t="s">
        <v>200</v>
      </c>
      <c r="AB111" s="809"/>
      <c r="AC111" s="809"/>
      <c r="AD111" s="809"/>
      <c r="AE111" s="810"/>
      <c r="AF111" s="811" t="s">
        <v>200</v>
      </c>
      <c r="AG111" s="809"/>
      <c r="AH111" s="809"/>
      <c r="AI111" s="809"/>
      <c r="AJ111" s="810"/>
      <c r="AK111" s="811" t="s">
        <v>200</v>
      </c>
      <c r="AL111" s="809"/>
      <c r="AM111" s="809"/>
      <c r="AN111" s="809"/>
      <c r="AO111" s="810"/>
      <c r="AP111" s="812" t="s">
        <v>200</v>
      </c>
      <c r="AQ111" s="813"/>
      <c r="AR111" s="813"/>
      <c r="AS111" s="813"/>
      <c r="AT111" s="814"/>
      <c r="AU111" s="1003"/>
      <c r="AV111" s="1004"/>
      <c r="AW111" s="1004"/>
      <c r="AX111" s="1004"/>
      <c r="AY111" s="1004"/>
      <c r="AZ111" s="815" t="s">
        <v>479</v>
      </c>
      <c r="BA111" s="816"/>
      <c r="BB111" s="816"/>
      <c r="BC111" s="816"/>
      <c r="BD111" s="816"/>
      <c r="BE111" s="816"/>
      <c r="BF111" s="816"/>
      <c r="BG111" s="816"/>
      <c r="BH111" s="816"/>
      <c r="BI111" s="816"/>
      <c r="BJ111" s="816"/>
      <c r="BK111" s="816"/>
      <c r="BL111" s="816"/>
      <c r="BM111" s="816"/>
      <c r="BN111" s="816"/>
      <c r="BO111" s="816"/>
      <c r="BP111" s="817"/>
      <c r="BQ111" s="818" t="s">
        <v>200</v>
      </c>
      <c r="BR111" s="819"/>
      <c r="BS111" s="819"/>
      <c r="BT111" s="819"/>
      <c r="BU111" s="819"/>
      <c r="BV111" s="819" t="s">
        <v>200</v>
      </c>
      <c r="BW111" s="819"/>
      <c r="BX111" s="819"/>
      <c r="BY111" s="819"/>
      <c r="BZ111" s="819"/>
      <c r="CA111" s="819" t="s">
        <v>200</v>
      </c>
      <c r="CB111" s="819"/>
      <c r="CC111" s="819"/>
      <c r="CD111" s="819"/>
      <c r="CE111" s="819"/>
      <c r="CF111" s="820" t="s">
        <v>200</v>
      </c>
      <c r="CG111" s="821"/>
      <c r="CH111" s="821"/>
      <c r="CI111" s="821"/>
      <c r="CJ111" s="821"/>
      <c r="CK111" s="1009"/>
      <c r="CL111" s="1010"/>
      <c r="CM111" s="815" t="s">
        <v>138</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18" t="s">
        <v>200</v>
      </c>
      <c r="DH111" s="819"/>
      <c r="DI111" s="819"/>
      <c r="DJ111" s="819"/>
      <c r="DK111" s="819"/>
      <c r="DL111" s="819" t="s">
        <v>200</v>
      </c>
      <c r="DM111" s="819"/>
      <c r="DN111" s="819"/>
      <c r="DO111" s="819"/>
      <c r="DP111" s="819"/>
      <c r="DQ111" s="819" t="s">
        <v>200</v>
      </c>
      <c r="DR111" s="819"/>
      <c r="DS111" s="819"/>
      <c r="DT111" s="819"/>
      <c r="DU111" s="819"/>
      <c r="DV111" s="822" t="s">
        <v>200</v>
      </c>
      <c r="DW111" s="822"/>
      <c r="DX111" s="822"/>
      <c r="DY111" s="822"/>
      <c r="DZ111" s="823"/>
    </row>
    <row r="112" spans="1:131" s="48" customFormat="1" ht="26.25" customHeight="1" x14ac:dyDescent="0.15">
      <c r="A112" s="970" t="s">
        <v>153</v>
      </c>
      <c r="B112" s="971"/>
      <c r="C112" s="816" t="s">
        <v>480</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08" t="s">
        <v>200</v>
      </c>
      <c r="AB112" s="809"/>
      <c r="AC112" s="809"/>
      <c r="AD112" s="809"/>
      <c r="AE112" s="810"/>
      <c r="AF112" s="811" t="s">
        <v>200</v>
      </c>
      <c r="AG112" s="809"/>
      <c r="AH112" s="809"/>
      <c r="AI112" s="809"/>
      <c r="AJ112" s="810"/>
      <c r="AK112" s="811" t="s">
        <v>200</v>
      </c>
      <c r="AL112" s="809"/>
      <c r="AM112" s="809"/>
      <c r="AN112" s="809"/>
      <c r="AO112" s="810"/>
      <c r="AP112" s="812" t="s">
        <v>200</v>
      </c>
      <c r="AQ112" s="813"/>
      <c r="AR112" s="813"/>
      <c r="AS112" s="813"/>
      <c r="AT112" s="814"/>
      <c r="AU112" s="1003"/>
      <c r="AV112" s="1004"/>
      <c r="AW112" s="1004"/>
      <c r="AX112" s="1004"/>
      <c r="AY112" s="1004"/>
      <c r="AZ112" s="815" t="s">
        <v>273</v>
      </c>
      <c r="BA112" s="816"/>
      <c r="BB112" s="816"/>
      <c r="BC112" s="816"/>
      <c r="BD112" s="816"/>
      <c r="BE112" s="816"/>
      <c r="BF112" s="816"/>
      <c r="BG112" s="816"/>
      <c r="BH112" s="816"/>
      <c r="BI112" s="816"/>
      <c r="BJ112" s="816"/>
      <c r="BK112" s="816"/>
      <c r="BL112" s="816"/>
      <c r="BM112" s="816"/>
      <c r="BN112" s="816"/>
      <c r="BO112" s="816"/>
      <c r="BP112" s="817"/>
      <c r="BQ112" s="818">
        <v>1866192</v>
      </c>
      <c r="BR112" s="819"/>
      <c r="BS112" s="819"/>
      <c r="BT112" s="819"/>
      <c r="BU112" s="819"/>
      <c r="BV112" s="819">
        <v>1778712</v>
      </c>
      <c r="BW112" s="819"/>
      <c r="BX112" s="819"/>
      <c r="BY112" s="819"/>
      <c r="BZ112" s="819"/>
      <c r="CA112" s="819">
        <v>1805292</v>
      </c>
      <c r="CB112" s="819"/>
      <c r="CC112" s="819"/>
      <c r="CD112" s="819"/>
      <c r="CE112" s="819"/>
      <c r="CF112" s="820">
        <v>9.8000000000000007</v>
      </c>
      <c r="CG112" s="821"/>
      <c r="CH112" s="821"/>
      <c r="CI112" s="821"/>
      <c r="CJ112" s="821"/>
      <c r="CK112" s="1009"/>
      <c r="CL112" s="1010"/>
      <c r="CM112" s="815" t="s">
        <v>404</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18" t="s">
        <v>200</v>
      </c>
      <c r="DH112" s="819"/>
      <c r="DI112" s="819"/>
      <c r="DJ112" s="819"/>
      <c r="DK112" s="819"/>
      <c r="DL112" s="819" t="s">
        <v>200</v>
      </c>
      <c r="DM112" s="819"/>
      <c r="DN112" s="819"/>
      <c r="DO112" s="819"/>
      <c r="DP112" s="819"/>
      <c r="DQ112" s="819" t="s">
        <v>200</v>
      </c>
      <c r="DR112" s="819"/>
      <c r="DS112" s="819"/>
      <c r="DT112" s="819"/>
      <c r="DU112" s="819"/>
      <c r="DV112" s="822" t="s">
        <v>200</v>
      </c>
      <c r="DW112" s="822"/>
      <c r="DX112" s="822"/>
      <c r="DY112" s="822"/>
      <c r="DZ112" s="823"/>
    </row>
    <row r="113" spans="1:130" s="48" customFormat="1" ht="26.25" customHeight="1" x14ac:dyDescent="0.15">
      <c r="A113" s="972"/>
      <c r="B113" s="973"/>
      <c r="C113" s="816" t="s">
        <v>482</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808">
        <v>201392</v>
      </c>
      <c r="AB113" s="809"/>
      <c r="AC113" s="809"/>
      <c r="AD113" s="809"/>
      <c r="AE113" s="810"/>
      <c r="AF113" s="811">
        <v>236243</v>
      </c>
      <c r="AG113" s="809"/>
      <c r="AH113" s="809"/>
      <c r="AI113" s="809"/>
      <c r="AJ113" s="810"/>
      <c r="AK113" s="811">
        <v>230854</v>
      </c>
      <c r="AL113" s="809"/>
      <c r="AM113" s="809"/>
      <c r="AN113" s="809"/>
      <c r="AO113" s="810"/>
      <c r="AP113" s="812">
        <v>1.3</v>
      </c>
      <c r="AQ113" s="813"/>
      <c r="AR113" s="813"/>
      <c r="AS113" s="813"/>
      <c r="AT113" s="814"/>
      <c r="AU113" s="1003"/>
      <c r="AV113" s="1004"/>
      <c r="AW113" s="1004"/>
      <c r="AX113" s="1004"/>
      <c r="AY113" s="1004"/>
      <c r="AZ113" s="815" t="s">
        <v>205</v>
      </c>
      <c r="BA113" s="816"/>
      <c r="BB113" s="816"/>
      <c r="BC113" s="816"/>
      <c r="BD113" s="816"/>
      <c r="BE113" s="816"/>
      <c r="BF113" s="816"/>
      <c r="BG113" s="816"/>
      <c r="BH113" s="816"/>
      <c r="BI113" s="816"/>
      <c r="BJ113" s="816"/>
      <c r="BK113" s="816"/>
      <c r="BL113" s="816"/>
      <c r="BM113" s="816"/>
      <c r="BN113" s="816"/>
      <c r="BO113" s="816"/>
      <c r="BP113" s="817"/>
      <c r="BQ113" s="818">
        <v>3168325</v>
      </c>
      <c r="BR113" s="819"/>
      <c r="BS113" s="819"/>
      <c r="BT113" s="819"/>
      <c r="BU113" s="819"/>
      <c r="BV113" s="819">
        <v>2798917</v>
      </c>
      <c r="BW113" s="819"/>
      <c r="BX113" s="819"/>
      <c r="BY113" s="819"/>
      <c r="BZ113" s="819"/>
      <c r="CA113" s="819">
        <v>2425529</v>
      </c>
      <c r="CB113" s="819"/>
      <c r="CC113" s="819"/>
      <c r="CD113" s="819"/>
      <c r="CE113" s="819"/>
      <c r="CF113" s="820">
        <v>13.1</v>
      </c>
      <c r="CG113" s="821"/>
      <c r="CH113" s="821"/>
      <c r="CI113" s="821"/>
      <c r="CJ113" s="821"/>
      <c r="CK113" s="1009"/>
      <c r="CL113" s="1010"/>
      <c r="CM113" s="815" t="s">
        <v>414</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08" t="s">
        <v>200</v>
      </c>
      <c r="DH113" s="809"/>
      <c r="DI113" s="809"/>
      <c r="DJ113" s="809"/>
      <c r="DK113" s="810"/>
      <c r="DL113" s="811" t="s">
        <v>200</v>
      </c>
      <c r="DM113" s="809"/>
      <c r="DN113" s="809"/>
      <c r="DO113" s="809"/>
      <c r="DP113" s="810"/>
      <c r="DQ113" s="811" t="s">
        <v>200</v>
      </c>
      <c r="DR113" s="809"/>
      <c r="DS113" s="809"/>
      <c r="DT113" s="809"/>
      <c r="DU113" s="810"/>
      <c r="DV113" s="812" t="s">
        <v>200</v>
      </c>
      <c r="DW113" s="813"/>
      <c r="DX113" s="813"/>
      <c r="DY113" s="813"/>
      <c r="DZ113" s="814"/>
    </row>
    <row r="114" spans="1:130" s="48" customFormat="1" ht="26.25" customHeight="1" x14ac:dyDescent="0.15">
      <c r="A114" s="972"/>
      <c r="B114" s="973"/>
      <c r="C114" s="816" t="s">
        <v>484</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08">
        <v>816</v>
      </c>
      <c r="AB114" s="809"/>
      <c r="AC114" s="809"/>
      <c r="AD114" s="809"/>
      <c r="AE114" s="810"/>
      <c r="AF114" s="811">
        <v>586</v>
      </c>
      <c r="AG114" s="809"/>
      <c r="AH114" s="809"/>
      <c r="AI114" s="809"/>
      <c r="AJ114" s="810"/>
      <c r="AK114" s="811">
        <v>352</v>
      </c>
      <c r="AL114" s="809"/>
      <c r="AM114" s="809"/>
      <c r="AN114" s="809"/>
      <c r="AO114" s="810"/>
      <c r="AP114" s="812">
        <v>0</v>
      </c>
      <c r="AQ114" s="813"/>
      <c r="AR114" s="813"/>
      <c r="AS114" s="813"/>
      <c r="AT114" s="814"/>
      <c r="AU114" s="1003"/>
      <c r="AV114" s="1004"/>
      <c r="AW114" s="1004"/>
      <c r="AX114" s="1004"/>
      <c r="AY114" s="1004"/>
      <c r="AZ114" s="815" t="s">
        <v>485</v>
      </c>
      <c r="BA114" s="816"/>
      <c r="BB114" s="816"/>
      <c r="BC114" s="816"/>
      <c r="BD114" s="816"/>
      <c r="BE114" s="816"/>
      <c r="BF114" s="816"/>
      <c r="BG114" s="816"/>
      <c r="BH114" s="816"/>
      <c r="BI114" s="816"/>
      <c r="BJ114" s="816"/>
      <c r="BK114" s="816"/>
      <c r="BL114" s="816"/>
      <c r="BM114" s="816"/>
      <c r="BN114" s="816"/>
      <c r="BO114" s="816"/>
      <c r="BP114" s="817"/>
      <c r="BQ114" s="818">
        <v>2827938</v>
      </c>
      <c r="BR114" s="819"/>
      <c r="BS114" s="819"/>
      <c r="BT114" s="819"/>
      <c r="BU114" s="819"/>
      <c r="BV114" s="819">
        <v>2839170</v>
      </c>
      <c r="BW114" s="819"/>
      <c r="BX114" s="819"/>
      <c r="BY114" s="819"/>
      <c r="BZ114" s="819"/>
      <c r="CA114" s="819">
        <v>2814120</v>
      </c>
      <c r="CB114" s="819"/>
      <c r="CC114" s="819"/>
      <c r="CD114" s="819"/>
      <c r="CE114" s="819"/>
      <c r="CF114" s="820">
        <v>15.2</v>
      </c>
      <c r="CG114" s="821"/>
      <c r="CH114" s="821"/>
      <c r="CI114" s="821"/>
      <c r="CJ114" s="821"/>
      <c r="CK114" s="1009"/>
      <c r="CL114" s="1010"/>
      <c r="CM114" s="815" t="s">
        <v>486</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08" t="s">
        <v>200</v>
      </c>
      <c r="DH114" s="809"/>
      <c r="DI114" s="809"/>
      <c r="DJ114" s="809"/>
      <c r="DK114" s="810"/>
      <c r="DL114" s="811" t="s">
        <v>200</v>
      </c>
      <c r="DM114" s="809"/>
      <c r="DN114" s="809"/>
      <c r="DO114" s="809"/>
      <c r="DP114" s="810"/>
      <c r="DQ114" s="811" t="s">
        <v>200</v>
      </c>
      <c r="DR114" s="809"/>
      <c r="DS114" s="809"/>
      <c r="DT114" s="809"/>
      <c r="DU114" s="810"/>
      <c r="DV114" s="812" t="s">
        <v>200</v>
      </c>
      <c r="DW114" s="813"/>
      <c r="DX114" s="813"/>
      <c r="DY114" s="813"/>
      <c r="DZ114" s="814"/>
    </row>
    <row r="115" spans="1:130" s="48" customFormat="1" ht="26.25" customHeight="1" x14ac:dyDescent="0.15">
      <c r="A115" s="972"/>
      <c r="B115" s="973"/>
      <c r="C115" s="816" t="s">
        <v>384</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808">
        <v>380929</v>
      </c>
      <c r="AB115" s="809"/>
      <c r="AC115" s="809"/>
      <c r="AD115" s="809"/>
      <c r="AE115" s="810"/>
      <c r="AF115" s="811">
        <v>391990</v>
      </c>
      <c r="AG115" s="809"/>
      <c r="AH115" s="809"/>
      <c r="AI115" s="809"/>
      <c r="AJ115" s="810"/>
      <c r="AK115" s="811">
        <v>401994</v>
      </c>
      <c r="AL115" s="809"/>
      <c r="AM115" s="809"/>
      <c r="AN115" s="809"/>
      <c r="AO115" s="810"/>
      <c r="AP115" s="812">
        <v>2.2000000000000002</v>
      </c>
      <c r="AQ115" s="813"/>
      <c r="AR115" s="813"/>
      <c r="AS115" s="813"/>
      <c r="AT115" s="814"/>
      <c r="AU115" s="1003"/>
      <c r="AV115" s="1004"/>
      <c r="AW115" s="1004"/>
      <c r="AX115" s="1004"/>
      <c r="AY115" s="1004"/>
      <c r="AZ115" s="815" t="s">
        <v>357</v>
      </c>
      <c r="BA115" s="816"/>
      <c r="BB115" s="816"/>
      <c r="BC115" s="816"/>
      <c r="BD115" s="816"/>
      <c r="BE115" s="816"/>
      <c r="BF115" s="816"/>
      <c r="BG115" s="816"/>
      <c r="BH115" s="816"/>
      <c r="BI115" s="816"/>
      <c r="BJ115" s="816"/>
      <c r="BK115" s="816"/>
      <c r="BL115" s="816"/>
      <c r="BM115" s="816"/>
      <c r="BN115" s="816"/>
      <c r="BO115" s="816"/>
      <c r="BP115" s="817"/>
      <c r="BQ115" s="818" t="s">
        <v>200</v>
      </c>
      <c r="BR115" s="819"/>
      <c r="BS115" s="819"/>
      <c r="BT115" s="819"/>
      <c r="BU115" s="819"/>
      <c r="BV115" s="819" t="s">
        <v>200</v>
      </c>
      <c r="BW115" s="819"/>
      <c r="BX115" s="819"/>
      <c r="BY115" s="819"/>
      <c r="BZ115" s="819"/>
      <c r="CA115" s="819" t="s">
        <v>200</v>
      </c>
      <c r="CB115" s="819"/>
      <c r="CC115" s="819"/>
      <c r="CD115" s="819"/>
      <c r="CE115" s="819"/>
      <c r="CF115" s="820" t="s">
        <v>200</v>
      </c>
      <c r="CG115" s="821"/>
      <c r="CH115" s="821"/>
      <c r="CI115" s="821"/>
      <c r="CJ115" s="821"/>
      <c r="CK115" s="1009"/>
      <c r="CL115" s="1010"/>
      <c r="CM115" s="815" t="s">
        <v>30</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08" t="s">
        <v>200</v>
      </c>
      <c r="DH115" s="809"/>
      <c r="DI115" s="809"/>
      <c r="DJ115" s="809"/>
      <c r="DK115" s="810"/>
      <c r="DL115" s="811" t="s">
        <v>200</v>
      </c>
      <c r="DM115" s="809"/>
      <c r="DN115" s="809"/>
      <c r="DO115" s="809"/>
      <c r="DP115" s="810"/>
      <c r="DQ115" s="811" t="s">
        <v>200</v>
      </c>
      <c r="DR115" s="809"/>
      <c r="DS115" s="809"/>
      <c r="DT115" s="809"/>
      <c r="DU115" s="810"/>
      <c r="DV115" s="812" t="s">
        <v>200</v>
      </c>
      <c r="DW115" s="813"/>
      <c r="DX115" s="813"/>
      <c r="DY115" s="813"/>
      <c r="DZ115" s="814"/>
    </row>
    <row r="116" spans="1:130" s="48" customFormat="1" ht="26.25" customHeight="1" x14ac:dyDescent="0.15">
      <c r="A116" s="974"/>
      <c r="B116" s="975"/>
      <c r="C116" s="824" t="s">
        <v>1</v>
      </c>
      <c r="D116" s="824"/>
      <c r="E116" s="824"/>
      <c r="F116" s="824"/>
      <c r="G116" s="824"/>
      <c r="H116" s="824"/>
      <c r="I116" s="824"/>
      <c r="J116" s="824"/>
      <c r="K116" s="824"/>
      <c r="L116" s="824"/>
      <c r="M116" s="824"/>
      <c r="N116" s="824"/>
      <c r="O116" s="824"/>
      <c r="P116" s="824"/>
      <c r="Q116" s="824"/>
      <c r="R116" s="824"/>
      <c r="S116" s="824"/>
      <c r="T116" s="824"/>
      <c r="U116" s="824"/>
      <c r="V116" s="824"/>
      <c r="W116" s="824"/>
      <c r="X116" s="824"/>
      <c r="Y116" s="824"/>
      <c r="Z116" s="825"/>
      <c r="AA116" s="808" t="s">
        <v>200</v>
      </c>
      <c r="AB116" s="809"/>
      <c r="AC116" s="809"/>
      <c r="AD116" s="809"/>
      <c r="AE116" s="810"/>
      <c r="AF116" s="811" t="s">
        <v>200</v>
      </c>
      <c r="AG116" s="809"/>
      <c r="AH116" s="809"/>
      <c r="AI116" s="809"/>
      <c r="AJ116" s="810"/>
      <c r="AK116" s="811" t="s">
        <v>200</v>
      </c>
      <c r="AL116" s="809"/>
      <c r="AM116" s="809"/>
      <c r="AN116" s="809"/>
      <c r="AO116" s="810"/>
      <c r="AP116" s="812" t="s">
        <v>200</v>
      </c>
      <c r="AQ116" s="813"/>
      <c r="AR116" s="813"/>
      <c r="AS116" s="813"/>
      <c r="AT116" s="814"/>
      <c r="AU116" s="1003"/>
      <c r="AV116" s="1004"/>
      <c r="AW116" s="1004"/>
      <c r="AX116" s="1004"/>
      <c r="AY116" s="1004"/>
      <c r="AZ116" s="826" t="s">
        <v>226</v>
      </c>
      <c r="BA116" s="827"/>
      <c r="BB116" s="827"/>
      <c r="BC116" s="827"/>
      <c r="BD116" s="827"/>
      <c r="BE116" s="827"/>
      <c r="BF116" s="827"/>
      <c r="BG116" s="827"/>
      <c r="BH116" s="827"/>
      <c r="BI116" s="827"/>
      <c r="BJ116" s="827"/>
      <c r="BK116" s="827"/>
      <c r="BL116" s="827"/>
      <c r="BM116" s="827"/>
      <c r="BN116" s="827"/>
      <c r="BO116" s="827"/>
      <c r="BP116" s="828"/>
      <c r="BQ116" s="818" t="s">
        <v>200</v>
      </c>
      <c r="BR116" s="819"/>
      <c r="BS116" s="819"/>
      <c r="BT116" s="819"/>
      <c r="BU116" s="819"/>
      <c r="BV116" s="819" t="s">
        <v>200</v>
      </c>
      <c r="BW116" s="819"/>
      <c r="BX116" s="819"/>
      <c r="BY116" s="819"/>
      <c r="BZ116" s="819"/>
      <c r="CA116" s="819" t="s">
        <v>200</v>
      </c>
      <c r="CB116" s="819"/>
      <c r="CC116" s="819"/>
      <c r="CD116" s="819"/>
      <c r="CE116" s="819"/>
      <c r="CF116" s="820" t="s">
        <v>200</v>
      </c>
      <c r="CG116" s="821"/>
      <c r="CH116" s="821"/>
      <c r="CI116" s="821"/>
      <c r="CJ116" s="821"/>
      <c r="CK116" s="1009"/>
      <c r="CL116" s="1010"/>
      <c r="CM116" s="815" t="s">
        <v>12</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08" t="s">
        <v>200</v>
      </c>
      <c r="DH116" s="809"/>
      <c r="DI116" s="809"/>
      <c r="DJ116" s="809"/>
      <c r="DK116" s="810"/>
      <c r="DL116" s="811" t="s">
        <v>200</v>
      </c>
      <c r="DM116" s="809"/>
      <c r="DN116" s="809"/>
      <c r="DO116" s="809"/>
      <c r="DP116" s="810"/>
      <c r="DQ116" s="811" t="s">
        <v>200</v>
      </c>
      <c r="DR116" s="809"/>
      <c r="DS116" s="809"/>
      <c r="DT116" s="809"/>
      <c r="DU116" s="810"/>
      <c r="DV116" s="812" t="s">
        <v>200</v>
      </c>
      <c r="DW116" s="813"/>
      <c r="DX116" s="813"/>
      <c r="DY116" s="813"/>
      <c r="DZ116" s="814"/>
    </row>
    <row r="117" spans="1:130" s="48" customFormat="1" ht="26.25" customHeight="1" x14ac:dyDescent="0.15">
      <c r="A117" s="783" t="s">
        <v>277</v>
      </c>
      <c r="B117" s="784"/>
      <c r="C117" s="784"/>
      <c r="D117" s="784"/>
      <c r="E117" s="784"/>
      <c r="F117" s="784"/>
      <c r="G117" s="784"/>
      <c r="H117" s="784"/>
      <c r="I117" s="784"/>
      <c r="J117" s="784"/>
      <c r="K117" s="784"/>
      <c r="L117" s="784"/>
      <c r="M117" s="784"/>
      <c r="N117" s="784"/>
      <c r="O117" s="784"/>
      <c r="P117" s="784"/>
      <c r="Q117" s="784"/>
      <c r="R117" s="784"/>
      <c r="S117" s="784"/>
      <c r="T117" s="784"/>
      <c r="U117" s="784"/>
      <c r="V117" s="784"/>
      <c r="W117" s="784"/>
      <c r="X117" s="784"/>
      <c r="Y117" s="829" t="s">
        <v>332</v>
      </c>
      <c r="Z117" s="785"/>
      <c r="AA117" s="830">
        <v>3407780</v>
      </c>
      <c r="AB117" s="831"/>
      <c r="AC117" s="831"/>
      <c r="AD117" s="831"/>
      <c r="AE117" s="832"/>
      <c r="AF117" s="833">
        <v>3404807</v>
      </c>
      <c r="AG117" s="831"/>
      <c r="AH117" s="831"/>
      <c r="AI117" s="831"/>
      <c r="AJ117" s="832"/>
      <c r="AK117" s="833">
        <v>3338059</v>
      </c>
      <c r="AL117" s="831"/>
      <c r="AM117" s="831"/>
      <c r="AN117" s="831"/>
      <c r="AO117" s="832"/>
      <c r="AP117" s="834"/>
      <c r="AQ117" s="835"/>
      <c r="AR117" s="835"/>
      <c r="AS117" s="835"/>
      <c r="AT117" s="836"/>
      <c r="AU117" s="1003"/>
      <c r="AV117" s="1004"/>
      <c r="AW117" s="1004"/>
      <c r="AX117" s="1004"/>
      <c r="AY117" s="1004"/>
      <c r="AZ117" s="837" t="s">
        <v>487</v>
      </c>
      <c r="BA117" s="838"/>
      <c r="BB117" s="838"/>
      <c r="BC117" s="838"/>
      <c r="BD117" s="838"/>
      <c r="BE117" s="838"/>
      <c r="BF117" s="838"/>
      <c r="BG117" s="838"/>
      <c r="BH117" s="838"/>
      <c r="BI117" s="838"/>
      <c r="BJ117" s="838"/>
      <c r="BK117" s="838"/>
      <c r="BL117" s="838"/>
      <c r="BM117" s="838"/>
      <c r="BN117" s="838"/>
      <c r="BO117" s="838"/>
      <c r="BP117" s="839"/>
      <c r="BQ117" s="818" t="s">
        <v>200</v>
      </c>
      <c r="BR117" s="819"/>
      <c r="BS117" s="819"/>
      <c r="BT117" s="819"/>
      <c r="BU117" s="819"/>
      <c r="BV117" s="819" t="s">
        <v>200</v>
      </c>
      <c r="BW117" s="819"/>
      <c r="BX117" s="819"/>
      <c r="BY117" s="819"/>
      <c r="BZ117" s="819"/>
      <c r="CA117" s="819" t="s">
        <v>200</v>
      </c>
      <c r="CB117" s="819"/>
      <c r="CC117" s="819"/>
      <c r="CD117" s="819"/>
      <c r="CE117" s="819"/>
      <c r="CF117" s="820" t="s">
        <v>200</v>
      </c>
      <c r="CG117" s="821"/>
      <c r="CH117" s="821"/>
      <c r="CI117" s="821"/>
      <c r="CJ117" s="821"/>
      <c r="CK117" s="1009"/>
      <c r="CL117" s="1010"/>
      <c r="CM117" s="815" t="s">
        <v>348</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08" t="s">
        <v>200</v>
      </c>
      <c r="DH117" s="809"/>
      <c r="DI117" s="809"/>
      <c r="DJ117" s="809"/>
      <c r="DK117" s="810"/>
      <c r="DL117" s="811" t="s">
        <v>200</v>
      </c>
      <c r="DM117" s="809"/>
      <c r="DN117" s="809"/>
      <c r="DO117" s="809"/>
      <c r="DP117" s="810"/>
      <c r="DQ117" s="811" t="s">
        <v>200</v>
      </c>
      <c r="DR117" s="809"/>
      <c r="DS117" s="809"/>
      <c r="DT117" s="809"/>
      <c r="DU117" s="810"/>
      <c r="DV117" s="812" t="s">
        <v>200</v>
      </c>
      <c r="DW117" s="813"/>
      <c r="DX117" s="813"/>
      <c r="DY117" s="813"/>
      <c r="DZ117" s="814"/>
    </row>
    <row r="118" spans="1:130" s="48" customFormat="1" ht="26.25" customHeight="1" x14ac:dyDescent="0.15">
      <c r="A118" s="783" t="s">
        <v>95</v>
      </c>
      <c r="B118" s="784"/>
      <c r="C118" s="784"/>
      <c r="D118" s="784"/>
      <c r="E118" s="784"/>
      <c r="F118" s="784"/>
      <c r="G118" s="784"/>
      <c r="H118" s="784"/>
      <c r="I118" s="784"/>
      <c r="J118" s="784"/>
      <c r="K118" s="784"/>
      <c r="L118" s="784"/>
      <c r="M118" s="784"/>
      <c r="N118" s="784"/>
      <c r="O118" s="784"/>
      <c r="P118" s="784"/>
      <c r="Q118" s="784"/>
      <c r="R118" s="784"/>
      <c r="S118" s="784"/>
      <c r="T118" s="784"/>
      <c r="U118" s="784"/>
      <c r="V118" s="784"/>
      <c r="W118" s="784"/>
      <c r="X118" s="784"/>
      <c r="Y118" s="784"/>
      <c r="Z118" s="785"/>
      <c r="AA118" s="786" t="s">
        <v>442</v>
      </c>
      <c r="AB118" s="784"/>
      <c r="AC118" s="784"/>
      <c r="AD118" s="784"/>
      <c r="AE118" s="785"/>
      <c r="AF118" s="786" t="s">
        <v>476</v>
      </c>
      <c r="AG118" s="784"/>
      <c r="AH118" s="784"/>
      <c r="AI118" s="784"/>
      <c r="AJ118" s="785"/>
      <c r="AK118" s="786" t="s">
        <v>398</v>
      </c>
      <c r="AL118" s="784"/>
      <c r="AM118" s="784"/>
      <c r="AN118" s="784"/>
      <c r="AO118" s="785"/>
      <c r="AP118" s="786" t="s">
        <v>477</v>
      </c>
      <c r="AQ118" s="784"/>
      <c r="AR118" s="784"/>
      <c r="AS118" s="784"/>
      <c r="AT118" s="787"/>
      <c r="AU118" s="1003"/>
      <c r="AV118" s="1004"/>
      <c r="AW118" s="1004"/>
      <c r="AX118" s="1004"/>
      <c r="AY118" s="1004"/>
      <c r="AZ118" s="840" t="s">
        <v>488</v>
      </c>
      <c r="BA118" s="824"/>
      <c r="BB118" s="824"/>
      <c r="BC118" s="824"/>
      <c r="BD118" s="824"/>
      <c r="BE118" s="824"/>
      <c r="BF118" s="824"/>
      <c r="BG118" s="824"/>
      <c r="BH118" s="824"/>
      <c r="BI118" s="824"/>
      <c r="BJ118" s="824"/>
      <c r="BK118" s="824"/>
      <c r="BL118" s="824"/>
      <c r="BM118" s="824"/>
      <c r="BN118" s="824"/>
      <c r="BO118" s="824"/>
      <c r="BP118" s="825"/>
      <c r="BQ118" s="841" t="s">
        <v>200</v>
      </c>
      <c r="BR118" s="842"/>
      <c r="BS118" s="842"/>
      <c r="BT118" s="842"/>
      <c r="BU118" s="842"/>
      <c r="BV118" s="842" t="s">
        <v>200</v>
      </c>
      <c r="BW118" s="842"/>
      <c r="BX118" s="842"/>
      <c r="BY118" s="842"/>
      <c r="BZ118" s="842"/>
      <c r="CA118" s="842" t="s">
        <v>200</v>
      </c>
      <c r="CB118" s="842"/>
      <c r="CC118" s="842"/>
      <c r="CD118" s="842"/>
      <c r="CE118" s="842"/>
      <c r="CF118" s="820" t="s">
        <v>200</v>
      </c>
      <c r="CG118" s="821"/>
      <c r="CH118" s="821"/>
      <c r="CI118" s="821"/>
      <c r="CJ118" s="821"/>
      <c r="CK118" s="1009"/>
      <c r="CL118" s="1010"/>
      <c r="CM118" s="815" t="s">
        <v>489</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08" t="s">
        <v>200</v>
      </c>
      <c r="DH118" s="809"/>
      <c r="DI118" s="809"/>
      <c r="DJ118" s="809"/>
      <c r="DK118" s="810"/>
      <c r="DL118" s="811" t="s">
        <v>200</v>
      </c>
      <c r="DM118" s="809"/>
      <c r="DN118" s="809"/>
      <c r="DO118" s="809"/>
      <c r="DP118" s="810"/>
      <c r="DQ118" s="811" t="s">
        <v>200</v>
      </c>
      <c r="DR118" s="809"/>
      <c r="DS118" s="809"/>
      <c r="DT118" s="809"/>
      <c r="DU118" s="810"/>
      <c r="DV118" s="812" t="s">
        <v>200</v>
      </c>
      <c r="DW118" s="813"/>
      <c r="DX118" s="813"/>
      <c r="DY118" s="813"/>
      <c r="DZ118" s="814"/>
    </row>
    <row r="119" spans="1:130" s="48" customFormat="1" ht="26.25" customHeight="1" x14ac:dyDescent="0.15">
      <c r="A119" s="1013" t="s">
        <v>395</v>
      </c>
      <c r="B119" s="1008"/>
      <c r="C119" s="799" t="s">
        <v>63</v>
      </c>
      <c r="D119" s="790"/>
      <c r="E119" s="790"/>
      <c r="F119" s="790"/>
      <c r="G119" s="790"/>
      <c r="H119" s="790"/>
      <c r="I119" s="790"/>
      <c r="J119" s="790"/>
      <c r="K119" s="790"/>
      <c r="L119" s="790"/>
      <c r="M119" s="790"/>
      <c r="N119" s="790"/>
      <c r="O119" s="790"/>
      <c r="P119" s="790"/>
      <c r="Q119" s="790"/>
      <c r="R119" s="790"/>
      <c r="S119" s="790"/>
      <c r="T119" s="790"/>
      <c r="U119" s="790"/>
      <c r="V119" s="790"/>
      <c r="W119" s="790"/>
      <c r="X119" s="790"/>
      <c r="Y119" s="790"/>
      <c r="Z119" s="791"/>
      <c r="AA119" s="792" t="s">
        <v>200</v>
      </c>
      <c r="AB119" s="793"/>
      <c r="AC119" s="793"/>
      <c r="AD119" s="793"/>
      <c r="AE119" s="794"/>
      <c r="AF119" s="795" t="s">
        <v>200</v>
      </c>
      <c r="AG119" s="793"/>
      <c r="AH119" s="793"/>
      <c r="AI119" s="793"/>
      <c r="AJ119" s="794"/>
      <c r="AK119" s="795" t="s">
        <v>200</v>
      </c>
      <c r="AL119" s="793"/>
      <c r="AM119" s="793"/>
      <c r="AN119" s="793"/>
      <c r="AO119" s="794"/>
      <c r="AP119" s="796" t="s">
        <v>200</v>
      </c>
      <c r="AQ119" s="797"/>
      <c r="AR119" s="797"/>
      <c r="AS119" s="797"/>
      <c r="AT119" s="798"/>
      <c r="AU119" s="1005"/>
      <c r="AV119" s="1006"/>
      <c r="AW119" s="1006"/>
      <c r="AX119" s="1006"/>
      <c r="AY119" s="1006"/>
      <c r="AZ119" s="69" t="s">
        <v>277</v>
      </c>
      <c r="BA119" s="69"/>
      <c r="BB119" s="69"/>
      <c r="BC119" s="69"/>
      <c r="BD119" s="69"/>
      <c r="BE119" s="69"/>
      <c r="BF119" s="69"/>
      <c r="BG119" s="69"/>
      <c r="BH119" s="69"/>
      <c r="BI119" s="69"/>
      <c r="BJ119" s="69"/>
      <c r="BK119" s="69"/>
      <c r="BL119" s="69"/>
      <c r="BM119" s="69"/>
      <c r="BN119" s="69"/>
      <c r="BO119" s="829" t="s">
        <v>169</v>
      </c>
      <c r="BP119" s="843"/>
      <c r="BQ119" s="841">
        <v>35612522</v>
      </c>
      <c r="BR119" s="842"/>
      <c r="BS119" s="842"/>
      <c r="BT119" s="842"/>
      <c r="BU119" s="842"/>
      <c r="BV119" s="842">
        <v>34703007</v>
      </c>
      <c r="BW119" s="842"/>
      <c r="BX119" s="842"/>
      <c r="BY119" s="842"/>
      <c r="BZ119" s="842"/>
      <c r="CA119" s="842">
        <v>32712441</v>
      </c>
      <c r="CB119" s="842"/>
      <c r="CC119" s="842"/>
      <c r="CD119" s="842"/>
      <c r="CE119" s="842"/>
      <c r="CF119" s="844"/>
      <c r="CG119" s="845"/>
      <c r="CH119" s="845"/>
      <c r="CI119" s="845"/>
      <c r="CJ119" s="846"/>
      <c r="CK119" s="1011"/>
      <c r="CL119" s="1012"/>
      <c r="CM119" s="840" t="s">
        <v>490</v>
      </c>
      <c r="CN119" s="824"/>
      <c r="CO119" s="824"/>
      <c r="CP119" s="824"/>
      <c r="CQ119" s="824"/>
      <c r="CR119" s="824"/>
      <c r="CS119" s="824"/>
      <c r="CT119" s="824"/>
      <c r="CU119" s="824"/>
      <c r="CV119" s="824"/>
      <c r="CW119" s="824"/>
      <c r="CX119" s="824"/>
      <c r="CY119" s="824"/>
      <c r="CZ119" s="824"/>
      <c r="DA119" s="824"/>
      <c r="DB119" s="824"/>
      <c r="DC119" s="824"/>
      <c r="DD119" s="824"/>
      <c r="DE119" s="824"/>
      <c r="DF119" s="825"/>
      <c r="DG119" s="847" t="s">
        <v>200</v>
      </c>
      <c r="DH119" s="848"/>
      <c r="DI119" s="848"/>
      <c r="DJ119" s="848"/>
      <c r="DK119" s="849"/>
      <c r="DL119" s="850" t="s">
        <v>200</v>
      </c>
      <c r="DM119" s="848"/>
      <c r="DN119" s="848"/>
      <c r="DO119" s="848"/>
      <c r="DP119" s="849"/>
      <c r="DQ119" s="850" t="s">
        <v>200</v>
      </c>
      <c r="DR119" s="848"/>
      <c r="DS119" s="848"/>
      <c r="DT119" s="848"/>
      <c r="DU119" s="849"/>
      <c r="DV119" s="851" t="s">
        <v>200</v>
      </c>
      <c r="DW119" s="852"/>
      <c r="DX119" s="852"/>
      <c r="DY119" s="852"/>
      <c r="DZ119" s="853"/>
    </row>
    <row r="120" spans="1:130" s="48" customFormat="1" ht="26.25" customHeight="1" x14ac:dyDescent="0.15">
      <c r="A120" s="1014"/>
      <c r="B120" s="1010"/>
      <c r="C120" s="815" t="s">
        <v>138</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08" t="s">
        <v>200</v>
      </c>
      <c r="AB120" s="809"/>
      <c r="AC120" s="809"/>
      <c r="AD120" s="809"/>
      <c r="AE120" s="810"/>
      <c r="AF120" s="811" t="s">
        <v>200</v>
      </c>
      <c r="AG120" s="809"/>
      <c r="AH120" s="809"/>
      <c r="AI120" s="809"/>
      <c r="AJ120" s="810"/>
      <c r="AK120" s="811" t="s">
        <v>200</v>
      </c>
      <c r="AL120" s="809"/>
      <c r="AM120" s="809"/>
      <c r="AN120" s="809"/>
      <c r="AO120" s="810"/>
      <c r="AP120" s="812" t="s">
        <v>200</v>
      </c>
      <c r="AQ120" s="813"/>
      <c r="AR120" s="813"/>
      <c r="AS120" s="813"/>
      <c r="AT120" s="814"/>
      <c r="AU120" s="976" t="s">
        <v>481</v>
      </c>
      <c r="AV120" s="977"/>
      <c r="AW120" s="977"/>
      <c r="AX120" s="977"/>
      <c r="AY120" s="978"/>
      <c r="AZ120" s="799" t="s">
        <v>215</v>
      </c>
      <c r="BA120" s="790"/>
      <c r="BB120" s="790"/>
      <c r="BC120" s="790"/>
      <c r="BD120" s="790"/>
      <c r="BE120" s="790"/>
      <c r="BF120" s="790"/>
      <c r="BG120" s="790"/>
      <c r="BH120" s="790"/>
      <c r="BI120" s="790"/>
      <c r="BJ120" s="790"/>
      <c r="BK120" s="790"/>
      <c r="BL120" s="790"/>
      <c r="BM120" s="790"/>
      <c r="BN120" s="790"/>
      <c r="BO120" s="790"/>
      <c r="BP120" s="791"/>
      <c r="BQ120" s="800">
        <v>14825887</v>
      </c>
      <c r="BR120" s="801"/>
      <c r="BS120" s="801"/>
      <c r="BT120" s="801"/>
      <c r="BU120" s="801"/>
      <c r="BV120" s="801">
        <v>17073743</v>
      </c>
      <c r="BW120" s="801"/>
      <c r="BX120" s="801"/>
      <c r="BY120" s="801"/>
      <c r="BZ120" s="801"/>
      <c r="CA120" s="801">
        <v>19189789</v>
      </c>
      <c r="CB120" s="801"/>
      <c r="CC120" s="801"/>
      <c r="CD120" s="801"/>
      <c r="CE120" s="801"/>
      <c r="CF120" s="802">
        <v>103.9</v>
      </c>
      <c r="CG120" s="803"/>
      <c r="CH120" s="803"/>
      <c r="CI120" s="803"/>
      <c r="CJ120" s="803"/>
      <c r="CK120" s="984" t="s">
        <v>274</v>
      </c>
      <c r="CL120" s="985"/>
      <c r="CM120" s="985"/>
      <c r="CN120" s="985"/>
      <c r="CO120" s="986"/>
      <c r="CP120" s="854" t="s">
        <v>362</v>
      </c>
      <c r="CQ120" s="855"/>
      <c r="CR120" s="855"/>
      <c r="CS120" s="855"/>
      <c r="CT120" s="855"/>
      <c r="CU120" s="855"/>
      <c r="CV120" s="855"/>
      <c r="CW120" s="855"/>
      <c r="CX120" s="855"/>
      <c r="CY120" s="855"/>
      <c r="CZ120" s="855"/>
      <c r="DA120" s="855"/>
      <c r="DB120" s="855"/>
      <c r="DC120" s="855"/>
      <c r="DD120" s="855"/>
      <c r="DE120" s="855"/>
      <c r="DF120" s="856"/>
      <c r="DG120" s="800">
        <v>1866192</v>
      </c>
      <c r="DH120" s="801"/>
      <c r="DI120" s="801"/>
      <c r="DJ120" s="801"/>
      <c r="DK120" s="801"/>
      <c r="DL120" s="801">
        <v>1778712</v>
      </c>
      <c r="DM120" s="801"/>
      <c r="DN120" s="801"/>
      <c r="DO120" s="801"/>
      <c r="DP120" s="801"/>
      <c r="DQ120" s="801">
        <v>1805292</v>
      </c>
      <c r="DR120" s="801"/>
      <c r="DS120" s="801"/>
      <c r="DT120" s="801"/>
      <c r="DU120" s="801"/>
      <c r="DV120" s="804">
        <v>9.8000000000000007</v>
      </c>
      <c r="DW120" s="804"/>
      <c r="DX120" s="804"/>
      <c r="DY120" s="804"/>
      <c r="DZ120" s="805"/>
    </row>
    <row r="121" spans="1:130" s="48" customFormat="1" ht="26.25" customHeight="1" x14ac:dyDescent="0.15">
      <c r="A121" s="1014"/>
      <c r="B121" s="1010"/>
      <c r="C121" s="837" t="s">
        <v>141</v>
      </c>
      <c r="D121" s="838"/>
      <c r="E121" s="838"/>
      <c r="F121" s="838"/>
      <c r="G121" s="838"/>
      <c r="H121" s="838"/>
      <c r="I121" s="838"/>
      <c r="J121" s="838"/>
      <c r="K121" s="838"/>
      <c r="L121" s="838"/>
      <c r="M121" s="838"/>
      <c r="N121" s="838"/>
      <c r="O121" s="838"/>
      <c r="P121" s="838"/>
      <c r="Q121" s="838"/>
      <c r="R121" s="838"/>
      <c r="S121" s="838"/>
      <c r="T121" s="838"/>
      <c r="U121" s="838"/>
      <c r="V121" s="838"/>
      <c r="W121" s="838"/>
      <c r="X121" s="838"/>
      <c r="Y121" s="838"/>
      <c r="Z121" s="839"/>
      <c r="AA121" s="808" t="s">
        <v>200</v>
      </c>
      <c r="AB121" s="809"/>
      <c r="AC121" s="809"/>
      <c r="AD121" s="809"/>
      <c r="AE121" s="810"/>
      <c r="AF121" s="811" t="s">
        <v>200</v>
      </c>
      <c r="AG121" s="809"/>
      <c r="AH121" s="809"/>
      <c r="AI121" s="809"/>
      <c r="AJ121" s="810"/>
      <c r="AK121" s="811" t="s">
        <v>200</v>
      </c>
      <c r="AL121" s="809"/>
      <c r="AM121" s="809"/>
      <c r="AN121" s="809"/>
      <c r="AO121" s="810"/>
      <c r="AP121" s="812" t="s">
        <v>200</v>
      </c>
      <c r="AQ121" s="813"/>
      <c r="AR121" s="813"/>
      <c r="AS121" s="813"/>
      <c r="AT121" s="814"/>
      <c r="AU121" s="979"/>
      <c r="AV121" s="980"/>
      <c r="AW121" s="980"/>
      <c r="AX121" s="980"/>
      <c r="AY121" s="981"/>
      <c r="AZ121" s="815" t="s">
        <v>491</v>
      </c>
      <c r="BA121" s="816"/>
      <c r="BB121" s="816"/>
      <c r="BC121" s="816"/>
      <c r="BD121" s="816"/>
      <c r="BE121" s="816"/>
      <c r="BF121" s="816"/>
      <c r="BG121" s="816"/>
      <c r="BH121" s="816"/>
      <c r="BI121" s="816"/>
      <c r="BJ121" s="816"/>
      <c r="BK121" s="816"/>
      <c r="BL121" s="816"/>
      <c r="BM121" s="816"/>
      <c r="BN121" s="816"/>
      <c r="BO121" s="816"/>
      <c r="BP121" s="817"/>
      <c r="BQ121" s="818">
        <v>4002723</v>
      </c>
      <c r="BR121" s="819"/>
      <c r="BS121" s="819"/>
      <c r="BT121" s="819"/>
      <c r="BU121" s="819"/>
      <c r="BV121" s="819">
        <v>3995873</v>
      </c>
      <c r="BW121" s="819"/>
      <c r="BX121" s="819"/>
      <c r="BY121" s="819"/>
      <c r="BZ121" s="819"/>
      <c r="CA121" s="819">
        <v>4075782</v>
      </c>
      <c r="CB121" s="819"/>
      <c r="CC121" s="819"/>
      <c r="CD121" s="819"/>
      <c r="CE121" s="819"/>
      <c r="CF121" s="820">
        <v>22.1</v>
      </c>
      <c r="CG121" s="821"/>
      <c r="CH121" s="821"/>
      <c r="CI121" s="821"/>
      <c r="CJ121" s="821"/>
      <c r="CK121" s="987"/>
      <c r="CL121" s="988"/>
      <c r="CM121" s="988"/>
      <c r="CN121" s="988"/>
      <c r="CO121" s="989"/>
      <c r="CP121" s="857"/>
      <c r="CQ121" s="858"/>
      <c r="CR121" s="858"/>
      <c r="CS121" s="858"/>
      <c r="CT121" s="858"/>
      <c r="CU121" s="858"/>
      <c r="CV121" s="858"/>
      <c r="CW121" s="858"/>
      <c r="CX121" s="858"/>
      <c r="CY121" s="858"/>
      <c r="CZ121" s="858"/>
      <c r="DA121" s="858"/>
      <c r="DB121" s="858"/>
      <c r="DC121" s="858"/>
      <c r="DD121" s="858"/>
      <c r="DE121" s="858"/>
      <c r="DF121" s="859"/>
      <c r="DG121" s="818"/>
      <c r="DH121" s="819"/>
      <c r="DI121" s="819"/>
      <c r="DJ121" s="819"/>
      <c r="DK121" s="819"/>
      <c r="DL121" s="819"/>
      <c r="DM121" s="819"/>
      <c r="DN121" s="819"/>
      <c r="DO121" s="819"/>
      <c r="DP121" s="819"/>
      <c r="DQ121" s="819"/>
      <c r="DR121" s="819"/>
      <c r="DS121" s="819"/>
      <c r="DT121" s="819"/>
      <c r="DU121" s="819"/>
      <c r="DV121" s="822"/>
      <c r="DW121" s="822"/>
      <c r="DX121" s="822"/>
      <c r="DY121" s="822"/>
      <c r="DZ121" s="823"/>
    </row>
    <row r="122" spans="1:130" s="48" customFormat="1" ht="26.25" customHeight="1" x14ac:dyDescent="0.15">
      <c r="A122" s="1014"/>
      <c r="B122" s="1010"/>
      <c r="C122" s="815" t="s">
        <v>486</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08" t="s">
        <v>200</v>
      </c>
      <c r="AB122" s="809"/>
      <c r="AC122" s="809"/>
      <c r="AD122" s="809"/>
      <c r="AE122" s="810"/>
      <c r="AF122" s="811" t="s">
        <v>200</v>
      </c>
      <c r="AG122" s="809"/>
      <c r="AH122" s="809"/>
      <c r="AI122" s="809"/>
      <c r="AJ122" s="810"/>
      <c r="AK122" s="811" t="s">
        <v>200</v>
      </c>
      <c r="AL122" s="809"/>
      <c r="AM122" s="809"/>
      <c r="AN122" s="809"/>
      <c r="AO122" s="810"/>
      <c r="AP122" s="812" t="s">
        <v>200</v>
      </c>
      <c r="AQ122" s="813"/>
      <c r="AR122" s="813"/>
      <c r="AS122" s="813"/>
      <c r="AT122" s="814"/>
      <c r="AU122" s="979"/>
      <c r="AV122" s="980"/>
      <c r="AW122" s="980"/>
      <c r="AX122" s="980"/>
      <c r="AY122" s="981"/>
      <c r="AZ122" s="840" t="s">
        <v>493</v>
      </c>
      <c r="BA122" s="824"/>
      <c r="BB122" s="824"/>
      <c r="BC122" s="824"/>
      <c r="BD122" s="824"/>
      <c r="BE122" s="824"/>
      <c r="BF122" s="824"/>
      <c r="BG122" s="824"/>
      <c r="BH122" s="824"/>
      <c r="BI122" s="824"/>
      <c r="BJ122" s="824"/>
      <c r="BK122" s="824"/>
      <c r="BL122" s="824"/>
      <c r="BM122" s="824"/>
      <c r="BN122" s="824"/>
      <c r="BO122" s="824"/>
      <c r="BP122" s="825"/>
      <c r="BQ122" s="841">
        <v>28201097</v>
      </c>
      <c r="BR122" s="842"/>
      <c r="BS122" s="842"/>
      <c r="BT122" s="842"/>
      <c r="BU122" s="842"/>
      <c r="BV122" s="842">
        <v>28613376</v>
      </c>
      <c r="BW122" s="842"/>
      <c r="BX122" s="842"/>
      <c r="BY122" s="842"/>
      <c r="BZ122" s="842"/>
      <c r="CA122" s="842">
        <v>27089446</v>
      </c>
      <c r="CB122" s="842"/>
      <c r="CC122" s="842"/>
      <c r="CD122" s="842"/>
      <c r="CE122" s="842"/>
      <c r="CF122" s="860">
        <v>146.69999999999999</v>
      </c>
      <c r="CG122" s="861"/>
      <c r="CH122" s="861"/>
      <c r="CI122" s="861"/>
      <c r="CJ122" s="861"/>
      <c r="CK122" s="987"/>
      <c r="CL122" s="988"/>
      <c r="CM122" s="988"/>
      <c r="CN122" s="988"/>
      <c r="CO122" s="989"/>
      <c r="CP122" s="857"/>
      <c r="CQ122" s="858"/>
      <c r="CR122" s="858"/>
      <c r="CS122" s="858"/>
      <c r="CT122" s="858"/>
      <c r="CU122" s="858"/>
      <c r="CV122" s="858"/>
      <c r="CW122" s="858"/>
      <c r="CX122" s="858"/>
      <c r="CY122" s="858"/>
      <c r="CZ122" s="858"/>
      <c r="DA122" s="858"/>
      <c r="DB122" s="858"/>
      <c r="DC122" s="858"/>
      <c r="DD122" s="858"/>
      <c r="DE122" s="858"/>
      <c r="DF122" s="859"/>
      <c r="DG122" s="818"/>
      <c r="DH122" s="819"/>
      <c r="DI122" s="819"/>
      <c r="DJ122" s="819"/>
      <c r="DK122" s="819"/>
      <c r="DL122" s="819"/>
      <c r="DM122" s="819"/>
      <c r="DN122" s="819"/>
      <c r="DO122" s="819"/>
      <c r="DP122" s="819"/>
      <c r="DQ122" s="819"/>
      <c r="DR122" s="819"/>
      <c r="DS122" s="819"/>
      <c r="DT122" s="819"/>
      <c r="DU122" s="819"/>
      <c r="DV122" s="822"/>
      <c r="DW122" s="822"/>
      <c r="DX122" s="822"/>
      <c r="DY122" s="822"/>
      <c r="DZ122" s="823"/>
    </row>
    <row r="123" spans="1:130" s="48" customFormat="1" ht="26.25" customHeight="1" x14ac:dyDescent="0.15">
      <c r="A123" s="1014"/>
      <c r="B123" s="1010"/>
      <c r="C123" s="815" t="s">
        <v>12</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08" t="s">
        <v>200</v>
      </c>
      <c r="AB123" s="809"/>
      <c r="AC123" s="809"/>
      <c r="AD123" s="809"/>
      <c r="AE123" s="810"/>
      <c r="AF123" s="811" t="s">
        <v>200</v>
      </c>
      <c r="AG123" s="809"/>
      <c r="AH123" s="809"/>
      <c r="AI123" s="809"/>
      <c r="AJ123" s="810"/>
      <c r="AK123" s="811" t="s">
        <v>200</v>
      </c>
      <c r="AL123" s="809"/>
      <c r="AM123" s="809"/>
      <c r="AN123" s="809"/>
      <c r="AO123" s="810"/>
      <c r="AP123" s="812" t="s">
        <v>200</v>
      </c>
      <c r="AQ123" s="813"/>
      <c r="AR123" s="813"/>
      <c r="AS123" s="813"/>
      <c r="AT123" s="814"/>
      <c r="AU123" s="982"/>
      <c r="AV123" s="983"/>
      <c r="AW123" s="983"/>
      <c r="AX123" s="983"/>
      <c r="AY123" s="983"/>
      <c r="AZ123" s="69" t="s">
        <v>277</v>
      </c>
      <c r="BA123" s="69"/>
      <c r="BB123" s="69"/>
      <c r="BC123" s="69"/>
      <c r="BD123" s="69"/>
      <c r="BE123" s="69"/>
      <c r="BF123" s="69"/>
      <c r="BG123" s="69"/>
      <c r="BH123" s="69"/>
      <c r="BI123" s="69"/>
      <c r="BJ123" s="69"/>
      <c r="BK123" s="69"/>
      <c r="BL123" s="69"/>
      <c r="BM123" s="69"/>
      <c r="BN123" s="69"/>
      <c r="BO123" s="829" t="s">
        <v>494</v>
      </c>
      <c r="BP123" s="843"/>
      <c r="BQ123" s="862">
        <v>47029707</v>
      </c>
      <c r="BR123" s="863"/>
      <c r="BS123" s="863"/>
      <c r="BT123" s="863"/>
      <c r="BU123" s="863"/>
      <c r="BV123" s="863">
        <v>49682992</v>
      </c>
      <c r="BW123" s="863"/>
      <c r="BX123" s="863"/>
      <c r="BY123" s="863"/>
      <c r="BZ123" s="863"/>
      <c r="CA123" s="863">
        <v>50355017</v>
      </c>
      <c r="CB123" s="863"/>
      <c r="CC123" s="863"/>
      <c r="CD123" s="863"/>
      <c r="CE123" s="863"/>
      <c r="CF123" s="844"/>
      <c r="CG123" s="845"/>
      <c r="CH123" s="845"/>
      <c r="CI123" s="845"/>
      <c r="CJ123" s="846"/>
      <c r="CK123" s="987"/>
      <c r="CL123" s="988"/>
      <c r="CM123" s="988"/>
      <c r="CN123" s="988"/>
      <c r="CO123" s="989"/>
      <c r="CP123" s="857"/>
      <c r="CQ123" s="858"/>
      <c r="CR123" s="858"/>
      <c r="CS123" s="858"/>
      <c r="CT123" s="858"/>
      <c r="CU123" s="858"/>
      <c r="CV123" s="858"/>
      <c r="CW123" s="858"/>
      <c r="CX123" s="858"/>
      <c r="CY123" s="858"/>
      <c r="CZ123" s="858"/>
      <c r="DA123" s="858"/>
      <c r="DB123" s="858"/>
      <c r="DC123" s="858"/>
      <c r="DD123" s="858"/>
      <c r="DE123" s="858"/>
      <c r="DF123" s="859"/>
      <c r="DG123" s="808"/>
      <c r="DH123" s="809"/>
      <c r="DI123" s="809"/>
      <c r="DJ123" s="809"/>
      <c r="DK123" s="810"/>
      <c r="DL123" s="811"/>
      <c r="DM123" s="809"/>
      <c r="DN123" s="809"/>
      <c r="DO123" s="809"/>
      <c r="DP123" s="810"/>
      <c r="DQ123" s="811"/>
      <c r="DR123" s="809"/>
      <c r="DS123" s="809"/>
      <c r="DT123" s="809"/>
      <c r="DU123" s="810"/>
      <c r="DV123" s="812"/>
      <c r="DW123" s="813"/>
      <c r="DX123" s="813"/>
      <c r="DY123" s="813"/>
      <c r="DZ123" s="814"/>
    </row>
    <row r="124" spans="1:130" s="48" customFormat="1" ht="26.25" customHeight="1" x14ac:dyDescent="0.15">
      <c r="A124" s="1014"/>
      <c r="B124" s="1010"/>
      <c r="C124" s="815" t="s">
        <v>348</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08" t="s">
        <v>200</v>
      </c>
      <c r="AB124" s="809"/>
      <c r="AC124" s="809"/>
      <c r="AD124" s="809"/>
      <c r="AE124" s="810"/>
      <c r="AF124" s="811" t="s">
        <v>200</v>
      </c>
      <c r="AG124" s="809"/>
      <c r="AH124" s="809"/>
      <c r="AI124" s="809"/>
      <c r="AJ124" s="810"/>
      <c r="AK124" s="811" t="s">
        <v>200</v>
      </c>
      <c r="AL124" s="809"/>
      <c r="AM124" s="809"/>
      <c r="AN124" s="809"/>
      <c r="AO124" s="810"/>
      <c r="AP124" s="812" t="s">
        <v>200</v>
      </c>
      <c r="AQ124" s="813"/>
      <c r="AR124" s="813"/>
      <c r="AS124" s="813"/>
      <c r="AT124" s="814"/>
      <c r="AU124" s="864" t="s">
        <v>495</v>
      </c>
      <c r="AV124" s="865"/>
      <c r="AW124" s="865"/>
      <c r="AX124" s="865"/>
      <c r="AY124" s="865"/>
      <c r="AZ124" s="865"/>
      <c r="BA124" s="865"/>
      <c r="BB124" s="865"/>
      <c r="BC124" s="865"/>
      <c r="BD124" s="865"/>
      <c r="BE124" s="865"/>
      <c r="BF124" s="865"/>
      <c r="BG124" s="865"/>
      <c r="BH124" s="865"/>
      <c r="BI124" s="865"/>
      <c r="BJ124" s="865"/>
      <c r="BK124" s="865"/>
      <c r="BL124" s="865"/>
      <c r="BM124" s="865"/>
      <c r="BN124" s="865"/>
      <c r="BO124" s="865"/>
      <c r="BP124" s="866"/>
      <c r="BQ124" s="867" t="s">
        <v>200</v>
      </c>
      <c r="BR124" s="868"/>
      <c r="BS124" s="868"/>
      <c r="BT124" s="868"/>
      <c r="BU124" s="868"/>
      <c r="BV124" s="868" t="s">
        <v>200</v>
      </c>
      <c r="BW124" s="868"/>
      <c r="BX124" s="868"/>
      <c r="BY124" s="868"/>
      <c r="BZ124" s="868"/>
      <c r="CA124" s="868" t="s">
        <v>200</v>
      </c>
      <c r="CB124" s="868"/>
      <c r="CC124" s="868"/>
      <c r="CD124" s="868"/>
      <c r="CE124" s="868"/>
      <c r="CF124" s="869"/>
      <c r="CG124" s="870"/>
      <c r="CH124" s="870"/>
      <c r="CI124" s="870"/>
      <c r="CJ124" s="871"/>
      <c r="CK124" s="990"/>
      <c r="CL124" s="990"/>
      <c r="CM124" s="990"/>
      <c r="CN124" s="990"/>
      <c r="CO124" s="991"/>
      <c r="CP124" s="857" t="s">
        <v>496</v>
      </c>
      <c r="CQ124" s="858"/>
      <c r="CR124" s="858"/>
      <c r="CS124" s="858"/>
      <c r="CT124" s="858"/>
      <c r="CU124" s="858"/>
      <c r="CV124" s="858"/>
      <c r="CW124" s="858"/>
      <c r="CX124" s="858"/>
      <c r="CY124" s="858"/>
      <c r="CZ124" s="858"/>
      <c r="DA124" s="858"/>
      <c r="DB124" s="858"/>
      <c r="DC124" s="858"/>
      <c r="DD124" s="858"/>
      <c r="DE124" s="858"/>
      <c r="DF124" s="859"/>
      <c r="DG124" s="847" t="s">
        <v>200</v>
      </c>
      <c r="DH124" s="848"/>
      <c r="DI124" s="848"/>
      <c r="DJ124" s="848"/>
      <c r="DK124" s="849"/>
      <c r="DL124" s="850" t="s">
        <v>200</v>
      </c>
      <c r="DM124" s="848"/>
      <c r="DN124" s="848"/>
      <c r="DO124" s="848"/>
      <c r="DP124" s="849"/>
      <c r="DQ124" s="850" t="s">
        <v>200</v>
      </c>
      <c r="DR124" s="848"/>
      <c r="DS124" s="848"/>
      <c r="DT124" s="848"/>
      <c r="DU124" s="849"/>
      <c r="DV124" s="851" t="s">
        <v>200</v>
      </c>
      <c r="DW124" s="852"/>
      <c r="DX124" s="852"/>
      <c r="DY124" s="852"/>
      <c r="DZ124" s="853"/>
    </row>
    <row r="125" spans="1:130" s="48" customFormat="1" ht="26.25" customHeight="1" x14ac:dyDescent="0.15">
      <c r="A125" s="1014"/>
      <c r="B125" s="1010"/>
      <c r="C125" s="815" t="s">
        <v>489</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08" t="s">
        <v>200</v>
      </c>
      <c r="AB125" s="809"/>
      <c r="AC125" s="809"/>
      <c r="AD125" s="809"/>
      <c r="AE125" s="810"/>
      <c r="AF125" s="811" t="s">
        <v>200</v>
      </c>
      <c r="AG125" s="809"/>
      <c r="AH125" s="809"/>
      <c r="AI125" s="809"/>
      <c r="AJ125" s="810"/>
      <c r="AK125" s="811" t="s">
        <v>200</v>
      </c>
      <c r="AL125" s="809"/>
      <c r="AM125" s="809"/>
      <c r="AN125" s="809"/>
      <c r="AO125" s="810"/>
      <c r="AP125" s="812" t="s">
        <v>200</v>
      </c>
      <c r="AQ125" s="813"/>
      <c r="AR125" s="813"/>
      <c r="AS125" s="813"/>
      <c r="AT125" s="814"/>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2" t="s">
        <v>497</v>
      </c>
      <c r="CL125" s="985"/>
      <c r="CM125" s="985"/>
      <c r="CN125" s="985"/>
      <c r="CO125" s="986"/>
      <c r="CP125" s="799" t="s">
        <v>144</v>
      </c>
      <c r="CQ125" s="790"/>
      <c r="CR125" s="790"/>
      <c r="CS125" s="790"/>
      <c r="CT125" s="790"/>
      <c r="CU125" s="790"/>
      <c r="CV125" s="790"/>
      <c r="CW125" s="790"/>
      <c r="CX125" s="790"/>
      <c r="CY125" s="790"/>
      <c r="CZ125" s="790"/>
      <c r="DA125" s="790"/>
      <c r="DB125" s="790"/>
      <c r="DC125" s="790"/>
      <c r="DD125" s="790"/>
      <c r="DE125" s="790"/>
      <c r="DF125" s="791"/>
      <c r="DG125" s="800" t="s">
        <v>200</v>
      </c>
      <c r="DH125" s="801"/>
      <c r="DI125" s="801"/>
      <c r="DJ125" s="801"/>
      <c r="DK125" s="801"/>
      <c r="DL125" s="801" t="s">
        <v>200</v>
      </c>
      <c r="DM125" s="801"/>
      <c r="DN125" s="801"/>
      <c r="DO125" s="801"/>
      <c r="DP125" s="801"/>
      <c r="DQ125" s="801" t="s">
        <v>200</v>
      </c>
      <c r="DR125" s="801"/>
      <c r="DS125" s="801"/>
      <c r="DT125" s="801"/>
      <c r="DU125" s="801"/>
      <c r="DV125" s="804" t="s">
        <v>200</v>
      </c>
      <c r="DW125" s="804"/>
      <c r="DX125" s="804"/>
      <c r="DY125" s="804"/>
      <c r="DZ125" s="805"/>
    </row>
    <row r="126" spans="1:130" s="48" customFormat="1" ht="26.25" customHeight="1" x14ac:dyDescent="0.15">
      <c r="A126" s="1014"/>
      <c r="B126" s="1010"/>
      <c r="C126" s="815" t="s">
        <v>490</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08" t="s">
        <v>200</v>
      </c>
      <c r="AB126" s="809"/>
      <c r="AC126" s="809"/>
      <c r="AD126" s="809"/>
      <c r="AE126" s="810"/>
      <c r="AF126" s="811" t="s">
        <v>200</v>
      </c>
      <c r="AG126" s="809"/>
      <c r="AH126" s="809"/>
      <c r="AI126" s="809"/>
      <c r="AJ126" s="810"/>
      <c r="AK126" s="811" t="s">
        <v>200</v>
      </c>
      <c r="AL126" s="809"/>
      <c r="AM126" s="809"/>
      <c r="AN126" s="809"/>
      <c r="AO126" s="810"/>
      <c r="AP126" s="812" t="s">
        <v>200</v>
      </c>
      <c r="AQ126" s="813"/>
      <c r="AR126" s="813"/>
      <c r="AS126" s="813"/>
      <c r="AT126" s="814"/>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3"/>
      <c r="CL126" s="988"/>
      <c r="CM126" s="988"/>
      <c r="CN126" s="988"/>
      <c r="CO126" s="989"/>
      <c r="CP126" s="815" t="s">
        <v>428</v>
      </c>
      <c r="CQ126" s="816"/>
      <c r="CR126" s="816"/>
      <c r="CS126" s="816"/>
      <c r="CT126" s="816"/>
      <c r="CU126" s="816"/>
      <c r="CV126" s="816"/>
      <c r="CW126" s="816"/>
      <c r="CX126" s="816"/>
      <c r="CY126" s="816"/>
      <c r="CZ126" s="816"/>
      <c r="DA126" s="816"/>
      <c r="DB126" s="816"/>
      <c r="DC126" s="816"/>
      <c r="DD126" s="816"/>
      <c r="DE126" s="816"/>
      <c r="DF126" s="817"/>
      <c r="DG126" s="818" t="s">
        <v>200</v>
      </c>
      <c r="DH126" s="819"/>
      <c r="DI126" s="819"/>
      <c r="DJ126" s="819"/>
      <c r="DK126" s="819"/>
      <c r="DL126" s="819" t="s">
        <v>200</v>
      </c>
      <c r="DM126" s="819"/>
      <c r="DN126" s="819"/>
      <c r="DO126" s="819"/>
      <c r="DP126" s="819"/>
      <c r="DQ126" s="819" t="s">
        <v>200</v>
      </c>
      <c r="DR126" s="819"/>
      <c r="DS126" s="819"/>
      <c r="DT126" s="819"/>
      <c r="DU126" s="819"/>
      <c r="DV126" s="822" t="s">
        <v>200</v>
      </c>
      <c r="DW126" s="822"/>
      <c r="DX126" s="822"/>
      <c r="DY126" s="822"/>
      <c r="DZ126" s="823"/>
    </row>
    <row r="127" spans="1:130" s="48" customFormat="1" ht="26.25" customHeight="1" x14ac:dyDescent="0.15">
      <c r="A127" s="1015"/>
      <c r="B127" s="1012"/>
      <c r="C127" s="840" t="s">
        <v>80</v>
      </c>
      <c r="D127" s="824"/>
      <c r="E127" s="824"/>
      <c r="F127" s="824"/>
      <c r="G127" s="824"/>
      <c r="H127" s="824"/>
      <c r="I127" s="824"/>
      <c r="J127" s="824"/>
      <c r="K127" s="824"/>
      <c r="L127" s="824"/>
      <c r="M127" s="824"/>
      <c r="N127" s="824"/>
      <c r="O127" s="824"/>
      <c r="P127" s="824"/>
      <c r="Q127" s="824"/>
      <c r="R127" s="824"/>
      <c r="S127" s="824"/>
      <c r="T127" s="824"/>
      <c r="U127" s="824"/>
      <c r="V127" s="824"/>
      <c r="W127" s="824"/>
      <c r="X127" s="824"/>
      <c r="Y127" s="824"/>
      <c r="Z127" s="825"/>
      <c r="AA127" s="808">
        <v>380929</v>
      </c>
      <c r="AB127" s="809"/>
      <c r="AC127" s="809"/>
      <c r="AD127" s="809"/>
      <c r="AE127" s="810"/>
      <c r="AF127" s="811">
        <v>391990</v>
      </c>
      <c r="AG127" s="809"/>
      <c r="AH127" s="809"/>
      <c r="AI127" s="809"/>
      <c r="AJ127" s="810"/>
      <c r="AK127" s="811">
        <v>401994</v>
      </c>
      <c r="AL127" s="809"/>
      <c r="AM127" s="809"/>
      <c r="AN127" s="809"/>
      <c r="AO127" s="810"/>
      <c r="AP127" s="812">
        <v>2.2000000000000002</v>
      </c>
      <c r="AQ127" s="813"/>
      <c r="AR127" s="813"/>
      <c r="AS127" s="813"/>
      <c r="AT127" s="814"/>
      <c r="AU127" s="56"/>
      <c r="AV127" s="56"/>
      <c r="AW127" s="56"/>
      <c r="AX127" s="872" t="s">
        <v>500</v>
      </c>
      <c r="AY127" s="873"/>
      <c r="AZ127" s="873"/>
      <c r="BA127" s="873"/>
      <c r="BB127" s="873"/>
      <c r="BC127" s="873"/>
      <c r="BD127" s="873"/>
      <c r="BE127" s="874"/>
      <c r="BF127" s="875" t="s">
        <v>121</v>
      </c>
      <c r="BG127" s="873"/>
      <c r="BH127" s="873"/>
      <c r="BI127" s="873"/>
      <c r="BJ127" s="873"/>
      <c r="BK127" s="873"/>
      <c r="BL127" s="874"/>
      <c r="BM127" s="875" t="s">
        <v>429</v>
      </c>
      <c r="BN127" s="873"/>
      <c r="BO127" s="873"/>
      <c r="BP127" s="873"/>
      <c r="BQ127" s="873"/>
      <c r="BR127" s="873"/>
      <c r="BS127" s="874"/>
      <c r="BT127" s="875" t="s">
        <v>419</v>
      </c>
      <c r="BU127" s="873"/>
      <c r="BV127" s="873"/>
      <c r="BW127" s="873"/>
      <c r="BX127" s="873"/>
      <c r="BY127" s="873"/>
      <c r="BZ127" s="876"/>
      <c r="CA127" s="56"/>
      <c r="CB127" s="56"/>
      <c r="CC127" s="56"/>
      <c r="CD127" s="74"/>
      <c r="CE127" s="74"/>
      <c r="CF127" s="74"/>
      <c r="CG127" s="56"/>
      <c r="CH127" s="56"/>
      <c r="CI127" s="56"/>
      <c r="CJ127" s="75"/>
      <c r="CK127" s="993"/>
      <c r="CL127" s="988"/>
      <c r="CM127" s="988"/>
      <c r="CN127" s="988"/>
      <c r="CO127" s="989"/>
      <c r="CP127" s="815" t="s">
        <v>458</v>
      </c>
      <c r="CQ127" s="816"/>
      <c r="CR127" s="816"/>
      <c r="CS127" s="816"/>
      <c r="CT127" s="816"/>
      <c r="CU127" s="816"/>
      <c r="CV127" s="816"/>
      <c r="CW127" s="816"/>
      <c r="CX127" s="816"/>
      <c r="CY127" s="816"/>
      <c r="CZ127" s="816"/>
      <c r="DA127" s="816"/>
      <c r="DB127" s="816"/>
      <c r="DC127" s="816"/>
      <c r="DD127" s="816"/>
      <c r="DE127" s="816"/>
      <c r="DF127" s="817"/>
      <c r="DG127" s="818" t="s">
        <v>200</v>
      </c>
      <c r="DH127" s="819"/>
      <c r="DI127" s="819"/>
      <c r="DJ127" s="819"/>
      <c r="DK127" s="819"/>
      <c r="DL127" s="819" t="s">
        <v>200</v>
      </c>
      <c r="DM127" s="819"/>
      <c r="DN127" s="819"/>
      <c r="DO127" s="819"/>
      <c r="DP127" s="819"/>
      <c r="DQ127" s="819" t="s">
        <v>200</v>
      </c>
      <c r="DR127" s="819"/>
      <c r="DS127" s="819"/>
      <c r="DT127" s="819"/>
      <c r="DU127" s="819"/>
      <c r="DV127" s="822" t="s">
        <v>200</v>
      </c>
      <c r="DW127" s="822"/>
      <c r="DX127" s="822"/>
      <c r="DY127" s="822"/>
      <c r="DZ127" s="823"/>
    </row>
    <row r="128" spans="1:130" s="48" customFormat="1" ht="26.25" customHeight="1" x14ac:dyDescent="0.15">
      <c r="A128" s="877" t="s">
        <v>501</v>
      </c>
      <c r="B128" s="878"/>
      <c r="C128" s="878"/>
      <c r="D128" s="878"/>
      <c r="E128" s="878"/>
      <c r="F128" s="878"/>
      <c r="G128" s="878"/>
      <c r="H128" s="878"/>
      <c r="I128" s="878"/>
      <c r="J128" s="878"/>
      <c r="K128" s="878"/>
      <c r="L128" s="878"/>
      <c r="M128" s="878"/>
      <c r="N128" s="878"/>
      <c r="O128" s="878"/>
      <c r="P128" s="878"/>
      <c r="Q128" s="878"/>
      <c r="R128" s="878"/>
      <c r="S128" s="878"/>
      <c r="T128" s="878"/>
      <c r="U128" s="878"/>
      <c r="V128" s="878"/>
      <c r="W128" s="879" t="s">
        <v>8</v>
      </c>
      <c r="X128" s="879"/>
      <c r="Y128" s="879"/>
      <c r="Z128" s="880"/>
      <c r="AA128" s="792">
        <v>523848</v>
      </c>
      <c r="AB128" s="793"/>
      <c r="AC128" s="793"/>
      <c r="AD128" s="793"/>
      <c r="AE128" s="794"/>
      <c r="AF128" s="795">
        <v>441678</v>
      </c>
      <c r="AG128" s="793"/>
      <c r="AH128" s="793"/>
      <c r="AI128" s="793"/>
      <c r="AJ128" s="794"/>
      <c r="AK128" s="795">
        <v>465471</v>
      </c>
      <c r="AL128" s="793"/>
      <c r="AM128" s="793"/>
      <c r="AN128" s="793"/>
      <c r="AO128" s="794"/>
      <c r="AP128" s="881"/>
      <c r="AQ128" s="882"/>
      <c r="AR128" s="882"/>
      <c r="AS128" s="882"/>
      <c r="AT128" s="883"/>
      <c r="AU128" s="56"/>
      <c r="AV128" s="56"/>
      <c r="AW128" s="56"/>
      <c r="AX128" s="789" t="s">
        <v>316</v>
      </c>
      <c r="AY128" s="790"/>
      <c r="AZ128" s="790"/>
      <c r="BA128" s="790"/>
      <c r="BB128" s="790"/>
      <c r="BC128" s="790"/>
      <c r="BD128" s="790"/>
      <c r="BE128" s="791"/>
      <c r="BF128" s="884" t="s">
        <v>200</v>
      </c>
      <c r="BG128" s="885"/>
      <c r="BH128" s="885"/>
      <c r="BI128" s="885"/>
      <c r="BJ128" s="885"/>
      <c r="BK128" s="885"/>
      <c r="BL128" s="886"/>
      <c r="BM128" s="884">
        <v>12.42</v>
      </c>
      <c r="BN128" s="885"/>
      <c r="BO128" s="885"/>
      <c r="BP128" s="885"/>
      <c r="BQ128" s="885"/>
      <c r="BR128" s="885"/>
      <c r="BS128" s="886"/>
      <c r="BT128" s="884">
        <v>20</v>
      </c>
      <c r="BU128" s="885"/>
      <c r="BV128" s="885"/>
      <c r="BW128" s="885"/>
      <c r="BX128" s="885"/>
      <c r="BY128" s="885"/>
      <c r="BZ128" s="887"/>
      <c r="CA128" s="74"/>
      <c r="CB128" s="74"/>
      <c r="CC128" s="74"/>
      <c r="CD128" s="74"/>
      <c r="CE128" s="74"/>
      <c r="CF128" s="74"/>
      <c r="CG128" s="56"/>
      <c r="CH128" s="56"/>
      <c r="CI128" s="56"/>
      <c r="CJ128" s="75"/>
      <c r="CK128" s="994"/>
      <c r="CL128" s="995"/>
      <c r="CM128" s="995"/>
      <c r="CN128" s="995"/>
      <c r="CO128" s="996"/>
      <c r="CP128" s="888" t="s">
        <v>409</v>
      </c>
      <c r="CQ128" s="682"/>
      <c r="CR128" s="682"/>
      <c r="CS128" s="682"/>
      <c r="CT128" s="682"/>
      <c r="CU128" s="682"/>
      <c r="CV128" s="682"/>
      <c r="CW128" s="682"/>
      <c r="CX128" s="682"/>
      <c r="CY128" s="682"/>
      <c r="CZ128" s="682"/>
      <c r="DA128" s="682"/>
      <c r="DB128" s="682"/>
      <c r="DC128" s="682"/>
      <c r="DD128" s="682"/>
      <c r="DE128" s="682"/>
      <c r="DF128" s="889"/>
      <c r="DG128" s="890" t="s">
        <v>200</v>
      </c>
      <c r="DH128" s="891"/>
      <c r="DI128" s="891"/>
      <c r="DJ128" s="891"/>
      <c r="DK128" s="891"/>
      <c r="DL128" s="891" t="s">
        <v>200</v>
      </c>
      <c r="DM128" s="891"/>
      <c r="DN128" s="891"/>
      <c r="DO128" s="891"/>
      <c r="DP128" s="891"/>
      <c r="DQ128" s="891" t="s">
        <v>200</v>
      </c>
      <c r="DR128" s="891"/>
      <c r="DS128" s="891"/>
      <c r="DT128" s="891"/>
      <c r="DU128" s="891"/>
      <c r="DV128" s="892" t="s">
        <v>200</v>
      </c>
      <c r="DW128" s="892"/>
      <c r="DX128" s="892"/>
      <c r="DY128" s="892"/>
      <c r="DZ128" s="893"/>
    </row>
    <row r="129" spans="1:131" s="48" customFormat="1" ht="26.25" customHeight="1" x14ac:dyDescent="0.15">
      <c r="A129" s="806" t="s">
        <v>173</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894" t="s">
        <v>239</v>
      </c>
      <c r="X129" s="895"/>
      <c r="Y129" s="895"/>
      <c r="Z129" s="896"/>
      <c r="AA129" s="808">
        <v>19874837</v>
      </c>
      <c r="AB129" s="809"/>
      <c r="AC129" s="809"/>
      <c r="AD129" s="809"/>
      <c r="AE129" s="810"/>
      <c r="AF129" s="811">
        <v>20991757</v>
      </c>
      <c r="AG129" s="809"/>
      <c r="AH129" s="809"/>
      <c r="AI129" s="809"/>
      <c r="AJ129" s="810"/>
      <c r="AK129" s="811">
        <v>20838758</v>
      </c>
      <c r="AL129" s="809"/>
      <c r="AM129" s="809"/>
      <c r="AN129" s="809"/>
      <c r="AO129" s="810"/>
      <c r="AP129" s="897"/>
      <c r="AQ129" s="898"/>
      <c r="AR129" s="898"/>
      <c r="AS129" s="898"/>
      <c r="AT129" s="899"/>
      <c r="AU129" s="67"/>
      <c r="AV129" s="67"/>
      <c r="AW129" s="67"/>
      <c r="AX129" s="900" t="s">
        <v>117</v>
      </c>
      <c r="AY129" s="816"/>
      <c r="AZ129" s="816"/>
      <c r="BA129" s="816"/>
      <c r="BB129" s="816"/>
      <c r="BC129" s="816"/>
      <c r="BD129" s="816"/>
      <c r="BE129" s="817"/>
      <c r="BF129" s="901" t="s">
        <v>200</v>
      </c>
      <c r="BG129" s="902"/>
      <c r="BH129" s="902"/>
      <c r="BI129" s="902"/>
      <c r="BJ129" s="902"/>
      <c r="BK129" s="902"/>
      <c r="BL129" s="903"/>
      <c r="BM129" s="901">
        <v>17.420000000000002</v>
      </c>
      <c r="BN129" s="902"/>
      <c r="BO129" s="902"/>
      <c r="BP129" s="902"/>
      <c r="BQ129" s="902"/>
      <c r="BR129" s="902"/>
      <c r="BS129" s="903"/>
      <c r="BT129" s="901">
        <v>30</v>
      </c>
      <c r="BU129" s="902"/>
      <c r="BV129" s="902"/>
      <c r="BW129" s="902"/>
      <c r="BX129" s="902"/>
      <c r="BY129" s="902"/>
      <c r="BZ129" s="904"/>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6" t="s">
        <v>502</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894" t="s">
        <v>503</v>
      </c>
      <c r="X130" s="895"/>
      <c r="Y130" s="895"/>
      <c r="Z130" s="896"/>
      <c r="AA130" s="808">
        <v>2404965</v>
      </c>
      <c r="AB130" s="809"/>
      <c r="AC130" s="809"/>
      <c r="AD130" s="809"/>
      <c r="AE130" s="810"/>
      <c r="AF130" s="811">
        <v>2381579</v>
      </c>
      <c r="AG130" s="809"/>
      <c r="AH130" s="809"/>
      <c r="AI130" s="809"/>
      <c r="AJ130" s="810"/>
      <c r="AK130" s="811">
        <v>2371495</v>
      </c>
      <c r="AL130" s="809"/>
      <c r="AM130" s="809"/>
      <c r="AN130" s="809"/>
      <c r="AO130" s="810"/>
      <c r="AP130" s="897"/>
      <c r="AQ130" s="898"/>
      <c r="AR130" s="898"/>
      <c r="AS130" s="898"/>
      <c r="AT130" s="899"/>
      <c r="AU130" s="67"/>
      <c r="AV130" s="67"/>
      <c r="AW130" s="67"/>
      <c r="AX130" s="900" t="s">
        <v>444</v>
      </c>
      <c r="AY130" s="816"/>
      <c r="AZ130" s="816"/>
      <c r="BA130" s="816"/>
      <c r="BB130" s="816"/>
      <c r="BC130" s="816"/>
      <c r="BD130" s="816"/>
      <c r="BE130" s="817"/>
      <c r="BF130" s="905">
        <v>2.8</v>
      </c>
      <c r="BG130" s="906"/>
      <c r="BH130" s="906"/>
      <c r="BI130" s="906"/>
      <c r="BJ130" s="906"/>
      <c r="BK130" s="906"/>
      <c r="BL130" s="907"/>
      <c r="BM130" s="905">
        <v>25</v>
      </c>
      <c r="BN130" s="906"/>
      <c r="BO130" s="906"/>
      <c r="BP130" s="906"/>
      <c r="BQ130" s="906"/>
      <c r="BR130" s="906"/>
      <c r="BS130" s="907"/>
      <c r="BT130" s="905">
        <v>35</v>
      </c>
      <c r="BU130" s="906"/>
      <c r="BV130" s="906"/>
      <c r="BW130" s="906"/>
      <c r="BX130" s="906"/>
      <c r="BY130" s="906"/>
      <c r="BZ130" s="908"/>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9"/>
      <c r="B131" s="910"/>
      <c r="C131" s="910"/>
      <c r="D131" s="910"/>
      <c r="E131" s="910"/>
      <c r="F131" s="910"/>
      <c r="G131" s="910"/>
      <c r="H131" s="910"/>
      <c r="I131" s="910"/>
      <c r="J131" s="910"/>
      <c r="K131" s="910"/>
      <c r="L131" s="910"/>
      <c r="M131" s="910"/>
      <c r="N131" s="910"/>
      <c r="O131" s="910"/>
      <c r="P131" s="910"/>
      <c r="Q131" s="910"/>
      <c r="R131" s="910"/>
      <c r="S131" s="910"/>
      <c r="T131" s="910"/>
      <c r="U131" s="910"/>
      <c r="V131" s="910"/>
      <c r="W131" s="911" t="s">
        <v>176</v>
      </c>
      <c r="X131" s="912"/>
      <c r="Y131" s="912"/>
      <c r="Z131" s="913"/>
      <c r="AA131" s="847">
        <v>17469872</v>
      </c>
      <c r="AB131" s="848"/>
      <c r="AC131" s="848"/>
      <c r="AD131" s="848"/>
      <c r="AE131" s="849"/>
      <c r="AF131" s="850">
        <v>18610178</v>
      </c>
      <c r="AG131" s="848"/>
      <c r="AH131" s="848"/>
      <c r="AI131" s="848"/>
      <c r="AJ131" s="849"/>
      <c r="AK131" s="850">
        <v>18467263</v>
      </c>
      <c r="AL131" s="848"/>
      <c r="AM131" s="848"/>
      <c r="AN131" s="848"/>
      <c r="AO131" s="849"/>
      <c r="AP131" s="914"/>
      <c r="AQ131" s="915"/>
      <c r="AR131" s="915"/>
      <c r="AS131" s="915"/>
      <c r="AT131" s="916"/>
      <c r="AU131" s="67"/>
      <c r="AV131" s="67"/>
      <c r="AW131" s="67"/>
      <c r="AX131" s="917" t="s">
        <v>61</v>
      </c>
      <c r="AY131" s="682"/>
      <c r="AZ131" s="682"/>
      <c r="BA131" s="682"/>
      <c r="BB131" s="682"/>
      <c r="BC131" s="682"/>
      <c r="BD131" s="682"/>
      <c r="BE131" s="889"/>
      <c r="BF131" s="918" t="s">
        <v>200</v>
      </c>
      <c r="BG131" s="919"/>
      <c r="BH131" s="919"/>
      <c r="BI131" s="919"/>
      <c r="BJ131" s="919"/>
      <c r="BK131" s="919"/>
      <c r="BL131" s="920"/>
      <c r="BM131" s="918">
        <v>350</v>
      </c>
      <c r="BN131" s="919"/>
      <c r="BO131" s="919"/>
      <c r="BP131" s="919"/>
      <c r="BQ131" s="919"/>
      <c r="BR131" s="919"/>
      <c r="BS131" s="920"/>
      <c r="BT131" s="921"/>
      <c r="BU131" s="922"/>
      <c r="BV131" s="922"/>
      <c r="BW131" s="922"/>
      <c r="BX131" s="922"/>
      <c r="BY131" s="922"/>
      <c r="BZ131" s="923"/>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7" t="s">
        <v>119</v>
      </c>
      <c r="B132" s="998"/>
      <c r="C132" s="998"/>
      <c r="D132" s="998"/>
      <c r="E132" s="998"/>
      <c r="F132" s="998"/>
      <c r="G132" s="998"/>
      <c r="H132" s="998"/>
      <c r="I132" s="998"/>
      <c r="J132" s="998"/>
      <c r="K132" s="998"/>
      <c r="L132" s="998"/>
      <c r="M132" s="998"/>
      <c r="N132" s="998"/>
      <c r="O132" s="998"/>
      <c r="P132" s="998"/>
      <c r="Q132" s="998"/>
      <c r="R132" s="998"/>
      <c r="S132" s="998"/>
      <c r="T132" s="998"/>
      <c r="U132" s="998"/>
      <c r="V132" s="924" t="s">
        <v>504</v>
      </c>
      <c r="W132" s="924"/>
      <c r="X132" s="924"/>
      <c r="Y132" s="924"/>
      <c r="Z132" s="925"/>
      <c r="AA132" s="926">
        <v>2.741674352</v>
      </c>
      <c r="AB132" s="927"/>
      <c r="AC132" s="927"/>
      <c r="AD132" s="927"/>
      <c r="AE132" s="928"/>
      <c r="AF132" s="929">
        <v>3.1249029429999999</v>
      </c>
      <c r="AG132" s="927"/>
      <c r="AH132" s="927"/>
      <c r="AI132" s="927"/>
      <c r="AJ132" s="928"/>
      <c r="AK132" s="929">
        <v>2.713412377</v>
      </c>
      <c r="AL132" s="927"/>
      <c r="AM132" s="927"/>
      <c r="AN132" s="927"/>
      <c r="AO132" s="928"/>
      <c r="AP132" s="844"/>
      <c r="AQ132" s="845"/>
      <c r="AR132" s="845"/>
      <c r="AS132" s="845"/>
      <c r="AT132" s="930"/>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9"/>
      <c r="B133" s="1000"/>
      <c r="C133" s="1000"/>
      <c r="D133" s="1000"/>
      <c r="E133" s="1000"/>
      <c r="F133" s="1000"/>
      <c r="G133" s="1000"/>
      <c r="H133" s="1000"/>
      <c r="I133" s="1000"/>
      <c r="J133" s="1000"/>
      <c r="K133" s="1000"/>
      <c r="L133" s="1000"/>
      <c r="M133" s="1000"/>
      <c r="N133" s="1000"/>
      <c r="O133" s="1000"/>
      <c r="P133" s="1000"/>
      <c r="Q133" s="1000"/>
      <c r="R133" s="1000"/>
      <c r="S133" s="1000"/>
      <c r="T133" s="1000"/>
      <c r="U133" s="1000"/>
      <c r="V133" s="931" t="s">
        <v>54</v>
      </c>
      <c r="W133" s="931"/>
      <c r="X133" s="931"/>
      <c r="Y133" s="931"/>
      <c r="Z133" s="932"/>
      <c r="AA133" s="933">
        <v>2.4</v>
      </c>
      <c r="AB133" s="934"/>
      <c r="AC133" s="934"/>
      <c r="AD133" s="934"/>
      <c r="AE133" s="935"/>
      <c r="AF133" s="933">
        <v>2.9</v>
      </c>
      <c r="AG133" s="934"/>
      <c r="AH133" s="934"/>
      <c r="AI133" s="934"/>
      <c r="AJ133" s="935"/>
      <c r="AK133" s="933">
        <v>2.8</v>
      </c>
      <c r="AL133" s="934"/>
      <c r="AM133" s="934"/>
      <c r="AN133" s="934"/>
      <c r="AO133" s="935"/>
      <c r="AP133" s="869"/>
      <c r="AQ133" s="870"/>
      <c r="AR133" s="870"/>
      <c r="AS133" s="870"/>
      <c r="AT133" s="936"/>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o8URVnTS+iRO1IoJf6dIObtBl3AQHKLrOrkfLc4Ie/heXnId03iw9ScJpIH04pS3gDkjzhTtp9e0Wv6RYnp2ZA==" saltValue="RUV5EBhRro2GU7Q/hLDPE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2" zoomScaleNormal="85" zoomScaleSheetLayoutView="62"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99</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R3GjGvpKWcDMnCaoO0QEyxKB7Hr9mBNEk0UJYdPu3v8RiGGhhLxx30ngFzFZ9eHymv/NTFe4AVp7iojlOE8fyQ==" saltValue="q0lXZ+XQsB0YbF5NGTl2s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GGNRKeAM1K7wS1SuC9chojT6K+gyYoJyXmhnkMvRyUNGEO28R02ng0AzMxYKfHJO9Pw+MSxhDEErWS+9EHq6Ig==" saltValue="/2ijif7zX8L5gXczD4ddQA=="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341</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8" t="s">
        <v>86</v>
      </c>
      <c r="AP7" s="127"/>
      <c r="AQ7" s="138" t="s">
        <v>506</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9"/>
      <c r="AP8" s="128" t="s">
        <v>507</v>
      </c>
      <c r="AQ8" s="139" t="s">
        <v>509</v>
      </c>
      <c r="AR8" s="153" t="s">
        <v>433</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6" t="s">
        <v>510</v>
      </c>
      <c r="AL9" s="1017"/>
      <c r="AM9" s="1017"/>
      <c r="AN9" s="1018"/>
      <c r="AO9" s="117">
        <v>4394240</v>
      </c>
      <c r="AP9" s="117">
        <v>38968</v>
      </c>
      <c r="AQ9" s="140">
        <v>62374</v>
      </c>
      <c r="AR9" s="154">
        <v>-37.5</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6" t="s">
        <v>207</v>
      </c>
      <c r="AL10" s="1017"/>
      <c r="AM10" s="1017"/>
      <c r="AN10" s="1018"/>
      <c r="AO10" s="118">
        <v>742549</v>
      </c>
      <c r="AP10" s="118">
        <v>6585</v>
      </c>
      <c r="AQ10" s="141">
        <v>4230</v>
      </c>
      <c r="AR10" s="155">
        <v>55.7</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6" t="s">
        <v>407</v>
      </c>
      <c r="AL11" s="1017"/>
      <c r="AM11" s="1017"/>
      <c r="AN11" s="1018"/>
      <c r="AO11" s="118">
        <v>23193</v>
      </c>
      <c r="AP11" s="118">
        <v>206</v>
      </c>
      <c r="AQ11" s="141">
        <v>601</v>
      </c>
      <c r="AR11" s="155">
        <v>-65.7</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6" t="s">
        <v>237</v>
      </c>
      <c r="AL12" s="1017"/>
      <c r="AM12" s="1017"/>
      <c r="AN12" s="1018"/>
      <c r="AO12" s="118" t="s">
        <v>200</v>
      </c>
      <c r="AP12" s="118" t="s">
        <v>200</v>
      </c>
      <c r="AQ12" s="141">
        <v>13</v>
      </c>
      <c r="AR12" s="155" t="s">
        <v>200</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6" t="s">
        <v>511</v>
      </c>
      <c r="AL13" s="1017"/>
      <c r="AM13" s="1017"/>
      <c r="AN13" s="1018"/>
      <c r="AO13" s="118">
        <v>195659</v>
      </c>
      <c r="AP13" s="118">
        <v>1735</v>
      </c>
      <c r="AQ13" s="141">
        <v>2559</v>
      </c>
      <c r="AR13" s="155">
        <v>-32.200000000000003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6" t="s">
        <v>512</v>
      </c>
      <c r="AL14" s="1017"/>
      <c r="AM14" s="1017"/>
      <c r="AN14" s="1018"/>
      <c r="AO14" s="118">
        <v>89774</v>
      </c>
      <c r="AP14" s="118">
        <v>796</v>
      </c>
      <c r="AQ14" s="141">
        <v>1133</v>
      </c>
      <c r="AR14" s="155">
        <v>-29.7</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9" t="s">
        <v>319</v>
      </c>
      <c r="AL15" s="1020"/>
      <c r="AM15" s="1020"/>
      <c r="AN15" s="1021"/>
      <c r="AO15" s="118">
        <v>-321337</v>
      </c>
      <c r="AP15" s="118">
        <v>-2850</v>
      </c>
      <c r="AQ15" s="141">
        <v>-4006</v>
      </c>
      <c r="AR15" s="155">
        <v>-28.9</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9" t="s">
        <v>277</v>
      </c>
      <c r="AL16" s="1020"/>
      <c r="AM16" s="1020"/>
      <c r="AN16" s="1021"/>
      <c r="AO16" s="118">
        <v>5124078</v>
      </c>
      <c r="AP16" s="118">
        <v>45440</v>
      </c>
      <c r="AQ16" s="141">
        <v>66904</v>
      </c>
      <c r="AR16" s="155">
        <v>-32.1</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219</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513</v>
      </c>
      <c r="AP20" s="129" t="s">
        <v>346</v>
      </c>
      <c r="AQ20" s="142" t="s">
        <v>38</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2" t="s">
        <v>514</v>
      </c>
      <c r="AL21" s="1023"/>
      <c r="AM21" s="1023"/>
      <c r="AN21" s="1024"/>
      <c r="AO21" s="120">
        <v>3.16</v>
      </c>
      <c r="AP21" s="130">
        <v>6.16</v>
      </c>
      <c r="AQ21" s="143">
        <v>-3</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2" t="s">
        <v>163</v>
      </c>
      <c r="AL22" s="1023"/>
      <c r="AM22" s="1023"/>
      <c r="AN22" s="1024"/>
      <c r="AO22" s="121">
        <v>100.1</v>
      </c>
      <c r="AP22" s="131">
        <v>98.9</v>
      </c>
      <c r="AQ22" s="144">
        <v>1.2</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5" t="s">
        <v>515</v>
      </c>
      <c r="B26" s="1025"/>
      <c r="C26" s="1025"/>
      <c r="D26" s="1025"/>
      <c r="E26" s="1025"/>
      <c r="F26" s="1025"/>
      <c r="G26" s="1025"/>
      <c r="H26" s="1025"/>
      <c r="I26" s="1025"/>
      <c r="J26" s="1025"/>
      <c r="K26" s="1025"/>
      <c r="L26" s="1025"/>
      <c r="M26" s="1025"/>
      <c r="N26" s="1025"/>
      <c r="O26" s="1025"/>
      <c r="P26" s="1025"/>
      <c r="Q26" s="1025"/>
      <c r="R26" s="1025"/>
      <c r="S26" s="1025"/>
      <c r="T26" s="1025"/>
      <c r="U26" s="1025"/>
      <c r="V26" s="1025"/>
      <c r="W26" s="1025"/>
      <c r="X26" s="1025"/>
      <c r="Y26" s="1025"/>
      <c r="Z26" s="1025"/>
      <c r="AA26" s="1025"/>
      <c r="AB26" s="1025"/>
      <c r="AC26" s="1025"/>
      <c r="AD26" s="1025"/>
      <c r="AE26" s="1025"/>
      <c r="AF26" s="1025"/>
      <c r="AG26" s="1025"/>
      <c r="AH26" s="1025"/>
      <c r="AI26" s="1025"/>
      <c r="AJ26" s="1025"/>
      <c r="AK26" s="1025"/>
      <c r="AL26" s="1025"/>
      <c r="AM26" s="1025"/>
      <c r="AN26" s="1025"/>
      <c r="AO26" s="1025"/>
      <c r="AP26" s="1025"/>
      <c r="AQ26" s="1025"/>
      <c r="AR26" s="1025"/>
      <c r="AS26" s="1025"/>
      <c r="AT26" s="91"/>
    </row>
    <row r="27" spans="1:46" x14ac:dyDescent="0.15">
      <c r="A27" s="85"/>
      <c r="AO27" s="90"/>
      <c r="AP27" s="90"/>
      <c r="AQ27" s="90"/>
      <c r="AR27" s="90"/>
      <c r="AS27" s="90"/>
      <c r="AT27" s="90"/>
    </row>
    <row r="28" spans="1:46" ht="17.25" x14ac:dyDescent="0.15">
      <c r="A28" s="82" t="s">
        <v>266</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124</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8" t="s">
        <v>86</v>
      </c>
      <c r="AP30" s="127"/>
      <c r="AQ30" s="138" t="s">
        <v>506</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9"/>
      <c r="AP31" s="128" t="s">
        <v>507</v>
      </c>
      <c r="AQ31" s="139" t="s">
        <v>509</v>
      </c>
      <c r="AR31" s="153" t="s">
        <v>433</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6" t="s">
        <v>516</v>
      </c>
      <c r="AL32" s="1027"/>
      <c r="AM32" s="1027"/>
      <c r="AN32" s="1028"/>
      <c r="AO32" s="118">
        <v>2704859</v>
      </c>
      <c r="AP32" s="118">
        <v>23987</v>
      </c>
      <c r="AQ32" s="145">
        <v>33699</v>
      </c>
      <c r="AR32" s="155">
        <v>-28.8</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6" t="s">
        <v>517</v>
      </c>
      <c r="AL33" s="1027"/>
      <c r="AM33" s="1027"/>
      <c r="AN33" s="1028"/>
      <c r="AO33" s="118" t="s">
        <v>200</v>
      </c>
      <c r="AP33" s="118" t="s">
        <v>200</v>
      </c>
      <c r="AQ33" s="145" t="s">
        <v>200</v>
      </c>
      <c r="AR33" s="155" t="s">
        <v>200</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6" t="s">
        <v>519</v>
      </c>
      <c r="AL34" s="1027"/>
      <c r="AM34" s="1027"/>
      <c r="AN34" s="1028"/>
      <c r="AO34" s="118" t="s">
        <v>200</v>
      </c>
      <c r="AP34" s="118" t="s">
        <v>200</v>
      </c>
      <c r="AQ34" s="145">
        <v>23</v>
      </c>
      <c r="AR34" s="155" t="s">
        <v>200</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6" t="s">
        <v>520</v>
      </c>
      <c r="AL35" s="1027"/>
      <c r="AM35" s="1027"/>
      <c r="AN35" s="1028"/>
      <c r="AO35" s="118">
        <v>230854</v>
      </c>
      <c r="AP35" s="118">
        <v>2047</v>
      </c>
      <c r="AQ35" s="145">
        <v>5771</v>
      </c>
      <c r="AR35" s="155">
        <v>-64.5</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6" t="s">
        <v>32</v>
      </c>
      <c r="AL36" s="1027"/>
      <c r="AM36" s="1027"/>
      <c r="AN36" s="1028"/>
      <c r="AO36" s="118">
        <v>352</v>
      </c>
      <c r="AP36" s="118">
        <v>3</v>
      </c>
      <c r="AQ36" s="145">
        <v>1158</v>
      </c>
      <c r="AR36" s="155">
        <v>-99.7</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6" t="s">
        <v>360</v>
      </c>
      <c r="AL37" s="1027"/>
      <c r="AM37" s="1027"/>
      <c r="AN37" s="1028"/>
      <c r="AO37" s="118">
        <v>401994</v>
      </c>
      <c r="AP37" s="118">
        <v>3565</v>
      </c>
      <c r="AQ37" s="145">
        <v>631</v>
      </c>
      <c r="AR37" s="155">
        <v>465</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9" t="s">
        <v>521</v>
      </c>
      <c r="AL38" s="1030"/>
      <c r="AM38" s="1030"/>
      <c r="AN38" s="1031"/>
      <c r="AO38" s="122" t="s">
        <v>200</v>
      </c>
      <c r="AP38" s="122" t="s">
        <v>200</v>
      </c>
      <c r="AQ38" s="146">
        <v>0</v>
      </c>
      <c r="AR38" s="144" t="s">
        <v>200</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9" t="s">
        <v>52</v>
      </c>
      <c r="AL39" s="1030"/>
      <c r="AM39" s="1030"/>
      <c r="AN39" s="1031"/>
      <c r="AO39" s="118">
        <v>-465471</v>
      </c>
      <c r="AP39" s="118">
        <v>-4128</v>
      </c>
      <c r="AQ39" s="145">
        <v>-6112</v>
      </c>
      <c r="AR39" s="155">
        <v>-32.5</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6" t="s">
        <v>522</v>
      </c>
      <c r="AL40" s="1027"/>
      <c r="AM40" s="1027"/>
      <c r="AN40" s="1028"/>
      <c r="AO40" s="118">
        <v>-2371495</v>
      </c>
      <c r="AP40" s="118">
        <v>-21030</v>
      </c>
      <c r="AQ40" s="145">
        <v>-25565</v>
      </c>
      <c r="AR40" s="155">
        <v>-17.7</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2" t="s">
        <v>396</v>
      </c>
      <c r="AL41" s="1033"/>
      <c r="AM41" s="1033"/>
      <c r="AN41" s="1034"/>
      <c r="AO41" s="118">
        <v>501093</v>
      </c>
      <c r="AP41" s="118">
        <v>4444</v>
      </c>
      <c r="AQ41" s="145">
        <v>9604</v>
      </c>
      <c r="AR41" s="155">
        <v>-53.7</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523</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525</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40" t="s">
        <v>86</v>
      </c>
      <c r="AN49" s="1035" t="s">
        <v>453</v>
      </c>
      <c r="AO49" s="1036"/>
      <c r="AP49" s="1036"/>
      <c r="AQ49" s="1036"/>
      <c r="AR49" s="1037"/>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1"/>
      <c r="AN50" s="114" t="s">
        <v>498</v>
      </c>
      <c r="AO50" s="124" t="s">
        <v>499</v>
      </c>
      <c r="AP50" s="135" t="s">
        <v>526</v>
      </c>
      <c r="AQ50" s="148" t="s">
        <v>390</v>
      </c>
      <c r="AR50" s="158" t="s">
        <v>527</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508</v>
      </c>
      <c r="AL51" s="103"/>
      <c r="AM51" s="108">
        <v>4546917</v>
      </c>
      <c r="AN51" s="115">
        <v>40158</v>
      </c>
      <c r="AO51" s="125">
        <v>36.6</v>
      </c>
      <c r="AP51" s="136">
        <v>43226</v>
      </c>
      <c r="AQ51" s="149">
        <v>1.3</v>
      </c>
      <c r="AR51" s="159">
        <v>35.299999999999997</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279</v>
      </c>
      <c r="AM52" s="109">
        <v>1857749</v>
      </c>
      <c r="AN52" s="116">
        <v>16408</v>
      </c>
      <c r="AO52" s="126">
        <v>16</v>
      </c>
      <c r="AP52" s="137">
        <v>22622</v>
      </c>
      <c r="AQ52" s="150">
        <v>-0.2</v>
      </c>
      <c r="AR52" s="160">
        <v>16.2</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528</v>
      </c>
      <c r="AL53" s="103"/>
      <c r="AM53" s="108">
        <v>3705617</v>
      </c>
      <c r="AN53" s="115">
        <v>32702</v>
      </c>
      <c r="AO53" s="125">
        <v>-18.600000000000001</v>
      </c>
      <c r="AP53" s="136">
        <v>42836</v>
      </c>
      <c r="AQ53" s="149">
        <v>-0.9</v>
      </c>
      <c r="AR53" s="159">
        <v>-17.7</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279</v>
      </c>
      <c r="AM54" s="109">
        <v>1972691</v>
      </c>
      <c r="AN54" s="116">
        <v>17409</v>
      </c>
      <c r="AO54" s="126">
        <v>6.1</v>
      </c>
      <c r="AP54" s="137">
        <v>22936</v>
      </c>
      <c r="AQ54" s="150">
        <v>1.4</v>
      </c>
      <c r="AR54" s="160">
        <v>4.7</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483</v>
      </c>
      <c r="AL55" s="103"/>
      <c r="AM55" s="108">
        <v>5731317</v>
      </c>
      <c r="AN55" s="115">
        <v>50580</v>
      </c>
      <c r="AO55" s="125">
        <v>54.7</v>
      </c>
      <c r="AP55" s="136">
        <v>44161</v>
      </c>
      <c r="AQ55" s="149">
        <v>3.1</v>
      </c>
      <c r="AR55" s="159">
        <v>51.6</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279</v>
      </c>
      <c r="AM56" s="109">
        <v>2605619</v>
      </c>
      <c r="AN56" s="116">
        <v>22995</v>
      </c>
      <c r="AO56" s="126">
        <v>32.1</v>
      </c>
      <c r="AP56" s="137">
        <v>23644</v>
      </c>
      <c r="AQ56" s="150">
        <v>3.1</v>
      </c>
      <c r="AR56" s="160">
        <v>29</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328</v>
      </c>
      <c r="AL57" s="103"/>
      <c r="AM57" s="108">
        <v>4950389</v>
      </c>
      <c r="AN57" s="115">
        <v>43745</v>
      </c>
      <c r="AO57" s="125">
        <v>-13.5</v>
      </c>
      <c r="AP57" s="136">
        <v>43955</v>
      </c>
      <c r="AQ57" s="149">
        <v>-0.5</v>
      </c>
      <c r="AR57" s="159">
        <v>-13</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279</v>
      </c>
      <c r="AM58" s="109">
        <v>2575524</v>
      </c>
      <c r="AN58" s="116">
        <v>22759</v>
      </c>
      <c r="AO58" s="126">
        <v>-1</v>
      </c>
      <c r="AP58" s="137">
        <v>21318</v>
      </c>
      <c r="AQ58" s="150">
        <v>-9.8000000000000007</v>
      </c>
      <c r="AR58" s="160">
        <v>8.8000000000000007</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139</v>
      </c>
      <c r="AL59" s="103"/>
      <c r="AM59" s="108">
        <v>3642967</v>
      </c>
      <c r="AN59" s="115">
        <v>32306</v>
      </c>
      <c r="AO59" s="125">
        <v>-26.1</v>
      </c>
      <c r="AP59" s="136">
        <v>41921</v>
      </c>
      <c r="AQ59" s="149">
        <v>-4.5999999999999996</v>
      </c>
      <c r="AR59" s="159">
        <v>-21.5</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279</v>
      </c>
      <c r="AM60" s="109">
        <v>2146078</v>
      </c>
      <c r="AN60" s="116">
        <v>19031</v>
      </c>
      <c r="AO60" s="126">
        <v>-16.399999999999999</v>
      </c>
      <c r="AP60" s="137">
        <v>21655</v>
      </c>
      <c r="AQ60" s="150">
        <v>1.6</v>
      </c>
      <c r="AR60" s="160">
        <v>-18</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529</v>
      </c>
      <c r="AL61" s="106"/>
      <c r="AM61" s="108">
        <v>4515441</v>
      </c>
      <c r="AN61" s="115">
        <v>39898</v>
      </c>
      <c r="AO61" s="125">
        <v>6.6</v>
      </c>
      <c r="AP61" s="136">
        <v>43220</v>
      </c>
      <c r="AQ61" s="151">
        <v>-0.3</v>
      </c>
      <c r="AR61" s="159">
        <v>6.9</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279</v>
      </c>
      <c r="AM62" s="109">
        <v>2231532</v>
      </c>
      <c r="AN62" s="116">
        <v>19720</v>
      </c>
      <c r="AO62" s="126">
        <v>7.4</v>
      </c>
      <c r="AP62" s="137">
        <v>22435</v>
      </c>
      <c r="AQ62" s="150">
        <v>-0.8</v>
      </c>
      <c r="AR62" s="160">
        <v>8.1999999999999993</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OfXIOStGCKDf6eKc/IQN0cnW0F/rOTud3sD1UP3ar9hOnzImU41WXzTiFBbbR10gvFusyyF0FpAYNxrL33ertw==" saltValue="EqDWOM9HkF3vj3l/uJGcx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99</v>
      </c>
    </row>
    <row r="120" spans="125:125" ht="13.5" hidden="1" customHeight="1" x14ac:dyDescent="0.15"/>
    <row r="121" spans="125:125" ht="13.5" hidden="1" customHeight="1" x14ac:dyDescent="0.15">
      <c r="DU121" s="78"/>
    </row>
  </sheetData>
  <sheetProtection algorithmName="SHA-512" hashValue="lVeATW7bavtfztVpcQKm5dnOv6o1QkCnMdz6xngZCxQjtQVy73/KZOrWM3BCzOGeGIwBC7lY6JIWJv2ZzzS9wA==" saltValue="pAT/hU4wIzSOkzPx6GObog=="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99</v>
      </c>
    </row>
  </sheetData>
  <sheetProtection algorithmName="SHA-512" hashValue="6agjhuGPvJr9v1e+J44BxRlHYBM98w8uJyUnpgsc9t2ixCCutIGLpWxzrQ3bB7Bfm8/m5od5FYw26cCO0FeE6w==" saltValue="4+ZZx1qsgEFI2Pt7G0Ym7w=="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16</v>
      </c>
      <c r="F46" s="173" t="s">
        <v>531</v>
      </c>
      <c r="G46" s="177" t="s">
        <v>532</v>
      </c>
      <c r="H46" s="177" t="s">
        <v>533</v>
      </c>
      <c r="I46" s="177" t="s">
        <v>534</v>
      </c>
      <c r="J46" s="182" t="s">
        <v>535</v>
      </c>
    </row>
    <row r="47" spans="2:10" ht="57.75" customHeight="1" x14ac:dyDescent="0.15">
      <c r="B47" s="168"/>
      <c r="C47" s="1042" t="s">
        <v>3</v>
      </c>
      <c r="D47" s="1042"/>
      <c r="E47" s="1043"/>
      <c r="F47" s="174">
        <v>12.61</v>
      </c>
      <c r="G47" s="178">
        <v>14.52</v>
      </c>
      <c r="H47" s="178">
        <v>14.51</v>
      </c>
      <c r="I47" s="178">
        <v>13.73</v>
      </c>
      <c r="J47" s="183">
        <v>13.84</v>
      </c>
    </row>
    <row r="48" spans="2:10" ht="57.75" customHeight="1" x14ac:dyDescent="0.15">
      <c r="B48" s="169"/>
      <c r="C48" s="1044" t="s">
        <v>9</v>
      </c>
      <c r="D48" s="1044"/>
      <c r="E48" s="1045"/>
      <c r="F48" s="175">
        <v>5.82</v>
      </c>
      <c r="G48" s="179">
        <v>6.04</v>
      </c>
      <c r="H48" s="179">
        <v>6.16</v>
      </c>
      <c r="I48" s="179">
        <v>10.67</v>
      </c>
      <c r="J48" s="184">
        <v>6.16</v>
      </c>
    </row>
    <row r="49" spans="2:10" ht="57.75" customHeight="1" x14ac:dyDescent="0.15">
      <c r="B49" s="170"/>
      <c r="C49" s="1046" t="s">
        <v>15</v>
      </c>
      <c r="D49" s="1046"/>
      <c r="E49" s="1047"/>
      <c r="F49" s="176" t="s">
        <v>536</v>
      </c>
      <c r="G49" s="180">
        <v>2.15</v>
      </c>
      <c r="H49" s="180">
        <v>0.57999999999999996</v>
      </c>
      <c r="I49" s="180">
        <v>4.8600000000000003</v>
      </c>
      <c r="J49" s="185" t="s">
        <v>393</v>
      </c>
    </row>
    <row r="50" spans="2:10" x14ac:dyDescent="0.15"/>
  </sheetData>
  <sheetProtection algorithmName="SHA-512" hashValue="UCaUL/DIohFB4G3k3bFSjfaDs67Tznhzg8za7fmHbBySbiIwCUjP5L5Q/69Bjy4ZAn3qtTkG9MQEQBzFb+ohgA==" saltValue="kMyCY6rDKnrwoPXRDmGPB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2024-02-05T03:20:10Z</dcterms:created>
  <dcterms:modified xsi:type="dcterms:W3CDTF">2024-09-30T07:02:54Z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2024-09-03T05:41:46Z</vt:filetime>
  </property>
</Properties>
</file>