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W41" i="10" s="1"/>
  <c r="BY40" i="10"/>
  <c r="BY39" i="10"/>
  <c r="BY38" i="10"/>
  <c r="BY37" i="10"/>
  <c r="BW37" i="10" s="1"/>
  <c r="BY36" i="10"/>
  <c r="BY35" i="10"/>
  <c r="BY34" i="10"/>
  <c r="E43" i="10"/>
  <c r="C43" i="10" s="1"/>
  <c r="E42" i="10"/>
  <c r="E41" i="10"/>
  <c r="E40" i="10"/>
  <c r="C40" i="10" s="1"/>
  <c r="E39" i="10"/>
  <c r="C39" i="10" s="1"/>
  <c r="E38" i="10"/>
  <c r="E37" i="10"/>
  <c r="E36" i="10"/>
  <c r="C36" i="10" s="1"/>
  <c r="E35" i="10"/>
  <c r="C35" i="10" s="1"/>
  <c r="U34" i="10" s="1"/>
  <c r="U35" i="10" s="1"/>
  <c r="E34" i="10"/>
  <c r="CO43" i="10"/>
  <c r="BE43" i="10"/>
  <c r="AM43" i="10"/>
  <c r="U43" i="10"/>
  <c r="CO42" i="10"/>
  <c r="BE42" i="10"/>
  <c r="AM42" i="10"/>
  <c r="U42" i="10"/>
  <c r="C42" i="10"/>
  <c r="CO41" i="10"/>
  <c r="BE41" i="10"/>
  <c r="AM41" i="10"/>
  <c r="U41" i="10"/>
  <c r="C41" i="10"/>
  <c r="CO40" i="10"/>
  <c r="BE40" i="10"/>
  <c r="AM40" i="10"/>
  <c r="U40" i="10"/>
  <c r="CO39" i="10"/>
  <c r="BE39" i="10"/>
  <c r="AM39" i="10"/>
  <c r="U39" i="10"/>
  <c r="CO38" i="10"/>
  <c r="BE38" i="10"/>
  <c r="AM38" i="10"/>
  <c r="U38" i="10"/>
  <c r="C38" i="10"/>
  <c r="CO37" i="10"/>
  <c r="BE37" i="10"/>
  <c r="AM37" i="10"/>
  <c r="U37" i="10"/>
  <c r="C37" i="10"/>
  <c r="CO36" i="10"/>
  <c r="BE36" i="10"/>
  <c r="AM36" i="10"/>
  <c r="CO35" i="10"/>
  <c r="BE35" i="10"/>
  <c r="AM35" i="10"/>
  <c r="BW34" i="10"/>
  <c r="BW35" i="10"/>
  <c r="BW36" i="10"/>
  <c r="BW38" i="10"/>
  <c r="BW39" i="10"/>
  <c r="BW40" i="10"/>
  <c r="BW42" i="10"/>
  <c r="BW43" i="10"/>
  <c r="C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BE34" i="10" s="1"/>
  <c r="AM34" i="10"/>
  <c r="CO34" i="10" l="1"/>
</calcChain>
</file>

<file path=xl/sharedStrings.xml><?xml version="1.0" encoding="utf-8"?>
<sst xmlns="http://schemas.openxmlformats.org/spreadsheetml/2006/main" count="1071" uniqueCount="591">
  <si>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</si>
  <si>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</si>
  <si>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</si>
  <si>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</si>
  <si>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</si>
  <si>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</si>
  <si>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</si>
  <si>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</si>
  <si>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</si>
  <si>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</si>
  <si>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</si>
  <si>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</si>
  <si>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</si>
  <si>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</si>
  <si>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</si>
  <si>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</si>
  <si>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</si>
  <si>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</si>
  <si>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</si>
  <si>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</si>
  <si>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</si>
  <si>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</si>
  <si>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</si>
  <si>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</si>
  <si>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</si>
  <si>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</si>
  <si>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</si>
  <si>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</si>
  <si>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</si>
  <si>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</si>
  <si>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</si>
  <si>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</si>
  <si>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</si>
  <si>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</si>
  <si>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</si>
  <si>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</si>
  <si>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</si>
  <si>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</si>
  <si>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</si>
  <si>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</si>
  <si>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</si>
  <si>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</si>
  <si>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</si>
  <si>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</si>
  <si>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</si>
  <si>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</si>
  <si>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</si>
  <si>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</si>
  <si>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</si>
  <si>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</si>
  <si>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</si>
  <si>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</si>
  <si>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</si>
  <si>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</si>
  <si>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</si>
  <si>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</si>
  <si>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</si>
  <si>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</si>
  <si>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</si>
  <si>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</si>
  <si>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</si>
  <si>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</si>
  <si>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</si>
  <si>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</si>
  <si>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</si>
  <si>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</si>
  <si>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</si>
  <si>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</si>
  <si>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</si>
  <si>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</si>
  <si>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</si>
  <si>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</si>
  <si>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</si>
  <si>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</si>
  <si>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</si>
  <si>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</si>
  <si>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</si>
  <si>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3"/>
  </si>
  <si>
    <t>財政調整基金</t>
    <phoneticPr fontId="13"/>
  </si>
  <si>
    <t>減債基金</t>
    <phoneticPr fontId="13"/>
  </si>
  <si>
    <t>その他特定目的基金</t>
    <phoneticPr fontId="13"/>
  </si>
  <si>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</si>
  <si>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</si>
  <si>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</si>
  <si>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</si>
  <si>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</si>
  <si>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</si>
  <si>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</si>
  <si>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</si>
  <si>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</si>
  <si>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</si>
  <si>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</si>
  <si>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9"/>
  </si>
  <si>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</si>
  <si>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</si>
  <si>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</si>
  <si>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9"/>
  </si>
  <si>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</si>
  <si>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</si>
  <si>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</si>
  <si>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</si>
  <si>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</si>
  <si>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</si>
  <si>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9"/>
  </si>
  <si>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</si>
  <si>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</si>
  <si>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</si>
  <si>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</si>
  <si>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</si>
  <si>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</si>
  <si>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</si>
  <si>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9"/>
  </si>
  <si>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</si>
  <si>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</si>
  <si>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</si>
  <si>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</si>
  <si>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</si>
  <si>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</si>
  <si>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9"/>
  </si>
  <si>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</si>
  <si>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</si>
  <si>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</si>
  <si>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9"/>
  </si>
  <si>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</si>
  <si>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</si>
  <si>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</si>
  <si>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</si>
  <si>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9"/>
  </si>
  <si>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</si>
  <si>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</si>
  <si>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</si>
  <si>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</si>
  <si>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</si>
  <si>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</si>
  <si>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</si>
  <si>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</si>
  <si>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9"/>
  </si>
  <si>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</si>
  <si>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</si>
  <si>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</si>
  <si>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</si>
  <si>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</si>
  <si>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9"/>
  </si>
  <si>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</si>
  <si>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</si>
  <si>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</si>
  <si>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</si>
  <si>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</si>
  <si>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9"/>
  </si>
  <si>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</si>
  <si>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</si>
  <si>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</si>
  <si>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9"/>
  </si>
  <si>
    <t>うち日本人(％)</t>
    <phoneticPr fontId="5"/>
  </si>
  <si>
    <t>-0.4</t>
    <phoneticPr fontId="5"/>
  </si>
  <si>
    <t>第3次</t>
    <rPh sb="0" eb="1">
      <t>ダイ</t>
    </rPh>
    <rPh sb="2" eb="3">
      <t>ジ</t>
    </rPh>
    <phoneticPr fontId="5"/>
  </si>
  <si>
    <t>標準税収入額等</t>
    <phoneticPr fontId="19"/>
  </si>
  <si>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</si>
  <si>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9"/>
  </si>
  <si>
    <t>人口密度 (人/k㎡)</t>
    <rPh sb="0" eb="2">
      <t>ジンコウ</t>
    </rPh>
    <rPh sb="2" eb="4">
      <t>ミツド</t>
    </rPh>
    <phoneticPr fontId="5"/>
  </si>
  <si>
    <t>歳入一般財源等</t>
    <rPh sb="0" eb="2">
      <t>サイニュウ</t>
    </rPh>
    <rPh sb="2" eb="4">
      <t>イッパン</t>
    </rPh>
    <rPh sb="4" eb="6">
      <t>ザイゲン</t>
    </rPh>
    <rPh sb="6" eb="7">
      <t>トウ</t>
    </rPh>
    <phoneticPr fontId="19"/>
  </si>
  <si>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</si>
  <si>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</si>
  <si>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</si>
  <si>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</si>
  <si>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</si>
  <si>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</si>
  <si>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</si>
  <si>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</si>
  <si>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</si>
  <si>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</si>
  <si>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</si>
  <si>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</si>
  <si>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</si>
  <si>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</si>
  <si>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</si>
  <si>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</si>
  <si>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</si>
  <si>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</si>
  <si>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</si>
  <si>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</si>
  <si>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</si>
  <si>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9"/>
  </si>
  <si>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</si>
  <si>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</si>
  <si>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9"/>
  </si>
  <si>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</si>
  <si>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</si>
  <si>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</si>
  <si>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</si>
  <si>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</si>
  <si>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</si>
  <si>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</si>
  <si>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</si>
  <si>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</si>
  <si>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</si>
  <si>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</si>
  <si>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</si>
  <si>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</si>
  <si>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</si>
  <si>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</si>
  <si>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</si>
  <si>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</si>
  <si>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</si>
  <si>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</si>
  <si>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</si>
  <si>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</si>
  <si>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</si>
  <si>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</si>
  <si>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</si>
  <si>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</si>
  <si>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</si>
  <si>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3"/>
  </si>
  <si>
    <t>※8：職員の状況については、令和4年度地方公務員給与実態調査に基づいている。</t>
    <phoneticPr fontId="23"/>
  </si>
  <si>
    <t>令和4年度</t>
    <phoneticPr fontId="19"/>
  </si>
  <si>
    <t>福岡県小郡市</t>
    <phoneticPr fontId="1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</si>
  <si>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</si>
  <si>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</si>
  <si>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</si>
  <si>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</si>
  <si>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</si>
  <si>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</si>
  <si>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</si>
  <si>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</si>
  <si>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</si>
  <si>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</si>
  <si>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</si>
  <si>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</si>
  <si>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</si>
  <si>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</si>
  <si>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</si>
  <si>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</si>
  <si>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</si>
  <si>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</si>
  <si>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</si>
  <si>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</si>
  <si>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</si>
  <si>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</si>
  <si>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8"/>
  </si>
  <si>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</si>
  <si>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</si>
  <si>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8"/>
  </si>
  <si>
    <t>　　　所得割</t>
    <phoneticPr fontId="5"/>
  </si>
  <si>
    <t>-</t>
    <phoneticPr fontId="5"/>
  </si>
  <si>
    <t>衛生費</t>
  </si>
  <si>
    <t>分離課税所得割交付金</t>
    <phoneticPr fontId="19"/>
  </si>
  <si>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</si>
  <si>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</si>
  <si>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</si>
  <si>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</si>
  <si>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</si>
  <si>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</si>
  <si>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</si>
  <si>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</si>
  <si>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</si>
  <si>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</si>
  <si>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</si>
  <si>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</si>
  <si>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</si>
  <si>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</si>
  <si>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</si>
  <si>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</si>
  <si>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</si>
  <si>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</si>
  <si>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</si>
  <si>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</si>
  <si>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</si>
  <si>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0"/>
  </si>
  <si>
    <t>　　特別土地保有税</t>
    <phoneticPr fontId="5"/>
  </si>
  <si>
    <t>公債費</t>
  </si>
  <si>
    <t>地方特例交付金等</t>
    <rPh sb="7" eb="8">
      <t>トウ</t>
    </rPh>
    <phoneticPr fontId="10"/>
  </si>
  <si>
    <t>　法定外普通税</t>
    <phoneticPr fontId="5"/>
  </si>
  <si>
    <t>諸支出金</t>
    <rPh sb="3" eb="4">
      <t>キン</t>
    </rPh>
    <phoneticPr fontId="19"/>
  </si>
  <si>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</si>
  <si>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</si>
  <si>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</si>
  <si>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</si>
  <si>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</si>
  <si>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</si>
  <si>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</si>
  <si>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</si>
  <si>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</si>
  <si>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</si>
  <si>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</si>
  <si>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</si>
  <si>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</si>
  <si>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</si>
  <si>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</si>
  <si>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</si>
  <si>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</si>
  <si>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</si>
  <si>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　震災復興特別交付税</t>
    <phoneticPr fontId="19"/>
  </si>
  <si>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</si>
  <si>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</si>
  <si>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</si>
  <si>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</si>
  <si>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</si>
  <si>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</si>
  <si>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</si>
  <si>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</si>
  <si>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</si>
  <si>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</si>
  <si>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</si>
  <si>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</si>
  <si>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</si>
  <si>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</si>
  <si>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</si>
  <si>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</si>
  <si>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</si>
  <si>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</si>
  <si>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</si>
  <si>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9"/>
  </si>
  <si>
    <t>国有提供交付金(特別区財調交付金)</t>
  </si>
  <si>
    <t>徴収率
(％)</t>
    <rPh sb="0" eb="2">
      <t>チョウシュウ</t>
    </rPh>
    <rPh sb="2" eb="3">
      <t>リツ</t>
    </rPh>
    <phoneticPr fontId="5"/>
  </si>
  <si>
    <t>現年</t>
    <rPh sb="0" eb="1">
      <t>ゲン</t>
    </rPh>
    <rPh sb="1" eb="2">
      <t>ネン</t>
    </rPh>
    <phoneticPr fontId="5"/>
  </si>
  <si>
    <t>　うち利子</t>
    <phoneticPr fontId="19"/>
  </si>
  <si>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</si>
  <si>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</si>
  <si>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</si>
  <si>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</si>
  <si>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</si>
  <si>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</si>
  <si>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</si>
  <si>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</si>
  <si>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</si>
  <si>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</si>
  <si>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</si>
  <si>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</si>
  <si>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</si>
  <si>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</si>
  <si>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</si>
  <si>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</si>
  <si>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</si>
  <si>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</si>
  <si>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</si>
  <si>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</si>
  <si>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</si>
  <si>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</si>
  <si>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</si>
  <si>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</si>
  <si>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</si>
  <si>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0"/>
  </si>
  <si>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</si>
  <si>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</si>
  <si>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</si>
  <si>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</si>
  <si>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</si>
  <si>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</si>
  <si>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</si>
  <si>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</si>
  <si>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</si>
  <si>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</si>
  <si>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</si>
  <si>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</si>
  <si>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</si>
  <si>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</si>
  <si>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</si>
  <si>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</si>
  <si>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</si>
  <si>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</si>
  <si>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</si>
  <si>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</si>
  <si>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</si>
  <si>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</si>
  <si>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</si>
  <si>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</si>
  <si>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</si>
  <si>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</si>
  <si>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</si>
  <si>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福岡県小郡市</t>
  </si>
  <si>
    <t>一般会計等の財政状況（単位：百万円）</t>
    <rPh sb="0" eb="2">
      <t>イッパン</t>
    </rPh>
    <rPh sb="2" eb="4">
      <t>カイケイ</t>
    </rPh>
    <rPh sb="4" eb="5">
      <t>トウ</t>
    </rPh>
    <rPh sb="6" eb="8">
      <t>ザイセイ</t>
    </rPh>
    <rPh sb="8" eb="10">
      <t>ジョウキョウ</t>
    </rPh>
    <phoneticPr fontId="2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</si>
  <si>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5"/>
  </si>
  <si>
    <t>会計名</t>
    <rPh sb="0" eb="2">
      <t>カイケイ</t>
    </rPh>
    <rPh sb="2" eb="3">
      <t>メイ</t>
    </rPh>
    <phoneticPr fontId="25"/>
  </si>
  <si>
    <t>歳入</t>
    <rPh sb="0" eb="2">
      <t>サイニュウ</t>
    </rPh>
    <phoneticPr fontId="25"/>
  </si>
  <si>
    <t>歳出</t>
    <phoneticPr fontId="25"/>
  </si>
  <si>
    <t>形式収支</t>
    <phoneticPr fontId="25"/>
  </si>
  <si>
    <t>実質収支</t>
    <phoneticPr fontId="25"/>
  </si>
  <si>
    <t>他会計等
からの
繰入金</t>
    <rPh sb="9" eb="11">
      <t>クリイレ</t>
    </rPh>
    <rPh sb="11" eb="12">
      <t>キン</t>
    </rPh>
    <phoneticPr fontId="25"/>
  </si>
  <si>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</si>
  <si>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</si>
  <si>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</si>
  <si>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</si>
  <si>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</si>
  <si>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</si>
  <si>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</si>
  <si>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</si>
  <si>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</si>
  <si>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</si>
  <si>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</si>
  <si>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</si>
  <si>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小郡市住宅新築資金等貸付事業特別会計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</si>
  <si>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</si>
  <si>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</si>
  <si>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</si>
  <si>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</si>
  <si>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</si>
  <si>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</si>
  <si>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</si>
  <si>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</si>
  <si>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</si>
  <si>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</si>
  <si>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</si>
  <si>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</si>
  <si>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</si>
  <si>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小郡市国民健康保険事業特別会計</t>
    <phoneticPr fontId="5"/>
  </si>
  <si>
    <t>小郡市後期高齢者医療特別会計</t>
    <phoneticPr fontId="5"/>
  </si>
  <si>
    <t>小郡市介護保険事業特別会計</t>
    <phoneticPr fontId="5"/>
  </si>
  <si>
    <t>小郡市下水道事業会計</t>
    <phoneticPr fontId="5"/>
  </si>
  <si>
    <t>法適用企業</t>
    <phoneticPr fontId="5"/>
  </si>
  <si>
    <t>小郡市工業団地整備事業特別会計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</si>
  <si>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</si>
  <si>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</si>
  <si>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</si>
  <si>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</si>
  <si>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</si>
  <si>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</si>
  <si>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</si>
  <si>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</si>
  <si>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</si>
  <si>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</si>
  <si>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</si>
  <si>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</si>
  <si>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</si>
  <si>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</si>
  <si>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</si>
  <si>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5"/>
  </si>
  <si>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</si>
  <si>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</si>
  <si>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</si>
  <si>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5"/>
  </si>
  <si>
    <t>元利償還金</t>
    <rPh sb="0" eb="2">
      <t>ガンリ</t>
    </rPh>
    <rPh sb="2" eb="5">
      <t>ショウカンキン</t>
    </rPh>
    <phoneticPr fontId="25"/>
  </si>
  <si>
    <t xml:space="preserve">一般会計等に係る地方債の現在高 </t>
    <rPh sb="0" eb="2">
      <t>イッパン</t>
    </rPh>
    <rPh sb="2" eb="4">
      <t>カイケイ</t>
    </rPh>
    <rPh sb="4" eb="5">
      <t>トウ</t>
    </rPh>
    <rPh sb="6" eb="7">
      <t>カカ</t>
    </rPh>
    <rPh sb="8" eb="11">
      <t>チホウサイ</t>
    </rPh>
    <rPh sb="12" eb="15">
      <t>ゲンザイダカ</t>
    </rPh>
    <phoneticPr fontId="25"/>
  </si>
  <si>
    <t>債務負担行為</t>
    <rPh sb="0" eb="2">
      <t>サイム</t>
    </rPh>
    <rPh sb="2" eb="4">
      <t>フタン</t>
    </rPh>
    <rPh sb="4" eb="6">
      <t>コウイ</t>
    </rPh>
    <phoneticPr fontId="5"/>
  </si>
  <si>
    <t>PFI事業に係るもの</t>
    <rPh sb="3" eb="5">
      <t>ジギョウ</t>
    </rPh>
    <rPh sb="6" eb="7">
      <t>カカ</t>
    </rPh>
    <phoneticPr fontId="2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</si>
  <si>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</si>
  <si>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</si>
  <si>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5"/>
  </si>
  <si>
    <t>いわゆる五省協定等に係るもの</t>
    <rPh sb="4" eb="6">
      <t>ゴショウ</t>
    </rPh>
    <rPh sb="6" eb="9">
      <t>キョウテイトウ</t>
    </rPh>
    <rPh sb="10" eb="11">
      <t>カカ</t>
    </rPh>
    <phoneticPr fontId="25"/>
  </si>
  <si>
    <t>準元利償還金</t>
    <rPh sb="0" eb="1">
      <t>ジュン</t>
    </rPh>
    <rPh sb="1" eb="3">
      <t>ガンリ</t>
    </rPh>
    <rPh sb="3" eb="6">
      <t>ショウカンキン</t>
    </rPh>
    <phoneticPr fontId="2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</si>
  <si>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5"/>
  </si>
  <si>
    <t xml:space="preserve">公営企業債等繰入見込額 </t>
    <rPh sb="0" eb="2">
      <t>コウエイ</t>
    </rPh>
    <rPh sb="2" eb="5">
      <t>キギョウサイ</t>
    </rPh>
    <rPh sb="5" eb="6">
      <t>トウ</t>
    </rPh>
    <rPh sb="6" eb="8">
      <t>クリイ</t>
    </rPh>
    <rPh sb="8" eb="11">
      <t>ミコミガク</t>
    </rPh>
    <phoneticPr fontId="25"/>
  </si>
  <si>
    <t>国営土地改良事業に係るもの</t>
    <rPh sb="0" eb="2">
      <t>コクエイ</t>
    </rPh>
    <rPh sb="2" eb="4">
      <t>トチ</t>
    </rPh>
    <rPh sb="4" eb="6">
      <t>カイリョウ</t>
    </rPh>
    <rPh sb="6" eb="8">
      <t>ジギョウ</t>
    </rPh>
    <rPh sb="9" eb="10">
      <t>カカ</t>
    </rPh>
    <phoneticPr fontId="2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</si>
  <si>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5"/>
  </si>
  <si>
    <t xml:space="preserve">組合等負担等見込額 </t>
    <rPh sb="0" eb="2">
      <t>クミアイ</t>
    </rPh>
    <rPh sb="2" eb="3">
      <t>トウ</t>
    </rPh>
    <rPh sb="3" eb="5">
      <t>フタン</t>
    </rPh>
    <rPh sb="5" eb="6">
      <t>トウ</t>
    </rPh>
    <rPh sb="6" eb="9">
      <t>ミコミガク</t>
    </rPh>
    <phoneticPr fontId="2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</si>
  <si>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</si>
  <si>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5"/>
  </si>
  <si>
    <t xml:space="preserve">退職手当負担見込額 </t>
    <rPh sb="0" eb="2">
      <t>タイショク</t>
    </rPh>
    <rPh sb="2" eb="4">
      <t>テアテ</t>
    </rPh>
    <rPh sb="4" eb="6">
      <t>フタン</t>
    </rPh>
    <rPh sb="6" eb="9">
      <t>ミコミガク</t>
    </rPh>
    <phoneticPr fontId="2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</si>
  <si>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</si>
  <si>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</si>
  <si>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</si>
  <si>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</si>
  <si>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</si>
  <si>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</si>
  <si>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</si>
  <si>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</si>
  <si>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</si>
  <si>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</si>
  <si>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</si>
  <si>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</si>
  <si>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</si>
  <si>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</si>
  <si>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</si>
  <si>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5"/>
  </si>
  <si>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</si>
  <si>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5"/>
  </si>
  <si>
    <t xml:space="preserve">充当可能特定歳入 </t>
    <rPh sb="0" eb="2">
      <t>ジュウトウ</t>
    </rPh>
    <rPh sb="2" eb="4">
      <t>カノウ</t>
    </rPh>
    <rPh sb="4" eb="6">
      <t>トクテイ</t>
    </rPh>
    <rPh sb="6" eb="8">
      <t>サイニュウ</t>
    </rPh>
    <phoneticPr fontId="25"/>
  </si>
  <si>
    <t xml:space="preserve">基準財政需要額算入見込額 </t>
    <rPh sb="0" eb="2">
      <t>キジュン</t>
    </rPh>
    <rPh sb="2" eb="4">
      <t>ザイセイ</t>
    </rPh>
    <rPh sb="4" eb="7">
      <t>ジュヨウガク</t>
    </rPh>
    <rPh sb="7" eb="9">
      <t>サンニュウ</t>
    </rPh>
    <rPh sb="9" eb="12">
      <t>ミコミガク</t>
    </rPh>
    <phoneticPr fontId="2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</si>
  <si>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</si>
  <si>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</si>
  <si>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</si>
  <si>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</si>
  <si>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5"/>
  </si>
  <si>
    <t>土地開発公社に係る将来負担額</t>
    <rPh sb="0" eb="2">
      <t>トチ</t>
    </rPh>
    <rPh sb="2" eb="4">
      <t>カイハツ</t>
    </rPh>
    <rPh sb="4" eb="6">
      <t>コウシャ</t>
    </rPh>
    <rPh sb="7" eb="8">
      <t>カカ</t>
    </rPh>
    <rPh sb="9" eb="11">
      <t>ショウライ</t>
    </rPh>
    <rPh sb="11" eb="14">
      <t>フタンガク</t>
    </rPh>
    <phoneticPr fontId="25"/>
  </si>
  <si>
    <t>利子補給に係るもの</t>
  </si>
  <si>
    <t>健全化判断比率</t>
    <rPh sb="0" eb="3">
      <t>ケンゼンカ</t>
    </rPh>
    <rPh sb="3" eb="5">
      <t>ハンダン</t>
    </rPh>
    <rPh sb="5" eb="7">
      <t>ヒリツ</t>
    </rPh>
    <phoneticPr fontId="14"/>
  </si>
  <si>
    <t>令和4年度</t>
    <rPh sb="0" eb="2">
      <t>レイワ</t>
    </rPh>
    <rPh sb="3" eb="5">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</si>
  <si>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</si>
  <si>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</si>
  <si>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</si>
  <si>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</si>
  <si>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</si>
  <si>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</si>
  <si>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</si>
  <si>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</si>
  <si>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</si>
  <si>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</si>
  <si>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</si>
  <si>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</si>
  <si>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</si>
  <si>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</si>
  <si>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</si>
  <si>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</si>
  <si>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</si>
  <si>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</si>
  <si>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</si>
  <si>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</si>
  <si>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</si>
  <si>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</si>
  <si>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</si>
  <si>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</si>
  <si>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</si>
  <si>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</si>
  <si>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</si>
  <si>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</si>
  <si>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</si>
  <si>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</si>
  <si>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</si>
  <si>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</si>
  <si>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</si>
  <si>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</si>
  <si>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</si>
  <si>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</si>
  <si>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</si>
  <si>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</si>
  <si>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</si>
  <si>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</si>
  <si>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</si>
  <si>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</si>
  <si>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1"/>
  </si>
  <si>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</si>
  <si>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</si>
  <si>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</si>
  <si>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</si>
  <si>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</si>
  <si>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</si>
  <si>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</si>
  <si>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</si>
  <si>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</si>
  <si>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</si>
  <si>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</si>
  <si>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</si>
  <si>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</si>
  <si>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</si>
  <si>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</si>
  <si>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</si>
  <si>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</si>
  <si>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</si>
  <si>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</si>
  <si>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</si>
  <si>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</si>
  <si>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</si>
  <si>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</si>
  <si>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</si>
  <si>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</si>
  <si>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</si>
  <si>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</si>
  <si>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</si>
  <si>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</si>
  <si>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</si>
  <si>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</si>
  <si>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</si>
  <si>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4.70</t>
  </si>
  <si>
    <t>▲ 2.42</t>
  </si>
  <si>
    <t>一般会計</t>
  </si>
  <si>
    <t>小郡市下水道事業会計</t>
  </si>
  <si>
    <t>小郡市国民健康保険事業特別会計</t>
  </si>
  <si>
    <t>▲ 0.83</t>
  </si>
  <si>
    <t>小郡市介護保険事業特別会計</t>
  </si>
  <si>
    <t>小郡市後期高齢者医療特別会計</t>
  </si>
  <si>
    <t>小郡市住宅新築資金等貸付事業特別会計</t>
  </si>
  <si>
    <t>小郡市工業団地整備事業特別会計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</si>
  <si>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</si>
  <si>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</si>
  <si>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</si>
  <si>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</si>
  <si>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</si>
  <si>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</si>
  <si>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</si>
  <si>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</si>
  <si>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</si>
  <si>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</si>
  <si>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</si>
  <si>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小郡市土地開発公社</t>
    <phoneticPr fontId="2"/>
  </si>
  <si>
    <t>まちづくり支援基金</t>
    <phoneticPr fontId="5"/>
  </si>
  <si>
    <t>庁舎建設基金</t>
    <phoneticPr fontId="2"/>
  </si>
  <si>
    <t>災害対策基金</t>
    <phoneticPr fontId="2"/>
  </si>
  <si>
    <t>埋蔵文化財調査基金</t>
    <phoneticPr fontId="2"/>
  </si>
  <si>
    <t>公共施設等整備基金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</si>
  <si>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</si>
  <si>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</si>
  <si>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</si>
  <si>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</si>
  <si>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</si>
  <si>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</si>
  <si>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</si>
  <si>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</si>
  <si>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</si>
  <si>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</si>
  <si>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</si>
  <si>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改善傾向にあるが、建設事業等による地方債の元利償還金については大きく減少する見込みはない。今後の市債発行額を元金償還以下に抑えるなどして地方債残高の抑制を図り、将来負担比率・実質公債費比率の改善を行っていく。</t>
    <phoneticPr fontId="5"/>
  </si>
  <si>
    <t>将来負担比率は、減少傾向にあるものの、一般会計に係る起債の残高が多いこと、また基金残高が少ないため、今後も公共施設等については、計画的に効率的な長寿命化を行う必要がある。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</si>
</sst>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1"/>
      <name val="游ゴシック"/>
      <family val="3"/>
      <charset val="128"/>
      <scheme val="minor"/>
    </font>
    <font>
      <sz val="13"/>
      <color theme="1"/>
      <name val="ＭＳ ゴシック"/>
      <family val="3"/>
      <charset val="128"/>
    </font>
    <font>
      <b/>
      <sz val="13"/>
      <color theme="1"/>
      <name val="ＭＳ ゴシック"/>
      <family val="3"/>
      <charset val="128"/>
    </font>
    <font>
      <sz val="13"/>
      <color rgb="FFFF0000"/>
      <name val="ＭＳ ゴシック"/>
      <family val="3"/>
      <charset val="128"/>
    </font>
    <font>
      <sz val="11"/>
      <color rgb="FFFF0000"/>
      <name val="ＭＳ ゴシック"/>
      <family val="3"/>
      <charset val="128"/>
    </font>
    <font>
      <sz val="11"/>
      <color theme="1"/>
      <name val="ＭＳ 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
      <patternFill patternType="solid">
        <fgColor rgb="FFCCFFFF"/>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s>
  <cellStyleXfs count="21">
    <xf numFmtId="0" fontId="0" fillId="0" borderId="0">
      <alignment vertical="center"/>
    </xf>
    <xf numFmtId="0" fontId="10" fillId="0" borderId="0"/>
    <xf numFmtId="0" fontId="10" fillId="0" borderId="0">
      <alignment vertical="center"/>
    </xf>
    <xf numFmtId="0" fontId="14" fillId="0" borderId="0">
      <alignment vertical="center"/>
    </xf>
    <xf numFmtId="0" fontId="1" fillId="0" borderId="0">
      <alignment vertical="center"/>
    </xf>
    <xf numFmtId="0" fontId="33" fillId="0" borderId="0">
      <alignment vertical="center"/>
    </xf>
    <xf numFmtId="0" fontId="1" fillId="0" borderId="0">
      <alignment vertical="center"/>
    </xf>
    <xf numFmtId="0" fontId="1" fillId="0" borderId="0">
      <alignment vertical="center"/>
    </xf>
    <xf numFmtId="0" fontId="1" fillId="0" borderId="0">
      <alignment vertical="center"/>
    </xf>
    <xf numFmtId="0" fontId="33" fillId="0" borderId="0">
      <alignment vertical="center"/>
    </xf>
    <xf numFmtId="0" fontId="1" fillId="0" borderId="0">
      <alignment vertical="center"/>
    </xf>
    <xf numFmtId="0" fontId="1" fillId="0" borderId="0">
      <alignment vertical="center"/>
    </xf>
    <xf numFmtId="0" fontId="1" fillId="0" borderId="0">
      <alignment vertical="center"/>
    </xf>
    <xf numFmtId="0" fontId="32"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 fillId="0" borderId="0">
      <alignment vertical="center"/>
    </xf>
    <xf numFmtId="0" fontId="1" fillId="0" borderId="0">
      <alignment vertical="center"/>
    </xf>
    <xf numFmtId="0" fontId="1" fillId="0" borderId="0">
      <alignment vertical="center"/>
    </xf>
  </cellStyleXfs>
  <cellXfs count="1274">
    <xf numFmtId="0" fontId="0" fillId="0" borderId="0" xfId="0">
      <alignment vertical="center"/>
    </xf>
    <xf numFmtId="0" fontId="1" fillId="0" borderId="0" xfId="6">
      <alignment vertical="center"/>
    </xf>
    <xf numFmtId="0" fontId="3" fillId="0" borderId="0" xfId="6" applyFont="1">
      <alignment vertical="center"/>
    </xf>
    <xf numFmtId="0" fontId="4" fillId="0" borderId="0" xfId="6" applyFont="1" applyAlignment="1">
      <alignment horizontal="right" vertical="center"/>
    </xf>
    <xf numFmtId="0" fontId="6" fillId="2" borderId="1" xfId="6" applyFont="1" applyFill="1" applyBorder="1" applyAlignment="1"/>
    <xf numFmtId="0" fontId="6" fillId="2" borderId="2" xfId="6" applyFont="1" applyFill="1" applyBorder="1" applyAlignment="1">
      <alignment horizontal="right" vertical="top"/>
    </xf>
    <xf numFmtId="0" fontId="6" fillId="2" borderId="3" xfId="6" applyFont="1" applyFill="1" applyBorder="1" applyAlignment="1">
      <alignment horizontal="right" vertical="top"/>
    </xf>
    <xf numFmtId="0" fontId="6" fillId="2" borderId="4" xfId="6" applyFont="1" applyFill="1" applyBorder="1" applyAlignment="1">
      <alignment horizontal="center" vertical="center"/>
    </xf>
    <xf numFmtId="0" fontId="6" fillId="2" borderId="5" xfId="6" applyFont="1" applyFill="1" applyBorder="1" applyAlignment="1">
      <alignment horizontal="center" vertical="center"/>
    </xf>
    <xf numFmtId="0" fontId="6" fillId="2" borderId="6" xfId="6" applyFont="1" applyFill="1" applyBorder="1" applyAlignment="1">
      <alignment horizontal="center" vertical="center"/>
    </xf>
    <xf numFmtId="0" fontId="6" fillId="0" borderId="7" xfId="6" applyFont="1" applyFill="1" applyBorder="1" applyAlignment="1">
      <alignment horizontal="center" vertical="center" wrapText="1"/>
    </xf>
    <xf numFmtId="176" fontId="6" fillId="0" borderId="4" xfId="6" applyNumberFormat="1" applyFont="1" applyFill="1" applyBorder="1" applyAlignment="1" applyProtection="1">
      <alignment horizontal="right" vertical="center" shrinkToFit="1"/>
    </xf>
    <xf numFmtId="176" fontId="6" fillId="0" borderId="5" xfId="6" applyNumberFormat="1" applyFont="1" applyFill="1" applyBorder="1" applyAlignment="1" applyProtection="1">
      <alignment horizontal="right" vertical="center" shrinkToFit="1"/>
    </xf>
    <xf numFmtId="176" fontId="6" fillId="0" borderId="8" xfId="6" applyNumberFormat="1" applyFont="1" applyFill="1" applyBorder="1" applyAlignment="1" applyProtection="1">
      <alignment horizontal="right" vertical="center" shrinkToFit="1"/>
    </xf>
    <xf numFmtId="0" fontId="6" fillId="0" borderId="9" xfId="6" applyFont="1" applyFill="1" applyBorder="1" applyAlignment="1">
      <alignment horizontal="center" vertical="center" wrapText="1"/>
    </xf>
    <xf numFmtId="176" fontId="6" fillId="0" borderId="10" xfId="6" applyNumberFormat="1" applyFont="1" applyFill="1" applyBorder="1" applyAlignment="1" applyProtection="1">
      <alignment horizontal="right" vertical="center" shrinkToFit="1"/>
    </xf>
    <xf numFmtId="176" fontId="6" fillId="0" borderId="11" xfId="6" applyNumberFormat="1" applyFont="1" applyFill="1" applyBorder="1" applyAlignment="1" applyProtection="1">
      <alignment horizontal="right" vertical="center" shrinkToFit="1"/>
    </xf>
    <xf numFmtId="176" fontId="6" fillId="0" borderId="12" xfId="6" applyNumberFormat="1" applyFont="1" applyFill="1" applyBorder="1" applyAlignment="1" applyProtection="1">
      <alignment horizontal="right" vertical="center" shrinkToFit="1"/>
    </xf>
    <xf numFmtId="0" fontId="6" fillId="0" borderId="13" xfId="6" applyFont="1" applyFill="1" applyBorder="1" applyAlignment="1">
      <alignment horizontal="center" vertical="center"/>
    </xf>
    <xf numFmtId="176" fontId="6" fillId="0" borderId="14" xfId="6" applyNumberFormat="1" applyFont="1" applyFill="1" applyBorder="1" applyAlignment="1" applyProtection="1">
      <alignment horizontal="right" vertical="center" shrinkToFit="1"/>
    </xf>
    <xf numFmtId="176" fontId="6" fillId="0" borderId="15" xfId="6" applyNumberFormat="1" applyFont="1" applyFill="1" applyBorder="1" applyAlignment="1" applyProtection="1">
      <alignment horizontal="right" vertical="center" shrinkToFit="1"/>
    </xf>
    <xf numFmtId="176" fontId="6" fillId="0" borderId="16" xfId="6" applyNumberFormat="1" applyFont="1" applyFill="1" applyBorder="1" applyAlignment="1" applyProtection="1">
      <alignment horizontal="right" vertical="center" shrinkToFit="1"/>
    </xf>
    <xf numFmtId="0" fontId="6" fillId="0" borderId="0" xfId="20" applyFont="1">
      <alignment vertical="center"/>
    </xf>
    <xf numFmtId="0" fontId="1" fillId="0" borderId="0" xfId="20">
      <alignment vertical="center"/>
    </xf>
    <xf numFmtId="0" fontId="4" fillId="0" borderId="0" xfId="20" applyFont="1" applyAlignment="1">
      <alignment horizontal="right" vertical="center"/>
    </xf>
    <xf numFmtId="0" fontId="6" fillId="3" borderId="1" xfId="20" applyFont="1" applyFill="1" applyBorder="1" applyAlignment="1"/>
    <xf numFmtId="0" fontId="6" fillId="3" borderId="2" xfId="20" applyFont="1" applyFill="1" applyBorder="1" applyAlignment="1">
      <alignment horizontal="right" vertical="top"/>
    </xf>
    <xf numFmtId="0" fontId="6" fillId="3" borderId="3" xfId="20" applyFont="1" applyFill="1" applyBorder="1" applyAlignment="1">
      <alignment horizontal="right" vertical="top"/>
    </xf>
    <xf numFmtId="0" fontId="6" fillId="3" borderId="17" xfId="20" applyFont="1" applyFill="1" applyBorder="1" applyAlignment="1">
      <alignment horizontal="center" vertical="center"/>
    </xf>
    <xf numFmtId="0" fontId="6" fillId="3" borderId="5" xfId="20" applyFont="1" applyFill="1" applyBorder="1" applyAlignment="1">
      <alignment horizontal="center" vertical="center"/>
    </xf>
    <xf numFmtId="0" fontId="6" fillId="3" borderId="8" xfId="20" applyFont="1" applyFill="1" applyBorder="1" applyAlignment="1">
      <alignment horizontal="center" vertical="center"/>
    </xf>
    <xf numFmtId="0" fontId="6" fillId="0" borderId="18" xfId="20" applyFont="1" applyFill="1" applyBorder="1" applyAlignment="1">
      <alignment vertical="center" wrapText="1"/>
    </xf>
    <xf numFmtId="176" fontId="6" fillId="0" borderId="19" xfId="20" applyNumberFormat="1" applyFont="1" applyFill="1" applyBorder="1" applyAlignment="1">
      <alignment horizontal="right" vertical="center" shrinkToFit="1"/>
    </xf>
    <xf numFmtId="176" fontId="6" fillId="0" borderId="20" xfId="20" applyNumberFormat="1" applyFont="1" applyFill="1" applyBorder="1" applyAlignment="1">
      <alignment horizontal="right" vertical="center" shrinkToFit="1"/>
    </xf>
    <xf numFmtId="176" fontId="6" fillId="0" borderId="21" xfId="20" applyNumberFormat="1" applyFont="1" applyFill="1" applyBorder="1" applyAlignment="1">
      <alignment horizontal="right" vertical="center" shrinkToFit="1"/>
    </xf>
    <xf numFmtId="0" fontId="6" fillId="0" borderId="22" xfId="20" applyFont="1" applyFill="1" applyBorder="1" applyAlignment="1">
      <alignment vertical="center"/>
    </xf>
    <xf numFmtId="176" fontId="6" fillId="0" borderId="23" xfId="20" applyNumberFormat="1" applyFont="1" applyFill="1" applyBorder="1" applyAlignment="1">
      <alignment horizontal="right" vertical="center" shrinkToFit="1"/>
    </xf>
    <xf numFmtId="176" fontId="6" fillId="0" borderId="24" xfId="20" applyNumberFormat="1" applyFont="1" applyFill="1" applyBorder="1" applyAlignment="1">
      <alignment horizontal="right" vertical="center" shrinkToFit="1"/>
    </xf>
    <xf numFmtId="176" fontId="6" fillId="0" borderId="25" xfId="20" applyNumberFormat="1" applyFont="1" applyFill="1" applyBorder="1" applyAlignment="1">
      <alignment horizontal="right" vertical="center" shrinkToFit="1"/>
    </xf>
    <xf numFmtId="0" fontId="6" fillId="0" borderId="9" xfId="20" applyFont="1" applyFill="1" applyBorder="1" applyAlignment="1">
      <alignment vertical="center"/>
    </xf>
    <xf numFmtId="0" fontId="6" fillId="0" borderId="13" xfId="20" applyFont="1" applyFill="1" applyBorder="1" applyAlignment="1">
      <alignment vertical="center"/>
    </xf>
    <xf numFmtId="176" fontId="6" fillId="0" borderId="14" xfId="20" applyNumberFormat="1" applyFont="1" applyFill="1" applyBorder="1" applyAlignment="1">
      <alignment horizontal="right" vertical="center" shrinkToFit="1"/>
    </xf>
    <xf numFmtId="176" fontId="6" fillId="0" borderId="15" xfId="20" applyNumberFormat="1" applyFont="1" applyFill="1" applyBorder="1" applyAlignment="1">
      <alignment horizontal="right" vertical="center" shrinkToFit="1"/>
    </xf>
    <xf numFmtId="176" fontId="6" fillId="0" borderId="16" xfId="20" applyNumberFormat="1" applyFont="1" applyFill="1" applyBorder="1" applyAlignment="1">
      <alignment horizontal="right" vertical="center" shrinkToFit="1"/>
    </xf>
    <xf numFmtId="0" fontId="7" fillId="0" borderId="0" xfId="20" applyFont="1" applyFill="1" applyBorder="1" applyAlignment="1">
      <alignment vertical="center"/>
    </xf>
    <xf numFmtId="0" fontId="7" fillId="0" borderId="0" xfId="20" applyNumberFormat="1" applyFont="1" applyFill="1" applyBorder="1" applyAlignment="1">
      <alignment vertical="center" wrapText="1"/>
    </xf>
    <xf numFmtId="0" fontId="7" fillId="0" borderId="0" xfId="20" applyNumberFormat="1" applyFont="1" applyBorder="1" applyAlignment="1">
      <alignment vertical="center" wrapText="1"/>
    </xf>
    <xf numFmtId="0" fontId="6" fillId="0" borderId="0" xfId="20" applyNumberFormat="1" applyFont="1" applyFill="1" applyBorder="1" applyAlignment="1">
      <alignment vertical="center"/>
    </xf>
    <xf numFmtId="0" fontId="3" fillId="0" borderId="0" xfId="8" applyFont="1">
      <alignment vertical="center"/>
    </xf>
    <xf numFmtId="0" fontId="1" fillId="0" borderId="0" xfId="8">
      <alignment vertical="center"/>
    </xf>
    <xf numFmtId="0" fontId="4" fillId="0" borderId="0" xfId="8" applyFont="1" applyAlignment="1">
      <alignment horizontal="center" vertical="center"/>
    </xf>
    <xf numFmtId="0" fontId="7" fillId="2" borderId="1" xfId="8" applyFont="1" applyFill="1" applyBorder="1" applyAlignment="1"/>
    <xf numFmtId="0" fontId="7" fillId="2" borderId="2" xfId="8" applyFont="1" applyFill="1" applyBorder="1" applyAlignment="1"/>
    <xf numFmtId="0" fontId="7" fillId="2" borderId="2" xfId="8" applyFont="1" applyFill="1" applyBorder="1" applyAlignment="1">
      <alignment horizontal="right" vertical="center"/>
    </xf>
    <xf numFmtId="0" fontId="7" fillId="2" borderId="3" xfId="8" applyFont="1" applyFill="1" applyBorder="1" applyAlignment="1">
      <alignment horizontal="right" vertical="top"/>
    </xf>
    <xf numFmtId="0" fontId="7" fillId="2" borderId="17" xfId="8" applyFont="1" applyFill="1" applyBorder="1" applyAlignment="1">
      <alignment horizontal="center" vertical="center"/>
    </xf>
    <xf numFmtId="0" fontId="7" fillId="2" borderId="5" xfId="8" applyFont="1" applyFill="1" applyBorder="1" applyAlignment="1">
      <alignment horizontal="center" vertical="center"/>
    </xf>
    <xf numFmtId="0" fontId="7" fillId="2" borderId="6" xfId="8" applyFont="1" applyFill="1" applyBorder="1" applyAlignment="1">
      <alignment horizontal="center" vertical="center"/>
    </xf>
    <xf numFmtId="0" fontId="7" fillId="0" borderId="26" xfId="8" applyFont="1" applyFill="1" applyBorder="1" applyAlignment="1">
      <alignment vertical="center" wrapText="1"/>
    </xf>
    <xf numFmtId="177" fontId="7" fillId="0" borderId="19" xfId="8" applyNumberFormat="1" applyFont="1" applyFill="1" applyBorder="1" applyAlignment="1" applyProtection="1">
      <alignment horizontal="right" vertical="center" shrinkToFit="1"/>
    </xf>
    <xf numFmtId="177" fontId="7" fillId="0" borderId="20" xfId="8" applyNumberFormat="1" applyFont="1" applyFill="1" applyBorder="1" applyAlignment="1" applyProtection="1">
      <alignment horizontal="right" vertical="center" shrinkToFit="1"/>
    </xf>
    <xf numFmtId="177" fontId="7" fillId="0" borderId="21" xfId="8" applyNumberFormat="1" applyFont="1" applyFill="1" applyBorder="1" applyAlignment="1" applyProtection="1">
      <alignment horizontal="right" vertical="center" shrinkToFit="1"/>
    </xf>
    <xf numFmtId="0" fontId="7" fillId="0" borderId="27" xfId="8" applyFont="1" applyFill="1" applyBorder="1" applyAlignment="1">
      <alignment vertical="center"/>
    </xf>
    <xf numFmtId="177" fontId="7" fillId="0" borderId="23" xfId="8" applyNumberFormat="1" applyFont="1" applyFill="1" applyBorder="1" applyAlignment="1" applyProtection="1">
      <alignment horizontal="right" vertical="center" shrinkToFit="1"/>
    </xf>
    <xf numFmtId="177" fontId="7" fillId="0" borderId="24" xfId="8" applyNumberFormat="1" applyFont="1" applyFill="1" applyBorder="1" applyAlignment="1" applyProtection="1">
      <alignment horizontal="right" vertical="center" shrinkToFit="1"/>
    </xf>
    <xf numFmtId="177" fontId="7" fillId="0" borderId="25" xfId="8" applyNumberFormat="1" applyFont="1" applyFill="1" applyBorder="1" applyAlignment="1" applyProtection="1">
      <alignment horizontal="right" vertical="center" shrinkToFit="1"/>
    </xf>
    <xf numFmtId="0" fontId="7" fillId="0" borderId="28" xfId="8" applyFont="1" applyFill="1" applyBorder="1" applyAlignment="1">
      <alignment vertical="center"/>
    </xf>
    <xf numFmtId="0" fontId="7" fillId="0" borderId="29" xfId="8" applyFont="1" applyFill="1" applyBorder="1" applyAlignment="1">
      <alignment vertical="center"/>
    </xf>
    <xf numFmtId="177" fontId="7" fillId="0" borderId="14" xfId="8" applyNumberFormat="1" applyFont="1" applyFill="1" applyBorder="1" applyAlignment="1" applyProtection="1">
      <alignment horizontal="right" vertical="center" shrinkToFit="1"/>
    </xf>
    <xf numFmtId="177" fontId="7" fillId="0" borderId="15" xfId="8" applyNumberFormat="1" applyFont="1" applyFill="1" applyBorder="1" applyAlignment="1" applyProtection="1">
      <alignment horizontal="right" vertical="center" shrinkToFit="1"/>
    </xf>
    <xf numFmtId="177" fontId="7" fillId="0" borderId="16" xfId="8" applyNumberFormat="1" applyFont="1" applyFill="1" applyBorder="1" applyAlignment="1" applyProtection="1">
      <alignment horizontal="right" vertical="center" shrinkToFit="1"/>
    </xf>
    <xf numFmtId="0" fontId="7" fillId="0" borderId="0" xfId="8" applyFont="1" applyAlignment="1"/>
    <xf numFmtId="0" fontId="34" fillId="0" borderId="0" xfId="8" applyFont="1" applyAlignment="1"/>
    <xf numFmtId="0" fontId="34" fillId="0" borderId="0" xfId="8" applyFont="1">
      <alignment vertical="center"/>
    </xf>
    <xf numFmtId="177" fontId="34" fillId="0" borderId="0" xfId="8" applyNumberFormat="1" applyFont="1" applyAlignment="1">
      <alignment horizontal="right" vertical="center" shrinkToFit="1"/>
    </xf>
    <xf numFmtId="0" fontId="35" fillId="0" borderId="0" xfId="8" applyNumberFormat="1" applyFont="1" applyAlignment="1">
      <alignment horizontal="center" vertical="center" shrinkToFit="1"/>
    </xf>
    <xf numFmtId="0" fontId="34" fillId="8" borderId="1" xfId="8" applyFont="1" applyFill="1" applyBorder="1" applyAlignment="1"/>
    <xf numFmtId="0" fontId="34" fillId="8" borderId="2" xfId="8" applyFont="1" applyFill="1" applyBorder="1" applyAlignment="1"/>
    <xf numFmtId="0" fontId="34" fillId="8" borderId="2" xfId="8" applyFont="1" applyFill="1" applyBorder="1" applyAlignment="1">
      <alignment horizontal="right" vertical="center"/>
    </xf>
    <xf numFmtId="0" fontId="34" fillId="8" borderId="3" xfId="8" applyFont="1" applyFill="1" applyBorder="1" applyAlignment="1">
      <alignment horizontal="right" vertical="top"/>
    </xf>
    <xf numFmtId="0" fontId="34" fillId="8" borderId="17" xfId="8" applyFont="1" applyFill="1" applyBorder="1" applyAlignment="1">
      <alignment horizontal="center" vertical="center"/>
    </xf>
    <xf numFmtId="0" fontId="34" fillId="8" borderId="5" xfId="8" applyFont="1" applyFill="1" applyBorder="1" applyAlignment="1">
      <alignment horizontal="center" vertical="center"/>
    </xf>
    <xf numFmtId="0" fontId="34" fillId="8" borderId="6" xfId="8" applyFont="1" applyFill="1" applyBorder="1" applyAlignment="1">
      <alignment horizontal="center" vertical="center"/>
    </xf>
    <xf numFmtId="177" fontId="34" fillId="0" borderId="19" xfId="8" applyNumberFormat="1" applyFont="1" applyBorder="1" applyAlignment="1" applyProtection="1">
      <alignment horizontal="right" vertical="center" shrinkToFit="1"/>
      <protection locked="0"/>
    </xf>
    <xf numFmtId="177" fontId="34" fillId="0" borderId="20" xfId="8" applyNumberFormat="1" applyFont="1" applyBorder="1" applyAlignment="1" applyProtection="1">
      <alignment horizontal="right" vertical="center" shrinkToFit="1"/>
      <protection locked="0"/>
    </xf>
    <xf numFmtId="177" fontId="34" fillId="0" borderId="21" xfId="8" applyNumberFormat="1" applyFont="1" applyBorder="1" applyAlignment="1" applyProtection="1">
      <alignment horizontal="right" vertical="center" shrinkToFit="1"/>
      <protection locked="0"/>
    </xf>
    <xf numFmtId="177" fontId="34" fillId="0" borderId="30" xfId="8" applyNumberFormat="1" applyFont="1" applyBorder="1" applyAlignment="1" applyProtection="1">
      <alignment horizontal="right" vertical="center" shrinkToFit="1"/>
      <protection locked="0"/>
    </xf>
    <xf numFmtId="177" fontId="34" fillId="0" borderId="31" xfId="8" applyNumberFormat="1" applyFont="1" applyBorder="1" applyAlignment="1" applyProtection="1">
      <alignment horizontal="right" vertical="center" shrinkToFit="1"/>
      <protection locked="0"/>
    </xf>
    <xf numFmtId="177" fontId="34" fillId="0" borderId="32" xfId="8" applyNumberFormat="1" applyFont="1" applyBorder="1" applyAlignment="1" applyProtection="1">
      <alignment horizontal="right" vertical="center" shrinkToFit="1"/>
      <protection locked="0"/>
    </xf>
    <xf numFmtId="177" fontId="34" fillId="0" borderId="14" xfId="8" applyNumberFormat="1" applyFont="1" applyBorder="1" applyAlignment="1" applyProtection="1">
      <alignment horizontal="right" vertical="center" shrinkToFit="1"/>
      <protection locked="0"/>
    </xf>
    <xf numFmtId="177" fontId="34" fillId="0" borderId="15" xfId="8" applyNumberFormat="1" applyFont="1" applyBorder="1" applyAlignment="1" applyProtection="1">
      <alignment horizontal="right" vertical="center" shrinkToFit="1"/>
      <protection locked="0"/>
    </xf>
    <xf numFmtId="177" fontId="34" fillId="0" borderId="16" xfId="8" applyNumberFormat="1" applyFont="1" applyBorder="1" applyAlignment="1" applyProtection="1">
      <alignment horizontal="right" vertical="center" shrinkToFit="1"/>
      <protection locked="0"/>
    </xf>
    <xf numFmtId="0" fontId="36" fillId="0" borderId="0" xfId="8" applyFont="1" applyAlignment="1">
      <alignment horizontal="center" vertical="center" wrapText="1"/>
    </xf>
    <xf numFmtId="0" fontId="34" fillId="0" borderId="0" xfId="8" applyFont="1" applyAlignment="1">
      <alignment vertical="top"/>
    </xf>
    <xf numFmtId="0" fontId="37" fillId="0" borderId="0" xfId="8" applyFont="1">
      <alignment vertical="center"/>
    </xf>
    <xf numFmtId="0" fontId="36" fillId="0" borderId="0" xfId="8" applyFont="1" applyAlignment="1">
      <alignment vertical="center" wrapText="1"/>
    </xf>
    <xf numFmtId="0" fontId="1" fillId="0" borderId="0" xfId="7">
      <alignment vertical="center"/>
    </xf>
    <xf numFmtId="0" fontId="4" fillId="0" borderId="0" xfId="7" applyFont="1" applyAlignment="1">
      <alignment horizontal="center" vertical="center"/>
    </xf>
    <xf numFmtId="0" fontId="7" fillId="2" borderId="1" xfId="7" applyFont="1" applyFill="1" applyBorder="1" applyAlignment="1"/>
    <xf numFmtId="0" fontId="7" fillId="2" borderId="2" xfId="7" applyFont="1" applyFill="1" applyBorder="1" applyAlignment="1"/>
    <xf numFmtId="0" fontId="7" fillId="2" borderId="2" xfId="7" applyFont="1" applyFill="1" applyBorder="1" applyAlignment="1">
      <alignment horizontal="right" vertical="center"/>
    </xf>
    <xf numFmtId="0" fontId="7" fillId="2" borderId="3" xfId="7" applyFont="1" applyFill="1" applyBorder="1" applyAlignment="1">
      <alignment horizontal="right" vertical="top"/>
    </xf>
    <xf numFmtId="0" fontId="7" fillId="2" borderId="17" xfId="7" applyFont="1" applyFill="1" applyBorder="1" applyAlignment="1">
      <alignment horizontal="center" vertical="center"/>
    </xf>
    <xf numFmtId="0" fontId="7" fillId="2" borderId="5" xfId="7" applyFont="1" applyFill="1" applyBorder="1" applyAlignment="1">
      <alignment horizontal="center" vertical="center"/>
    </xf>
    <xf numFmtId="0" fontId="7" fillId="2" borderId="8" xfId="7" applyFont="1" applyFill="1" applyBorder="1" applyAlignment="1">
      <alignment horizontal="center" vertical="center"/>
    </xf>
    <xf numFmtId="0" fontId="7" fillId="0" borderId="26" xfId="7" applyFont="1" applyFill="1" applyBorder="1" applyAlignment="1">
      <alignment vertical="center" wrapText="1"/>
    </xf>
    <xf numFmtId="0" fontId="7" fillId="0" borderId="27" xfId="7" applyFont="1" applyFill="1" applyBorder="1" applyAlignment="1">
      <alignment vertical="center"/>
    </xf>
    <xf numFmtId="0" fontId="7" fillId="0" borderId="28" xfId="7" applyFont="1" applyFill="1" applyBorder="1" applyAlignment="1">
      <alignment vertical="center"/>
    </xf>
    <xf numFmtId="0" fontId="7" fillId="0" borderId="33" xfId="7" applyFont="1" applyFill="1" applyBorder="1" applyAlignment="1">
      <alignment vertical="center"/>
    </xf>
    <xf numFmtId="0" fontId="7" fillId="0" borderId="27" xfId="7" applyFont="1" applyFill="1" applyBorder="1" applyAlignment="1">
      <alignment vertical="center" wrapText="1"/>
    </xf>
    <xf numFmtId="0" fontId="7" fillId="0" borderId="29" xfId="7" applyFont="1" applyFill="1" applyBorder="1" applyAlignment="1">
      <alignment vertical="center"/>
    </xf>
    <xf numFmtId="0" fontId="7" fillId="0" borderId="0" xfId="7" applyFont="1" applyFill="1" applyBorder="1" applyAlignment="1"/>
    <xf numFmtId="0" fontId="7" fillId="0" borderId="0" xfId="7" applyFont="1" applyFill="1" applyBorder="1" applyAlignment="1">
      <alignment vertical="center"/>
    </xf>
    <xf numFmtId="0" fontId="7" fillId="0" borderId="0" xfId="7" applyFont="1" applyFill="1" applyBorder="1" applyAlignment="1">
      <alignment horizontal="left" vertical="center"/>
    </xf>
    <xf numFmtId="177" fontId="7" fillId="0" borderId="0" xfId="7" applyNumberFormat="1" applyFont="1" applyFill="1" applyBorder="1" applyAlignment="1" applyProtection="1">
      <alignment horizontal="right" vertical="center"/>
    </xf>
    <xf numFmtId="0" fontId="4" fillId="0" borderId="0" xfId="6" applyFont="1" applyAlignment="1">
      <alignment horizontal="right"/>
    </xf>
    <xf numFmtId="0" fontId="8" fillId="2" borderId="1" xfId="6" applyFont="1" applyFill="1" applyBorder="1" applyAlignment="1"/>
    <xf numFmtId="0" fontId="8" fillId="2" borderId="2" xfId="6" applyFont="1" applyFill="1" applyBorder="1" applyAlignment="1">
      <alignment horizontal="right" vertical="top"/>
    </xf>
    <xf numFmtId="0" fontId="8" fillId="2" borderId="3" xfId="6" applyFont="1" applyFill="1" applyBorder="1" applyAlignment="1">
      <alignment horizontal="right" vertical="top"/>
    </xf>
    <xf numFmtId="0" fontId="9" fillId="8" borderId="5" xfId="5" applyFont="1" applyFill="1" applyBorder="1" applyAlignment="1">
      <alignment horizontal="center" vertical="center"/>
    </xf>
    <xf numFmtId="0" fontId="9" fillId="8" borderId="6" xfId="5" applyFont="1" applyFill="1" applyBorder="1" applyAlignment="1">
      <alignment horizontal="center" vertical="center"/>
    </xf>
    <xf numFmtId="0" fontId="8" fillId="0" borderId="7" xfId="6"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8" xfId="5" applyNumberFormat="1" applyFont="1" applyFill="1" applyBorder="1" applyAlignment="1" applyProtection="1">
      <alignment horizontal="right" vertical="center" shrinkToFit="1"/>
    </xf>
    <xf numFmtId="0" fontId="8" fillId="0" borderId="9" xfId="6" applyFont="1" applyFill="1" applyBorder="1" applyAlignment="1">
      <alignment horizontal="center" vertical="center" wrapText="1"/>
    </xf>
    <xf numFmtId="177" fontId="8" fillId="0" borderId="11" xfId="5" applyNumberFormat="1" applyFont="1" applyFill="1" applyBorder="1" applyAlignment="1" applyProtection="1">
      <alignment horizontal="right" vertical="center" shrinkToFit="1"/>
    </xf>
    <xf numFmtId="177" fontId="8" fillId="0" borderId="12" xfId="5" applyNumberFormat="1" applyFont="1" applyFill="1" applyBorder="1" applyAlignment="1" applyProtection="1">
      <alignment horizontal="right" vertical="center" shrinkToFit="1"/>
    </xf>
    <xf numFmtId="177" fontId="8" fillId="0" borderId="24" xfId="5" applyNumberFormat="1" applyFont="1" applyFill="1" applyBorder="1" applyAlignment="1" applyProtection="1">
      <alignment horizontal="right" vertical="center" shrinkToFit="1"/>
    </xf>
    <xf numFmtId="177" fontId="8" fillId="0" borderId="25" xfId="5" applyNumberFormat="1" applyFont="1" applyFill="1" applyBorder="1" applyAlignment="1" applyProtection="1">
      <alignment horizontal="right" vertical="center" shrinkToFit="1"/>
    </xf>
    <xf numFmtId="0" fontId="8" fillId="0" borderId="30" xfId="6" applyFont="1" applyFill="1" applyBorder="1" applyAlignment="1">
      <alignment horizontal="center" vertical="center"/>
    </xf>
    <xf numFmtId="177" fontId="8" fillId="0" borderId="24" xfId="5" applyNumberFormat="1" applyFont="1" applyFill="1" applyBorder="1" applyAlignment="1" applyProtection="1">
      <alignment horizontal="right" vertical="center" shrinkToFit="1"/>
      <protection locked="0"/>
    </xf>
    <xf numFmtId="177" fontId="8" fillId="0" borderId="25" xfId="5" applyNumberFormat="1" applyFont="1" applyFill="1" applyBorder="1" applyAlignment="1" applyProtection="1">
      <alignment horizontal="right" vertical="center" shrinkToFit="1"/>
      <protection locked="0"/>
    </xf>
    <xf numFmtId="0" fontId="8" fillId="0" borderId="34" xfId="6" applyFont="1" applyFill="1" applyBorder="1" applyAlignment="1">
      <alignment horizontal="center" vertical="center"/>
    </xf>
    <xf numFmtId="177" fontId="8" fillId="0" borderId="15" xfId="5" applyNumberFormat="1" applyFont="1" applyFill="1" applyBorder="1" applyAlignment="1" applyProtection="1">
      <alignment horizontal="right" vertical="center" shrinkToFit="1"/>
      <protection locked="0"/>
    </xf>
    <xf numFmtId="177" fontId="8" fillId="0" borderId="16" xfId="5" applyNumberFormat="1" applyFont="1" applyFill="1" applyBorder="1" applyAlignment="1" applyProtection="1">
      <alignment horizontal="right" vertical="center" shrinkToFit="1"/>
      <protection locked="0"/>
    </xf>
    <xf numFmtId="0" fontId="8" fillId="0" borderId="1" xfId="6" applyFont="1" applyFill="1" applyBorder="1" applyAlignment="1">
      <alignment horizontal="center" vertical="center"/>
    </xf>
    <xf numFmtId="177" fontId="8" fillId="0" borderId="35"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1" fillId="0" borderId="28" xfId="1" applyNumberFormat="1" applyFont="1" applyBorder="1" applyAlignment="1">
      <alignment vertical="center"/>
    </xf>
    <xf numFmtId="178" fontId="11" fillId="0" borderId="36" xfId="1" applyNumberFormat="1" applyFont="1" applyBorder="1" applyAlignment="1">
      <alignment vertical="center"/>
    </xf>
    <xf numFmtId="178" fontId="11" fillId="0" borderId="11" xfId="1" applyNumberFormat="1" applyFont="1" applyBorder="1" applyAlignment="1">
      <alignment horizontal="center" vertical="center" wrapText="1"/>
    </xf>
    <xf numFmtId="178" fontId="11" fillId="0" borderId="27" xfId="1" applyNumberFormat="1" applyFont="1" applyBorder="1" applyAlignment="1">
      <alignment horizontal="center" vertical="center"/>
    </xf>
    <xf numFmtId="178" fontId="11" fillId="0" borderId="37" xfId="1" applyNumberFormat="1" applyFont="1" applyBorder="1" applyAlignment="1">
      <alignment horizontal="center" vertical="center"/>
    </xf>
    <xf numFmtId="178" fontId="11" fillId="0" borderId="38" xfId="1" applyNumberFormat="1" applyFont="1" applyBorder="1" applyAlignment="1">
      <alignment horizontal="center" vertical="center"/>
    </xf>
    <xf numFmtId="0" fontId="10" fillId="0" borderId="0" xfId="1"/>
    <xf numFmtId="178" fontId="11" fillId="0" borderId="26" xfId="1" applyNumberFormat="1" applyFont="1" applyBorder="1" applyAlignment="1">
      <alignment vertical="center"/>
    </xf>
    <xf numFmtId="178" fontId="11" fillId="0" borderId="39" xfId="1" applyNumberFormat="1" applyFont="1" applyBorder="1" applyAlignment="1">
      <alignment vertical="center"/>
    </xf>
    <xf numFmtId="0" fontId="10" fillId="0" borderId="33" xfId="1" applyFont="1" applyBorder="1" applyAlignment="1">
      <alignment vertical="center"/>
    </xf>
    <xf numFmtId="178" fontId="11" fillId="0" borderId="28" xfId="1" applyNumberFormat="1" applyFont="1" applyBorder="1" applyAlignment="1">
      <alignment horizontal="center" vertical="center"/>
    </xf>
    <xf numFmtId="178" fontId="11" fillId="0" borderId="40" xfId="1" applyNumberFormat="1" applyFont="1" applyBorder="1" applyAlignment="1">
      <alignment horizontal="center" vertical="center" wrapText="1"/>
    </xf>
    <xf numFmtId="178" fontId="11" fillId="0" borderId="41" xfId="1" applyNumberFormat="1" applyFont="1" applyBorder="1" applyAlignment="1">
      <alignment horizontal="center" vertical="center"/>
    </xf>
    <xf numFmtId="178" fontId="11" fillId="0" borderId="42" xfId="1" applyNumberFormat="1" applyFont="1" applyBorder="1" applyAlignment="1">
      <alignment horizontal="center" vertical="center" wrapText="1"/>
    </xf>
    <xf numFmtId="178" fontId="11" fillId="0" borderId="24" xfId="1" applyNumberFormat="1" applyFont="1" applyBorder="1" applyAlignment="1">
      <alignment horizontal="center" vertical="center"/>
    </xf>
    <xf numFmtId="178" fontId="11" fillId="0" borderId="36" xfId="1" applyNumberFormat="1" applyFont="1" applyBorder="1" applyAlignment="1">
      <alignment horizontal="center" vertical="center"/>
    </xf>
    <xf numFmtId="179" fontId="11" fillId="0" borderId="11" xfId="1" applyNumberFormat="1" applyFont="1" applyFill="1" applyBorder="1" applyAlignment="1">
      <alignment vertical="center"/>
    </xf>
    <xf numFmtId="179" fontId="11" fillId="0" borderId="28" xfId="1" applyNumberFormat="1" applyFont="1" applyFill="1" applyBorder="1" applyAlignment="1">
      <alignment vertical="center"/>
    </xf>
    <xf numFmtId="180" fontId="11" fillId="0" borderId="43" xfId="1" applyNumberFormat="1" applyFont="1" applyFill="1" applyBorder="1" applyAlignment="1">
      <alignment vertical="center"/>
    </xf>
    <xf numFmtId="179" fontId="11" fillId="0" borderId="41" xfId="1" applyNumberFormat="1" applyFont="1" applyFill="1" applyBorder="1" applyAlignment="1">
      <alignment vertical="center"/>
    </xf>
    <xf numFmtId="180" fontId="11" fillId="0" borderId="44" xfId="1" applyNumberFormat="1" applyFont="1" applyFill="1" applyBorder="1" applyAlignment="1">
      <alignment vertical="center"/>
    </xf>
    <xf numFmtId="180" fontId="11" fillId="0" borderId="11" xfId="1" applyNumberFormat="1" applyFont="1" applyBorder="1" applyAlignment="1">
      <alignment vertical="center"/>
    </xf>
    <xf numFmtId="178" fontId="11" fillId="0" borderId="26" xfId="1" applyNumberFormat="1" applyFont="1" applyBorder="1" applyAlignment="1">
      <alignment horizontal="center" vertical="center"/>
    </xf>
    <xf numFmtId="178" fontId="11" fillId="0" borderId="45" xfId="1" applyNumberFormat="1" applyFont="1" applyBorder="1" applyAlignment="1">
      <alignment horizontal="center" vertical="center"/>
    </xf>
    <xf numFmtId="179" fontId="11" fillId="0" borderId="46" xfId="1" applyNumberFormat="1" applyFont="1" applyFill="1" applyBorder="1" applyAlignment="1">
      <alignment vertical="center"/>
    </xf>
    <xf numFmtId="179" fontId="11" fillId="0" borderId="47" xfId="1" applyNumberFormat="1" applyFont="1" applyFill="1" applyBorder="1" applyAlignment="1">
      <alignment vertical="center"/>
    </xf>
    <xf numFmtId="180" fontId="11" fillId="0" borderId="45" xfId="1" applyNumberFormat="1" applyFont="1" applyFill="1" applyBorder="1" applyAlignment="1">
      <alignment vertical="center"/>
    </xf>
    <xf numFmtId="179" fontId="11" fillId="0" borderId="48" xfId="1" applyNumberFormat="1" applyFont="1" applyFill="1" applyBorder="1" applyAlignment="1">
      <alignment vertical="center"/>
    </xf>
    <xf numFmtId="180" fontId="11" fillId="0" borderId="49" xfId="1" applyNumberFormat="1" applyFont="1" applyFill="1" applyBorder="1" applyAlignment="1">
      <alignment vertical="center"/>
    </xf>
    <xf numFmtId="180" fontId="11" fillId="0" borderId="46" xfId="1" applyNumberFormat="1" applyFont="1" applyBorder="1" applyAlignment="1">
      <alignment vertical="center"/>
    </xf>
    <xf numFmtId="179" fontId="11" fillId="0" borderId="46" xfId="1" applyNumberFormat="1" applyFont="1" applyFill="1" applyBorder="1" applyAlignment="1">
      <alignment vertical="center" wrapText="1"/>
    </xf>
    <xf numFmtId="179" fontId="11" fillId="0" borderId="11" xfId="1" applyNumberFormat="1" applyFont="1" applyBorder="1" applyAlignment="1">
      <alignment vertical="center"/>
    </xf>
    <xf numFmtId="179" fontId="11" fillId="0" borderId="28" xfId="1" applyNumberFormat="1" applyFont="1" applyBorder="1" applyAlignment="1">
      <alignment vertical="center"/>
    </xf>
    <xf numFmtId="180" fontId="11" fillId="0" borderId="43" xfId="1" applyNumberFormat="1" applyFont="1" applyBorder="1" applyAlignment="1">
      <alignment vertical="center"/>
    </xf>
    <xf numFmtId="179" fontId="11" fillId="0" borderId="41" xfId="1" applyNumberFormat="1" applyFont="1" applyBorder="1" applyAlignment="1">
      <alignment vertical="center"/>
    </xf>
    <xf numFmtId="180" fontId="11" fillId="0" borderId="50" xfId="1" applyNumberFormat="1" applyFont="1" applyBorder="1" applyAlignment="1">
      <alignment vertical="center"/>
    </xf>
    <xf numFmtId="0" fontId="10" fillId="0" borderId="24" xfId="1" applyBorder="1"/>
    <xf numFmtId="0" fontId="10" fillId="0" borderId="24" xfId="1" applyBorder="1" applyAlignment="1">
      <alignment vertical="center"/>
    </xf>
    <xf numFmtId="0" fontId="12" fillId="0" borderId="24" xfId="1" applyFont="1" applyBorder="1"/>
    <xf numFmtId="0" fontId="10" fillId="0" borderId="0" xfId="2" applyAlignment="1"/>
    <xf numFmtId="0" fontId="10" fillId="0" borderId="24" xfId="2" applyBorder="1" applyAlignment="1"/>
    <xf numFmtId="177" fontId="10" fillId="0" borderId="24" xfId="2" applyNumberFormat="1" applyBorder="1" applyAlignment="1"/>
    <xf numFmtId="0" fontId="14" fillId="0" borderId="0" xfId="9" applyFont="1">
      <alignment vertical="center"/>
    </xf>
    <xf numFmtId="49" fontId="14" fillId="0" borderId="0" xfId="9" applyNumberFormat="1" applyFont="1">
      <alignment vertical="center"/>
    </xf>
    <xf numFmtId="0" fontId="16" fillId="0" borderId="0" xfId="9" applyFont="1">
      <alignment vertical="center"/>
    </xf>
    <xf numFmtId="0" fontId="17" fillId="0" borderId="0" xfId="9" applyFont="1">
      <alignment vertical="center"/>
    </xf>
    <xf numFmtId="0" fontId="14" fillId="0" borderId="51" xfId="9" applyFont="1" applyBorder="1" applyAlignment="1">
      <alignment horizontal="left" vertical="center"/>
    </xf>
    <xf numFmtId="0" fontId="14" fillId="0" borderId="52" xfId="9" applyFont="1" applyBorder="1" applyAlignment="1">
      <alignment horizontal="left" vertical="center"/>
    </xf>
    <xf numFmtId="0" fontId="14" fillId="0" borderId="53" xfId="9" applyFont="1" applyBorder="1" applyAlignment="1">
      <alignment horizontal="left" vertical="center"/>
    </xf>
    <xf numFmtId="184" fontId="14" fillId="0" borderId="51" xfId="9" applyNumberFormat="1" applyFont="1" applyBorder="1" applyAlignment="1">
      <alignment horizontal="right" vertical="center" shrinkToFit="1"/>
    </xf>
    <xf numFmtId="184" fontId="14" fillId="0" borderId="52" xfId="9" applyNumberFormat="1" applyFont="1" applyBorder="1" applyAlignment="1">
      <alignment horizontal="right" vertical="center" shrinkToFit="1"/>
    </xf>
    <xf numFmtId="184" fontId="14" fillId="0" borderId="53" xfId="9" applyNumberFormat="1" applyFont="1" applyBorder="1" applyAlignment="1">
      <alignment horizontal="right" vertical="center" shrinkToFit="1"/>
    </xf>
    <xf numFmtId="0" fontId="18" fillId="0" borderId="33" xfId="10" applyFont="1" applyBorder="1">
      <alignment vertical="center"/>
    </xf>
    <xf numFmtId="184" fontId="14" fillId="0" borderId="51" xfId="9" applyNumberFormat="1" applyFont="1" applyBorder="1" applyAlignment="1">
      <alignment vertical="center" shrinkToFit="1"/>
    </xf>
    <xf numFmtId="184" fontId="14" fillId="0" borderId="52" xfId="9" applyNumberFormat="1" applyFont="1" applyBorder="1" applyAlignment="1">
      <alignment vertical="center" shrinkToFit="1"/>
    </xf>
    <xf numFmtId="184" fontId="14" fillId="0" borderId="53" xfId="9" applyNumberFormat="1" applyFont="1" applyBorder="1" applyAlignment="1">
      <alignment vertical="center" shrinkToFit="1"/>
    </xf>
    <xf numFmtId="0" fontId="14" fillId="0" borderId="7" xfId="9" applyFont="1" applyBorder="1" applyAlignment="1">
      <alignment horizontal="left" vertical="center"/>
    </xf>
    <xf numFmtId="0" fontId="18" fillId="0" borderId="54" xfId="10" applyFont="1" applyBorder="1" applyAlignment="1">
      <alignment horizontal="center" vertical="center"/>
    </xf>
    <xf numFmtId="0" fontId="14" fillId="0" borderId="7" xfId="9" applyFont="1" applyBorder="1" applyAlignment="1">
      <alignment horizontal="center" vertical="center"/>
    </xf>
    <xf numFmtId="0" fontId="14" fillId="0" borderId="55" xfId="9" applyFont="1" applyBorder="1" applyAlignment="1">
      <alignment horizontal="center" vertical="center"/>
    </xf>
    <xf numFmtId="0" fontId="20" fillId="0" borderId="56" xfId="9" applyFont="1" applyBorder="1" applyAlignment="1">
      <alignment vertical="center" wrapText="1"/>
    </xf>
    <xf numFmtId="0" fontId="20" fillId="0" borderId="57" xfId="9" applyFont="1" applyBorder="1" applyAlignment="1">
      <alignment vertical="center" wrapText="1"/>
    </xf>
    <xf numFmtId="181" fontId="14" fillId="0" borderId="55" xfId="9" applyNumberFormat="1" applyFont="1" applyBorder="1">
      <alignment vertical="center"/>
    </xf>
    <xf numFmtId="181" fontId="14" fillId="0" borderId="56" xfId="9" applyNumberFormat="1" applyFont="1" applyBorder="1">
      <alignment vertical="center"/>
    </xf>
    <xf numFmtId="181" fontId="14" fillId="0" borderId="57" xfId="9" applyNumberFormat="1" applyFont="1" applyBorder="1">
      <alignment vertical="center"/>
    </xf>
    <xf numFmtId="0" fontId="14" fillId="0" borderId="7" xfId="9" applyFont="1" applyBorder="1">
      <alignment vertical="center"/>
    </xf>
    <xf numFmtId="0" fontId="14" fillId="0" borderId="58" xfId="9" applyFont="1" applyBorder="1">
      <alignment vertical="center"/>
    </xf>
    <xf numFmtId="49" fontId="14" fillId="0" borderId="7" xfId="9" applyNumberFormat="1" applyFont="1" applyBorder="1">
      <alignment vertical="center"/>
    </xf>
    <xf numFmtId="0" fontId="14" fillId="0" borderId="0" xfId="9" applyFont="1" applyAlignment="1">
      <alignment horizontal="center" vertical="center"/>
    </xf>
    <xf numFmtId="49" fontId="14" fillId="0" borderId="0" xfId="9" applyNumberFormat="1" applyFont="1" applyAlignment="1">
      <alignment horizontal="center" vertical="center"/>
    </xf>
    <xf numFmtId="0" fontId="14" fillId="0" borderId="58" xfId="9" applyFont="1" applyBorder="1" applyAlignment="1">
      <alignment horizontal="center" vertical="center"/>
    </xf>
    <xf numFmtId="0" fontId="14" fillId="0" borderId="55" xfId="9" applyFont="1" applyBorder="1">
      <alignment vertical="center"/>
    </xf>
    <xf numFmtId="0" fontId="14" fillId="0" borderId="56" xfId="9" applyFont="1" applyBorder="1">
      <alignment vertical="center"/>
    </xf>
    <xf numFmtId="0" fontId="14" fillId="0" borderId="57" xfId="9" applyFont="1" applyBorder="1">
      <alignment vertical="center"/>
    </xf>
    <xf numFmtId="49" fontId="24" fillId="0" borderId="0" xfId="4" applyNumberFormat="1" applyFont="1">
      <alignment vertical="center"/>
    </xf>
    <xf numFmtId="49" fontId="14" fillId="0" borderId="0" xfId="4" applyNumberFormat="1" applyFont="1">
      <alignment vertical="center"/>
    </xf>
    <xf numFmtId="0" fontId="14" fillId="0" borderId="0" xfId="4" applyFont="1">
      <alignment vertical="center"/>
    </xf>
    <xf numFmtId="0" fontId="25" fillId="0" borderId="0" xfId="4" applyFont="1">
      <alignment vertical="center"/>
    </xf>
    <xf numFmtId="0" fontId="3" fillId="0" borderId="42" xfId="4" applyFont="1" applyBorder="1" applyAlignment="1">
      <alignment horizontal="center" vertical="center"/>
    </xf>
    <xf numFmtId="0" fontId="3" fillId="0" borderId="42" xfId="4" applyFont="1" applyBorder="1">
      <alignment vertical="center"/>
    </xf>
    <xf numFmtId="0" fontId="14" fillId="0" borderId="50" xfId="4" applyFont="1" applyBorder="1">
      <alignment vertical="center"/>
    </xf>
    <xf numFmtId="0" fontId="14" fillId="0" borderId="42" xfId="4" applyFont="1" applyBorder="1">
      <alignment vertical="center"/>
    </xf>
    <xf numFmtId="0" fontId="14" fillId="0" borderId="28" xfId="4" applyFont="1" applyBorder="1" applyAlignment="1">
      <alignment horizontal="center" vertical="center"/>
    </xf>
    <xf numFmtId="0" fontId="14" fillId="0" borderId="50" xfId="4" applyFont="1" applyBorder="1" applyAlignment="1">
      <alignment horizontal="center" vertical="center"/>
    </xf>
    <xf numFmtId="0" fontId="14" fillId="0" borderId="59" xfId="4" applyFont="1" applyBorder="1" applyAlignment="1">
      <alignment horizontal="center" vertical="center"/>
    </xf>
    <xf numFmtId="0" fontId="14" fillId="0" borderId="0" xfId="4" applyFont="1" applyAlignment="1">
      <alignment horizontal="center" vertical="center" wrapText="1"/>
    </xf>
    <xf numFmtId="0" fontId="14" fillId="0" borderId="42" xfId="4" applyFont="1" applyBorder="1" applyAlignment="1">
      <alignment horizontal="center" vertical="center" wrapText="1"/>
    </xf>
    <xf numFmtId="0" fontId="18" fillId="0" borderId="0" xfId="4" applyFont="1">
      <alignment vertical="center"/>
    </xf>
    <xf numFmtId="0" fontId="14" fillId="0" borderId="0" xfId="4" applyFont="1" applyAlignment="1">
      <alignment vertical="center" shrinkToFit="1"/>
    </xf>
    <xf numFmtId="49" fontId="14" fillId="4" borderId="0" xfId="12" applyNumberFormat="1" applyFont="1" applyFill="1">
      <alignment vertical="center"/>
    </xf>
    <xf numFmtId="0" fontId="14" fillId="4" borderId="0" xfId="12" applyFont="1" applyFill="1">
      <alignment vertical="center"/>
    </xf>
    <xf numFmtId="0" fontId="14" fillId="4" borderId="56" xfId="12" applyFont="1" applyFill="1" applyBorder="1">
      <alignment vertical="center"/>
    </xf>
    <xf numFmtId="0" fontId="1" fillId="4" borderId="0" xfId="18" applyFill="1">
      <alignment vertical="center"/>
    </xf>
    <xf numFmtId="0" fontId="1" fillId="0" borderId="0" xfId="18">
      <alignment vertical="center"/>
    </xf>
    <xf numFmtId="0" fontId="28" fillId="4" borderId="0" xfId="12" applyFont="1" applyFill="1">
      <alignment vertical="center"/>
    </xf>
    <xf numFmtId="0" fontId="29" fillId="4" borderId="0" xfId="12" applyFont="1" applyFill="1">
      <alignment vertical="center"/>
    </xf>
    <xf numFmtId="0" fontId="29" fillId="4" borderId="0" xfId="18" applyFont="1" applyFill="1">
      <alignment vertical="center"/>
    </xf>
    <xf numFmtId="0" fontId="29" fillId="0" borderId="0" xfId="18" applyFont="1">
      <alignment vertical="center"/>
    </xf>
    <xf numFmtId="0" fontId="28" fillId="0" borderId="60" xfId="12" applyFont="1" applyBorder="1" applyAlignment="1" applyProtection="1">
      <alignment horizontal="center" vertical="center" shrinkToFit="1"/>
      <protection locked="0"/>
    </xf>
    <xf numFmtId="0" fontId="28" fillId="0" borderId="61" xfId="11" applyFont="1" applyBorder="1" applyAlignment="1" applyProtection="1">
      <alignment horizontal="center" vertical="center" shrinkToFit="1"/>
      <protection locked="0"/>
    </xf>
    <xf numFmtId="0" fontId="28" fillId="0" borderId="62" xfId="12" applyFont="1" applyBorder="1" applyAlignment="1" applyProtection="1">
      <alignment horizontal="center" vertical="center" shrinkToFit="1"/>
      <protection locked="0"/>
    </xf>
    <xf numFmtId="0" fontId="28" fillId="0" borderId="63" xfId="11" applyFont="1" applyBorder="1" applyAlignment="1" applyProtection="1">
      <alignment horizontal="center" vertical="center" shrinkToFit="1"/>
      <protection locked="0"/>
    </xf>
    <xf numFmtId="0" fontId="28" fillId="5" borderId="14" xfId="12" applyFont="1" applyFill="1" applyBorder="1" applyAlignment="1" applyProtection="1">
      <alignment horizontal="center" vertical="center" shrinkToFit="1"/>
      <protection locked="0"/>
    </xf>
    <xf numFmtId="0" fontId="21" fillId="4" borderId="0" xfId="12" applyFont="1" applyFill="1">
      <alignment vertical="center"/>
    </xf>
    <xf numFmtId="0" fontId="28" fillId="0" borderId="64" xfId="12" applyFont="1" applyBorder="1" applyAlignment="1" applyProtection="1">
      <alignment horizontal="center" vertical="center" shrinkToFit="1"/>
      <protection locked="0"/>
    </xf>
    <xf numFmtId="0" fontId="28" fillId="4" borderId="63" xfId="12" applyFont="1" applyFill="1" applyBorder="1" applyAlignment="1" applyProtection="1">
      <alignment horizontal="center" vertical="center" shrinkToFit="1"/>
      <protection locked="0"/>
    </xf>
    <xf numFmtId="0" fontId="28" fillId="0" borderId="65" xfId="12" applyFont="1" applyBorder="1" applyAlignment="1" applyProtection="1">
      <alignment horizontal="center" vertical="center" shrinkToFit="1"/>
      <protection locked="0"/>
    </xf>
    <xf numFmtId="0" fontId="28" fillId="4" borderId="0" xfId="12" applyFont="1" applyFill="1" applyAlignment="1">
      <alignment horizontal="center" vertical="center" shrinkToFit="1"/>
    </xf>
    <xf numFmtId="0" fontId="28" fillId="4" borderId="0" xfId="12" applyFont="1" applyFill="1" applyAlignment="1">
      <alignment horizontal="left" vertical="center" shrinkToFit="1"/>
    </xf>
    <xf numFmtId="177" fontId="28" fillId="4" borderId="0" xfId="12" applyNumberFormat="1" applyFont="1" applyFill="1" applyAlignment="1">
      <alignment horizontal="right" vertical="center" shrinkToFit="1"/>
    </xf>
    <xf numFmtId="177" fontId="28" fillId="4" borderId="0" xfId="12" applyNumberFormat="1" applyFont="1" applyFill="1" applyAlignment="1">
      <alignment horizontal="left" vertical="center" shrinkToFit="1"/>
    </xf>
    <xf numFmtId="0" fontId="28" fillId="4" borderId="56" xfId="12" applyFont="1" applyFill="1" applyBorder="1">
      <alignment vertical="center"/>
    </xf>
    <xf numFmtId="0" fontId="28" fillId="4" borderId="56" xfId="12" applyFont="1" applyFill="1" applyBorder="1" applyAlignment="1">
      <alignment horizontal="center" vertical="center"/>
    </xf>
    <xf numFmtId="0" fontId="28" fillId="4" borderId="37" xfId="12" applyFont="1" applyFill="1" applyBorder="1">
      <alignment vertical="center"/>
    </xf>
    <xf numFmtId="0" fontId="28" fillId="4" borderId="9" xfId="12" applyFont="1" applyFill="1" applyBorder="1">
      <alignment vertical="center"/>
    </xf>
    <xf numFmtId="0" fontId="28" fillId="4" borderId="50" xfId="12" applyFont="1" applyFill="1" applyBorder="1">
      <alignment vertical="center"/>
    </xf>
    <xf numFmtId="0" fontId="28" fillId="4" borderId="58" xfId="12" applyFont="1" applyFill="1" applyBorder="1">
      <alignment vertical="center"/>
    </xf>
    <xf numFmtId="0" fontId="28" fillId="4" borderId="0" xfId="12" applyFont="1" applyFill="1" applyAlignment="1">
      <alignment horizontal="center" vertical="center"/>
    </xf>
    <xf numFmtId="0" fontId="29" fillId="4" borderId="0" xfId="12" applyFont="1" applyFill="1" applyAlignment="1">
      <alignment horizontal="center" vertical="center"/>
    </xf>
    <xf numFmtId="0" fontId="29" fillId="4" borderId="7" xfId="12" applyFont="1" applyFill="1" applyBorder="1">
      <alignment vertical="center"/>
    </xf>
    <xf numFmtId="0" fontId="31" fillId="4" borderId="0" xfId="18" applyFont="1" applyFill="1">
      <alignment vertical="center"/>
    </xf>
    <xf numFmtId="0" fontId="10" fillId="4" borderId="0" xfId="1" applyFill="1" applyProtection="1">
      <protection hidden="1"/>
    </xf>
    <xf numFmtId="0" fontId="10" fillId="4" borderId="0" xfId="1" applyFill="1"/>
    <xf numFmtId="0" fontId="1" fillId="0" borderId="0" xfId="14" applyFont="1" applyFill="1">
      <alignment vertical="center"/>
    </xf>
    <xf numFmtId="0" fontId="1" fillId="0" borderId="0" xfId="14" applyFont="1" applyFill="1" applyBorder="1">
      <alignment vertical="center"/>
    </xf>
    <xf numFmtId="0" fontId="28" fillId="0" borderId="28" xfId="14" applyFont="1" applyFill="1" applyBorder="1">
      <alignment vertical="center"/>
    </xf>
    <xf numFmtId="0" fontId="1" fillId="0" borderId="50" xfId="14" applyFont="1" applyFill="1" applyBorder="1">
      <alignment vertical="center"/>
    </xf>
    <xf numFmtId="0" fontId="1" fillId="0" borderId="36" xfId="14" applyFont="1" applyFill="1" applyBorder="1">
      <alignment vertical="center"/>
    </xf>
    <xf numFmtId="0" fontId="1" fillId="0" borderId="59" xfId="14" applyFont="1" applyFill="1" applyBorder="1">
      <alignment vertical="center"/>
    </xf>
    <xf numFmtId="178" fontId="3" fillId="0" borderId="0" xfId="14" applyNumberFormat="1" applyFont="1" applyFill="1" applyBorder="1">
      <alignment vertical="center"/>
    </xf>
    <xf numFmtId="0" fontId="1" fillId="0" borderId="66" xfId="14" applyFont="1" applyFill="1" applyBorder="1">
      <alignment vertical="center"/>
    </xf>
    <xf numFmtId="0" fontId="1" fillId="4" borderId="28" xfId="14" applyFont="1" applyFill="1" applyBorder="1">
      <alignment vertical="center"/>
    </xf>
    <xf numFmtId="0" fontId="1" fillId="4" borderId="50" xfId="14" applyFont="1" applyFill="1" applyBorder="1">
      <alignment vertical="center"/>
    </xf>
    <xf numFmtId="0" fontId="1" fillId="4" borderId="36" xfId="14" applyFont="1" applyFill="1" applyBorder="1">
      <alignment vertical="center"/>
    </xf>
    <xf numFmtId="0" fontId="1" fillId="4" borderId="27" xfId="14" applyFont="1" applyFill="1" applyBorder="1">
      <alignment vertical="center"/>
    </xf>
    <xf numFmtId="0" fontId="1" fillId="4" borderId="37" xfId="14" applyFont="1" applyFill="1" applyBorder="1">
      <alignment vertical="center"/>
    </xf>
    <xf numFmtId="0" fontId="1" fillId="4" borderId="38" xfId="14" applyFont="1" applyFill="1" applyBorder="1">
      <alignment vertical="center"/>
    </xf>
    <xf numFmtId="178" fontId="3" fillId="4" borderId="26" xfId="14" applyNumberFormat="1" applyFont="1" applyFill="1" applyBorder="1">
      <alignment vertical="center"/>
    </xf>
    <xf numFmtId="178" fontId="3" fillId="4" borderId="42" xfId="14" applyNumberFormat="1" applyFont="1" applyFill="1" applyBorder="1">
      <alignment vertical="center"/>
    </xf>
    <xf numFmtId="178" fontId="3" fillId="4" borderId="39" xfId="14" applyNumberFormat="1" applyFont="1" applyFill="1" applyBorder="1">
      <alignment vertical="center"/>
    </xf>
    <xf numFmtId="178" fontId="3" fillId="4" borderId="24" xfId="14" applyNumberFormat="1" applyFont="1" applyFill="1" applyBorder="1" applyAlignment="1">
      <alignment horizontal="center" vertical="center"/>
    </xf>
    <xf numFmtId="178" fontId="14" fillId="4" borderId="67" xfId="14" applyNumberFormat="1" applyFont="1" applyFill="1" applyBorder="1" applyAlignment="1">
      <alignment horizontal="center" vertical="center"/>
    </xf>
    <xf numFmtId="178" fontId="3" fillId="4" borderId="40" xfId="14" applyNumberFormat="1" applyFont="1" applyFill="1" applyBorder="1" applyAlignment="1">
      <alignment horizontal="center" vertical="center"/>
    </xf>
    <xf numFmtId="177" fontId="3" fillId="4" borderId="33" xfId="15" applyNumberFormat="1" applyFont="1" applyFill="1" applyBorder="1" applyAlignment="1">
      <alignment horizontal="right" vertical="center" shrinkToFit="1"/>
    </xf>
    <xf numFmtId="177" fontId="3" fillId="4" borderId="26" xfId="15" applyNumberFormat="1" applyFont="1" applyFill="1" applyBorder="1" applyAlignment="1">
      <alignment horizontal="right" vertical="center" shrinkToFit="1"/>
    </xf>
    <xf numFmtId="187" fontId="3" fillId="4" borderId="68" xfId="15" applyNumberFormat="1" applyFont="1" applyFill="1" applyBorder="1" applyAlignment="1">
      <alignment horizontal="right" vertical="center" shrinkToFit="1"/>
    </xf>
    <xf numFmtId="177" fontId="3" fillId="4" borderId="24" xfId="15" applyNumberFormat="1" applyFont="1" applyFill="1" applyBorder="1" applyAlignment="1">
      <alignment horizontal="right" vertical="center" shrinkToFit="1"/>
    </xf>
    <xf numFmtId="177" fontId="3" fillId="4" borderId="27" xfId="15" applyNumberFormat="1" applyFont="1" applyFill="1" applyBorder="1" applyAlignment="1">
      <alignment horizontal="right" vertical="center" shrinkToFit="1"/>
    </xf>
    <xf numFmtId="187" fontId="3" fillId="4" borderId="40" xfId="15" applyNumberFormat="1" applyFont="1" applyFill="1" applyBorder="1" applyAlignment="1">
      <alignment horizontal="right" vertical="center" shrinkToFit="1"/>
    </xf>
    <xf numFmtId="0" fontId="1" fillId="0" borderId="0" xfId="14" applyNumberFormat="1" applyFont="1" applyFill="1" applyBorder="1">
      <alignment vertical="center"/>
    </xf>
    <xf numFmtId="189" fontId="3" fillId="0" borderId="0" xfId="14" applyNumberFormat="1" applyFont="1" applyFill="1" applyBorder="1">
      <alignment vertical="center"/>
    </xf>
    <xf numFmtId="178" fontId="3" fillId="0" borderId="27" xfId="14" applyNumberFormat="1" applyFont="1" applyFill="1" applyBorder="1">
      <alignment vertical="center"/>
    </xf>
    <xf numFmtId="178" fontId="3" fillId="0" borderId="37" xfId="14" applyNumberFormat="1" applyFont="1" applyFill="1" applyBorder="1">
      <alignment vertical="center"/>
    </xf>
    <xf numFmtId="178" fontId="3" fillId="0" borderId="38" xfId="14" applyNumberFormat="1" applyFont="1" applyFill="1" applyBorder="1">
      <alignment vertical="center"/>
    </xf>
    <xf numFmtId="178" fontId="3" fillId="0" borderId="24" xfId="14" applyNumberFormat="1" applyFont="1" applyFill="1" applyBorder="1" applyAlignment="1">
      <alignment horizontal="center" vertical="center"/>
    </xf>
    <xf numFmtId="178" fontId="3" fillId="0" borderId="67" xfId="14" applyNumberFormat="1" applyFont="1" applyFill="1" applyBorder="1" applyAlignment="1">
      <alignment horizontal="center" vertical="center"/>
    </xf>
    <xf numFmtId="178" fontId="3" fillId="0" borderId="40" xfId="14" applyNumberFormat="1" applyFont="1" applyFill="1" applyBorder="1" applyAlignment="1">
      <alignment horizontal="center" vertical="center"/>
    </xf>
    <xf numFmtId="178" fontId="3" fillId="0" borderId="0" xfId="14" applyNumberFormat="1" applyFont="1" applyFill="1" applyBorder="1" applyAlignment="1">
      <alignment horizontal="center" vertical="center"/>
    </xf>
    <xf numFmtId="178" fontId="3" fillId="0" borderId="59" xfId="14" applyNumberFormat="1" applyFont="1" applyFill="1" applyBorder="1">
      <alignment vertical="center"/>
    </xf>
    <xf numFmtId="190" fontId="11" fillId="0" borderId="24" xfId="14" applyNumberFormat="1" applyFont="1" applyFill="1" applyBorder="1" applyAlignment="1">
      <alignment horizontal="right" vertical="center" shrinkToFit="1"/>
    </xf>
    <xf numFmtId="190" fontId="11" fillId="0" borderId="67" xfId="14" applyNumberFormat="1" applyFont="1" applyFill="1" applyBorder="1" applyAlignment="1">
      <alignment horizontal="right" vertical="center" shrinkToFit="1"/>
    </xf>
    <xf numFmtId="190" fontId="3" fillId="0" borderId="40" xfId="14" applyNumberFormat="1" applyFont="1" applyFill="1" applyBorder="1" applyAlignment="1">
      <alignment horizontal="right" vertical="center" shrinkToFit="1"/>
    </xf>
    <xf numFmtId="178" fontId="3" fillId="0" borderId="66" xfId="14" applyNumberFormat="1" applyFont="1" applyFill="1" applyBorder="1">
      <alignment vertical="center"/>
    </xf>
    <xf numFmtId="178" fontId="3" fillId="0" borderId="0" xfId="14" applyNumberFormat="1" applyFont="1" applyFill="1">
      <alignment vertical="center"/>
    </xf>
    <xf numFmtId="187" fontId="11" fillId="0" borderId="24" xfId="14" applyNumberFormat="1" applyFont="1" applyFill="1" applyBorder="1" applyAlignment="1">
      <alignment horizontal="right" vertical="center" shrinkToFit="1"/>
    </xf>
    <xf numFmtId="187" fontId="11" fillId="0" borderId="67" xfId="14" applyNumberFormat="1" applyFont="1" applyFill="1" applyBorder="1" applyAlignment="1">
      <alignment horizontal="right" vertical="center" shrinkToFit="1"/>
    </xf>
    <xf numFmtId="187" fontId="3" fillId="0" borderId="40" xfId="14" applyNumberFormat="1" applyFont="1" applyFill="1" applyBorder="1" applyAlignment="1">
      <alignment horizontal="right" vertical="center" shrinkToFit="1"/>
    </xf>
    <xf numFmtId="178" fontId="3" fillId="0" borderId="26" xfId="14" applyNumberFormat="1" applyFont="1" applyFill="1" applyBorder="1">
      <alignment vertical="center"/>
    </xf>
    <xf numFmtId="178" fontId="3" fillId="0" borderId="42" xfId="14" applyNumberFormat="1" applyFont="1" applyFill="1" applyBorder="1">
      <alignment vertical="center"/>
    </xf>
    <xf numFmtId="189" fontId="3" fillId="0" borderId="42" xfId="14" applyNumberFormat="1" applyFont="1" applyFill="1" applyBorder="1">
      <alignment vertical="center"/>
    </xf>
    <xf numFmtId="178" fontId="3" fillId="0" borderId="39" xfId="14" applyNumberFormat="1" applyFont="1" applyFill="1" applyBorder="1">
      <alignment vertical="center"/>
    </xf>
    <xf numFmtId="0" fontId="3" fillId="0" borderId="0" xfId="14" applyFont="1" applyFill="1">
      <alignment vertical="center"/>
    </xf>
    <xf numFmtId="0" fontId="1" fillId="0" borderId="36" xfId="14" applyFont="1" applyFill="1" applyBorder="1" applyAlignment="1"/>
    <xf numFmtId="0" fontId="1" fillId="0" borderId="66" xfId="14" applyFont="1" applyFill="1" applyBorder="1" applyAlignment="1"/>
    <xf numFmtId="177" fontId="3" fillId="4" borderId="24" xfId="14" applyNumberFormat="1" applyFont="1" applyFill="1" applyBorder="1" applyAlignment="1">
      <alignment horizontal="right" vertical="center" shrinkToFit="1"/>
    </xf>
    <xf numFmtId="177" fontId="3" fillId="4" borderId="67" xfId="14" applyNumberFormat="1" applyFont="1" applyFill="1" applyBorder="1" applyAlignment="1">
      <alignment horizontal="right" vertical="center" shrinkToFit="1"/>
    </xf>
    <xf numFmtId="187" fontId="3" fillId="4" borderId="40" xfId="14" applyNumberFormat="1" applyFont="1" applyFill="1" applyBorder="1" applyAlignment="1">
      <alignment horizontal="right" vertical="center" shrinkToFit="1"/>
    </xf>
    <xf numFmtId="177" fontId="3" fillId="0" borderId="24" xfId="14" applyNumberFormat="1" applyFont="1" applyFill="1" applyBorder="1" applyAlignment="1">
      <alignment horizontal="right" vertical="center" shrinkToFit="1"/>
    </xf>
    <xf numFmtId="177" fontId="3" fillId="0" borderId="67" xfId="14" applyNumberFormat="1" applyFont="1" applyFill="1" applyBorder="1" applyAlignment="1">
      <alignment horizontal="right" vertical="center" shrinkToFit="1"/>
    </xf>
    <xf numFmtId="0" fontId="3" fillId="0" borderId="0" xfId="14" applyFont="1" applyFill="1" applyBorder="1" applyAlignment="1"/>
    <xf numFmtId="0" fontId="1" fillId="0" borderId="0" xfId="14" applyFont="1" applyFill="1" applyBorder="1" applyAlignment="1"/>
    <xf numFmtId="189" fontId="3" fillId="0" borderId="50" xfId="14" applyNumberFormat="1" applyFont="1" applyFill="1" applyBorder="1">
      <alignment vertical="center"/>
    </xf>
    <xf numFmtId="0" fontId="1" fillId="0" borderId="42" xfId="14" applyFont="1" applyFill="1" applyBorder="1">
      <alignment vertical="center"/>
    </xf>
    <xf numFmtId="0" fontId="28" fillId="0" borderId="59" xfId="14" applyFont="1" applyFill="1" applyBorder="1">
      <alignment vertical="center"/>
    </xf>
    <xf numFmtId="0" fontId="1" fillId="0" borderId="42" xfId="15" applyFont="1" applyFill="1" applyBorder="1">
      <alignment vertical="center"/>
    </xf>
    <xf numFmtId="189" fontId="3" fillId="0" borderId="42" xfId="15" applyNumberFormat="1" applyFont="1" applyFill="1" applyBorder="1">
      <alignment vertical="center"/>
    </xf>
    <xf numFmtId="178" fontId="11" fillId="0" borderId="28" xfId="16" applyNumberFormat="1" applyFont="1" applyBorder="1" applyAlignment="1">
      <alignment vertical="center"/>
    </xf>
    <xf numFmtId="178" fontId="11" fillId="0" borderId="36" xfId="16" applyNumberFormat="1" applyFont="1" applyBorder="1" applyAlignment="1">
      <alignment vertical="center"/>
    </xf>
    <xf numFmtId="178" fontId="11" fillId="0" borderId="26" xfId="16" applyNumberFormat="1" applyFont="1" applyBorder="1" applyAlignment="1">
      <alignment vertical="center"/>
    </xf>
    <xf numFmtId="178" fontId="11" fillId="0" borderId="39" xfId="16" applyNumberFormat="1" applyFont="1" applyBorder="1" applyAlignment="1">
      <alignment vertical="center"/>
    </xf>
    <xf numFmtId="178" fontId="11" fillId="0" borderId="28" xfId="16" applyNumberFormat="1" applyFont="1" applyBorder="1" applyAlignment="1">
      <alignment horizontal="center" vertical="center"/>
    </xf>
    <xf numFmtId="178" fontId="11" fillId="0" borderId="40" xfId="16" applyNumberFormat="1" applyFont="1" applyBorder="1" applyAlignment="1">
      <alignment horizontal="center" vertical="center" wrapText="1"/>
    </xf>
    <xf numFmtId="178" fontId="18" fillId="0" borderId="41" xfId="16" applyNumberFormat="1" applyFont="1" applyBorder="1" applyAlignment="1">
      <alignment horizontal="center" vertical="center"/>
    </xf>
    <xf numFmtId="178" fontId="11" fillId="0" borderId="42" xfId="16" applyNumberFormat="1" applyFont="1" applyBorder="1" applyAlignment="1">
      <alignment horizontal="center" vertical="center" wrapText="1"/>
    </xf>
    <xf numFmtId="178" fontId="11" fillId="0" borderId="24" xfId="16" applyNumberFormat="1" applyFont="1" applyBorder="1" applyAlignment="1">
      <alignment horizontal="center" vertical="center"/>
    </xf>
    <xf numFmtId="177" fontId="11" fillId="0" borderId="11" xfId="17" applyNumberFormat="1" applyFont="1" applyFill="1" applyBorder="1" applyAlignment="1">
      <alignment horizontal="right" vertical="center" shrinkToFit="1"/>
    </xf>
    <xf numFmtId="177" fontId="11" fillId="0" borderId="28" xfId="17" applyNumberFormat="1" applyFont="1" applyFill="1" applyBorder="1" applyAlignment="1">
      <alignment horizontal="right" vertical="center" shrinkToFit="1"/>
    </xf>
    <xf numFmtId="187" fontId="11" fillId="0" borderId="43" xfId="17" applyNumberFormat="1" applyFont="1" applyFill="1" applyBorder="1" applyAlignment="1">
      <alignment horizontal="right" vertical="center" shrinkToFit="1"/>
    </xf>
    <xf numFmtId="177" fontId="11" fillId="0" borderId="41" xfId="17" applyNumberFormat="1" applyFont="1" applyFill="1" applyBorder="1" applyAlignment="1">
      <alignment horizontal="right" vertical="center" shrinkToFit="1"/>
    </xf>
    <xf numFmtId="187" fontId="11" fillId="0" borderId="44" xfId="17" applyNumberFormat="1" applyFont="1" applyFill="1" applyBorder="1" applyAlignment="1">
      <alignment horizontal="right" vertical="center" shrinkToFit="1"/>
    </xf>
    <xf numFmtId="187" fontId="11" fillId="0" borderId="11" xfId="17" applyNumberFormat="1" applyFont="1" applyBorder="1" applyAlignment="1">
      <alignment horizontal="right" vertical="center" shrinkToFit="1"/>
    </xf>
    <xf numFmtId="178" fontId="11" fillId="0" borderId="26" xfId="16" applyNumberFormat="1" applyFont="1" applyBorder="1" applyAlignment="1">
      <alignment horizontal="center" vertical="center"/>
    </xf>
    <xf numFmtId="178" fontId="11" fillId="0" borderId="45" xfId="16" applyNumberFormat="1" applyFont="1" applyBorder="1" applyAlignment="1">
      <alignment horizontal="center" vertical="center"/>
    </xf>
    <xf numFmtId="177" fontId="11" fillId="0" borderId="46" xfId="17" applyNumberFormat="1" applyFont="1" applyFill="1" applyBorder="1" applyAlignment="1">
      <alignment horizontal="right" vertical="center" shrinkToFit="1"/>
    </xf>
    <xf numFmtId="177" fontId="11" fillId="0" borderId="47" xfId="17" applyNumberFormat="1" applyFont="1" applyFill="1" applyBorder="1" applyAlignment="1">
      <alignment horizontal="right" vertical="center" shrinkToFit="1"/>
    </xf>
    <xf numFmtId="187" fontId="11" fillId="0" borderId="45" xfId="17" applyNumberFormat="1" applyFont="1" applyFill="1" applyBorder="1" applyAlignment="1">
      <alignment horizontal="right" vertical="center" shrinkToFit="1"/>
    </xf>
    <xf numFmtId="177" fontId="11" fillId="0" borderId="48" xfId="17" applyNumberFormat="1" applyFont="1" applyFill="1" applyBorder="1" applyAlignment="1">
      <alignment horizontal="right" vertical="center" shrinkToFit="1"/>
    </xf>
    <xf numFmtId="187" fontId="11" fillId="0" borderId="49" xfId="17" applyNumberFormat="1" applyFont="1" applyFill="1" applyBorder="1" applyAlignment="1">
      <alignment horizontal="right" vertical="center" shrinkToFit="1"/>
    </xf>
    <xf numFmtId="187" fontId="11" fillId="0" borderId="46" xfId="17" applyNumberFormat="1" applyFont="1" applyBorder="1" applyAlignment="1">
      <alignment horizontal="right" vertical="center" shrinkToFit="1"/>
    </xf>
    <xf numFmtId="178" fontId="11" fillId="0" borderId="36" xfId="16" applyNumberFormat="1" applyFont="1" applyBorder="1" applyAlignment="1">
      <alignment horizontal="center" vertical="center"/>
    </xf>
    <xf numFmtId="177" fontId="11" fillId="0" borderId="11" xfId="17" applyNumberFormat="1" applyFont="1" applyBorder="1" applyAlignment="1">
      <alignment horizontal="right" vertical="center" shrinkToFit="1"/>
    </xf>
    <xf numFmtId="177" fontId="11" fillId="0" borderId="28" xfId="17" applyNumberFormat="1" applyFont="1" applyBorder="1" applyAlignment="1">
      <alignment horizontal="right" vertical="center" shrinkToFit="1"/>
    </xf>
    <xf numFmtId="187" fontId="11" fillId="0" borderId="43" xfId="17" applyNumberFormat="1" applyFont="1" applyBorder="1" applyAlignment="1">
      <alignment horizontal="right" vertical="center" shrinkToFit="1"/>
    </xf>
    <xf numFmtId="177" fontId="11" fillId="0" borderId="41" xfId="17" applyNumberFormat="1" applyFont="1" applyBorder="1" applyAlignment="1">
      <alignment horizontal="right" vertical="center" shrinkToFit="1"/>
    </xf>
    <xf numFmtId="187" fontId="11" fillId="0" borderId="50" xfId="17" applyNumberFormat="1" applyFont="1" applyBorder="1" applyAlignment="1">
      <alignment horizontal="right" vertical="center" shrinkToFit="1"/>
    </xf>
    <xf numFmtId="0" fontId="1" fillId="0" borderId="26" xfId="14" applyFont="1" applyFill="1" applyBorder="1">
      <alignment vertical="center"/>
    </xf>
    <xf numFmtId="0" fontId="1" fillId="0" borderId="39" xfId="14" applyFont="1" applyFill="1" applyBorder="1">
      <alignment vertical="center"/>
    </xf>
    <xf numFmtId="177" fontId="7" fillId="0" borderId="19" xfId="7" applyNumberFormat="1" applyFont="1" applyBorder="1" applyAlignment="1">
      <alignment horizontal="right" vertical="center" shrinkToFit="1"/>
    </xf>
    <xf numFmtId="177" fontId="7" fillId="0" borderId="20" xfId="7" applyNumberFormat="1" applyFont="1" applyBorder="1" applyAlignment="1">
      <alignment horizontal="right" vertical="center" shrinkToFit="1"/>
    </xf>
    <xf numFmtId="177" fontId="7" fillId="0" borderId="21" xfId="7" applyNumberFormat="1" applyFont="1" applyBorder="1" applyAlignment="1">
      <alignment horizontal="right" vertical="center" shrinkToFit="1"/>
    </xf>
    <xf numFmtId="177" fontId="7" fillId="0" borderId="23" xfId="7" applyNumberFormat="1" applyFont="1" applyBorder="1" applyAlignment="1">
      <alignment horizontal="right" vertical="center" shrinkToFit="1"/>
    </xf>
    <xf numFmtId="177" fontId="7" fillId="0" borderId="24" xfId="7" applyNumberFormat="1" applyFont="1" applyBorder="1" applyAlignment="1">
      <alignment horizontal="right" vertical="center" shrinkToFit="1"/>
    </xf>
    <xf numFmtId="177" fontId="7" fillId="0" borderId="25" xfId="7" applyNumberFormat="1" applyFont="1" applyBorder="1" applyAlignment="1">
      <alignment horizontal="right" vertical="center" shrinkToFit="1"/>
    </xf>
    <xf numFmtId="177" fontId="7" fillId="0" borderId="14" xfId="7" applyNumberFormat="1" applyFont="1" applyBorder="1" applyAlignment="1">
      <alignment horizontal="right" vertical="center" shrinkToFit="1"/>
    </xf>
    <xf numFmtId="177" fontId="7" fillId="0" borderId="15" xfId="7" applyNumberFormat="1" applyFont="1" applyBorder="1" applyAlignment="1">
      <alignment horizontal="right" vertical="center" shrinkToFit="1"/>
    </xf>
    <xf numFmtId="177" fontId="7" fillId="0" borderId="16" xfId="7" applyNumberFormat="1" applyFont="1" applyBorder="1" applyAlignment="1">
      <alignment horizontal="right" vertical="center" shrinkToFit="1"/>
    </xf>
    <xf numFmtId="0" fontId="32" fillId="4" borderId="0" xfId="1" applyFont="1" applyFill="1" applyAlignment="1">
      <alignment vertical="center"/>
    </xf>
    <xf numFmtId="0" fontId="10" fillId="4" borderId="0" xfId="1" applyFill="1" applyAlignment="1" applyProtection="1">
      <alignment vertical="center"/>
      <protection hidden="1"/>
    </xf>
    <xf numFmtId="0" fontId="1" fillId="0" borderId="0" xfId="14" applyFont="1">
      <alignment vertical="center"/>
    </xf>
    <xf numFmtId="0" fontId="10" fillId="4" borderId="0" xfId="1" applyFill="1" applyAlignment="1">
      <alignment vertical="center"/>
    </xf>
    <xf numFmtId="0" fontId="1" fillId="0" borderId="28" xfId="14" applyFont="1" applyBorder="1">
      <alignment vertical="center"/>
    </xf>
    <xf numFmtId="0" fontId="1" fillId="0" borderId="50" xfId="14" applyFont="1" applyBorder="1">
      <alignment vertical="center"/>
    </xf>
    <xf numFmtId="189" fontId="1" fillId="0" borderId="50" xfId="14" applyNumberFormat="1" applyFont="1" applyBorder="1">
      <alignment vertical="center"/>
    </xf>
    <xf numFmtId="0" fontId="1" fillId="0" borderId="36" xfId="14" applyFont="1" applyBorder="1">
      <alignment vertical="center"/>
    </xf>
    <xf numFmtId="0" fontId="1" fillId="0" borderId="59" xfId="14" applyFont="1" applyBorder="1">
      <alignment vertical="center"/>
    </xf>
    <xf numFmtId="0" fontId="1" fillId="0" borderId="66" xfId="14" applyFont="1" applyBorder="1">
      <alignment vertical="center"/>
    </xf>
    <xf numFmtId="0" fontId="1" fillId="0" borderId="26" xfId="14" applyFont="1" applyBorder="1">
      <alignment vertical="center"/>
    </xf>
    <xf numFmtId="0" fontId="1" fillId="0" borderId="42" xfId="14" applyFont="1" applyBorder="1">
      <alignment vertical="center"/>
    </xf>
    <xf numFmtId="0" fontId="1" fillId="0" borderId="39" xfId="14" applyFont="1" applyBorder="1">
      <alignment vertical="center"/>
    </xf>
    <xf numFmtId="0" fontId="1" fillId="0" borderId="37" xfId="14" applyFont="1" applyBorder="1">
      <alignment vertical="center"/>
    </xf>
    <xf numFmtId="0" fontId="28" fillId="0" borderId="28" xfId="14" applyFont="1" applyBorder="1">
      <alignment vertical="center"/>
    </xf>
    <xf numFmtId="178" fontId="32" fillId="0" borderId="0" xfId="14" applyNumberFormat="1" applyFont="1">
      <alignment vertical="center"/>
    </xf>
    <xf numFmtId="178" fontId="1" fillId="0" borderId="0" xfId="14" applyNumberFormat="1" applyFont="1">
      <alignment vertical="center"/>
    </xf>
    <xf numFmtId="179" fontId="1" fillId="4" borderId="0" xfId="15" applyNumberFormat="1" applyFont="1" applyFill="1" applyAlignment="1">
      <alignment vertical="center" wrapText="1"/>
    </xf>
    <xf numFmtId="49" fontId="1" fillId="4" borderId="0" xfId="15" applyNumberFormat="1" applyFont="1" applyFill="1" applyAlignment="1">
      <alignment horizontal="center" vertical="center" wrapText="1"/>
    </xf>
    <xf numFmtId="49" fontId="1" fillId="4" borderId="0" xfId="15" applyNumberFormat="1" applyFont="1" applyFill="1" applyAlignment="1">
      <alignment horizontal="center" vertical="center"/>
    </xf>
    <xf numFmtId="178" fontId="1" fillId="0" borderId="59" xfId="14" applyNumberFormat="1" applyFont="1" applyBorder="1">
      <alignment vertical="center"/>
    </xf>
    <xf numFmtId="178" fontId="1" fillId="0" borderId="66" xfId="14" applyNumberFormat="1" applyFont="1" applyBorder="1">
      <alignment vertical="center"/>
    </xf>
    <xf numFmtId="191" fontId="1" fillId="0" borderId="0" xfId="14" applyNumberFormat="1" applyFont="1">
      <alignment vertical="center"/>
    </xf>
    <xf numFmtId="178" fontId="1" fillId="0" borderId="26" xfId="14" applyNumberFormat="1" applyFont="1" applyBorder="1">
      <alignment vertical="center"/>
    </xf>
    <xf numFmtId="178" fontId="1" fillId="0" borderId="42" xfId="14" applyNumberFormat="1" applyFont="1" applyBorder="1">
      <alignment vertical="center"/>
    </xf>
    <xf numFmtId="189" fontId="1" fillId="0" borderId="42" xfId="14" applyNumberFormat="1" applyFont="1" applyBorder="1">
      <alignment vertical="center"/>
    </xf>
    <xf numFmtId="178" fontId="1" fillId="0" borderId="39" xfId="14" applyNumberFormat="1" applyFont="1" applyBorder="1">
      <alignment vertical="center"/>
    </xf>
    <xf numFmtId="0" fontId="28" fillId="0" borderId="59" xfId="14" applyFont="1" applyBorder="1">
      <alignment vertical="center"/>
    </xf>
    <xf numFmtId="0" fontId="1" fillId="0" borderId="0" xfId="15" applyFont="1">
      <alignment vertical="center"/>
    </xf>
    <xf numFmtId="189" fontId="1" fillId="0" borderId="0" xfId="15" applyNumberFormat="1" applyFont="1">
      <alignment vertical="center"/>
    </xf>
    <xf numFmtId="178" fontId="10" fillId="0" borderId="0" xfId="16" applyNumberFormat="1" applyAlignment="1">
      <alignment vertical="center"/>
    </xf>
    <xf numFmtId="177" fontId="10" fillId="0" borderId="0" xfId="17" applyNumberFormat="1" applyAlignment="1">
      <alignment horizontal="right" vertical="center"/>
    </xf>
    <xf numFmtId="187" fontId="10" fillId="0" borderId="0" xfId="17" applyNumberFormat="1" applyAlignment="1">
      <alignment horizontal="right" vertical="center"/>
    </xf>
    <xf numFmtId="178" fontId="1" fillId="4" borderId="0" xfId="14" applyNumberFormat="1" applyFont="1" applyFill="1" applyAlignment="1">
      <alignment vertical="center" wrapText="1"/>
    </xf>
    <xf numFmtId="178" fontId="10" fillId="0" borderId="0" xfId="16" applyNumberFormat="1" applyAlignment="1">
      <alignment horizontal="center" vertical="center"/>
    </xf>
    <xf numFmtId="0" fontId="39" fillId="0" borderId="0" xfId="13" applyFont="1">
      <alignment vertical="center"/>
    </xf>
    <xf numFmtId="181" fontId="14" fillId="0" borderId="7" xfId="9" applyNumberFormat="1" applyFont="1" applyBorder="1" applyAlignment="1">
      <alignment horizontal="right" vertical="center" shrinkToFit="1"/>
    </xf>
    <xf numFmtId="181" fontId="14" fillId="0" borderId="0" xfId="9" applyNumberFormat="1" applyFont="1" applyAlignment="1">
      <alignment horizontal="right" vertical="center" shrinkToFit="1"/>
    </xf>
    <xf numFmtId="181" fontId="14" fillId="0" borderId="58" xfId="9" applyNumberFormat="1" applyFont="1" applyBorder="1" applyAlignment="1">
      <alignment horizontal="right" vertical="center" shrinkToFit="1"/>
    </xf>
    <xf numFmtId="178" fontId="14" fillId="0" borderId="7" xfId="9" applyNumberFormat="1" applyFont="1" applyBorder="1" applyAlignment="1">
      <alignment horizontal="right" vertical="center" shrinkToFit="1"/>
    </xf>
    <xf numFmtId="178" fontId="14" fillId="0" borderId="0" xfId="9" applyNumberFormat="1" applyFont="1" applyAlignment="1">
      <alignment horizontal="right" vertical="center" shrinkToFit="1"/>
    </xf>
    <xf numFmtId="178" fontId="14" fillId="0" borderId="58" xfId="9" applyNumberFormat="1" applyFont="1" applyBorder="1" applyAlignment="1">
      <alignment horizontal="right" vertical="center" shrinkToFit="1"/>
    </xf>
    <xf numFmtId="0" fontId="14" fillId="0" borderId="7" xfId="9" applyFont="1" applyBorder="1" applyAlignment="1">
      <alignment horizontal="left" vertical="center"/>
    </xf>
    <xf numFmtId="0" fontId="14" fillId="0" borderId="0" xfId="9" applyFont="1" applyAlignment="1">
      <alignment horizontal="left" vertical="center"/>
    </xf>
    <xf numFmtId="0" fontId="14" fillId="0" borderId="58" xfId="9" applyFont="1" applyBorder="1" applyAlignment="1">
      <alignment horizontal="left" vertical="center"/>
    </xf>
    <xf numFmtId="49" fontId="15" fillId="0" borderId="0" xfId="9" applyNumberFormat="1" applyFont="1" applyAlignment="1">
      <alignment horizontal="center" vertical="center"/>
    </xf>
    <xf numFmtId="0" fontId="14" fillId="0" borderId="4" xfId="9" applyFont="1" applyBorder="1" applyAlignment="1">
      <alignment horizontal="center" vertical="center"/>
    </xf>
    <xf numFmtId="0" fontId="14" fillId="0" borderId="17" xfId="9" applyFont="1" applyBorder="1" applyAlignment="1">
      <alignment horizontal="center" vertical="center"/>
    </xf>
    <xf numFmtId="0" fontId="14" fillId="0" borderId="5" xfId="9" applyFont="1" applyBorder="1" applyAlignment="1">
      <alignment horizontal="center" vertical="center"/>
    </xf>
    <xf numFmtId="0" fontId="14" fillId="0" borderId="30" xfId="9" applyFont="1" applyBorder="1" applyAlignment="1">
      <alignment horizontal="center" vertical="center"/>
    </xf>
    <xf numFmtId="0" fontId="14" fillId="0" borderId="66" xfId="9" applyFont="1" applyBorder="1" applyAlignment="1">
      <alignment horizontal="center" vertical="center"/>
    </xf>
    <xf numFmtId="0" fontId="14" fillId="0" borderId="31" xfId="9" applyFont="1" applyBorder="1" applyAlignment="1">
      <alignment horizontal="center" vertical="center"/>
    </xf>
    <xf numFmtId="0" fontId="14" fillId="0" borderId="69" xfId="9" applyFont="1" applyBorder="1" applyAlignment="1">
      <alignment horizontal="center" vertical="center"/>
    </xf>
    <xf numFmtId="0" fontId="14" fillId="0" borderId="39" xfId="9" applyFont="1" applyBorder="1" applyAlignment="1">
      <alignment horizontal="center" vertical="center"/>
    </xf>
    <xf numFmtId="0" fontId="14" fillId="0" borderId="33" xfId="9" applyFont="1" applyBorder="1" applyAlignment="1">
      <alignment horizontal="center" vertical="center"/>
    </xf>
    <xf numFmtId="0" fontId="14" fillId="0" borderId="70" xfId="9" applyFont="1" applyBorder="1" applyAlignment="1">
      <alignment horizontal="center" vertical="center"/>
    </xf>
    <xf numFmtId="0" fontId="14" fillId="0" borderId="8" xfId="9" applyFont="1" applyBorder="1" applyAlignment="1">
      <alignment horizontal="center" vertical="center"/>
    </xf>
    <xf numFmtId="0" fontId="14" fillId="0" borderId="59" xfId="9" applyFont="1" applyBorder="1" applyAlignment="1">
      <alignment horizontal="center" vertical="center"/>
    </xf>
    <xf numFmtId="0" fontId="14" fillId="0" borderId="32" xfId="9" applyFont="1" applyBorder="1" applyAlignment="1">
      <alignment horizontal="center" vertical="center"/>
    </xf>
    <xf numFmtId="0" fontId="14" fillId="0" borderId="26" xfId="9" applyFont="1" applyBorder="1" applyAlignment="1">
      <alignment horizontal="center" vertical="center"/>
    </xf>
    <xf numFmtId="0" fontId="14" fillId="0" borderId="71" xfId="9" applyFont="1" applyBorder="1" applyAlignment="1">
      <alignment horizontal="center" vertical="center"/>
    </xf>
    <xf numFmtId="0" fontId="14" fillId="0" borderId="51" xfId="9" applyFont="1" applyBorder="1" applyAlignment="1">
      <alignment horizontal="center" vertical="center"/>
    </xf>
    <xf numFmtId="0" fontId="14" fillId="0" borderId="52" xfId="9" applyFont="1" applyBorder="1" applyAlignment="1">
      <alignment horizontal="center" vertical="center"/>
    </xf>
    <xf numFmtId="0" fontId="14" fillId="0" borderId="7" xfId="9" applyFont="1" applyBorder="1" applyAlignment="1">
      <alignment horizontal="center" vertical="center"/>
    </xf>
    <xf numFmtId="0" fontId="14" fillId="0" borderId="0" xfId="9" applyFont="1" applyAlignment="1">
      <alignment horizontal="center" vertical="center"/>
    </xf>
    <xf numFmtId="0" fontId="14" fillId="0" borderId="18" xfId="9" applyFont="1" applyBorder="1" applyAlignment="1">
      <alignment horizontal="center" vertical="center"/>
    </xf>
    <xf numFmtId="0" fontId="14" fillId="0" borderId="42" xfId="9" applyFont="1" applyBorder="1" applyAlignment="1">
      <alignment horizontal="center" vertical="center"/>
    </xf>
    <xf numFmtId="0" fontId="14" fillId="0" borderId="53" xfId="9" applyFont="1" applyBorder="1" applyAlignment="1">
      <alignment horizontal="center" vertical="center"/>
    </xf>
    <xf numFmtId="0" fontId="14" fillId="0" borderId="58" xfId="9" applyFont="1" applyBorder="1" applyAlignment="1">
      <alignment horizontal="center" vertical="center"/>
    </xf>
    <xf numFmtId="0" fontId="14" fillId="0" borderId="72" xfId="9" applyFont="1" applyBorder="1" applyAlignment="1">
      <alignment horizontal="center" vertical="center"/>
    </xf>
    <xf numFmtId="0" fontId="14" fillId="0" borderId="1" xfId="9" applyFont="1" applyBorder="1" applyAlignment="1">
      <alignment horizontal="center" vertical="center"/>
    </xf>
    <xf numFmtId="0" fontId="14" fillId="0" borderId="2" xfId="9" applyFont="1" applyBorder="1" applyAlignment="1">
      <alignment horizontal="center" vertical="center"/>
    </xf>
    <xf numFmtId="0" fontId="14" fillId="0" borderId="3" xfId="9" applyFont="1" applyBorder="1" applyAlignment="1">
      <alignment horizontal="center" vertical="center"/>
    </xf>
    <xf numFmtId="0" fontId="18" fillId="0" borderId="51" xfId="2" applyFont="1" applyBorder="1" applyAlignment="1">
      <alignment horizontal="left" vertical="center"/>
    </xf>
    <xf numFmtId="0" fontId="18" fillId="0" borderId="52" xfId="2" applyFont="1" applyBorder="1" applyAlignment="1">
      <alignment horizontal="left" vertical="center"/>
    </xf>
    <xf numFmtId="0" fontId="18" fillId="0" borderId="53" xfId="2" applyFont="1" applyBorder="1" applyAlignment="1">
      <alignment horizontal="left" vertical="center"/>
    </xf>
    <xf numFmtId="178" fontId="14" fillId="0" borderId="51" xfId="9" applyNumberFormat="1" applyFont="1" applyBorder="1" applyAlignment="1">
      <alignment horizontal="right" vertical="center" shrinkToFit="1"/>
    </xf>
    <xf numFmtId="178" fontId="14" fillId="0" borderId="52" xfId="9" applyNumberFormat="1" applyFont="1" applyBorder="1" applyAlignment="1">
      <alignment horizontal="right" vertical="center" shrinkToFit="1"/>
    </xf>
    <xf numFmtId="178" fontId="14" fillId="0" borderId="53" xfId="9" applyNumberFormat="1" applyFont="1" applyBorder="1" applyAlignment="1">
      <alignment horizontal="right" vertical="center" shrinkToFit="1"/>
    </xf>
    <xf numFmtId="0" fontId="14" fillId="0" borderId="51" xfId="9" applyFont="1" applyBorder="1" applyAlignment="1">
      <alignment horizontal="left" vertical="center"/>
    </xf>
    <xf numFmtId="0" fontId="14" fillId="0" borderId="52" xfId="9" applyFont="1" applyBorder="1" applyAlignment="1">
      <alignment horizontal="left" vertical="center"/>
    </xf>
    <xf numFmtId="0" fontId="14" fillId="0" borderId="53" xfId="9" applyFont="1" applyBorder="1" applyAlignment="1">
      <alignment horizontal="left" vertical="center"/>
    </xf>
    <xf numFmtId="181" fontId="14" fillId="0" borderId="51" xfId="9" applyNumberFormat="1" applyFont="1" applyBorder="1" applyAlignment="1">
      <alignment horizontal="right" vertical="center" shrinkToFit="1"/>
    </xf>
    <xf numFmtId="181" fontId="14" fillId="0" borderId="52" xfId="9" applyNumberFormat="1" applyFont="1" applyBorder="1" applyAlignment="1">
      <alignment horizontal="right" vertical="center" shrinkToFit="1"/>
    </xf>
    <xf numFmtId="181" fontId="14" fillId="0" borderId="53" xfId="9" applyNumberFormat="1" applyFont="1" applyBorder="1" applyAlignment="1">
      <alignment horizontal="right" vertical="center" shrinkToFit="1"/>
    </xf>
    <xf numFmtId="0" fontId="14" fillId="0" borderId="22" xfId="9" applyFont="1" applyBorder="1">
      <alignment vertical="center"/>
    </xf>
    <xf numFmtId="0" fontId="14" fillId="0" borderId="37" xfId="9" applyFont="1" applyBorder="1">
      <alignment vertical="center"/>
    </xf>
    <xf numFmtId="0" fontId="14" fillId="0" borderId="38" xfId="9" applyFont="1" applyBorder="1">
      <alignment vertical="center"/>
    </xf>
    <xf numFmtId="0" fontId="14" fillId="0" borderId="27" xfId="9" applyFont="1" applyBorder="1" applyAlignment="1">
      <alignment horizontal="center" vertical="center"/>
    </xf>
    <xf numFmtId="0" fontId="14" fillId="0" borderId="37" xfId="9" applyFont="1" applyBorder="1" applyAlignment="1">
      <alignment horizontal="center" vertical="center"/>
    </xf>
    <xf numFmtId="0" fontId="18" fillId="0" borderId="7" xfId="2" applyFont="1" applyBorder="1" applyAlignment="1">
      <alignment horizontal="left" vertical="center"/>
    </xf>
    <xf numFmtId="0" fontId="18" fillId="0" borderId="0" xfId="2" applyFont="1" applyAlignment="1">
      <alignment horizontal="left" vertical="center"/>
    </xf>
    <xf numFmtId="0" fontId="18" fillId="0" borderId="58" xfId="2" applyFont="1" applyBorder="1" applyAlignment="1">
      <alignment horizontal="left" vertical="center"/>
    </xf>
    <xf numFmtId="0" fontId="14" fillId="0" borderId="10" xfId="9" applyFont="1" applyBorder="1" applyAlignment="1">
      <alignment horizontal="center" vertical="center"/>
    </xf>
    <xf numFmtId="0" fontId="14" fillId="0" borderId="36" xfId="9" applyFont="1" applyBorder="1" applyAlignment="1">
      <alignment horizontal="center" vertical="center"/>
    </xf>
    <xf numFmtId="0" fontId="14" fillId="0" borderId="11" xfId="9" applyFont="1" applyBorder="1" applyAlignment="1">
      <alignment horizontal="center" vertical="center"/>
    </xf>
    <xf numFmtId="0" fontId="14" fillId="0" borderId="34" xfId="9" applyFont="1" applyBorder="1" applyAlignment="1">
      <alignment horizontal="center" vertical="center"/>
    </xf>
    <xf numFmtId="0" fontId="14" fillId="0" borderId="73" xfId="9" applyFont="1" applyBorder="1" applyAlignment="1">
      <alignment horizontal="center" vertical="center"/>
    </xf>
    <xf numFmtId="0" fontId="14" fillId="0" borderId="54" xfId="9" applyFont="1" applyBorder="1" applyAlignment="1">
      <alignment horizontal="center" vertical="center"/>
    </xf>
    <xf numFmtId="0" fontId="14" fillId="0" borderId="28" xfId="9" applyFont="1" applyBorder="1" applyAlignment="1">
      <alignment horizontal="center" vertical="center"/>
    </xf>
    <xf numFmtId="0" fontId="14" fillId="0" borderId="12" xfId="9" applyFont="1" applyBorder="1" applyAlignment="1">
      <alignment horizontal="center" vertical="center"/>
    </xf>
    <xf numFmtId="0" fontId="14" fillId="0" borderId="74" xfId="9" applyFont="1" applyBorder="1" applyAlignment="1">
      <alignment horizontal="center" vertical="center"/>
    </xf>
    <xf numFmtId="0" fontId="14" fillId="0" borderId="75" xfId="9" applyFont="1" applyBorder="1" applyAlignment="1">
      <alignment horizontal="center" vertical="center"/>
    </xf>
    <xf numFmtId="0" fontId="14" fillId="0" borderId="9" xfId="9" applyFont="1" applyBorder="1" applyAlignment="1">
      <alignment horizontal="center" vertical="center"/>
    </xf>
    <xf numFmtId="0" fontId="14" fillId="0" borderId="50" xfId="9" applyFont="1" applyBorder="1" applyAlignment="1">
      <alignment horizontal="center" vertical="center"/>
    </xf>
    <xf numFmtId="0" fontId="14" fillId="0" borderId="55" xfId="9" applyFont="1" applyBorder="1" applyAlignment="1">
      <alignment horizontal="center" vertical="center"/>
    </xf>
    <xf numFmtId="0" fontId="14" fillId="0" borderId="56" xfId="9" applyFont="1" applyBorder="1" applyAlignment="1">
      <alignment horizontal="center" vertical="center"/>
    </xf>
    <xf numFmtId="49" fontId="14" fillId="0" borderId="28" xfId="9" applyNumberFormat="1" applyFont="1" applyBorder="1" applyAlignment="1">
      <alignment horizontal="center" vertical="center"/>
    </xf>
    <xf numFmtId="49" fontId="14" fillId="0" borderId="50" xfId="9" applyNumberFormat="1" applyFont="1" applyBorder="1" applyAlignment="1">
      <alignment horizontal="center" vertical="center"/>
    </xf>
    <xf numFmtId="49" fontId="14" fillId="0" borderId="76" xfId="9" applyNumberFormat="1" applyFont="1" applyBorder="1" applyAlignment="1">
      <alignment horizontal="center" vertical="center"/>
    </xf>
    <xf numFmtId="49" fontId="14" fillId="0" borderId="59" xfId="9" applyNumberFormat="1" applyFont="1" applyBorder="1" applyAlignment="1">
      <alignment horizontal="center" vertical="center"/>
    </xf>
    <xf numFmtId="49" fontId="14" fillId="0" borderId="0" xfId="9" applyNumberFormat="1" applyFont="1" applyAlignment="1">
      <alignment horizontal="center" vertical="center"/>
    </xf>
    <xf numFmtId="49" fontId="14" fillId="0" borderId="58" xfId="9" applyNumberFormat="1" applyFont="1" applyBorder="1" applyAlignment="1">
      <alignment horizontal="center" vertical="center"/>
    </xf>
    <xf numFmtId="49" fontId="14" fillId="0" borderId="74" xfId="9" applyNumberFormat="1" applyFont="1" applyBorder="1" applyAlignment="1">
      <alignment horizontal="center" vertical="center"/>
    </xf>
    <xf numFmtId="49" fontId="14" fillId="0" borderId="56" xfId="9" applyNumberFormat="1" applyFont="1" applyBorder="1" applyAlignment="1">
      <alignment horizontal="center" vertical="center"/>
    </xf>
    <xf numFmtId="49" fontId="14" fillId="0" borderId="57" xfId="9" applyNumberFormat="1" applyFont="1" applyBorder="1" applyAlignment="1">
      <alignment horizontal="center" vertical="center"/>
    </xf>
    <xf numFmtId="182" fontId="14" fillId="0" borderId="7" xfId="9" applyNumberFormat="1" applyFont="1" applyBorder="1" applyAlignment="1">
      <alignment horizontal="right" vertical="center" shrinkToFit="1"/>
    </xf>
    <xf numFmtId="182" fontId="14" fillId="0" borderId="0" xfId="9" applyNumberFormat="1" applyFont="1" applyAlignment="1">
      <alignment horizontal="right" vertical="center" shrinkToFit="1"/>
    </xf>
    <xf numFmtId="182" fontId="14" fillId="0" borderId="58" xfId="9" applyNumberFormat="1" applyFont="1" applyBorder="1" applyAlignment="1">
      <alignment horizontal="right" vertical="center" shrinkToFit="1"/>
    </xf>
    <xf numFmtId="183" fontId="14" fillId="0" borderId="7" xfId="9" applyNumberFormat="1" applyFont="1" applyBorder="1" applyAlignment="1">
      <alignment horizontal="right" vertical="center" shrinkToFit="1"/>
    </xf>
    <xf numFmtId="183" fontId="14" fillId="0" borderId="0" xfId="9" applyNumberFormat="1" applyFont="1" applyAlignment="1">
      <alignment horizontal="right" vertical="center" shrinkToFit="1"/>
    </xf>
    <xf numFmtId="183" fontId="14" fillId="0" borderId="58" xfId="9" applyNumberFormat="1" applyFont="1" applyBorder="1" applyAlignment="1">
      <alignment horizontal="right" vertical="center" shrinkToFit="1"/>
    </xf>
    <xf numFmtId="0" fontId="14" fillId="0" borderId="77" xfId="9" applyFont="1" applyBorder="1" applyAlignment="1">
      <alignment horizontal="center" vertical="center"/>
    </xf>
    <xf numFmtId="0" fontId="14" fillId="0" borderId="78" xfId="9" applyFont="1" applyBorder="1">
      <alignment vertical="center"/>
    </xf>
    <xf numFmtId="0" fontId="14" fillId="0" borderId="79" xfId="9" applyFont="1" applyBorder="1">
      <alignment vertical="center"/>
    </xf>
    <xf numFmtId="0" fontId="14" fillId="0" borderId="80" xfId="9" applyFont="1" applyBorder="1">
      <alignment vertical="center"/>
    </xf>
    <xf numFmtId="178" fontId="14" fillId="0" borderId="78" xfId="9" applyNumberFormat="1" applyFont="1" applyBorder="1" applyAlignment="1">
      <alignment horizontal="right" vertical="center" shrinkToFit="1"/>
    </xf>
    <xf numFmtId="178" fontId="14" fillId="0" borderId="79" xfId="9" applyNumberFormat="1" applyFont="1" applyBorder="1" applyAlignment="1">
      <alignment horizontal="right" vertical="center" shrinkToFit="1"/>
    </xf>
    <xf numFmtId="178" fontId="14" fillId="0" borderId="81" xfId="9" applyNumberFormat="1" applyFont="1" applyBorder="1" applyAlignment="1">
      <alignment horizontal="right" vertical="center" shrinkToFit="1"/>
    </xf>
    <xf numFmtId="0" fontId="14" fillId="0" borderId="27" xfId="9" applyFont="1" applyBorder="1">
      <alignment vertical="center"/>
    </xf>
    <xf numFmtId="178" fontId="14" fillId="0" borderId="27" xfId="9" applyNumberFormat="1" applyFont="1" applyBorder="1" applyAlignment="1">
      <alignment horizontal="right" vertical="center" shrinkToFit="1"/>
    </xf>
    <xf numFmtId="178" fontId="14" fillId="0" borderId="37" xfId="9" applyNumberFormat="1" applyFont="1" applyBorder="1" applyAlignment="1">
      <alignment horizontal="right" vertical="center" shrinkToFit="1"/>
    </xf>
    <xf numFmtId="178" fontId="14" fillId="0" borderId="82" xfId="9" applyNumberFormat="1" applyFont="1" applyBorder="1" applyAlignment="1">
      <alignment horizontal="right" vertical="center" shrinkToFit="1"/>
    </xf>
    <xf numFmtId="0" fontId="14" fillId="0" borderId="29" xfId="9" applyFont="1" applyBorder="1">
      <alignment vertical="center"/>
    </xf>
    <xf numFmtId="0" fontId="14" fillId="0" borderId="83" xfId="9" applyFont="1" applyBorder="1">
      <alignment vertical="center"/>
    </xf>
    <xf numFmtId="0" fontId="14" fillId="0" borderId="84" xfId="9" applyFont="1" applyBorder="1">
      <alignment vertical="center"/>
    </xf>
    <xf numFmtId="185" fontId="14" fillId="0" borderId="29" xfId="9" applyNumberFormat="1" applyFont="1" applyBorder="1" applyAlignment="1">
      <alignment horizontal="right" vertical="center" shrinkToFit="1"/>
    </xf>
    <xf numFmtId="185" fontId="14" fillId="0" borderId="83" xfId="9" applyNumberFormat="1" applyFont="1" applyBorder="1" applyAlignment="1">
      <alignment horizontal="right" vertical="center" shrinkToFit="1"/>
    </xf>
    <xf numFmtId="185" fontId="14" fillId="0" borderId="85" xfId="9" applyNumberFormat="1" applyFont="1" applyBorder="1" applyAlignment="1">
      <alignment horizontal="right" vertical="center" shrinkToFit="1"/>
    </xf>
    <xf numFmtId="0" fontId="18" fillId="0" borderId="28" xfId="10" applyFont="1" applyBorder="1" applyAlignment="1">
      <alignment horizontal="center" vertical="center" shrinkToFit="1"/>
    </xf>
    <xf numFmtId="0" fontId="18" fillId="0" borderId="50" xfId="10" applyFont="1" applyBorder="1" applyAlignment="1">
      <alignment horizontal="center" vertical="center" shrinkToFit="1"/>
    </xf>
    <xf numFmtId="0" fontId="18" fillId="0" borderId="36" xfId="10" applyFont="1" applyBorder="1" applyAlignment="1">
      <alignment horizontal="center" vertical="center" shrinkToFit="1"/>
    </xf>
    <xf numFmtId="178" fontId="18" fillId="0" borderId="27" xfId="9" applyNumberFormat="1" applyFont="1" applyBorder="1" applyAlignment="1">
      <alignment horizontal="right" vertical="center" shrinkToFit="1"/>
    </xf>
    <xf numFmtId="178" fontId="18" fillId="0" borderId="37" xfId="9" applyNumberFormat="1" applyFont="1" applyBorder="1" applyAlignment="1">
      <alignment horizontal="right" vertical="center" shrinkToFit="1"/>
    </xf>
    <xf numFmtId="178" fontId="18" fillId="0" borderId="82" xfId="9" applyNumberFormat="1" applyFont="1" applyBorder="1" applyAlignment="1">
      <alignment horizontal="right" vertical="center" shrinkToFit="1"/>
    </xf>
    <xf numFmtId="178" fontId="14" fillId="0" borderId="38" xfId="9" applyNumberFormat="1" applyFont="1" applyBorder="1" applyAlignment="1">
      <alignment horizontal="right" vertical="center" shrinkToFit="1"/>
    </xf>
    <xf numFmtId="0" fontId="18" fillId="0" borderId="28" xfId="9" applyFont="1" applyBorder="1">
      <alignment vertical="center"/>
    </xf>
    <xf numFmtId="0" fontId="18" fillId="0" borderId="37" xfId="9" applyFont="1" applyBorder="1">
      <alignment vertical="center"/>
    </xf>
    <xf numFmtId="0" fontId="18" fillId="0" borderId="38" xfId="9" applyFont="1" applyBorder="1">
      <alignment vertical="center"/>
    </xf>
    <xf numFmtId="181" fontId="14" fillId="0" borderId="27" xfId="9" applyNumberFormat="1" applyFont="1" applyBorder="1" applyAlignment="1">
      <alignment horizontal="right" vertical="center" shrinkToFit="1"/>
    </xf>
    <xf numFmtId="181" fontId="14" fillId="0" borderId="37" xfId="9" applyNumberFormat="1" applyFont="1" applyBorder="1" applyAlignment="1">
      <alignment horizontal="right" vertical="center" shrinkToFit="1"/>
    </xf>
    <xf numFmtId="181" fontId="14" fillId="0" borderId="38" xfId="9" applyNumberFormat="1" applyFont="1" applyBorder="1" applyAlignment="1">
      <alignment horizontal="right" vertical="center" shrinkToFit="1"/>
    </xf>
    <xf numFmtId="181" fontId="14" fillId="0" borderId="82" xfId="9" applyNumberFormat="1" applyFont="1" applyBorder="1" applyAlignment="1">
      <alignment horizontal="right" vertical="center" shrinkToFit="1"/>
    </xf>
    <xf numFmtId="0" fontId="14" fillId="0" borderId="51" xfId="9" applyFont="1" applyBorder="1" applyAlignment="1">
      <alignment horizontal="center" vertical="center" wrapText="1"/>
    </xf>
    <xf numFmtId="0" fontId="14" fillId="0" borderId="52" xfId="9" applyFont="1" applyBorder="1" applyAlignment="1">
      <alignment horizontal="center" vertical="center" wrapText="1"/>
    </xf>
    <xf numFmtId="0" fontId="14" fillId="0" borderId="17" xfId="9" applyFont="1" applyBorder="1" applyAlignment="1">
      <alignment horizontal="center" vertical="center" wrapText="1"/>
    </xf>
    <xf numFmtId="0" fontId="14" fillId="0" borderId="7" xfId="9" applyFont="1" applyBorder="1" applyAlignment="1">
      <alignment horizontal="center" vertical="center" wrapText="1"/>
    </xf>
    <xf numFmtId="0" fontId="14" fillId="0" borderId="0" xfId="9" applyFont="1" applyAlignment="1">
      <alignment horizontal="center" vertical="center" wrapText="1"/>
    </xf>
    <xf numFmtId="0" fontId="14" fillId="0" borderId="66" xfId="9" applyFont="1" applyBorder="1" applyAlignment="1">
      <alignment horizontal="center" vertical="center" wrapText="1"/>
    </xf>
    <xf numFmtId="0" fontId="14" fillId="0" borderId="55" xfId="9" applyFont="1" applyBorder="1" applyAlignment="1">
      <alignment horizontal="center" vertical="center" wrapText="1"/>
    </xf>
    <xf numFmtId="0" fontId="14" fillId="0" borderId="56" xfId="9" applyFont="1" applyBorder="1" applyAlignment="1">
      <alignment horizontal="center" vertical="center" wrapText="1"/>
    </xf>
    <xf numFmtId="0" fontId="14" fillId="0" borderId="73" xfId="9" applyFont="1" applyBorder="1" applyAlignment="1">
      <alignment horizontal="center" vertical="center" wrapText="1"/>
    </xf>
    <xf numFmtId="0" fontId="18" fillId="0" borderId="70" xfId="9" applyFont="1" applyBorder="1">
      <alignment vertical="center"/>
    </xf>
    <xf numFmtId="0" fontId="18" fillId="0" borderId="79" xfId="9" applyFont="1" applyBorder="1">
      <alignment vertical="center"/>
    </xf>
    <xf numFmtId="0" fontId="18" fillId="0" borderId="80" xfId="9" applyFont="1" applyBorder="1">
      <alignment vertical="center"/>
    </xf>
    <xf numFmtId="178" fontId="18" fillId="0" borderId="70" xfId="9" applyNumberFormat="1" applyFont="1" applyBorder="1" applyAlignment="1">
      <alignment horizontal="right" vertical="center" shrinkToFit="1"/>
    </xf>
    <xf numFmtId="178" fontId="18" fillId="0" borderId="52" xfId="9" applyNumberFormat="1" applyFont="1" applyBorder="1" applyAlignment="1">
      <alignment horizontal="right" vertical="center" shrinkToFit="1"/>
    </xf>
    <xf numFmtId="178" fontId="18" fillId="0" borderId="53" xfId="9" applyNumberFormat="1" applyFont="1" applyBorder="1" applyAlignment="1">
      <alignment horizontal="right" vertical="center" shrinkToFit="1"/>
    </xf>
    <xf numFmtId="0" fontId="14" fillId="0" borderId="22" xfId="9" applyFont="1" applyBorder="1" applyAlignment="1">
      <alignment horizontal="center" vertical="center"/>
    </xf>
    <xf numFmtId="0" fontId="14" fillId="0" borderId="38" xfId="9" applyFont="1" applyBorder="1" applyAlignment="1">
      <alignment horizontal="center" vertical="center"/>
    </xf>
    <xf numFmtId="0" fontId="14" fillId="0" borderId="27" xfId="9" applyFont="1" applyBorder="1" applyAlignment="1">
      <alignment horizontal="center" vertical="center" shrinkToFit="1"/>
    </xf>
    <xf numFmtId="0" fontId="14" fillId="0" borderId="37" xfId="9" applyFont="1" applyBorder="1" applyAlignment="1">
      <alignment horizontal="center" vertical="center" shrinkToFit="1"/>
    </xf>
    <xf numFmtId="0" fontId="14" fillId="0" borderId="38" xfId="9" applyFont="1" applyBorder="1" applyAlignment="1">
      <alignment horizontal="center" vertical="center" shrinkToFit="1"/>
    </xf>
    <xf numFmtId="0" fontId="14" fillId="0" borderId="82" xfId="9" applyFont="1" applyBorder="1" applyAlignment="1">
      <alignment horizontal="center" vertical="center" shrinkToFit="1"/>
    </xf>
    <xf numFmtId="0" fontId="14" fillId="0" borderId="55" xfId="9" applyFont="1" applyBorder="1" applyAlignment="1">
      <alignment horizontal="left" vertical="center"/>
    </xf>
    <xf numFmtId="0" fontId="14" fillId="0" borderId="56" xfId="9" applyFont="1" applyBorder="1" applyAlignment="1">
      <alignment horizontal="left" vertical="center"/>
    </xf>
    <xf numFmtId="0" fontId="14" fillId="0" borderId="57" xfId="9" applyFont="1" applyBorder="1" applyAlignment="1">
      <alignment horizontal="left" vertical="center"/>
    </xf>
    <xf numFmtId="181" fontId="14" fillId="0" borderId="55" xfId="9" applyNumberFormat="1" applyFont="1" applyBorder="1" applyAlignment="1">
      <alignment horizontal="right" vertical="center" shrinkToFit="1"/>
    </xf>
    <xf numFmtId="181" fontId="14" fillId="0" borderId="56" xfId="9" applyNumberFormat="1" applyFont="1" applyBorder="1" applyAlignment="1">
      <alignment horizontal="right" vertical="center" shrinkToFit="1"/>
    </xf>
    <xf numFmtId="181" fontId="14" fillId="0" borderId="57" xfId="9" applyNumberFormat="1" applyFont="1" applyBorder="1" applyAlignment="1">
      <alignment horizontal="right" vertical="center" shrinkToFit="1"/>
    </xf>
    <xf numFmtId="0" fontId="14" fillId="0" borderId="51" xfId="3" applyFont="1" applyBorder="1" applyAlignment="1">
      <alignment horizontal="left" vertical="center"/>
    </xf>
    <xf numFmtId="0" fontId="14" fillId="0" borderId="52" xfId="3" applyFont="1" applyBorder="1" applyAlignment="1">
      <alignment horizontal="left" vertical="center"/>
    </xf>
    <xf numFmtId="0" fontId="14" fillId="0" borderId="53" xfId="3" applyFont="1" applyBorder="1" applyAlignment="1">
      <alignment horizontal="left" vertical="center"/>
    </xf>
    <xf numFmtId="0" fontId="18" fillId="0" borderId="29" xfId="10" applyFont="1" applyBorder="1" applyAlignment="1">
      <alignment horizontal="center" vertical="center" shrinkToFit="1"/>
    </xf>
    <xf numFmtId="0" fontId="18" fillId="0" borderId="83" xfId="10" applyFont="1" applyBorder="1" applyAlignment="1">
      <alignment horizontal="center" vertical="center" shrinkToFit="1"/>
    </xf>
    <xf numFmtId="0" fontId="18" fillId="0" borderId="84" xfId="10" applyFont="1" applyBorder="1" applyAlignment="1">
      <alignment horizontal="center" vertical="center" shrinkToFit="1"/>
    </xf>
    <xf numFmtId="185" fontId="18" fillId="0" borderId="28" xfId="9" applyNumberFormat="1" applyFont="1" applyBorder="1" applyAlignment="1">
      <alignment horizontal="right" vertical="center" shrinkToFit="1"/>
    </xf>
    <xf numFmtId="185" fontId="18" fillId="0" borderId="50" xfId="9" applyNumberFormat="1" applyFont="1" applyBorder="1" applyAlignment="1">
      <alignment horizontal="right" vertical="center" shrinkToFit="1"/>
    </xf>
    <xf numFmtId="185" fontId="18" fillId="0" borderId="76" xfId="9" applyNumberFormat="1" applyFont="1" applyBorder="1" applyAlignment="1">
      <alignment horizontal="right" vertical="center" shrinkToFit="1"/>
    </xf>
    <xf numFmtId="0" fontId="18" fillId="0" borderId="50" xfId="9" applyFont="1" applyBorder="1">
      <alignment vertical="center"/>
    </xf>
    <xf numFmtId="0" fontId="18" fillId="0" borderId="36" xfId="9" applyFont="1" applyBorder="1">
      <alignment vertical="center"/>
    </xf>
    <xf numFmtId="178" fontId="14" fillId="0" borderId="52" xfId="9" applyNumberFormat="1" applyFont="1" applyBorder="1" applyAlignment="1">
      <alignment horizontal="right" vertical="center"/>
    </xf>
    <xf numFmtId="178" fontId="14" fillId="0" borderId="53" xfId="9" applyNumberFormat="1" applyFont="1" applyBorder="1" applyAlignment="1">
      <alignment horizontal="right" vertical="center"/>
    </xf>
    <xf numFmtId="0" fontId="20" fillId="0" borderId="0" xfId="9" applyFont="1" applyAlignment="1">
      <alignment horizontal="left" vertical="center" wrapText="1"/>
    </xf>
    <xf numFmtId="0" fontId="20" fillId="0" borderId="58" xfId="9" applyFont="1" applyBorder="1" applyAlignment="1">
      <alignment horizontal="left" vertical="center" wrapText="1"/>
    </xf>
    <xf numFmtId="0" fontId="14" fillId="0" borderId="86" xfId="9" applyFont="1" applyBorder="1" applyAlignment="1">
      <alignment horizontal="center" vertical="center"/>
    </xf>
    <xf numFmtId="0" fontId="14" fillId="0" borderId="35" xfId="9" applyFont="1" applyBorder="1" applyAlignment="1">
      <alignment horizontal="center" vertical="center"/>
    </xf>
    <xf numFmtId="178" fontId="14" fillId="0" borderId="35" xfId="9" applyNumberFormat="1" applyFont="1" applyBorder="1" applyAlignment="1">
      <alignment horizontal="right" vertical="center" shrinkToFit="1"/>
    </xf>
    <xf numFmtId="178" fontId="14" fillId="0" borderId="87" xfId="9" applyNumberFormat="1" applyFont="1" applyBorder="1" applyAlignment="1">
      <alignment horizontal="right" vertical="center" shrinkToFit="1"/>
    </xf>
    <xf numFmtId="178" fontId="14" fillId="0" borderId="6" xfId="9" applyNumberFormat="1" applyFont="1" applyBorder="1" applyAlignment="1">
      <alignment horizontal="right" vertical="center" shrinkToFit="1"/>
    </xf>
    <xf numFmtId="181" fontId="14" fillId="0" borderId="56" xfId="9" applyNumberFormat="1" applyFont="1" applyBorder="1" applyAlignment="1">
      <alignment horizontal="right" vertical="center"/>
    </xf>
    <xf numFmtId="181" fontId="14" fillId="0" borderId="57" xfId="9" applyNumberFormat="1" applyFont="1" applyBorder="1" applyAlignment="1">
      <alignment horizontal="right" vertical="center"/>
    </xf>
    <xf numFmtId="0" fontId="14" fillId="0" borderId="13" xfId="9" applyFont="1" applyBorder="1">
      <alignment vertical="center"/>
    </xf>
    <xf numFmtId="0" fontId="14" fillId="0" borderId="16" xfId="9" applyFont="1" applyBorder="1" applyAlignment="1">
      <alignment horizontal="center" vertical="center"/>
    </xf>
    <xf numFmtId="0" fontId="14" fillId="0" borderId="85" xfId="9" applyFont="1" applyBorder="1" applyAlignment="1">
      <alignment horizontal="center" vertical="center"/>
    </xf>
    <xf numFmtId="0" fontId="14" fillId="0" borderId="88" xfId="9" applyFont="1" applyBorder="1" applyAlignment="1">
      <alignment horizontal="center" vertical="center"/>
    </xf>
    <xf numFmtId="183" fontId="14" fillId="0" borderId="35" xfId="9" applyNumberFormat="1" applyFont="1" applyBorder="1" applyAlignment="1">
      <alignment horizontal="right" vertical="center" shrinkToFit="1"/>
    </xf>
    <xf numFmtId="183" fontId="14" fillId="0" borderId="87" xfId="9" applyNumberFormat="1" applyFont="1" applyBorder="1" applyAlignment="1">
      <alignment horizontal="right" vertical="center" shrinkToFit="1"/>
    </xf>
    <xf numFmtId="183" fontId="14" fillId="0" borderId="6" xfId="9" applyNumberFormat="1" applyFont="1" applyBorder="1" applyAlignment="1">
      <alignment horizontal="right" vertical="center" shrinkToFit="1"/>
    </xf>
    <xf numFmtId="181" fontId="14" fillId="0" borderId="29" xfId="9" applyNumberFormat="1" applyFont="1" applyBorder="1" applyAlignment="1">
      <alignment horizontal="right" vertical="center" shrinkToFit="1"/>
    </xf>
    <xf numFmtId="181" fontId="14" fillId="0" borderId="83" xfId="9" applyNumberFormat="1" applyFont="1" applyBorder="1" applyAlignment="1">
      <alignment horizontal="right" vertical="center" shrinkToFit="1"/>
    </xf>
    <xf numFmtId="181" fontId="14" fillId="0" borderId="84" xfId="9" applyNumberFormat="1" applyFont="1" applyBorder="1" applyAlignment="1">
      <alignment horizontal="right" vertical="center" shrinkToFit="1"/>
    </xf>
    <xf numFmtId="181" fontId="14" fillId="0" borderId="85" xfId="9" applyNumberFormat="1" applyFont="1" applyBorder="1" applyAlignment="1">
      <alignment horizontal="right" vertical="center" shrinkToFit="1"/>
    </xf>
    <xf numFmtId="0" fontId="14" fillId="0" borderId="28" xfId="9" applyFont="1" applyBorder="1" applyAlignment="1">
      <alignment horizontal="center" vertical="center" textRotation="255"/>
    </xf>
    <xf numFmtId="0" fontId="14" fillId="0" borderId="50" xfId="9" applyFont="1" applyBorder="1" applyAlignment="1">
      <alignment horizontal="center" vertical="center" textRotation="255"/>
    </xf>
    <xf numFmtId="0" fontId="14" fillId="0" borderId="36" xfId="9" applyFont="1" applyBorder="1" applyAlignment="1">
      <alignment horizontal="center" vertical="center" textRotation="255"/>
    </xf>
    <xf numFmtId="0" fontId="14" fillId="0" borderId="59" xfId="9" applyFont="1" applyBorder="1" applyAlignment="1">
      <alignment horizontal="center" vertical="center" textRotation="255"/>
    </xf>
    <xf numFmtId="0" fontId="14" fillId="0" borderId="0" xfId="9" applyFont="1" applyAlignment="1">
      <alignment horizontal="center" vertical="center" textRotation="255"/>
    </xf>
    <xf numFmtId="0" fontId="14" fillId="0" borderId="66" xfId="9" applyFont="1" applyBorder="1" applyAlignment="1">
      <alignment horizontal="center" vertical="center" textRotation="255"/>
    </xf>
    <xf numFmtId="0" fontId="14" fillId="0" borderId="26" xfId="9" applyFont="1" applyBorder="1" applyAlignment="1">
      <alignment horizontal="center" vertical="center" textRotation="255"/>
    </xf>
    <xf numFmtId="0" fontId="14" fillId="0" borderId="42" xfId="9" applyFont="1" applyBorder="1" applyAlignment="1">
      <alignment horizontal="center" vertical="center" textRotation="255"/>
    </xf>
    <xf numFmtId="0" fontId="14" fillId="0" borderId="39" xfId="9" applyFont="1" applyBorder="1" applyAlignment="1">
      <alignment horizontal="center" vertical="center" textRotation="255"/>
    </xf>
    <xf numFmtId="0" fontId="14" fillId="0" borderId="89" xfId="9" applyFont="1" applyBorder="1" applyAlignment="1">
      <alignment horizontal="center" vertical="center"/>
    </xf>
    <xf numFmtId="0" fontId="14" fillId="0" borderId="79" xfId="9" applyFont="1" applyBorder="1" applyAlignment="1">
      <alignment horizontal="center" vertical="center"/>
    </xf>
    <xf numFmtId="0" fontId="14" fillId="0" borderId="81" xfId="9" applyFont="1" applyBorder="1" applyAlignment="1">
      <alignment horizontal="center" vertical="center"/>
    </xf>
    <xf numFmtId="0" fontId="18" fillId="0" borderId="55" xfId="2" applyFont="1" applyBorder="1" applyAlignment="1">
      <alignment horizontal="left" vertical="center"/>
    </xf>
    <xf numFmtId="0" fontId="18" fillId="0" borderId="56" xfId="2" applyFont="1" applyBorder="1" applyAlignment="1">
      <alignment horizontal="left" vertical="center"/>
    </xf>
    <xf numFmtId="0" fontId="18" fillId="0" borderId="57" xfId="2" applyFont="1" applyBorder="1" applyAlignment="1">
      <alignment horizontal="left" vertical="center"/>
    </xf>
    <xf numFmtId="178" fontId="14" fillId="0" borderId="55" xfId="9" applyNumberFormat="1" applyFont="1" applyBorder="1" applyAlignment="1">
      <alignment horizontal="right" vertical="center" shrinkToFit="1"/>
    </xf>
    <xf numFmtId="178" fontId="14" fillId="0" borderId="56" xfId="9" applyNumberFormat="1" applyFont="1" applyBorder="1" applyAlignment="1">
      <alignment horizontal="right" vertical="center" shrinkToFit="1"/>
    </xf>
    <xf numFmtId="178" fontId="14" fillId="0" borderId="57" xfId="9" applyNumberFormat="1" applyFont="1" applyBorder="1" applyAlignment="1">
      <alignment horizontal="right" vertical="center" shrinkToFit="1"/>
    </xf>
    <xf numFmtId="0" fontId="18" fillId="0" borderId="51" xfId="2" applyFont="1" applyBorder="1" applyAlignment="1">
      <alignment horizontal="center" vertical="center" wrapText="1"/>
    </xf>
    <xf numFmtId="0" fontId="18" fillId="0" borderId="52" xfId="2" applyFont="1" applyBorder="1" applyAlignment="1">
      <alignment horizontal="center" vertical="center" wrapText="1"/>
    </xf>
    <xf numFmtId="0" fontId="18" fillId="0" borderId="53" xfId="2" applyFont="1" applyBorder="1" applyAlignment="1">
      <alignment horizontal="center" vertical="center" wrapText="1"/>
    </xf>
    <xf numFmtId="0" fontId="18" fillId="0" borderId="7" xfId="2" applyFont="1" applyBorder="1" applyAlignment="1">
      <alignment horizontal="center" vertical="center" wrapText="1"/>
    </xf>
    <xf numFmtId="0" fontId="18" fillId="0" borderId="0" xfId="2" applyFont="1" applyAlignment="1">
      <alignment horizontal="center" vertical="center" wrapText="1"/>
    </xf>
    <xf numFmtId="0" fontId="18" fillId="0" borderId="58" xfId="2" applyFont="1" applyBorder="1" applyAlignment="1">
      <alignment horizontal="center" vertical="center" wrapText="1"/>
    </xf>
    <xf numFmtId="0" fontId="18" fillId="0" borderId="55" xfId="2" applyFont="1" applyBorder="1" applyAlignment="1">
      <alignment horizontal="center" vertical="center" wrapText="1"/>
    </xf>
    <xf numFmtId="0" fontId="18" fillId="0" borderId="56" xfId="2" applyFont="1" applyBorder="1" applyAlignment="1">
      <alignment horizontal="center" vertical="center" wrapText="1"/>
    </xf>
    <xf numFmtId="0" fontId="18" fillId="0" borderId="57" xfId="2" applyFont="1" applyBorder="1" applyAlignment="1">
      <alignment horizontal="center" vertical="center" wrapText="1"/>
    </xf>
    <xf numFmtId="0" fontId="21" fillId="0" borderId="37" xfId="9" applyFont="1" applyBorder="1">
      <alignment vertical="center"/>
    </xf>
    <xf numFmtId="0" fontId="21" fillId="0" borderId="38" xfId="9" applyFont="1" applyBorder="1">
      <alignment vertical="center"/>
    </xf>
    <xf numFmtId="0" fontId="14" fillId="0" borderId="9" xfId="9" applyFont="1" applyBorder="1" applyAlignment="1">
      <alignment horizontal="center" vertical="center" textRotation="255"/>
    </xf>
    <xf numFmtId="0" fontId="14" fillId="0" borderId="7" xfId="9" applyFont="1" applyBorder="1" applyAlignment="1">
      <alignment horizontal="center" vertical="center" textRotation="255"/>
    </xf>
    <xf numFmtId="0" fontId="14" fillId="0" borderId="55" xfId="9" applyFont="1" applyBorder="1" applyAlignment="1">
      <alignment horizontal="center" vertical="center" textRotation="255"/>
    </xf>
    <xf numFmtId="0" fontId="14" fillId="0" borderId="56" xfId="9" applyFont="1" applyBorder="1" applyAlignment="1">
      <alignment horizontal="center" vertical="center" textRotation="255"/>
    </xf>
    <xf numFmtId="0" fontId="14" fillId="0" borderId="73" xfId="9" applyFont="1" applyBorder="1" applyAlignment="1">
      <alignment horizontal="center" vertical="center" textRotation="255"/>
    </xf>
    <xf numFmtId="0" fontId="20" fillId="0" borderId="28" xfId="9" applyFont="1" applyBorder="1" applyAlignment="1">
      <alignment horizontal="center" vertical="center" wrapText="1"/>
    </xf>
    <xf numFmtId="0" fontId="20" fillId="0" borderId="50" xfId="9" applyFont="1" applyBorder="1" applyAlignment="1">
      <alignment horizontal="center" vertical="center" wrapText="1"/>
    </xf>
    <xf numFmtId="0" fontId="20" fillId="0" borderId="36" xfId="9" applyFont="1" applyBorder="1" applyAlignment="1">
      <alignment horizontal="center" vertical="center" wrapText="1"/>
    </xf>
    <xf numFmtId="0" fontId="20" fillId="0" borderId="26" xfId="9" applyFont="1" applyBorder="1" applyAlignment="1">
      <alignment horizontal="center" vertical="center" wrapText="1"/>
    </xf>
    <xf numFmtId="0" fontId="20" fillId="0" borderId="42" xfId="9" applyFont="1" applyBorder="1" applyAlignment="1">
      <alignment horizontal="center" vertical="center" wrapText="1"/>
    </xf>
    <xf numFmtId="0" fontId="20" fillId="0" borderId="39" xfId="9" applyFont="1" applyBorder="1" applyAlignment="1">
      <alignment horizontal="center" vertical="center" wrapText="1"/>
    </xf>
    <xf numFmtId="0" fontId="14" fillId="0" borderId="28" xfId="9" applyFont="1" applyBorder="1" applyAlignment="1">
      <alignment horizontal="center" vertical="center" wrapText="1"/>
    </xf>
    <xf numFmtId="0" fontId="14" fillId="0" borderId="50" xfId="9" applyFont="1" applyBorder="1" applyAlignment="1">
      <alignment horizontal="center" vertical="center" wrapText="1"/>
    </xf>
    <xf numFmtId="0" fontId="14" fillId="0" borderId="36" xfId="9" applyFont="1" applyBorder="1" applyAlignment="1">
      <alignment horizontal="center" vertical="center" wrapText="1"/>
    </xf>
    <xf numFmtId="0" fontId="14" fillId="0" borderId="26" xfId="9" applyFont="1" applyBorder="1" applyAlignment="1">
      <alignment horizontal="center" vertical="center" wrapText="1"/>
    </xf>
    <xf numFmtId="0" fontId="14" fillId="0" borderId="42" xfId="9" applyFont="1" applyBorder="1" applyAlignment="1">
      <alignment horizontal="center" vertical="center" wrapText="1"/>
    </xf>
    <xf numFmtId="0" fontId="14" fillId="0" borderId="39" xfId="9" applyFont="1" applyBorder="1" applyAlignment="1">
      <alignment horizontal="center" vertical="center" wrapText="1"/>
    </xf>
    <xf numFmtId="0" fontId="20" fillId="0" borderId="76" xfId="9" applyFont="1" applyBorder="1" applyAlignment="1">
      <alignment horizontal="center" vertical="center" wrapText="1"/>
    </xf>
    <xf numFmtId="0" fontId="20" fillId="0" borderId="72" xfId="9" applyFont="1" applyBorder="1" applyAlignment="1">
      <alignment horizontal="center" vertical="center" wrapText="1"/>
    </xf>
    <xf numFmtId="178" fontId="14" fillId="0" borderId="29" xfId="9" applyNumberFormat="1" applyFont="1" applyBorder="1" applyAlignment="1">
      <alignment horizontal="right" vertical="center"/>
    </xf>
    <xf numFmtId="178" fontId="14" fillId="0" borderId="83" xfId="9" applyNumberFormat="1" applyFont="1" applyBorder="1" applyAlignment="1">
      <alignment horizontal="right" vertical="center"/>
    </xf>
    <xf numFmtId="178" fontId="14" fillId="0" borderId="84" xfId="9" applyNumberFormat="1" applyFont="1" applyBorder="1" applyAlignment="1">
      <alignment horizontal="right" vertical="center"/>
    </xf>
    <xf numFmtId="0" fontId="14" fillId="0" borderId="74" xfId="9" applyFont="1" applyBorder="1" applyAlignment="1">
      <alignment horizontal="center" vertical="center" shrinkToFit="1"/>
    </xf>
    <xf numFmtId="0" fontId="14" fillId="0" borderId="56" xfId="9" applyFont="1" applyBorder="1" applyAlignment="1">
      <alignment horizontal="center" vertical="center" shrinkToFit="1"/>
    </xf>
    <xf numFmtId="0" fontId="14" fillId="0" borderId="73" xfId="9" applyFont="1" applyBorder="1" applyAlignment="1">
      <alignment horizontal="center" vertical="center" shrinkToFit="1"/>
    </xf>
    <xf numFmtId="0" fontId="20" fillId="0" borderId="0" xfId="9" applyFont="1" applyAlignment="1" applyProtection="1">
      <alignment horizontal="left" vertical="center" wrapText="1"/>
      <protection hidden="1"/>
    </xf>
    <xf numFmtId="186" fontId="14" fillId="0" borderId="0" xfId="9" applyNumberFormat="1" applyFont="1" applyAlignment="1" applyProtection="1">
      <alignment horizontal="center" vertical="center" shrinkToFit="1"/>
      <protection hidden="1"/>
    </xf>
    <xf numFmtId="49" fontId="14" fillId="0" borderId="0" xfId="9" applyNumberFormat="1" applyFont="1" applyAlignment="1">
      <alignment horizontal="left" vertical="center"/>
    </xf>
    <xf numFmtId="0" fontId="14" fillId="0" borderId="0" xfId="9" applyFont="1" applyAlignment="1" applyProtection="1">
      <alignment horizontal="center" vertical="center" shrinkToFit="1"/>
      <protection hidden="1"/>
    </xf>
    <xf numFmtId="0" fontId="14" fillId="0" borderId="0" xfId="9" applyFont="1" applyAlignment="1">
      <alignment horizontal="center" vertical="center" shrinkToFit="1"/>
    </xf>
    <xf numFmtId="0" fontId="14" fillId="0" borderId="0" xfId="9" applyFont="1">
      <alignment vertical="center"/>
    </xf>
    <xf numFmtId="0" fontId="14" fillId="0" borderId="0" xfId="3">
      <alignment vertical="center"/>
    </xf>
    <xf numFmtId="0" fontId="14" fillId="0" borderId="27" xfId="4" applyFont="1" applyBorder="1" applyAlignment="1">
      <alignment horizontal="center" vertical="center"/>
    </xf>
    <xf numFmtId="0" fontId="14" fillId="0" borderId="37" xfId="4" applyFont="1" applyBorder="1" applyAlignment="1">
      <alignment horizontal="center" vertical="center"/>
    </xf>
    <xf numFmtId="0" fontId="14" fillId="0" borderId="38" xfId="4" applyFont="1" applyBorder="1" applyAlignment="1">
      <alignment horizontal="center" vertical="center"/>
    </xf>
    <xf numFmtId="0" fontId="14" fillId="0" borderId="24" xfId="4" applyFont="1" applyBorder="1" applyAlignment="1">
      <alignment horizontal="center" vertical="center"/>
    </xf>
    <xf numFmtId="49" fontId="17" fillId="0" borderId="1" xfId="4" applyNumberFormat="1" applyFont="1" applyBorder="1" applyAlignment="1">
      <alignment horizontal="center" vertical="center"/>
    </xf>
    <xf numFmtId="49" fontId="17" fillId="0" borderId="2" xfId="4" applyNumberFormat="1" applyFont="1" applyBorder="1" applyAlignment="1">
      <alignment horizontal="center" vertical="center"/>
    </xf>
    <xf numFmtId="49" fontId="17" fillId="0" borderId="3" xfId="4" applyNumberFormat="1" applyFont="1" applyBorder="1" applyAlignment="1">
      <alignment horizontal="center" vertical="center"/>
    </xf>
    <xf numFmtId="181" fontId="14" fillId="0" borderId="94" xfId="4" applyNumberFormat="1" applyFont="1" applyBorder="1" applyAlignment="1">
      <alignment horizontal="right" vertical="center" shrinkToFit="1"/>
    </xf>
    <xf numFmtId="0" fontId="14" fillId="0" borderId="59" xfId="4" applyFont="1" applyBorder="1">
      <alignment vertical="center"/>
    </xf>
    <xf numFmtId="0" fontId="14" fillId="0" borderId="0" xfId="4" applyFont="1">
      <alignment vertical="center"/>
    </xf>
    <xf numFmtId="0" fontId="14" fillId="0" borderId="66" xfId="4" applyFont="1" applyBorder="1">
      <alignment vertical="center"/>
    </xf>
    <xf numFmtId="178" fontId="14" fillId="0" borderId="59" xfId="4" applyNumberFormat="1" applyFont="1" applyBorder="1" applyAlignment="1">
      <alignment horizontal="right" vertical="center" shrinkToFit="1"/>
    </xf>
    <xf numFmtId="178" fontId="14" fillId="0" borderId="0" xfId="4" applyNumberFormat="1" applyFont="1" applyAlignment="1">
      <alignment horizontal="right" vertical="center" shrinkToFit="1"/>
    </xf>
    <xf numFmtId="178" fontId="14" fillId="0" borderId="93" xfId="4" applyNumberFormat="1" applyFont="1" applyBorder="1" applyAlignment="1">
      <alignment horizontal="right" vertical="center" shrinkToFit="1"/>
    </xf>
    <xf numFmtId="178" fontId="14" fillId="0" borderId="94" xfId="4" applyNumberFormat="1" applyFont="1" applyBorder="1" applyAlignment="1">
      <alignment horizontal="right" vertical="center" shrinkToFit="1"/>
    </xf>
    <xf numFmtId="181" fontId="14" fillId="0" borderId="95" xfId="4" applyNumberFormat="1" applyFont="1" applyBorder="1" applyAlignment="1">
      <alignment horizontal="right" vertical="center" shrinkToFit="1"/>
    </xf>
    <xf numFmtId="181" fontId="14" fillId="0" borderId="0" xfId="4" applyNumberFormat="1" applyFont="1" applyAlignment="1">
      <alignment horizontal="right" vertical="center" shrinkToFit="1"/>
    </xf>
    <xf numFmtId="181" fontId="14" fillId="0" borderId="66" xfId="4" applyNumberFormat="1" applyFont="1" applyBorder="1" applyAlignment="1">
      <alignment horizontal="right" vertical="center" shrinkToFit="1"/>
    </xf>
    <xf numFmtId="178" fontId="14" fillId="0" borderId="96" xfId="4" applyNumberFormat="1" applyFont="1" applyBorder="1" applyAlignment="1">
      <alignment horizontal="right" vertical="center" shrinkToFit="1"/>
    </xf>
    <xf numFmtId="0" fontId="14" fillId="0" borderId="28" xfId="4" applyFont="1" applyBorder="1">
      <alignment vertical="center"/>
    </xf>
    <xf numFmtId="0" fontId="14" fillId="0" borderId="50" xfId="4" applyFont="1" applyBorder="1">
      <alignment vertical="center"/>
    </xf>
    <xf numFmtId="0" fontId="14" fillId="0" borderId="36" xfId="4" applyFont="1" applyBorder="1">
      <alignment vertical="center"/>
    </xf>
    <xf numFmtId="178" fontId="14" fillId="0" borderId="28" xfId="4" applyNumberFormat="1" applyFont="1" applyBorder="1" applyAlignment="1">
      <alignment horizontal="right" vertical="center" shrinkToFit="1"/>
    </xf>
    <xf numFmtId="178" fontId="14" fillId="0" borderId="50" xfId="4" applyNumberFormat="1" applyFont="1" applyBorder="1" applyAlignment="1">
      <alignment horizontal="right" vertical="center" shrinkToFit="1"/>
    </xf>
    <xf numFmtId="178" fontId="14" fillId="0" borderId="90" xfId="4" applyNumberFormat="1" applyFont="1" applyBorder="1" applyAlignment="1">
      <alignment horizontal="right" vertical="center" shrinkToFit="1"/>
    </xf>
    <xf numFmtId="181" fontId="14" fillId="0" borderId="91" xfId="4" applyNumberFormat="1" applyFont="1" applyBorder="1" applyAlignment="1">
      <alignment horizontal="right" vertical="center" shrinkToFit="1"/>
    </xf>
    <xf numFmtId="178" fontId="14" fillId="0" borderId="91" xfId="4" applyNumberFormat="1" applyFont="1" applyBorder="1" applyAlignment="1">
      <alignment horizontal="right" vertical="center" shrinkToFit="1"/>
    </xf>
    <xf numFmtId="181" fontId="14" fillId="0" borderId="92" xfId="4" applyNumberFormat="1" applyFont="1" applyBorder="1" applyAlignment="1">
      <alignment horizontal="right" vertical="center" shrinkToFit="1"/>
    </xf>
    <xf numFmtId="181" fontId="14" fillId="0" borderId="50" xfId="4" applyNumberFormat="1" applyFont="1" applyBorder="1" applyAlignment="1">
      <alignment horizontal="right" vertical="center" shrinkToFit="1"/>
    </xf>
    <xf numFmtId="181" fontId="14" fillId="0" borderId="36" xfId="4" applyNumberFormat="1" applyFont="1" applyBorder="1" applyAlignment="1">
      <alignment horizontal="right" vertical="center" shrinkToFit="1"/>
    </xf>
    <xf numFmtId="178" fontId="14" fillId="0" borderId="95" xfId="4" applyNumberFormat="1" applyFont="1" applyBorder="1" applyAlignment="1">
      <alignment horizontal="right" vertical="center" shrinkToFit="1"/>
    </xf>
    <xf numFmtId="178" fontId="14" fillId="0" borderId="66" xfId="4" applyNumberFormat="1" applyFont="1" applyBorder="1" applyAlignment="1">
      <alignment horizontal="right" vertical="center" shrinkToFit="1"/>
    </xf>
    <xf numFmtId="181" fontId="14" fillId="0" borderId="90" xfId="4" applyNumberFormat="1" applyFont="1" applyBorder="1" applyAlignment="1">
      <alignment horizontal="right" vertical="center" shrinkToFit="1"/>
    </xf>
    <xf numFmtId="181" fontId="14" fillId="0" borderId="93" xfId="4" applyNumberFormat="1" applyFont="1" applyBorder="1" applyAlignment="1">
      <alignment horizontal="right" vertical="center" shrinkToFit="1"/>
    </xf>
    <xf numFmtId="0" fontId="20" fillId="0" borderId="59" xfId="4" applyFont="1" applyBorder="1">
      <alignment vertical="center"/>
    </xf>
    <xf numFmtId="0" fontId="20" fillId="0" borderId="0" xfId="4" applyFont="1">
      <alignment vertical="center"/>
    </xf>
    <xf numFmtId="0" fontId="20" fillId="0" borderId="66" xfId="4" applyFont="1" applyBorder="1">
      <alignment vertical="center"/>
    </xf>
    <xf numFmtId="178" fontId="14" fillId="0" borderId="95" xfId="4" applyNumberFormat="1" applyFont="1" applyBorder="1" applyAlignment="1">
      <alignment horizontal="right" vertical="center"/>
    </xf>
    <xf numFmtId="178" fontId="14" fillId="0" borderId="0" xfId="4" applyNumberFormat="1" applyFont="1" applyAlignment="1">
      <alignment horizontal="right" vertical="center"/>
    </xf>
    <xf numFmtId="178" fontId="14" fillId="0" borderId="66" xfId="4" applyNumberFormat="1" applyFont="1" applyBorder="1" applyAlignment="1">
      <alignment horizontal="right" vertical="center"/>
    </xf>
    <xf numFmtId="0" fontId="14" fillId="0" borderId="26" xfId="4" applyFont="1" applyBorder="1">
      <alignment vertical="center"/>
    </xf>
    <xf numFmtId="0" fontId="14" fillId="0" borderId="42" xfId="4" applyFont="1" applyBorder="1">
      <alignment vertical="center"/>
    </xf>
    <xf numFmtId="0" fontId="14" fillId="0" borderId="39" xfId="4" applyFont="1" applyBorder="1">
      <alignment vertical="center"/>
    </xf>
    <xf numFmtId="178" fontId="14" fillId="0" borderId="59" xfId="4" applyNumberFormat="1" applyFont="1" applyBorder="1" applyAlignment="1">
      <alignment horizontal="right" vertical="center"/>
    </xf>
    <xf numFmtId="178" fontId="14" fillId="0" borderId="93" xfId="4" applyNumberFormat="1" applyFont="1" applyBorder="1" applyAlignment="1">
      <alignment horizontal="right" vertical="center"/>
    </xf>
    <xf numFmtId="181" fontId="14" fillId="0" borderId="94" xfId="4" applyNumberFormat="1" applyFont="1" applyBorder="1" applyAlignment="1">
      <alignment horizontal="right" vertical="center"/>
    </xf>
    <xf numFmtId="0" fontId="10" fillId="0" borderId="0" xfId="1" applyAlignment="1">
      <alignment vertical="center"/>
    </xf>
    <xf numFmtId="0" fontId="10" fillId="0" borderId="66" xfId="1" applyBorder="1" applyAlignment="1">
      <alignment vertical="center"/>
    </xf>
    <xf numFmtId="0" fontId="20" fillId="0" borderId="27" xfId="4" applyFont="1" applyBorder="1" applyAlignment="1">
      <alignment horizontal="center" vertical="center"/>
    </xf>
    <xf numFmtId="0" fontId="20" fillId="0" borderId="37" xfId="4" applyFont="1" applyBorder="1" applyAlignment="1">
      <alignment horizontal="center" vertical="center"/>
    </xf>
    <xf numFmtId="0" fontId="20" fillId="0" borderId="38" xfId="4" applyFont="1" applyBorder="1" applyAlignment="1">
      <alignment horizontal="center" vertical="center"/>
    </xf>
    <xf numFmtId="0" fontId="1" fillId="0" borderId="0" xfId="4" applyAlignment="1">
      <alignment horizontal="right" vertical="center" shrinkToFit="1"/>
    </xf>
    <xf numFmtId="0" fontId="1" fillId="0" borderId="93" xfId="4" applyBorder="1" applyAlignment="1">
      <alignment horizontal="right" vertical="center" shrinkToFit="1"/>
    </xf>
    <xf numFmtId="181" fontId="1" fillId="0" borderId="0" xfId="4" applyNumberFormat="1" applyAlignment="1">
      <alignment horizontal="right" vertical="center" shrinkToFit="1"/>
    </xf>
    <xf numFmtId="181" fontId="1" fillId="0" borderId="66" xfId="4" applyNumberFormat="1" applyBorder="1" applyAlignment="1">
      <alignment horizontal="right" vertical="center" shrinkToFit="1"/>
    </xf>
    <xf numFmtId="178" fontId="14" fillId="0" borderId="92" xfId="4" applyNumberFormat="1" applyFont="1" applyBorder="1" applyAlignment="1">
      <alignment horizontal="right" vertical="center" shrinkToFit="1"/>
    </xf>
    <xf numFmtId="181" fontId="1" fillId="0" borderId="93" xfId="4" applyNumberFormat="1" applyBorder="1" applyAlignment="1">
      <alignment horizontal="right" vertical="center" shrinkToFit="1"/>
    </xf>
    <xf numFmtId="0" fontId="1" fillId="0" borderId="37" xfId="4" applyBorder="1" applyAlignment="1">
      <alignment horizontal="center" vertical="center"/>
    </xf>
    <xf numFmtId="0" fontId="1" fillId="0" borderId="38" xfId="4" applyBorder="1" applyAlignment="1">
      <alignment horizontal="center" vertical="center"/>
    </xf>
    <xf numFmtId="0" fontId="14" fillId="0" borderId="28" xfId="4" applyFont="1" applyBorder="1" applyAlignment="1">
      <alignment horizontal="center" vertical="center" wrapText="1"/>
    </xf>
    <xf numFmtId="0" fontId="14" fillId="0" borderId="50" xfId="4" applyFont="1" applyBorder="1" applyAlignment="1">
      <alignment horizontal="center" vertical="center" wrapText="1"/>
    </xf>
    <xf numFmtId="0" fontId="14" fillId="0" borderId="59" xfId="4" applyFont="1" applyBorder="1" applyAlignment="1">
      <alignment horizontal="center" vertical="center" wrapText="1"/>
    </xf>
    <xf numFmtId="0" fontId="14" fillId="0" borderId="0" xfId="4" applyFont="1" applyAlignment="1">
      <alignment horizontal="center" vertical="center" wrapText="1"/>
    </xf>
    <xf numFmtId="0" fontId="14" fillId="0" borderId="26" xfId="4" applyFont="1" applyBorder="1" applyAlignment="1">
      <alignment horizontal="center" vertical="center" wrapText="1"/>
    </xf>
    <xf numFmtId="0" fontId="14" fillId="0" borderId="42" xfId="4" applyFont="1" applyBorder="1" applyAlignment="1">
      <alignment horizontal="center" vertical="center" wrapText="1"/>
    </xf>
    <xf numFmtId="0" fontId="14" fillId="0" borderId="50" xfId="4" applyFont="1" applyBorder="1" applyAlignment="1">
      <alignment vertical="center" textRotation="255"/>
    </xf>
    <xf numFmtId="0" fontId="14" fillId="0" borderId="0" xfId="4" applyFont="1" applyAlignment="1">
      <alignment vertical="center" textRotation="255"/>
    </xf>
    <xf numFmtId="0" fontId="14" fillId="0" borderId="42" xfId="4" applyFont="1" applyBorder="1" applyAlignment="1">
      <alignment vertical="center" textRotation="255"/>
    </xf>
    <xf numFmtId="181" fontId="14" fillId="0" borderId="42" xfId="4" applyNumberFormat="1" applyFont="1" applyBorder="1" applyAlignment="1">
      <alignment horizontal="right" vertical="center" shrinkToFit="1"/>
    </xf>
    <xf numFmtId="0" fontId="1" fillId="0" borderId="42" xfId="4" applyBorder="1" applyAlignment="1">
      <alignment horizontal="right" vertical="center" shrinkToFit="1"/>
    </xf>
    <xf numFmtId="0" fontId="1" fillId="0" borderId="39" xfId="4" applyBorder="1" applyAlignment="1">
      <alignment horizontal="right" vertical="center" shrinkToFit="1"/>
    </xf>
    <xf numFmtId="181" fontId="14" fillId="0" borderId="26" xfId="4" applyNumberFormat="1" applyFont="1" applyBorder="1" applyAlignment="1">
      <alignment horizontal="right" vertical="center" shrinkToFit="1"/>
    </xf>
    <xf numFmtId="0" fontId="1" fillId="0" borderId="50" xfId="4" applyBorder="1" applyAlignment="1">
      <alignment horizontal="right" vertical="center" shrinkToFit="1"/>
    </xf>
    <xf numFmtId="0" fontId="1" fillId="0" borderId="36" xfId="4" applyBorder="1" applyAlignment="1">
      <alignment horizontal="right" vertical="center" shrinkToFit="1"/>
    </xf>
    <xf numFmtId="181" fontId="14" fillId="0" borderId="59" xfId="4" applyNumberFormat="1" applyFont="1" applyBorder="1" applyAlignment="1">
      <alignment horizontal="right" vertical="center" shrinkToFit="1"/>
    </xf>
    <xf numFmtId="0" fontId="1" fillId="0" borderId="66" xfId="4" applyBorder="1" applyAlignment="1">
      <alignment horizontal="right" vertical="center" shrinkToFit="1"/>
    </xf>
    <xf numFmtId="0" fontId="14" fillId="0" borderId="28" xfId="4" applyFont="1" applyBorder="1" applyAlignment="1">
      <alignment horizontal="center" vertical="center" textRotation="255"/>
    </xf>
    <xf numFmtId="0" fontId="14" fillId="0" borderId="36" xfId="4" applyFont="1" applyBorder="1" applyAlignment="1">
      <alignment horizontal="center" vertical="center" textRotation="255"/>
    </xf>
    <xf numFmtId="0" fontId="14" fillId="0" borderId="59" xfId="4" applyFont="1" applyBorder="1" applyAlignment="1">
      <alignment horizontal="center" vertical="center" textRotation="255"/>
    </xf>
    <xf numFmtId="0" fontId="14" fillId="0" borderId="66" xfId="4" applyFont="1" applyBorder="1" applyAlignment="1">
      <alignment horizontal="center" vertical="center" textRotation="255"/>
    </xf>
    <xf numFmtId="0" fontId="14" fillId="0" borderId="26" xfId="4" applyFont="1" applyBorder="1" applyAlignment="1">
      <alignment horizontal="center" vertical="center" textRotation="255"/>
    </xf>
    <xf numFmtId="0" fontId="14" fillId="0" borderId="39" xfId="4" applyFont="1" applyBorder="1" applyAlignment="1">
      <alignment horizontal="center" vertical="center" textRotation="255"/>
    </xf>
    <xf numFmtId="181" fontId="14" fillId="0" borderId="28" xfId="4" applyNumberFormat="1" applyFont="1" applyBorder="1" applyAlignment="1">
      <alignment horizontal="right" vertical="center" shrinkToFit="1"/>
    </xf>
    <xf numFmtId="0" fontId="14" fillId="0" borderId="59" xfId="4" applyFont="1" applyBorder="1" applyAlignment="1">
      <alignment horizontal="left" vertical="center"/>
    </xf>
    <xf numFmtId="0" fontId="14" fillId="0" borderId="0" xfId="4" applyFont="1" applyAlignment="1">
      <alignment horizontal="left" vertical="center"/>
    </xf>
    <xf numFmtId="0" fontId="14" fillId="0" borderId="66" xfId="4" applyFont="1" applyBorder="1" applyAlignment="1">
      <alignment horizontal="left" vertical="center"/>
    </xf>
    <xf numFmtId="0" fontId="14" fillId="0" borderId="28" xfId="4" applyFont="1" applyBorder="1" applyAlignment="1">
      <alignment horizontal="left" vertical="center"/>
    </xf>
    <xf numFmtId="0" fontId="14" fillId="0" borderId="50" xfId="4" applyFont="1" applyBorder="1" applyAlignment="1">
      <alignment horizontal="left" vertical="center"/>
    </xf>
    <xf numFmtId="0" fontId="14" fillId="0" borderId="36" xfId="4" applyFont="1" applyBorder="1" applyAlignment="1">
      <alignment horizontal="left" vertical="center"/>
    </xf>
    <xf numFmtId="178" fontId="14" fillId="0" borderId="36" xfId="4" applyNumberFormat="1" applyFont="1" applyBorder="1" applyAlignment="1">
      <alignment horizontal="right" vertical="center" shrinkToFit="1"/>
    </xf>
    <xf numFmtId="178" fontId="14" fillId="6" borderId="95" xfId="4" applyNumberFormat="1" applyFont="1" applyFill="1" applyBorder="1" applyAlignment="1">
      <alignment horizontal="right" vertical="center" shrinkToFit="1"/>
    </xf>
    <xf numFmtId="178" fontId="14" fillId="6" borderId="0" xfId="4" applyNumberFormat="1" applyFont="1" applyFill="1" applyAlignment="1">
      <alignment horizontal="right" vertical="center" shrinkToFit="1"/>
    </xf>
    <xf numFmtId="178" fontId="14" fillId="6" borderId="93" xfId="4" applyNumberFormat="1" applyFont="1" applyFill="1" applyBorder="1" applyAlignment="1">
      <alignment horizontal="right" vertical="center" shrinkToFit="1"/>
    </xf>
    <xf numFmtId="178" fontId="14" fillId="0" borderId="26" xfId="4" applyNumberFormat="1" applyFont="1" applyBorder="1" applyAlignment="1">
      <alignment horizontal="right" vertical="center" shrinkToFit="1"/>
    </xf>
    <xf numFmtId="178" fontId="14" fillId="0" borderId="42" xfId="4" applyNumberFormat="1" applyFont="1" applyBorder="1" applyAlignment="1">
      <alignment horizontal="right" vertical="center" shrinkToFit="1"/>
    </xf>
    <xf numFmtId="0" fontId="14" fillId="6" borderId="95" xfId="4" applyFont="1" applyFill="1" applyBorder="1" applyAlignment="1">
      <alignment horizontal="right" vertical="center" shrinkToFit="1"/>
    </xf>
    <xf numFmtId="0" fontId="14" fillId="6" borderId="0" xfId="4" applyFont="1" applyFill="1" applyAlignment="1">
      <alignment horizontal="right" vertical="center" shrinkToFit="1"/>
    </xf>
    <xf numFmtId="0" fontId="14" fillId="6" borderId="66" xfId="4" applyFont="1" applyFill="1" applyBorder="1" applyAlignment="1">
      <alignment horizontal="right" vertical="center" shrinkToFit="1"/>
    </xf>
    <xf numFmtId="178" fontId="14" fillId="0" borderId="97" xfId="4" applyNumberFormat="1" applyFont="1" applyBorder="1" applyAlignment="1">
      <alignment horizontal="right" vertical="center" shrinkToFit="1"/>
    </xf>
    <xf numFmtId="181" fontId="14" fillId="0" borderId="98" xfId="4" applyNumberFormat="1" applyFont="1" applyBorder="1" applyAlignment="1">
      <alignment horizontal="right" vertical="center" shrinkToFit="1"/>
    </xf>
    <xf numFmtId="178" fontId="14" fillId="0" borderId="98" xfId="4" applyNumberFormat="1" applyFont="1" applyBorder="1" applyAlignment="1">
      <alignment horizontal="right" vertical="center" shrinkToFit="1"/>
    </xf>
    <xf numFmtId="181" fontId="14" fillId="0" borderId="99" xfId="4" applyNumberFormat="1" applyFont="1" applyBorder="1" applyAlignment="1">
      <alignment horizontal="right" vertical="center" shrinkToFit="1"/>
    </xf>
    <xf numFmtId="181" fontId="14" fillId="0" borderId="39" xfId="4" applyNumberFormat="1" applyFont="1" applyBorder="1" applyAlignment="1">
      <alignment horizontal="right" vertical="center" shrinkToFit="1"/>
    </xf>
    <xf numFmtId="178" fontId="14" fillId="0" borderId="39" xfId="4" applyNumberFormat="1" applyFont="1" applyBorder="1" applyAlignment="1">
      <alignment horizontal="right" vertical="center" shrinkToFit="1"/>
    </xf>
    <xf numFmtId="0" fontId="14" fillId="0" borderId="26" xfId="4" applyFont="1" applyBorder="1" applyAlignment="1">
      <alignment horizontal="left" vertical="center"/>
    </xf>
    <xf numFmtId="0" fontId="14" fillId="0" borderId="42" xfId="4" applyFont="1" applyBorder="1" applyAlignment="1">
      <alignment horizontal="left" vertical="center"/>
    </xf>
    <xf numFmtId="0" fontId="14" fillId="0" borderId="39" xfId="4" applyFont="1" applyBorder="1" applyAlignment="1">
      <alignment horizontal="left" vertical="center"/>
    </xf>
    <xf numFmtId="0" fontId="18" fillId="0" borderId="0" xfId="4" applyFont="1">
      <alignment vertical="center"/>
    </xf>
    <xf numFmtId="0" fontId="18" fillId="0" borderId="66" xfId="4" applyFont="1" applyBorder="1">
      <alignment vertical="center"/>
    </xf>
    <xf numFmtId="0" fontId="1" fillId="0" borderId="97" xfId="4" applyBorder="1" applyAlignment="1">
      <alignment horizontal="right" vertical="center" shrinkToFit="1"/>
    </xf>
    <xf numFmtId="181" fontId="1" fillId="0" borderId="42" xfId="4" applyNumberFormat="1" applyBorder="1" applyAlignment="1">
      <alignment horizontal="right" vertical="center" shrinkToFit="1"/>
    </xf>
    <xf numFmtId="181" fontId="1" fillId="0" borderId="97" xfId="4" applyNumberFormat="1" applyBorder="1" applyAlignment="1">
      <alignment horizontal="right" vertical="center" shrinkToFit="1"/>
    </xf>
    <xf numFmtId="178" fontId="14" fillId="0" borderId="99" xfId="4" applyNumberFormat="1" applyFont="1" applyBorder="1" applyAlignment="1">
      <alignment horizontal="right" vertical="center" shrinkToFit="1"/>
    </xf>
    <xf numFmtId="178" fontId="14" fillId="6" borderId="99" xfId="4" applyNumberFormat="1" applyFont="1" applyFill="1" applyBorder="1" applyAlignment="1">
      <alignment horizontal="right" vertical="center" shrinkToFit="1"/>
    </xf>
    <xf numFmtId="178" fontId="14" fillId="6" borderId="42" xfId="4" applyNumberFormat="1" applyFont="1" applyFill="1" applyBorder="1" applyAlignment="1">
      <alignment horizontal="right" vertical="center" shrinkToFit="1"/>
    </xf>
    <xf numFmtId="178" fontId="14" fillId="6" borderId="97" xfId="4" applyNumberFormat="1" applyFont="1" applyFill="1" applyBorder="1" applyAlignment="1">
      <alignment horizontal="right" vertical="center" shrinkToFit="1"/>
    </xf>
    <xf numFmtId="0" fontId="14" fillId="6" borderId="99" xfId="4" applyFont="1" applyFill="1" applyBorder="1" applyAlignment="1">
      <alignment horizontal="right" vertical="center" shrinkToFit="1"/>
    </xf>
    <xf numFmtId="0" fontId="14" fillId="6" borderId="42" xfId="4" applyFont="1" applyFill="1" applyBorder="1" applyAlignment="1">
      <alignment horizontal="right" vertical="center" shrinkToFit="1"/>
    </xf>
    <xf numFmtId="0" fontId="14" fillId="6" borderId="39" xfId="4" applyFont="1" applyFill="1" applyBorder="1" applyAlignment="1">
      <alignment horizontal="right" vertical="center" shrinkToFit="1"/>
    </xf>
    <xf numFmtId="0" fontId="28" fillId="0" borderId="105" xfId="19" applyFont="1" applyBorder="1" applyAlignment="1" applyProtection="1">
      <alignment horizontal="left" vertical="center" shrinkToFit="1"/>
      <protection locked="0"/>
    </xf>
    <xf numFmtId="0" fontId="28" fillId="0" borderId="106" xfId="19" applyFont="1" applyBorder="1" applyAlignment="1" applyProtection="1">
      <alignment horizontal="left" vertical="center" shrinkToFit="1"/>
      <protection locked="0"/>
    </xf>
    <xf numFmtId="0" fontId="28" fillId="0" borderId="107" xfId="19" applyFont="1" applyBorder="1" applyAlignment="1" applyProtection="1">
      <alignment horizontal="left" vertical="center" shrinkToFit="1"/>
      <protection locked="0"/>
    </xf>
    <xf numFmtId="177" fontId="28" fillId="0" borderId="109" xfId="19" applyNumberFormat="1" applyFont="1" applyBorder="1" applyAlignment="1" applyProtection="1">
      <alignment horizontal="right" vertical="center" shrinkToFit="1"/>
      <protection locked="0"/>
    </xf>
    <xf numFmtId="177" fontId="28" fillId="0" borderId="110" xfId="19" applyNumberFormat="1" applyFont="1" applyBorder="1" applyAlignment="1" applyProtection="1">
      <alignment horizontal="right" vertical="center" shrinkToFit="1"/>
      <protection locked="0"/>
    </xf>
    <xf numFmtId="177" fontId="28" fillId="0" borderId="111" xfId="19" applyNumberFormat="1" applyFont="1" applyBorder="1" applyAlignment="1" applyProtection="1">
      <alignment horizontal="right" vertical="center" shrinkToFit="1"/>
      <protection locked="0"/>
    </xf>
    <xf numFmtId="177" fontId="28" fillId="0" borderId="112" xfId="19" applyNumberFormat="1" applyFont="1" applyBorder="1" applyAlignment="1" applyProtection="1">
      <alignment horizontal="right" vertical="center" shrinkToFit="1"/>
      <protection locked="0"/>
    </xf>
    <xf numFmtId="177" fontId="28" fillId="0" borderId="113" xfId="19" applyNumberFormat="1" applyFont="1" applyBorder="1" applyAlignment="1" applyProtection="1">
      <alignment horizontal="right" vertical="center" shrinkToFit="1"/>
      <protection locked="0"/>
    </xf>
    <xf numFmtId="177" fontId="28" fillId="0" borderId="114" xfId="19" applyNumberFormat="1" applyFont="1" applyBorder="1" applyAlignment="1" applyProtection="1">
      <alignment horizontal="right" vertical="center" shrinkToFit="1"/>
      <protection locked="0"/>
    </xf>
    <xf numFmtId="177" fontId="28" fillId="0" borderId="115" xfId="11" applyNumberFormat="1" applyFont="1" applyBorder="1" applyAlignment="1" applyProtection="1">
      <alignment horizontal="right" vertical="center" shrinkToFit="1"/>
      <protection locked="0"/>
    </xf>
    <xf numFmtId="177" fontId="28" fillId="0" borderId="110" xfId="11" applyNumberFormat="1" applyFont="1" applyBorder="1" applyAlignment="1" applyProtection="1">
      <alignment horizontal="right" vertical="center" shrinkToFit="1"/>
      <protection locked="0"/>
    </xf>
    <xf numFmtId="0" fontId="28" fillId="0" borderId="110" xfId="11" applyFont="1" applyBorder="1" applyAlignment="1" applyProtection="1">
      <alignment horizontal="left" vertical="center" shrinkToFit="1"/>
      <protection locked="0"/>
    </xf>
    <xf numFmtId="0" fontId="28" fillId="0" borderId="116" xfId="11" applyFont="1" applyBorder="1" applyAlignment="1" applyProtection="1">
      <alignment horizontal="left" vertical="center" shrinkToFit="1"/>
      <protection locked="0"/>
    </xf>
    <xf numFmtId="0" fontId="28" fillId="0" borderId="105" xfId="11" applyFont="1" applyBorder="1" applyAlignment="1" applyProtection="1">
      <alignment horizontal="left" vertical="center" shrinkToFit="1"/>
      <protection locked="0"/>
    </xf>
    <xf numFmtId="0" fontId="28" fillId="0" borderId="106" xfId="11" applyFont="1" applyBorder="1" applyAlignment="1" applyProtection="1">
      <alignment horizontal="left" vertical="center" shrinkToFit="1"/>
      <protection locked="0"/>
    </xf>
    <xf numFmtId="0" fontId="28" fillId="0" borderId="107" xfId="11" applyFont="1" applyBorder="1" applyAlignment="1" applyProtection="1">
      <alignment horizontal="left" vertical="center" shrinkToFit="1"/>
      <protection locked="0"/>
    </xf>
    <xf numFmtId="0" fontId="28" fillId="0" borderId="108" xfId="11" applyFont="1" applyBorder="1" applyAlignment="1" applyProtection="1">
      <alignment horizontal="left" vertical="center" shrinkToFit="1"/>
      <protection locked="0"/>
    </xf>
    <xf numFmtId="177" fontId="28" fillId="0" borderId="105" xfId="11" applyNumberFormat="1" applyFont="1" applyBorder="1" applyAlignment="1" applyProtection="1">
      <alignment horizontal="right" vertical="center" shrinkToFit="1"/>
      <protection locked="0"/>
    </xf>
    <xf numFmtId="177" fontId="28" fillId="0" borderId="106" xfId="11" applyNumberFormat="1" applyFont="1" applyBorder="1" applyAlignment="1" applyProtection="1">
      <alignment horizontal="right" vertical="center" shrinkToFit="1"/>
      <protection locked="0"/>
    </xf>
    <xf numFmtId="177" fontId="28" fillId="0" borderId="107" xfId="11" applyNumberFormat="1" applyFont="1" applyBorder="1" applyAlignment="1" applyProtection="1">
      <alignment horizontal="right" vertical="center" shrinkToFit="1"/>
      <protection locked="0"/>
    </xf>
    <xf numFmtId="0" fontId="28" fillId="7" borderId="70" xfId="12" applyFont="1" applyFill="1" applyBorder="1" applyAlignment="1" applyProtection="1">
      <alignment horizontal="center" vertical="center" wrapText="1"/>
      <protection locked="0"/>
    </xf>
    <xf numFmtId="0" fontId="28" fillId="7" borderId="52" xfId="12" applyFont="1" applyFill="1" applyBorder="1" applyAlignment="1" applyProtection="1">
      <alignment horizontal="center" vertical="center" wrapText="1"/>
      <protection locked="0"/>
    </xf>
    <xf numFmtId="0" fontId="28" fillId="7" borderId="17" xfId="12" applyFont="1" applyFill="1" applyBorder="1" applyAlignment="1" applyProtection="1">
      <alignment horizontal="center" vertical="center" wrapText="1"/>
      <protection locked="0"/>
    </xf>
    <xf numFmtId="0" fontId="28" fillId="7" borderId="103" xfId="12" applyFont="1" applyFill="1" applyBorder="1" applyAlignment="1" applyProtection="1">
      <alignment horizontal="center" vertical="center" wrapText="1"/>
      <protection locked="0"/>
    </xf>
    <xf numFmtId="0" fontId="28" fillId="7" borderId="101" xfId="12" applyFont="1" applyFill="1" applyBorder="1" applyAlignment="1" applyProtection="1">
      <alignment horizontal="center" vertical="center" wrapText="1"/>
      <protection locked="0"/>
    </xf>
    <xf numFmtId="0" fontId="28" fillId="7" borderId="102" xfId="12" applyFont="1" applyFill="1" applyBorder="1" applyAlignment="1" applyProtection="1">
      <alignment horizontal="center" vertical="center" wrapText="1"/>
      <protection locked="0"/>
    </xf>
    <xf numFmtId="0" fontId="28" fillId="7" borderId="51" xfId="12" applyFont="1" applyFill="1" applyBorder="1" applyAlignment="1" applyProtection="1">
      <alignment horizontal="center" vertical="center" wrapText="1"/>
      <protection locked="0"/>
    </xf>
    <xf numFmtId="0" fontId="28" fillId="7" borderId="53" xfId="12" applyFont="1" applyFill="1" applyBorder="1" applyAlignment="1" applyProtection="1">
      <alignment horizontal="center" vertical="center" wrapText="1"/>
      <protection locked="0"/>
    </xf>
    <xf numFmtId="0" fontId="28" fillId="7" borderId="100" xfId="12" applyFont="1" applyFill="1" applyBorder="1" applyAlignment="1" applyProtection="1">
      <alignment horizontal="center" vertical="center" wrapText="1"/>
      <protection locked="0"/>
    </xf>
    <xf numFmtId="0" fontId="28" fillId="7" borderId="104" xfId="12" applyFont="1" applyFill="1" applyBorder="1" applyAlignment="1" applyProtection="1">
      <alignment horizontal="center" vertical="center" wrapText="1"/>
      <protection locked="0"/>
    </xf>
    <xf numFmtId="177" fontId="28" fillId="0" borderId="120" xfId="11" applyNumberFormat="1" applyFont="1" applyBorder="1" applyAlignment="1" applyProtection="1">
      <alignment horizontal="right" vertical="center" shrinkToFit="1"/>
      <protection locked="0"/>
    </xf>
    <xf numFmtId="177" fontId="28" fillId="0" borderId="121" xfId="11" applyNumberFormat="1" applyFont="1" applyBorder="1" applyAlignment="1" applyProtection="1">
      <alignment horizontal="right" vertical="center" shrinkToFit="1"/>
      <protection locked="0"/>
    </xf>
    <xf numFmtId="177" fontId="28" fillId="0" borderId="122" xfId="11" applyNumberFormat="1" applyFont="1" applyBorder="1" applyAlignment="1" applyProtection="1">
      <alignment horizontal="right" vertical="center" shrinkToFit="1"/>
      <protection locked="0"/>
    </xf>
    <xf numFmtId="0" fontId="26" fillId="4" borderId="0" xfId="12" applyFont="1" applyFill="1">
      <alignment vertical="center"/>
    </xf>
    <xf numFmtId="0" fontId="27" fillId="4" borderId="1" xfId="12" applyFont="1" applyFill="1" applyBorder="1" applyAlignment="1">
      <alignment horizontal="center" vertical="center"/>
    </xf>
    <xf numFmtId="0" fontId="27" fillId="4" borderId="2" xfId="12" applyFont="1" applyFill="1" applyBorder="1" applyAlignment="1">
      <alignment horizontal="center" vertical="center"/>
    </xf>
    <xf numFmtId="0" fontId="27" fillId="4" borderId="3" xfId="12" applyFont="1" applyFill="1" applyBorder="1" applyAlignment="1">
      <alignment horizontal="center" vertical="center"/>
    </xf>
    <xf numFmtId="0" fontId="28" fillId="4" borderId="56" xfId="12" applyFont="1" applyFill="1" applyBorder="1" applyAlignment="1">
      <alignment horizontal="left" vertical="center"/>
    </xf>
    <xf numFmtId="0" fontId="28" fillId="4" borderId="56" xfId="12" applyFont="1" applyFill="1" applyBorder="1">
      <alignment vertical="center"/>
    </xf>
    <xf numFmtId="0" fontId="28" fillId="7" borderId="51" xfId="12" applyFont="1" applyFill="1" applyBorder="1" applyAlignment="1" applyProtection="1">
      <alignment horizontal="center" vertical="center"/>
      <protection locked="0"/>
    </xf>
    <xf numFmtId="0" fontId="28" fillId="7" borderId="52" xfId="12" applyFont="1" applyFill="1" applyBorder="1" applyAlignment="1" applyProtection="1">
      <alignment horizontal="center" vertical="center"/>
      <protection locked="0"/>
    </xf>
    <xf numFmtId="0" fontId="28" fillId="7" borderId="17" xfId="12" applyFont="1" applyFill="1" applyBorder="1" applyAlignment="1" applyProtection="1">
      <alignment horizontal="center" vertical="center"/>
      <protection locked="0"/>
    </xf>
    <xf numFmtId="0" fontId="28" fillId="7" borderId="100" xfId="12" applyFont="1" applyFill="1" applyBorder="1" applyAlignment="1" applyProtection="1">
      <alignment horizontal="center" vertical="center"/>
      <protection locked="0"/>
    </xf>
    <xf numFmtId="0" fontId="28" fillId="7" borderId="101" xfId="12" applyFont="1" applyFill="1" applyBorder="1" applyAlignment="1" applyProtection="1">
      <alignment horizontal="center" vertical="center"/>
      <protection locked="0"/>
    </xf>
    <xf numFmtId="0" fontId="28" fillId="7" borderId="102" xfId="12" applyFont="1" applyFill="1" applyBorder="1" applyAlignment="1" applyProtection="1">
      <alignment horizontal="center" vertical="center"/>
      <protection locked="0"/>
    </xf>
    <xf numFmtId="177" fontId="28" fillId="0" borderId="117" xfId="11" applyNumberFormat="1" applyFont="1" applyBorder="1" applyAlignment="1" applyProtection="1">
      <alignment horizontal="right" vertical="center" shrinkToFit="1"/>
      <protection locked="0"/>
    </xf>
    <xf numFmtId="177" fontId="28" fillId="0" borderId="118" xfId="11" applyNumberFormat="1" applyFont="1" applyBorder="1" applyAlignment="1" applyProtection="1">
      <alignment horizontal="right" vertical="center" shrinkToFit="1"/>
      <protection locked="0"/>
    </xf>
    <xf numFmtId="0" fontId="28" fillId="0" borderId="118" xfId="11" applyFont="1" applyBorder="1" applyAlignment="1" applyProtection="1">
      <alignment horizontal="left" vertical="center" shrinkToFit="1"/>
      <protection locked="0"/>
    </xf>
    <xf numFmtId="0" fontId="28" fillId="0" borderId="119" xfId="11" applyFont="1" applyBorder="1" applyAlignment="1" applyProtection="1">
      <alignment horizontal="left" vertical="center" shrinkToFit="1"/>
      <protection locked="0"/>
    </xf>
    <xf numFmtId="0" fontId="28" fillId="0" borderId="120" xfId="11" applyFont="1" applyBorder="1" applyAlignment="1" applyProtection="1">
      <alignment horizontal="left" vertical="center" shrinkToFit="1"/>
      <protection locked="0"/>
    </xf>
    <xf numFmtId="0" fontId="28" fillId="0" borderId="121" xfId="11" applyFont="1" applyBorder="1" applyAlignment="1" applyProtection="1">
      <alignment horizontal="left" vertical="center" shrinkToFit="1"/>
      <protection locked="0"/>
    </xf>
    <xf numFmtId="0" fontId="28" fillId="0" borderId="122" xfId="11" applyFont="1" applyBorder="1" applyAlignment="1" applyProtection="1">
      <alignment horizontal="left" vertical="center" shrinkToFit="1"/>
      <protection locked="0"/>
    </xf>
    <xf numFmtId="0" fontId="1" fillId="7" borderId="70" xfId="12" applyFill="1" applyBorder="1" applyAlignment="1" applyProtection="1">
      <alignment horizontal="center" vertical="center" wrapText="1"/>
      <protection locked="0"/>
    </xf>
    <xf numFmtId="0" fontId="1" fillId="7" borderId="52" xfId="12" applyFill="1" applyBorder="1" applyAlignment="1" applyProtection="1">
      <alignment horizontal="center" vertical="center" wrapText="1"/>
      <protection locked="0"/>
    </xf>
    <xf numFmtId="0" fontId="1" fillId="7" borderId="17" xfId="12" applyFill="1" applyBorder="1" applyAlignment="1" applyProtection="1">
      <alignment horizontal="center" vertical="center" wrapText="1"/>
      <protection locked="0"/>
    </xf>
    <xf numFmtId="0" fontId="1" fillId="7" borderId="103" xfId="12" applyFill="1" applyBorder="1" applyAlignment="1" applyProtection="1">
      <alignment horizontal="center" vertical="center" wrapText="1"/>
      <protection locked="0"/>
    </xf>
    <xf numFmtId="0" fontId="1" fillId="7" borderId="101" xfId="12" applyFill="1" applyBorder="1" applyAlignment="1" applyProtection="1">
      <alignment horizontal="center" vertical="center" wrapText="1"/>
      <protection locked="0"/>
    </xf>
    <xf numFmtId="0" fontId="1" fillId="7" borderId="102" xfId="12" applyFill="1" applyBorder="1" applyAlignment="1" applyProtection="1">
      <alignment horizontal="center" vertical="center" wrapText="1"/>
      <protection locked="0"/>
    </xf>
    <xf numFmtId="0" fontId="28" fillId="0" borderId="120" xfId="19" applyFont="1" applyBorder="1" applyAlignment="1" applyProtection="1">
      <alignment horizontal="left" vertical="center" shrinkToFit="1"/>
      <protection locked="0"/>
    </xf>
    <xf numFmtId="0" fontId="28" fillId="0" borderId="121" xfId="19" applyFont="1" applyBorder="1" applyAlignment="1" applyProtection="1">
      <alignment horizontal="left" vertical="center" shrinkToFit="1"/>
      <protection locked="0"/>
    </xf>
    <xf numFmtId="0" fontId="28" fillId="0" borderId="122" xfId="19" applyFont="1" applyBorder="1" applyAlignment="1" applyProtection="1">
      <alignment horizontal="left" vertical="center" shrinkToFit="1"/>
      <protection locked="0"/>
    </xf>
    <xf numFmtId="177" fontId="28" fillId="0" borderId="124" xfId="19" applyNumberFormat="1" applyFont="1" applyBorder="1" applyAlignment="1" applyProtection="1">
      <alignment horizontal="right" vertical="center" shrinkToFit="1"/>
      <protection locked="0"/>
    </xf>
    <xf numFmtId="177" fontId="28" fillId="0" borderId="118" xfId="19" applyNumberFormat="1" applyFont="1" applyBorder="1" applyAlignment="1" applyProtection="1">
      <alignment horizontal="right" vertical="center" shrinkToFit="1"/>
      <protection locked="0"/>
    </xf>
    <xf numFmtId="177" fontId="28" fillId="0" borderId="125" xfId="19" applyNumberFormat="1" applyFont="1" applyBorder="1" applyAlignment="1" applyProtection="1">
      <alignment horizontal="right" vertical="center" shrinkToFit="1"/>
      <protection locked="0"/>
    </xf>
    <xf numFmtId="177" fontId="28" fillId="0" borderId="126" xfId="19" applyNumberFormat="1" applyFont="1" applyBorder="1" applyAlignment="1" applyProtection="1">
      <alignment horizontal="right" vertical="center" shrinkToFit="1"/>
      <protection locked="0"/>
    </xf>
    <xf numFmtId="177" fontId="28" fillId="0" borderId="121" xfId="19" applyNumberFormat="1" applyFont="1" applyBorder="1" applyAlignment="1" applyProtection="1">
      <alignment horizontal="right" vertical="center" shrinkToFit="1"/>
      <protection locked="0"/>
    </xf>
    <xf numFmtId="177" fontId="28" fillId="0" borderId="123" xfId="19" applyNumberFormat="1" applyFont="1" applyBorder="1" applyAlignment="1" applyProtection="1">
      <alignment horizontal="right" vertical="center" shrinkToFit="1"/>
      <protection locked="0"/>
    </xf>
    <xf numFmtId="0" fontId="28" fillId="0" borderId="123" xfId="11" applyFont="1" applyBorder="1" applyAlignment="1" applyProtection="1">
      <alignment horizontal="left" vertical="center" shrinkToFit="1"/>
      <protection locked="0"/>
    </xf>
    <xf numFmtId="0" fontId="28" fillId="5" borderId="29" xfId="12" applyFont="1" applyFill="1" applyBorder="1" applyAlignment="1" applyProtection="1">
      <alignment horizontal="left" vertical="center" shrinkToFit="1"/>
      <protection locked="0"/>
    </xf>
    <xf numFmtId="0" fontId="28" fillId="5" borderId="83" xfId="12" applyFont="1" applyFill="1" applyBorder="1" applyAlignment="1" applyProtection="1">
      <alignment horizontal="left" vertical="center" shrinkToFit="1"/>
      <protection locked="0"/>
    </xf>
    <xf numFmtId="0" fontId="28" fillId="5" borderId="84" xfId="12" applyFont="1" applyFill="1" applyBorder="1" applyAlignment="1" applyProtection="1">
      <alignment horizontal="left" vertical="center" shrinkToFit="1"/>
      <protection locked="0"/>
    </xf>
    <xf numFmtId="177" fontId="28" fillId="5" borderId="127" xfId="11" applyNumberFormat="1" applyFont="1" applyFill="1" applyBorder="1" applyAlignment="1" applyProtection="1">
      <alignment horizontal="right" vertical="center" shrinkToFit="1"/>
      <protection locked="0"/>
    </xf>
    <xf numFmtId="177" fontId="28" fillId="5" borderId="128" xfId="11" applyNumberFormat="1" applyFont="1" applyFill="1" applyBorder="1" applyAlignment="1" applyProtection="1">
      <alignment horizontal="right" vertical="center" shrinkToFit="1"/>
      <protection locked="0"/>
    </xf>
    <xf numFmtId="177" fontId="28" fillId="5" borderId="129" xfId="11" applyNumberFormat="1" applyFont="1" applyFill="1" applyBorder="1" applyAlignment="1" applyProtection="1">
      <alignment horizontal="right" vertical="center" shrinkToFit="1"/>
      <protection locked="0"/>
    </xf>
    <xf numFmtId="177" fontId="28" fillId="5" borderId="130" xfId="11" applyNumberFormat="1" applyFont="1" applyFill="1" applyBorder="1" applyAlignment="1" applyProtection="1">
      <alignment horizontal="right" vertical="center" shrinkToFit="1"/>
      <protection locked="0"/>
    </xf>
    <xf numFmtId="177" fontId="28" fillId="5" borderId="131" xfId="11" applyNumberFormat="1" applyFont="1" applyFill="1" applyBorder="1" applyAlignment="1" applyProtection="1">
      <alignment horizontal="right" vertical="center" shrinkToFit="1"/>
      <protection locked="0"/>
    </xf>
    <xf numFmtId="177" fontId="28" fillId="5" borderId="132" xfId="11" applyNumberFormat="1" applyFont="1" applyFill="1" applyBorder="1" applyAlignment="1" applyProtection="1">
      <alignment horizontal="right" vertical="center" shrinkToFit="1"/>
      <protection locked="0"/>
    </xf>
    <xf numFmtId="177" fontId="28" fillId="5" borderId="133" xfId="11" applyNumberFormat="1" applyFont="1" applyFill="1" applyBorder="1" applyAlignment="1" applyProtection="1">
      <alignment horizontal="right" vertical="center" shrinkToFit="1"/>
      <protection locked="0"/>
    </xf>
    <xf numFmtId="0" fontId="28" fillId="5" borderId="128" xfId="11" applyFont="1" applyFill="1" applyBorder="1" applyAlignment="1" applyProtection="1">
      <alignment horizontal="left" vertical="center" shrinkToFit="1"/>
      <protection locked="0"/>
    </xf>
    <xf numFmtId="0" fontId="28" fillId="5" borderId="131" xfId="11" applyFont="1" applyFill="1" applyBorder="1" applyAlignment="1" applyProtection="1">
      <alignment horizontal="left" vertical="center" shrinkToFit="1"/>
      <protection locked="0"/>
    </xf>
    <xf numFmtId="177" fontId="28" fillId="5" borderId="13" xfId="11" applyNumberFormat="1" applyFont="1" applyFill="1" applyBorder="1" applyAlignment="1" applyProtection="1">
      <alignment horizontal="right" vertical="center" shrinkToFit="1"/>
      <protection locked="0"/>
    </xf>
    <xf numFmtId="177" fontId="28" fillId="5" borderId="83" xfId="11" applyNumberFormat="1" applyFont="1" applyFill="1" applyBorder="1" applyAlignment="1" applyProtection="1">
      <alignment horizontal="right" vertical="center" shrinkToFit="1"/>
      <protection locked="0"/>
    </xf>
    <xf numFmtId="177" fontId="28" fillId="5" borderId="85" xfId="11" applyNumberFormat="1" applyFont="1" applyFill="1" applyBorder="1" applyAlignment="1" applyProtection="1">
      <alignment horizontal="right" vertical="center" shrinkToFit="1"/>
      <protection locked="0"/>
    </xf>
    <xf numFmtId="177" fontId="28" fillId="0" borderId="134" xfId="19" applyNumberFormat="1" applyFont="1" applyBorder="1" applyAlignment="1" applyProtection="1">
      <alignment horizontal="right" vertical="center" shrinkToFit="1"/>
      <protection locked="0"/>
    </xf>
    <xf numFmtId="177" fontId="28" fillId="0" borderId="135" xfId="19" applyNumberFormat="1" applyFont="1" applyBorder="1" applyAlignment="1" applyProtection="1">
      <alignment horizontal="right" vertical="center" shrinkToFit="1"/>
      <protection locked="0"/>
    </xf>
    <xf numFmtId="177" fontId="28" fillId="0" borderId="136" xfId="19" applyNumberFormat="1" applyFont="1" applyBorder="1" applyAlignment="1" applyProtection="1">
      <alignment horizontal="right" vertical="center" shrinkToFit="1"/>
      <protection locked="0"/>
    </xf>
    <xf numFmtId="177" fontId="28" fillId="0" borderId="137" xfId="11" applyNumberFormat="1" applyFont="1" applyBorder="1" applyAlignment="1" applyProtection="1">
      <alignment horizontal="right" vertical="center" shrinkToFit="1"/>
      <protection locked="0"/>
    </xf>
    <xf numFmtId="177" fontId="28" fillId="0" borderId="135" xfId="11" applyNumberFormat="1" applyFont="1" applyBorder="1" applyAlignment="1" applyProtection="1">
      <alignment horizontal="right" vertical="center" shrinkToFit="1"/>
      <protection locked="0"/>
    </xf>
    <xf numFmtId="0" fontId="28" fillId="0" borderId="135" xfId="11" applyFont="1" applyBorder="1" applyAlignment="1" applyProtection="1">
      <alignment horizontal="left" vertical="center" shrinkToFit="1"/>
      <protection locked="0"/>
    </xf>
    <xf numFmtId="0" fontId="28" fillId="0" borderId="138" xfId="11" applyFont="1" applyBorder="1" applyAlignment="1" applyProtection="1">
      <alignment horizontal="left" vertical="center" shrinkToFit="1"/>
      <protection locked="0"/>
    </xf>
    <xf numFmtId="0" fontId="28" fillId="0" borderId="79" xfId="12" applyFont="1" applyBorder="1" applyAlignment="1" applyProtection="1">
      <alignment horizontal="center" vertical="center"/>
      <protection locked="0"/>
    </xf>
    <xf numFmtId="0" fontId="28" fillId="0" borderId="81" xfId="12" applyFont="1" applyBorder="1" applyAlignment="1" applyProtection="1">
      <alignment horizontal="center" vertical="center"/>
      <protection locked="0"/>
    </xf>
    <xf numFmtId="0" fontId="28" fillId="4" borderId="52" xfId="12" applyFont="1" applyFill="1" applyBorder="1" applyAlignment="1">
      <alignment horizontal="left" vertical="center"/>
    </xf>
    <xf numFmtId="0" fontId="28" fillId="7" borderId="51" xfId="12" applyFont="1" applyFill="1" applyBorder="1" applyAlignment="1" applyProtection="1">
      <alignment horizontal="center" vertical="center" wrapText="1" shrinkToFit="1"/>
      <protection locked="0"/>
    </xf>
    <xf numFmtId="0" fontId="28" fillId="7" borderId="52" xfId="12" applyFont="1" applyFill="1" applyBorder="1" applyAlignment="1" applyProtection="1">
      <alignment horizontal="center" vertical="center" shrinkToFit="1"/>
      <protection locked="0"/>
    </xf>
    <xf numFmtId="0" fontId="28" fillId="7" borderId="53" xfId="12" applyFont="1" applyFill="1" applyBorder="1" applyAlignment="1" applyProtection="1">
      <alignment horizontal="center" vertical="center" shrinkToFit="1"/>
      <protection locked="0"/>
    </xf>
    <xf numFmtId="0" fontId="28" fillId="7" borderId="100" xfId="12" applyFont="1" applyFill="1" applyBorder="1" applyAlignment="1" applyProtection="1">
      <alignment horizontal="center" vertical="center" shrinkToFit="1"/>
      <protection locked="0"/>
    </xf>
    <xf numFmtId="0" fontId="28" fillId="7" borderId="101" xfId="12" applyFont="1" applyFill="1" applyBorder="1" applyAlignment="1" applyProtection="1">
      <alignment horizontal="center" vertical="center" shrinkToFit="1"/>
      <protection locked="0"/>
    </xf>
    <xf numFmtId="0" fontId="28" fillId="7" borderId="104" xfId="12" applyFont="1" applyFill="1" applyBorder="1" applyAlignment="1" applyProtection="1">
      <alignment horizontal="center" vertical="center" shrinkToFit="1"/>
      <protection locked="0"/>
    </xf>
    <xf numFmtId="177" fontId="28" fillId="0" borderId="141" xfId="19" applyNumberFormat="1" applyFont="1" applyBorder="1" applyAlignment="1" applyProtection="1">
      <alignment horizontal="right" vertical="center" shrinkToFit="1"/>
      <protection locked="0"/>
    </xf>
    <xf numFmtId="177" fontId="28" fillId="0" borderId="139" xfId="19" applyNumberFormat="1" applyFont="1" applyBorder="1" applyAlignment="1" applyProtection="1">
      <alignment horizontal="right" vertical="center" shrinkToFit="1"/>
      <protection locked="0"/>
    </xf>
    <xf numFmtId="177" fontId="28" fillId="0" borderId="142" xfId="19" applyNumberFormat="1" applyFont="1" applyBorder="1" applyAlignment="1" applyProtection="1">
      <alignment horizontal="right" vertical="center" shrinkToFit="1"/>
      <protection locked="0"/>
    </xf>
    <xf numFmtId="177" fontId="28" fillId="0" borderId="143" xfId="19" applyNumberFormat="1" applyFont="1" applyBorder="1" applyAlignment="1" applyProtection="1">
      <alignment horizontal="right" vertical="center" shrinkToFit="1"/>
      <protection locked="0"/>
    </xf>
    <xf numFmtId="177" fontId="28" fillId="0" borderId="140" xfId="19" applyNumberFormat="1" applyFont="1" applyBorder="1" applyAlignment="1" applyProtection="1">
      <alignment horizontal="right" vertical="center" shrinkToFit="1"/>
      <protection locked="0"/>
    </xf>
    <xf numFmtId="0" fontId="28" fillId="0" borderId="139" xfId="12" applyFont="1" applyBorder="1" applyAlignment="1" applyProtection="1">
      <alignment horizontal="left" vertical="center" shrinkToFit="1"/>
      <protection locked="0"/>
    </xf>
    <xf numFmtId="0" fontId="28" fillId="0" borderId="140" xfId="12" applyFont="1" applyBorder="1" applyAlignment="1" applyProtection="1">
      <alignment horizontal="left" vertical="center" shrinkToFit="1"/>
      <protection locked="0"/>
    </xf>
    <xf numFmtId="0" fontId="28" fillId="0" borderId="118" xfId="12" applyFont="1" applyBorder="1" applyAlignment="1" applyProtection="1">
      <alignment horizontal="left" vertical="center" shrinkToFit="1"/>
      <protection locked="0"/>
    </xf>
    <xf numFmtId="0" fontId="28" fillId="0" borderId="119" xfId="12" applyFont="1" applyBorder="1" applyAlignment="1" applyProtection="1">
      <alignment horizontal="left" vertical="center" shrinkToFit="1"/>
      <protection locked="0"/>
    </xf>
    <xf numFmtId="177" fontId="28" fillId="0" borderId="144" xfId="12" applyNumberFormat="1" applyFont="1" applyBorder="1" applyAlignment="1" applyProtection="1">
      <alignment horizontal="right" vertical="center" shrinkToFit="1"/>
      <protection locked="0"/>
    </xf>
    <xf numFmtId="177" fontId="28" fillId="0" borderId="139" xfId="12" applyNumberFormat="1" applyFont="1" applyBorder="1" applyAlignment="1" applyProtection="1">
      <alignment horizontal="right" vertical="center" shrinkToFit="1"/>
      <protection locked="0"/>
    </xf>
    <xf numFmtId="177" fontId="28" fillId="0" borderId="117" xfId="12" applyNumberFormat="1" applyFont="1" applyBorder="1" applyAlignment="1" applyProtection="1">
      <alignment horizontal="right" vertical="center" shrinkToFit="1"/>
      <protection locked="0"/>
    </xf>
    <xf numFmtId="177" fontId="28" fillId="0" borderId="118" xfId="12" applyNumberFormat="1" applyFont="1" applyBorder="1" applyAlignment="1" applyProtection="1">
      <alignment horizontal="right" vertical="center" shrinkToFit="1"/>
      <protection locked="0"/>
    </xf>
    <xf numFmtId="177" fontId="28" fillId="0" borderId="125" xfId="12" applyNumberFormat="1" applyFont="1" applyBorder="1" applyAlignment="1" applyProtection="1">
      <alignment horizontal="right" vertical="center" shrinkToFit="1"/>
      <protection locked="0"/>
    </xf>
    <xf numFmtId="177" fontId="28" fillId="0" borderId="121" xfId="12" applyNumberFormat="1" applyFont="1" applyBorder="1" applyAlignment="1" applyProtection="1">
      <alignment horizontal="right" vertical="center" shrinkToFit="1"/>
      <protection locked="0"/>
    </xf>
    <xf numFmtId="187" fontId="28" fillId="0" borderId="118" xfId="12" applyNumberFormat="1" applyFont="1" applyBorder="1" applyAlignment="1" applyProtection="1">
      <alignment horizontal="right" vertical="center" shrinkToFit="1"/>
      <protection locked="0"/>
    </xf>
    <xf numFmtId="177" fontId="28" fillId="4" borderId="124" xfId="18" applyNumberFormat="1" applyFont="1" applyFill="1" applyBorder="1" applyAlignment="1" applyProtection="1">
      <alignment horizontal="right" vertical="center" shrinkToFit="1"/>
      <protection locked="0"/>
    </xf>
    <xf numFmtId="177" fontId="28" fillId="4" borderId="118" xfId="18" applyNumberFormat="1" applyFont="1" applyFill="1" applyBorder="1" applyAlignment="1" applyProtection="1">
      <alignment horizontal="right" vertical="center" shrinkToFit="1"/>
      <protection locked="0"/>
    </xf>
    <xf numFmtId="177" fontId="28" fillId="4" borderId="125" xfId="18" applyNumberFormat="1" applyFont="1" applyFill="1" applyBorder="1" applyAlignment="1" applyProtection="1">
      <alignment horizontal="right" vertical="center" shrinkToFit="1"/>
      <protection locked="0"/>
    </xf>
    <xf numFmtId="177" fontId="28" fillId="4" borderId="117" xfId="18" applyNumberFormat="1" applyFont="1" applyFill="1" applyBorder="1" applyAlignment="1" applyProtection="1">
      <alignment horizontal="right" vertical="center" shrinkToFit="1"/>
      <protection locked="0"/>
    </xf>
    <xf numFmtId="187" fontId="28" fillId="4" borderId="118" xfId="18" applyNumberFormat="1" applyFont="1" applyFill="1" applyBorder="1" applyAlignment="1" applyProtection="1">
      <alignment horizontal="right" vertical="center" shrinkToFit="1"/>
      <protection locked="0"/>
    </xf>
    <xf numFmtId="0" fontId="28" fillId="0" borderId="89" xfId="12" applyFont="1" applyBorder="1" applyAlignment="1" applyProtection="1">
      <alignment horizontal="center" vertical="center" shrinkToFit="1"/>
      <protection locked="0"/>
    </xf>
    <xf numFmtId="177" fontId="28" fillId="5" borderId="145" xfId="12" applyNumberFormat="1" applyFont="1" applyFill="1" applyBorder="1" applyAlignment="1" applyProtection="1">
      <alignment horizontal="right" vertical="center" shrinkToFit="1"/>
      <protection locked="0"/>
    </xf>
    <xf numFmtId="177" fontId="28" fillId="5" borderId="133" xfId="12" applyNumberFormat="1" applyFont="1" applyFill="1" applyBorder="1" applyAlignment="1" applyProtection="1">
      <alignment horizontal="right" vertical="center" shrinkToFit="1"/>
      <protection locked="0"/>
    </xf>
    <xf numFmtId="177" fontId="28" fillId="5" borderId="146" xfId="12" applyNumberFormat="1" applyFont="1" applyFill="1" applyBorder="1" applyAlignment="1" applyProtection="1">
      <alignment horizontal="right" vertical="center" shrinkToFit="1"/>
      <protection locked="0"/>
    </xf>
    <xf numFmtId="177" fontId="28" fillId="5" borderId="130" xfId="12" applyNumberFormat="1" applyFont="1" applyFill="1" applyBorder="1" applyAlignment="1" applyProtection="1">
      <alignment horizontal="right" vertical="center" shrinkToFit="1"/>
      <protection locked="0"/>
    </xf>
    <xf numFmtId="177" fontId="28" fillId="5" borderId="128" xfId="12" applyNumberFormat="1" applyFont="1" applyFill="1" applyBorder="1" applyAlignment="1" applyProtection="1">
      <alignment horizontal="right" vertical="center" shrinkToFit="1"/>
      <protection locked="0"/>
    </xf>
    <xf numFmtId="177" fontId="28" fillId="5" borderId="131" xfId="12" applyNumberFormat="1" applyFont="1" applyFill="1" applyBorder="1" applyAlignment="1" applyProtection="1">
      <alignment horizontal="right" vertical="center" shrinkToFit="1"/>
      <protection locked="0"/>
    </xf>
    <xf numFmtId="177" fontId="28" fillId="5" borderId="132" xfId="12" applyNumberFormat="1" applyFont="1" applyFill="1" applyBorder="1" applyAlignment="1" applyProtection="1">
      <alignment horizontal="right" vertical="center" shrinkToFit="1"/>
      <protection locked="0"/>
    </xf>
    <xf numFmtId="187" fontId="28" fillId="5" borderId="133" xfId="12" applyNumberFormat="1" applyFont="1" applyFill="1" applyBorder="1" applyAlignment="1" applyProtection="1">
      <alignment horizontal="right" vertical="center" shrinkToFit="1"/>
      <protection locked="0"/>
    </xf>
    <xf numFmtId="0" fontId="28" fillId="5" borderId="128" xfId="12" applyFont="1" applyFill="1" applyBorder="1" applyAlignment="1" applyProtection="1">
      <alignment horizontal="left" vertical="center" shrinkToFit="1"/>
      <protection locked="0"/>
    </xf>
    <xf numFmtId="0" fontId="28" fillId="5" borderId="131" xfId="12" applyFont="1" applyFill="1" applyBorder="1" applyAlignment="1" applyProtection="1">
      <alignment horizontal="left" vertical="center" shrinkToFit="1"/>
      <protection locked="0"/>
    </xf>
    <xf numFmtId="177" fontId="28" fillId="5" borderId="13" xfId="12" applyNumberFormat="1" applyFont="1" applyFill="1" applyBorder="1" applyAlignment="1" applyProtection="1">
      <alignment horizontal="right" vertical="center" shrinkToFit="1"/>
      <protection locked="0"/>
    </xf>
    <xf numFmtId="177" fontId="28" fillId="5" borderId="83" xfId="12" applyNumberFormat="1" applyFont="1" applyFill="1" applyBorder="1" applyAlignment="1" applyProtection="1">
      <alignment horizontal="right" vertical="center" shrinkToFit="1"/>
      <protection locked="0"/>
    </xf>
    <xf numFmtId="177" fontId="28" fillId="5" borderId="85" xfId="12" applyNumberFormat="1" applyFont="1" applyFill="1" applyBorder="1" applyAlignment="1" applyProtection="1">
      <alignment horizontal="right" vertical="center" shrinkToFit="1"/>
      <protection locked="0"/>
    </xf>
    <xf numFmtId="0" fontId="28" fillId="4" borderId="120" xfId="12" applyFont="1" applyFill="1" applyBorder="1" applyAlignment="1" applyProtection="1">
      <alignment horizontal="left" vertical="center" shrinkToFit="1"/>
      <protection locked="0"/>
    </xf>
    <xf numFmtId="0" fontId="28" fillId="4" borderId="121" xfId="12" applyFont="1" applyFill="1" applyBorder="1" applyAlignment="1" applyProtection="1">
      <alignment horizontal="left" vertical="center" shrinkToFit="1"/>
      <protection locked="0"/>
    </xf>
    <xf numFmtId="0" fontId="28" fillId="4" borderId="122" xfId="12" applyFont="1" applyFill="1" applyBorder="1" applyAlignment="1" applyProtection="1">
      <alignment horizontal="left" vertical="center" shrinkToFit="1"/>
      <protection locked="0"/>
    </xf>
    <xf numFmtId="177" fontId="28" fillId="4" borderId="120" xfId="12" applyNumberFormat="1" applyFont="1" applyFill="1" applyBorder="1" applyAlignment="1" applyProtection="1">
      <alignment horizontal="right" vertical="center" shrinkToFit="1"/>
      <protection locked="0"/>
    </xf>
    <xf numFmtId="177" fontId="28" fillId="4" borderId="121" xfId="12" applyNumberFormat="1" applyFont="1" applyFill="1" applyBorder="1" applyAlignment="1" applyProtection="1">
      <alignment horizontal="right" vertical="center" shrinkToFit="1"/>
      <protection locked="0"/>
    </xf>
    <xf numFmtId="177" fontId="28" fillId="4" borderId="122" xfId="12" applyNumberFormat="1" applyFont="1" applyFill="1" applyBorder="1" applyAlignment="1" applyProtection="1">
      <alignment horizontal="right" vertical="center" shrinkToFit="1"/>
      <protection locked="0"/>
    </xf>
    <xf numFmtId="177" fontId="28" fillId="0" borderId="110" xfId="12" applyNumberFormat="1" applyFont="1" applyBorder="1" applyAlignment="1" applyProtection="1">
      <alignment horizontal="right" vertical="center" shrinkToFit="1"/>
      <protection locked="0"/>
    </xf>
    <xf numFmtId="0" fontId="28" fillId="0" borderId="110" xfId="12" applyFont="1" applyBorder="1" applyAlignment="1" applyProtection="1">
      <alignment horizontal="left" vertical="center" shrinkToFit="1"/>
      <protection locked="0"/>
    </xf>
    <xf numFmtId="0" fontId="28" fillId="0" borderId="116" xfId="12" applyFont="1" applyBorder="1" applyAlignment="1" applyProtection="1">
      <alignment horizontal="left" vertical="center" shrinkToFit="1"/>
      <protection locked="0"/>
    </xf>
    <xf numFmtId="0" fontId="28" fillId="4" borderId="123" xfId="12" applyFont="1" applyFill="1" applyBorder="1" applyAlignment="1" applyProtection="1">
      <alignment horizontal="left" vertical="center" shrinkToFit="1"/>
      <protection locked="0"/>
    </xf>
    <xf numFmtId="0" fontId="28" fillId="0" borderId="120" xfId="12" applyFont="1" applyBorder="1" applyAlignment="1" applyProtection="1">
      <alignment horizontal="left" vertical="center" shrinkToFit="1"/>
      <protection locked="0"/>
    </xf>
    <xf numFmtId="0" fontId="28" fillId="0" borderId="121" xfId="12" applyFont="1" applyBorder="1" applyAlignment="1" applyProtection="1">
      <alignment horizontal="left" vertical="center" shrinkToFit="1"/>
      <protection locked="0"/>
    </xf>
    <xf numFmtId="0" fontId="28" fillId="0" borderId="122" xfId="12" applyFont="1" applyBorder="1" applyAlignment="1" applyProtection="1">
      <alignment horizontal="left" vertical="center" shrinkToFit="1"/>
      <protection locked="0"/>
    </xf>
    <xf numFmtId="177" fontId="28" fillId="0" borderId="124" xfId="12" applyNumberFormat="1" applyFont="1" applyBorder="1" applyAlignment="1" applyProtection="1">
      <alignment horizontal="right" vertical="center" shrinkToFit="1"/>
      <protection locked="0"/>
    </xf>
    <xf numFmtId="0" fontId="28" fillId="7" borderId="70" xfId="12" applyFont="1" applyFill="1" applyBorder="1" applyAlignment="1" applyProtection="1">
      <alignment horizontal="center" vertical="center" wrapText="1" shrinkToFit="1"/>
      <protection locked="0"/>
    </xf>
    <xf numFmtId="0" fontId="28" fillId="7" borderId="17" xfId="12" applyFont="1" applyFill="1" applyBorder="1" applyAlignment="1" applyProtection="1">
      <alignment horizontal="center" vertical="center" shrinkToFit="1"/>
      <protection locked="0"/>
    </xf>
    <xf numFmtId="0" fontId="28" fillId="7" borderId="103" xfId="12" applyFont="1" applyFill="1" applyBorder="1" applyAlignment="1" applyProtection="1">
      <alignment horizontal="center" vertical="center" shrinkToFit="1"/>
      <protection locked="0"/>
    </xf>
    <xf numFmtId="0" fontId="28" fillId="7" borderId="102" xfId="12" applyFont="1" applyFill="1" applyBorder="1" applyAlignment="1" applyProtection="1">
      <alignment horizontal="center" vertical="center" shrinkToFit="1"/>
      <protection locked="0"/>
    </xf>
    <xf numFmtId="0" fontId="28" fillId="7" borderId="103" xfId="12" applyFont="1" applyFill="1" applyBorder="1" applyAlignment="1" applyProtection="1">
      <alignment horizontal="center" vertical="center"/>
      <protection locked="0"/>
    </xf>
    <xf numFmtId="0" fontId="28" fillId="0" borderId="105" xfId="12" applyFont="1" applyBorder="1" applyAlignment="1" applyProtection="1">
      <alignment horizontal="left" vertical="center" shrinkToFit="1"/>
      <protection locked="0"/>
    </xf>
    <xf numFmtId="0" fontId="28" fillId="0" borderId="106" xfId="12" applyFont="1" applyBorder="1" applyAlignment="1" applyProtection="1">
      <alignment horizontal="left" vertical="center" shrinkToFit="1"/>
      <protection locked="0"/>
    </xf>
    <xf numFmtId="0" fontId="28" fillId="0" borderId="107" xfId="12" applyFont="1" applyBorder="1" applyAlignment="1" applyProtection="1">
      <alignment horizontal="left" vertical="center" shrinkToFit="1"/>
      <protection locked="0"/>
    </xf>
    <xf numFmtId="177" fontId="28" fillId="0" borderId="109" xfId="12" applyNumberFormat="1" applyFont="1" applyBorder="1" applyAlignment="1" applyProtection="1">
      <alignment horizontal="right" vertical="center" shrinkToFit="1"/>
      <protection locked="0"/>
    </xf>
    <xf numFmtId="177" fontId="28" fillId="0" borderId="120" xfId="12" applyNumberFormat="1" applyFont="1" applyBorder="1" applyAlignment="1" applyProtection="1">
      <alignment horizontal="right" vertical="center" shrinkToFit="1"/>
      <protection locked="0"/>
    </xf>
    <xf numFmtId="0" fontId="28" fillId="4" borderId="147" xfId="12" applyFont="1" applyFill="1" applyBorder="1" applyAlignment="1" applyProtection="1">
      <alignment horizontal="left" vertical="center" shrinkToFit="1"/>
      <protection locked="0"/>
    </xf>
    <xf numFmtId="0" fontId="28" fillId="4" borderId="148" xfId="12" applyFont="1" applyFill="1" applyBorder="1" applyAlignment="1" applyProtection="1">
      <alignment horizontal="left" vertical="center" shrinkToFit="1"/>
      <protection locked="0"/>
    </xf>
    <xf numFmtId="0" fontId="28" fillId="4" borderId="149" xfId="12" applyFont="1" applyFill="1" applyBorder="1" applyAlignment="1" applyProtection="1">
      <alignment horizontal="left" vertical="center" shrinkToFit="1"/>
      <protection locked="0"/>
    </xf>
    <xf numFmtId="177" fontId="28" fillId="4" borderId="134" xfId="12" applyNumberFormat="1" applyFont="1" applyFill="1" applyBorder="1" applyAlignment="1" applyProtection="1">
      <alignment horizontal="right" vertical="center" shrinkToFit="1"/>
      <protection locked="0"/>
    </xf>
    <xf numFmtId="177" fontId="28" fillId="4" borderId="135" xfId="12" applyNumberFormat="1" applyFont="1" applyFill="1" applyBorder="1" applyAlignment="1" applyProtection="1">
      <alignment horizontal="right" vertical="center" shrinkToFit="1"/>
      <protection locked="0"/>
    </xf>
    <xf numFmtId="0" fontId="28" fillId="4" borderId="135" xfId="12" applyFont="1" applyFill="1" applyBorder="1" applyAlignment="1" applyProtection="1">
      <alignment horizontal="left" vertical="center" shrinkToFit="1"/>
      <protection locked="0"/>
    </xf>
    <xf numFmtId="0" fontId="28" fillId="4" borderId="138" xfId="12" applyFont="1" applyFill="1" applyBorder="1" applyAlignment="1" applyProtection="1">
      <alignment horizontal="left" vertical="center" shrinkToFit="1"/>
      <protection locked="0"/>
    </xf>
    <xf numFmtId="177" fontId="28" fillId="5" borderId="29" xfId="12" applyNumberFormat="1" applyFont="1" applyFill="1" applyBorder="1" applyAlignment="1" applyProtection="1">
      <alignment horizontal="right" vertical="center" shrinkToFit="1"/>
      <protection locked="0"/>
    </xf>
    <xf numFmtId="177" fontId="28" fillId="5" borderId="84" xfId="12" applyNumberFormat="1" applyFont="1" applyFill="1" applyBorder="1" applyAlignment="1" applyProtection="1">
      <alignment horizontal="right" vertical="center" shrinkToFit="1"/>
      <protection locked="0"/>
    </xf>
    <xf numFmtId="177" fontId="28" fillId="4" borderId="94" xfId="19" applyNumberFormat="1" applyFont="1" applyFill="1" applyBorder="1" applyAlignment="1">
      <alignment horizontal="right" vertical="center" shrinkToFit="1"/>
    </xf>
    <xf numFmtId="187" fontId="28" fillId="4" borderId="94" xfId="19" applyNumberFormat="1" applyFont="1" applyFill="1" applyBorder="1" applyAlignment="1">
      <alignment horizontal="right" vertical="center" shrinkToFit="1"/>
    </xf>
    <xf numFmtId="187" fontId="28" fillId="4" borderId="154" xfId="19" applyNumberFormat="1" applyFont="1" applyFill="1" applyBorder="1" applyAlignment="1">
      <alignment horizontal="right" vertical="center" shrinkToFit="1"/>
    </xf>
    <xf numFmtId="177" fontId="28" fillId="5" borderId="150" xfId="12" applyNumberFormat="1" applyFont="1" applyFill="1" applyBorder="1" applyAlignment="1" applyProtection="1">
      <alignment horizontal="right" vertical="center" shrinkToFit="1"/>
      <protection locked="0"/>
    </xf>
    <xf numFmtId="177" fontId="28" fillId="5" borderId="151" xfId="12" applyNumberFormat="1" applyFont="1" applyFill="1" applyBorder="1" applyAlignment="1" applyProtection="1">
      <alignment horizontal="right" vertical="center" shrinkToFit="1"/>
      <protection locked="0"/>
    </xf>
    <xf numFmtId="177" fontId="28" fillId="5" borderId="152" xfId="12" applyNumberFormat="1" applyFont="1" applyFill="1" applyBorder="1" applyAlignment="1" applyProtection="1">
      <alignment horizontal="right" vertical="center" shrinkToFit="1"/>
      <protection locked="0"/>
    </xf>
    <xf numFmtId="0" fontId="28" fillId="4" borderId="27" xfId="12" applyFont="1" applyFill="1" applyBorder="1" applyAlignment="1">
      <alignment horizontal="center" vertical="center"/>
    </xf>
    <xf numFmtId="0" fontId="28" fillId="4" borderId="37" xfId="12" applyFont="1" applyFill="1" applyBorder="1" applyAlignment="1">
      <alignment horizontal="center" vertical="center"/>
    </xf>
    <xf numFmtId="0" fontId="28" fillId="4" borderId="38" xfId="12" applyFont="1" applyFill="1" applyBorder="1" applyAlignment="1">
      <alignment horizontal="center" vertical="center"/>
    </xf>
    <xf numFmtId="0" fontId="28" fillId="4" borderId="82" xfId="12" applyFont="1" applyFill="1" applyBorder="1" applyAlignment="1">
      <alignment horizontal="center" vertical="center"/>
    </xf>
    <xf numFmtId="187" fontId="28" fillId="4" borderId="96" xfId="19" applyNumberFormat="1" applyFont="1" applyFill="1" applyBorder="1" applyAlignment="1">
      <alignment horizontal="right" vertical="center" shrinkToFit="1"/>
    </xf>
    <xf numFmtId="187" fontId="28" fillId="4" borderId="31" xfId="19" applyNumberFormat="1" applyFont="1" applyFill="1" applyBorder="1" applyAlignment="1">
      <alignment horizontal="right" vertical="center" shrinkToFit="1"/>
    </xf>
    <xf numFmtId="0" fontId="28" fillId="4" borderId="59" xfId="12" applyFont="1" applyFill="1" applyBorder="1">
      <alignment vertical="center"/>
    </xf>
    <xf numFmtId="0" fontId="28" fillId="4" borderId="0" xfId="12" applyFont="1" applyFill="1">
      <alignment vertical="center"/>
    </xf>
    <xf numFmtId="0" fontId="28" fillId="4" borderId="66" xfId="12" applyFont="1" applyFill="1" applyBorder="1">
      <alignment vertical="center"/>
    </xf>
    <xf numFmtId="177" fontId="28" fillId="4" borderId="153" xfId="19" applyNumberFormat="1" applyFont="1" applyFill="1" applyBorder="1" applyAlignment="1">
      <alignment horizontal="right" vertical="center" shrinkToFit="1"/>
    </xf>
    <xf numFmtId="0" fontId="28" fillId="4" borderId="24" xfId="12" applyFont="1" applyFill="1" applyBorder="1" applyAlignment="1">
      <alignment horizontal="center" vertical="center"/>
    </xf>
    <xf numFmtId="0" fontId="28" fillId="5" borderId="85" xfId="12" applyFont="1" applyFill="1" applyBorder="1" applyAlignment="1" applyProtection="1">
      <alignment horizontal="left" vertical="center" shrinkToFit="1"/>
      <protection locked="0"/>
    </xf>
    <xf numFmtId="0" fontId="28" fillId="4" borderId="52" xfId="12" applyFont="1" applyFill="1" applyBorder="1" applyAlignment="1">
      <alignment horizontal="left" vertical="center" wrapText="1"/>
    </xf>
    <xf numFmtId="0" fontId="28" fillId="4" borderId="0" xfId="18" applyFont="1" applyFill="1" applyAlignment="1">
      <alignment horizontal="left" vertical="center"/>
    </xf>
    <xf numFmtId="0" fontId="28" fillId="4" borderId="18" xfId="12" applyFont="1" applyFill="1" applyBorder="1" applyAlignment="1">
      <alignment horizontal="center" vertical="center"/>
    </xf>
    <xf numFmtId="0" fontId="28" fillId="4" borderId="42" xfId="12" applyFont="1" applyFill="1" applyBorder="1" applyAlignment="1">
      <alignment horizontal="center" vertical="center"/>
    </xf>
    <xf numFmtId="0" fontId="28" fillId="4" borderId="72" xfId="12" applyFont="1" applyFill="1" applyBorder="1" applyAlignment="1">
      <alignment horizontal="center" vertical="center"/>
    </xf>
    <xf numFmtId="0" fontId="28" fillId="4" borderId="22" xfId="12" applyFont="1" applyFill="1" applyBorder="1" applyAlignment="1">
      <alignment horizontal="center" vertical="center"/>
    </xf>
    <xf numFmtId="0" fontId="28" fillId="4" borderId="9" xfId="12" applyFont="1" applyFill="1" applyBorder="1">
      <alignment vertical="center"/>
    </xf>
    <xf numFmtId="0" fontId="28" fillId="4" borderId="50" xfId="12" applyFont="1" applyFill="1" applyBorder="1">
      <alignment vertical="center"/>
    </xf>
    <xf numFmtId="0" fontId="28" fillId="4" borderId="36" xfId="12" applyFont="1" applyFill="1" applyBorder="1">
      <alignment vertical="center"/>
    </xf>
    <xf numFmtId="177" fontId="28" fillId="4" borderId="28" xfId="19" applyNumberFormat="1" applyFont="1" applyFill="1" applyBorder="1" applyAlignment="1">
      <alignment horizontal="right" vertical="center" shrinkToFit="1"/>
    </xf>
    <xf numFmtId="177" fontId="28" fillId="4" borderId="50" xfId="19" applyNumberFormat="1" applyFont="1" applyFill="1" applyBorder="1" applyAlignment="1">
      <alignment horizontal="right" vertical="center" shrinkToFit="1"/>
    </xf>
    <xf numFmtId="177" fontId="28" fillId="4" borderId="90" xfId="19" applyNumberFormat="1" applyFont="1" applyFill="1" applyBorder="1" applyAlignment="1">
      <alignment horizontal="right" vertical="center" shrinkToFit="1"/>
    </xf>
    <xf numFmtId="177" fontId="28" fillId="4" borderId="92" xfId="19" applyNumberFormat="1" applyFont="1" applyFill="1" applyBorder="1" applyAlignment="1">
      <alignment horizontal="right" vertical="center" shrinkToFit="1"/>
    </xf>
    <xf numFmtId="187" fontId="28" fillId="4" borderId="92" xfId="19" applyNumberFormat="1" applyFont="1" applyFill="1" applyBorder="1" applyAlignment="1">
      <alignment horizontal="right" vertical="center" shrinkToFit="1"/>
    </xf>
    <xf numFmtId="187" fontId="28" fillId="4" borderId="50" xfId="19" applyNumberFormat="1" applyFont="1" applyFill="1" applyBorder="1" applyAlignment="1">
      <alignment horizontal="right" vertical="center" shrinkToFit="1"/>
    </xf>
    <xf numFmtId="187" fontId="28" fillId="4" borderId="76" xfId="19" applyNumberFormat="1" applyFont="1" applyFill="1" applyBorder="1" applyAlignment="1">
      <alignment horizontal="right" vertical="center" shrinkToFit="1"/>
    </xf>
    <xf numFmtId="0" fontId="28" fillId="4" borderId="9" xfId="12" applyFont="1" applyFill="1" applyBorder="1" applyAlignment="1">
      <alignment horizontal="center" vertical="top"/>
    </xf>
    <xf numFmtId="0" fontId="28" fillId="4" borderId="50" xfId="12" applyFont="1" applyFill="1" applyBorder="1" applyAlignment="1">
      <alignment horizontal="center" vertical="top"/>
    </xf>
    <xf numFmtId="0" fontId="28" fillId="4" borderId="7" xfId="12" applyFont="1" applyFill="1" applyBorder="1" applyAlignment="1">
      <alignment horizontal="center" vertical="top"/>
    </xf>
    <xf numFmtId="0" fontId="28" fillId="4" borderId="0" xfId="12" applyFont="1" applyFill="1" applyAlignment="1">
      <alignment horizontal="center" vertical="top"/>
    </xf>
    <xf numFmtId="0" fontId="28" fillId="4" borderId="18" xfId="12" applyFont="1" applyFill="1" applyBorder="1" applyAlignment="1">
      <alignment horizontal="center" vertical="top"/>
    </xf>
    <xf numFmtId="0" fontId="28" fillId="4" borderId="42" xfId="12" applyFont="1" applyFill="1" applyBorder="1" applyAlignment="1">
      <alignment horizontal="center" vertical="top"/>
    </xf>
    <xf numFmtId="0" fontId="28" fillId="4" borderId="28" xfId="12" applyFont="1" applyFill="1" applyBorder="1">
      <alignment vertical="center"/>
    </xf>
    <xf numFmtId="177" fontId="28" fillId="4" borderId="155" xfId="19" applyNumberFormat="1" applyFont="1" applyFill="1" applyBorder="1" applyAlignment="1">
      <alignment horizontal="right" vertical="center" shrinkToFit="1"/>
    </xf>
    <xf numFmtId="177" fontId="28" fillId="4" borderId="91" xfId="19" applyNumberFormat="1" applyFont="1" applyFill="1" applyBorder="1" applyAlignment="1">
      <alignment horizontal="right" vertical="center" shrinkToFit="1"/>
    </xf>
    <xf numFmtId="187" fontId="28" fillId="4" borderId="157" xfId="19" applyNumberFormat="1" applyFont="1" applyFill="1" applyBorder="1" applyAlignment="1">
      <alignment horizontal="right" vertical="center" shrinkToFit="1"/>
    </xf>
    <xf numFmtId="187" fontId="28" fillId="4" borderId="11" xfId="19" applyNumberFormat="1" applyFont="1" applyFill="1" applyBorder="1" applyAlignment="1">
      <alignment horizontal="right" vertical="center" shrinkToFit="1"/>
    </xf>
    <xf numFmtId="0" fontId="28" fillId="4" borderId="28" xfId="12" applyFont="1" applyFill="1" applyBorder="1" applyAlignment="1">
      <alignment horizontal="center" vertical="center" textRotation="255" wrapText="1"/>
    </xf>
    <xf numFmtId="0" fontId="28" fillId="4" borderId="36" xfId="12" applyFont="1" applyFill="1" applyBorder="1" applyAlignment="1">
      <alignment horizontal="center" vertical="center" textRotation="255" wrapText="1"/>
    </xf>
    <xf numFmtId="0" fontId="28" fillId="4" borderId="59" xfId="12" applyFont="1" applyFill="1" applyBorder="1" applyAlignment="1">
      <alignment horizontal="center" vertical="center" textRotation="255" wrapText="1"/>
    </xf>
    <xf numFmtId="0" fontId="28" fillId="4" borderId="66" xfId="12" applyFont="1" applyFill="1" applyBorder="1" applyAlignment="1">
      <alignment horizontal="center" vertical="center" textRotation="255" wrapText="1"/>
    </xf>
    <xf numFmtId="0" fontId="28" fillId="4" borderId="26" xfId="12" applyFont="1" applyFill="1" applyBorder="1" applyAlignment="1">
      <alignment horizontal="center" vertical="center" textRotation="255" wrapText="1"/>
    </xf>
    <xf numFmtId="0" fontId="28" fillId="4" borderId="39" xfId="12" applyFont="1" applyFill="1" applyBorder="1" applyAlignment="1">
      <alignment horizontal="center" vertical="center" textRotation="255" wrapText="1"/>
    </xf>
    <xf numFmtId="187" fontId="28" fillId="4" borderId="91" xfId="19" applyNumberFormat="1" applyFont="1" applyFill="1" applyBorder="1" applyAlignment="1">
      <alignment horizontal="right" vertical="center" shrinkToFit="1"/>
    </xf>
    <xf numFmtId="187" fontId="28" fillId="4" borderId="156" xfId="19" applyNumberFormat="1" applyFont="1" applyFill="1" applyBorder="1" applyAlignment="1">
      <alignment horizontal="right" vertical="center" shrinkToFit="1"/>
    </xf>
    <xf numFmtId="0" fontId="28" fillId="4" borderId="7" xfId="12" applyFont="1" applyFill="1" applyBorder="1" applyAlignment="1">
      <alignment horizontal="left" vertical="center"/>
    </xf>
    <xf numFmtId="0" fontId="28" fillId="4" borderId="0" xfId="12" applyFont="1" applyFill="1" applyAlignment="1">
      <alignment horizontal="left" vertical="center"/>
    </xf>
    <xf numFmtId="0" fontId="28" fillId="4" borderId="66" xfId="12" applyFont="1" applyFill="1" applyBorder="1" applyAlignment="1">
      <alignment horizontal="left" vertical="center"/>
    </xf>
    <xf numFmtId="177" fontId="28" fillId="4" borderId="59" xfId="18" applyNumberFormat="1" applyFont="1" applyFill="1" applyBorder="1" applyAlignment="1">
      <alignment horizontal="right" vertical="center" shrinkToFit="1"/>
    </xf>
    <xf numFmtId="177" fontId="28" fillId="4" borderId="0" xfId="18" applyNumberFormat="1" applyFont="1" applyFill="1" applyAlignment="1">
      <alignment horizontal="right" vertical="center" shrinkToFit="1"/>
    </xf>
    <xf numFmtId="177" fontId="28" fillId="4" borderId="93" xfId="18" applyNumberFormat="1" applyFont="1" applyFill="1" applyBorder="1" applyAlignment="1">
      <alignment horizontal="right" vertical="center" shrinkToFit="1"/>
    </xf>
    <xf numFmtId="177" fontId="28" fillId="4" borderId="95" xfId="18" applyNumberFormat="1" applyFont="1" applyFill="1" applyBorder="1" applyAlignment="1">
      <alignment horizontal="right" vertical="center" shrinkToFit="1"/>
    </xf>
    <xf numFmtId="187" fontId="28" fillId="4" borderId="95" xfId="18" applyNumberFormat="1" applyFont="1" applyFill="1" applyBorder="1" applyAlignment="1">
      <alignment horizontal="right" vertical="center" shrinkToFit="1"/>
    </xf>
    <xf numFmtId="187" fontId="28" fillId="4" borderId="0" xfId="18" applyNumberFormat="1" applyFont="1" applyFill="1" applyAlignment="1">
      <alignment horizontal="right" vertical="center" shrinkToFit="1"/>
    </xf>
    <xf numFmtId="187" fontId="28" fillId="4" borderId="58" xfId="18" applyNumberFormat="1" applyFont="1" applyFill="1" applyBorder="1" applyAlignment="1">
      <alignment horizontal="right" vertical="center" shrinkToFit="1"/>
    </xf>
    <xf numFmtId="177" fontId="28" fillId="4" borderId="95" xfId="19" applyNumberFormat="1" applyFont="1" applyFill="1" applyBorder="1" applyAlignment="1">
      <alignment horizontal="right" vertical="center" shrinkToFit="1"/>
    </xf>
    <xf numFmtId="177" fontId="28" fillId="4" borderId="0" xfId="19" applyNumberFormat="1" applyFont="1" applyFill="1" applyAlignment="1">
      <alignment horizontal="right" vertical="center" shrinkToFit="1"/>
    </xf>
    <xf numFmtId="177" fontId="28" fillId="4" borderId="93" xfId="19" applyNumberFormat="1" applyFont="1" applyFill="1" applyBorder="1" applyAlignment="1">
      <alignment horizontal="right" vertical="center" shrinkToFit="1"/>
    </xf>
    <xf numFmtId="0" fontId="28" fillId="4" borderId="9" xfId="12" applyFont="1" applyFill="1" applyBorder="1" applyAlignment="1">
      <alignment horizontal="center" vertical="center" textRotation="255" shrinkToFit="1"/>
    </xf>
    <xf numFmtId="0" fontId="28" fillId="4" borderId="36" xfId="12" applyFont="1" applyFill="1" applyBorder="1" applyAlignment="1">
      <alignment horizontal="center" vertical="center" textRotation="255" shrinkToFit="1"/>
    </xf>
    <xf numFmtId="0" fontId="28" fillId="4" borderId="7" xfId="12" applyFont="1" applyFill="1" applyBorder="1" applyAlignment="1">
      <alignment horizontal="center" vertical="center" textRotation="255" shrinkToFit="1"/>
    </xf>
    <xf numFmtId="0" fontId="28" fillId="4" borderId="66" xfId="12" applyFont="1" applyFill="1" applyBorder="1" applyAlignment="1">
      <alignment horizontal="center" vertical="center" textRotation="255" shrinkToFit="1"/>
    </xf>
    <xf numFmtId="0" fontId="28" fillId="4" borderId="18" xfId="12" applyFont="1" applyFill="1" applyBorder="1" applyAlignment="1">
      <alignment horizontal="center" vertical="center" textRotation="255" shrinkToFit="1"/>
    </xf>
    <xf numFmtId="0" fontId="28" fillId="4" borderId="39" xfId="12" applyFont="1" applyFill="1" applyBorder="1" applyAlignment="1">
      <alignment horizontal="center" vertical="center" textRotation="255" shrinkToFit="1"/>
    </xf>
    <xf numFmtId="177" fontId="28" fillId="4" borderId="59" xfId="19" applyNumberFormat="1" applyFont="1" applyFill="1" applyBorder="1" applyAlignment="1">
      <alignment horizontal="right" vertical="center" shrinkToFit="1"/>
    </xf>
    <xf numFmtId="187" fontId="28" fillId="4" borderId="95" xfId="19" applyNumberFormat="1" applyFont="1" applyFill="1" applyBorder="1" applyAlignment="1">
      <alignment horizontal="right" vertical="center" shrinkToFit="1"/>
    </xf>
    <xf numFmtId="187" fontId="28" fillId="4" borderId="0" xfId="19" applyNumberFormat="1" applyFont="1" applyFill="1" applyAlignment="1">
      <alignment horizontal="right" vertical="center" shrinkToFit="1"/>
    </xf>
    <xf numFmtId="187" fontId="28" fillId="4" borderId="58" xfId="19" applyNumberFormat="1" applyFont="1" applyFill="1" applyBorder="1" applyAlignment="1">
      <alignment horizontal="right" vertical="center" shrinkToFit="1"/>
    </xf>
    <xf numFmtId="0" fontId="28" fillId="4" borderId="59" xfId="12" applyFont="1" applyFill="1" applyBorder="1" applyAlignment="1">
      <alignment vertical="center" shrinkToFit="1"/>
    </xf>
    <xf numFmtId="0" fontId="28" fillId="4" borderId="0" xfId="12" applyFont="1" applyFill="1" applyAlignment="1">
      <alignment vertical="center" shrinkToFit="1"/>
    </xf>
    <xf numFmtId="0" fontId="28" fillId="4" borderId="66" xfId="12" applyFont="1" applyFill="1" applyBorder="1" applyAlignment="1">
      <alignment vertical="center" shrinkToFit="1"/>
    </xf>
    <xf numFmtId="177" fontId="28" fillId="4" borderId="98" xfId="19" applyNumberFormat="1" applyFont="1" applyFill="1" applyBorder="1" applyAlignment="1">
      <alignment horizontal="right" vertical="center" shrinkToFit="1"/>
    </xf>
    <xf numFmtId="0" fontId="28" fillId="4" borderId="9" xfId="12" applyFont="1" applyFill="1" applyBorder="1" applyAlignment="1">
      <alignment horizontal="center" vertical="top" wrapText="1"/>
    </xf>
    <xf numFmtId="0" fontId="28" fillId="4" borderId="50" xfId="12" applyFont="1" applyFill="1" applyBorder="1" applyAlignment="1">
      <alignment horizontal="center" vertical="top" wrapText="1"/>
    </xf>
    <xf numFmtId="0" fontId="28" fillId="4" borderId="36" xfId="12" applyFont="1" applyFill="1" applyBorder="1" applyAlignment="1">
      <alignment horizontal="center" vertical="top" wrapText="1"/>
    </xf>
    <xf numFmtId="0" fontId="28" fillId="4" borderId="7" xfId="12" applyFont="1" applyFill="1" applyBorder="1" applyAlignment="1">
      <alignment horizontal="center" vertical="top" wrapText="1"/>
    </xf>
    <xf numFmtId="0" fontId="28" fillId="4" borderId="0" xfId="12" applyFont="1" applyFill="1" applyAlignment="1">
      <alignment horizontal="center" vertical="top" wrapText="1"/>
    </xf>
    <xf numFmtId="0" fontId="28" fillId="4" borderId="66" xfId="12" applyFont="1" applyFill="1" applyBorder="1" applyAlignment="1">
      <alignment horizontal="center" vertical="top" wrapText="1"/>
    </xf>
    <xf numFmtId="0" fontId="28" fillId="4" borderId="18" xfId="12" applyFont="1" applyFill="1" applyBorder="1" applyAlignment="1">
      <alignment horizontal="center" vertical="top" wrapText="1"/>
    </xf>
    <xf numFmtId="0" fontId="28" fillId="4" borderId="42" xfId="12" applyFont="1" applyFill="1" applyBorder="1" applyAlignment="1">
      <alignment horizontal="center" vertical="top" wrapText="1"/>
    </xf>
    <xf numFmtId="0" fontId="28" fillId="4" borderId="42" xfId="12" applyFont="1" applyFill="1" applyBorder="1">
      <alignment vertical="center"/>
    </xf>
    <xf numFmtId="0" fontId="28" fillId="4" borderId="39" xfId="12" applyFont="1" applyFill="1" applyBorder="1">
      <alignment vertical="center"/>
    </xf>
    <xf numFmtId="0" fontId="1" fillId="4" borderId="59" xfId="12" applyFont="1" applyFill="1" applyBorder="1" applyAlignment="1">
      <alignment vertical="center" shrinkToFit="1"/>
    </xf>
    <xf numFmtId="0" fontId="1" fillId="4" borderId="0" xfId="12" applyFont="1" applyFill="1" applyAlignment="1">
      <alignment vertical="center" shrinkToFit="1"/>
    </xf>
    <xf numFmtId="0" fontId="1" fillId="4" borderId="66" xfId="12" applyFont="1" applyFill="1" applyBorder="1" applyAlignment="1">
      <alignment vertical="center" shrinkToFit="1"/>
    </xf>
    <xf numFmtId="0" fontId="28" fillId="4" borderId="37" xfId="12" applyFont="1" applyFill="1" applyBorder="1" applyAlignment="1">
      <alignment horizontal="center" vertical="center" wrapText="1"/>
    </xf>
    <xf numFmtId="177" fontId="28" fillId="4" borderId="27" xfId="19" applyNumberFormat="1" applyFont="1" applyFill="1" applyBorder="1" applyAlignment="1">
      <alignment horizontal="right" vertical="center" shrinkToFit="1"/>
    </xf>
    <xf numFmtId="177" fontId="28" fillId="4" borderId="37" xfId="19" applyNumberFormat="1" applyFont="1" applyFill="1" applyBorder="1" applyAlignment="1">
      <alignment horizontal="right" vertical="center" shrinkToFit="1"/>
    </xf>
    <xf numFmtId="177" fontId="28" fillId="4" borderId="158" xfId="19" applyNumberFormat="1" applyFont="1" applyFill="1" applyBorder="1" applyAlignment="1">
      <alignment horizontal="right" vertical="center" shrinkToFit="1"/>
    </xf>
    <xf numFmtId="177" fontId="28" fillId="4" borderId="159" xfId="19" applyNumberFormat="1" applyFont="1" applyFill="1" applyBorder="1" applyAlignment="1">
      <alignment horizontal="right" vertical="center" shrinkToFit="1"/>
    </xf>
    <xf numFmtId="177" fontId="28" fillId="4" borderId="160" xfId="19" applyNumberFormat="1" applyFont="1" applyFill="1" applyBorder="1" applyAlignment="1">
      <alignment horizontal="right" vertical="center" shrinkToFit="1"/>
    </xf>
    <xf numFmtId="177" fontId="28" fillId="4" borderId="161" xfId="19" applyNumberFormat="1" applyFont="1" applyFill="1" applyBorder="1" applyAlignment="1">
      <alignment horizontal="right" vertical="center" shrinkToFit="1"/>
    </xf>
    <xf numFmtId="177" fontId="28" fillId="4" borderId="162" xfId="19" applyNumberFormat="1" applyFont="1" applyFill="1" applyBorder="1" applyAlignment="1">
      <alignment horizontal="right" vertical="center" shrinkToFit="1"/>
    </xf>
    <xf numFmtId="0" fontId="30" fillId="4" borderId="38" xfId="12" applyFont="1" applyFill="1" applyBorder="1" applyAlignment="1">
      <alignment horizontal="center" vertical="center"/>
    </xf>
    <xf numFmtId="177" fontId="28" fillId="4" borderId="163" xfId="19" applyNumberFormat="1" applyFont="1" applyFill="1" applyBorder="1" applyAlignment="1">
      <alignment horizontal="right" vertical="center" shrinkToFit="1"/>
    </xf>
    <xf numFmtId="187" fontId="28" fillId="4" borderId="160" xfId="19" applyNumberFormat="1" applyFont="1" applyFill="1" applyBorder="1" applyAlignment="1">
      <alignment horizontal="right" vertical="center" shrinkToFit="1"/>
    </xf>
    <xf numFmtId="187" fontId="28" fillId="4" borderId="161" xfId="19" applyNumberFormat="1" applyFont="1" applyFill="1" applyBorder="1" applyAlignment="1">
      <alignment horizontal="right" vertical="center" shrinkToFit="1"/>
    </xf>
    <xf numFmtId="187" fontId="28" fillId="4" borderId="164" xfId="19" applyNumberFormat="1" applyFont="1" applyFill="1" applyBorder="1" applyAlignment="1">
      <alignment horizontal="right" vertical="center" shrinkToFit="1"/>
    </xf>
    <xf numFmtId="0" fontId="28" fillId="4" borderId="26" xfId="12" applyFont="1" applyFill="1" applyBorder="1">
      <alignment vertical="center"/>
    </xf>
    <xf numFmtId="177" fontId="28" fillId="4" borderId="26" xfId="19" applyNumberFormat="1" applyFont="1" applyFill="1" applyBorder="1" applyAlignment="1">
      <alignment horizontal="right" vertical="center" shrinkToFit="1"/>
    </xf>
    <xf numFmtId="177" fontId="28" fillId="4" borderId="42" xfId="19" applyNumberFormat="1" applyFont="1" applyFill="1" applyBorder="1" applyAlignment="1">
      <alignment horizontal="right" vertical="center" shrinkToFit="1"/>
    </xf>
    <xf numFmtId="177" fontId="28" fillId="4" borderId="97" xfId="19" applyNumberFormat="1" applyFont="1" applyFill="1" applyBorder="1" applyAlignment="1">
      <alignment horizontal="right" vertical="center" shrinkToFit="1"/>
    </xf>
    <xf numFmtId="177" fontId="28" fillId="4" borderId="99" xfId="19" applyNumberFormat="1" applyFont="1" applyFill="1" applyBorder="1" applyAlignment="1">
      <alignment horizontal="right" vertical="center" shrinkToFit="1"/>
    </xf>
    <xf numFmtId="187" fontId="28" fillId="4" borderId="99" xfId="19" applyNumberFormat="1" applyFont="1" applyFill="1" applyBorder="1" applyAlignment="1">
      <alignment horizontal="right" vertical="center" shrinkToFit="1"/>
    </xf>
    <xf numFmtId="187" fontId="28" fillId="4" borderId="42" xfId="19" applyNumberFormat="1" applyFont="1" applyFill="1" applyBorder="1" applyAlignment="1">
      <alignment horizontal="right" vertical="center" shrinkToFit="1"/>
    </xf>
    <xf numFmtId="187" fontId="28" fillId="4" borderId="72" xfId="19" applyNumberFormat="1" applyFont="1" applyFill="1" applyBorder="1" applyAlignment="1">
      <alignment horizontal="right" vertical="center" shrinkToFit="1"/>
    </xf>
    <xf numFmtId="0" fontId="28" fillId="4" borderId="27" xfId="19" applyFont="1" applyFill="1" applyBorder="1" applyAlignment="1">
      <alignment horizontal="center" vertical="center"/>
    </xf>
    <xf numFmtId="0" fontId="28" fillId="4" borderId="37" xfId="19" applyFont="1" applyFill="1" applyBorder="1" applyAlignment="1">
      <alignment horizontal="center" vertical="center"/>
    </xf>
    <xf numFmtId="0" fontId="28" fillId="4" borderId="82" xfId="19" applyFont="1" applyFill="1" applyBorder="1" applyAlignment="1">
      <alignment horizontal="center" vertical="center"/>
    </xf>
    <xf numFmtId="0" fontId="28" fillId="4" borderId="28" xfId="19" applyFont="1" applyFill="1" applyBorder="1" applyAlignment="1">
      <alignment horizontal="left" vertical="center" shrinkToFit="1"/>
    </xf>
    <xf numFmtId="0" fontId="28" fillId="4" borderId="50" xfId="19" applyFont="1" applyFill="1" applyBorder="1" applyAlignment="1">
      <alignment horizontal="left" vertical="center" shrinkToFit="1"/>
    </xf>
    <xf numFmtId="0" fontId="28" fillId="4" borderId="36" xfId="19" applyFont="1" applyFill="1" applyBorder="1" applyAlignment="1">
      <alignment horizontal="left" vertical="center" shrinkToFit="1"/>
    </xf>
    <xf numFmtId="0" fontId="28" fillId="4" borderId="28" xfId="12" applyFont="1" applyFill="1" applyBorder="1" applyAlignment="1">
      <alignment horizontal="center" vertical="center" wrapText="1"/>
    </xf>
    <xf numFmtId="0" fontId="28" fillId="4" borderId="50" xfId="12" applyFont="1" applyFill="1" applyBorder="1" applyAlignment="1">
      <alignment horizontal="center" vertical="center" wrapText="1"/>
    </xf>
    <xf numFmtId="0" fontId="28" fillId="4" borderId="36" xfId="12" applyFont="1" applyFill="1" applyBorder="1" applyAlignment="1">
      <alignment horizontal="center" vertical="center" wrapText="1"/>
    </xf>
    <xf numFmtId="0" fontId="28" fillId="4" borderId="59" xfId="12" applyFont="1" applyFill="1" applyBorder="1" applyAlignment="1">
      <alignment horizontal="center" vertical="center" wrapText="1"/>
    </xf>
    <xf numFmtId="0" fontId="28" fillId="4" borderId="0" xfId="12" applyFont="1" applyFill="1" applyAlignment="1">
      <alignment horizontal="center" vertical="center" wrapText="1"/>
    </xf>
    <xf numFmtId="0" fontId="28" fillId="4" borderId="66" xfId="12" applyFont="1" applyFill="1" applyBorder="1" applyAlignment="1">
      <alignment horizontal="center" vertical="center" wrapText="1"/>
    </xf>
    <xf numFmtId="0" fontId="28" fillId="4" borderId="42" xfId="12" applyFont="1" applyFill="1" applyBorder="1" applyAlignment="1">
      <alignment horizontal="center" vertical="center" wrapText="1"/>
    </xf>
    <xf numFmtId="0" fontId="28" fillId="4" borderId="39" xfId="12" applyFont="1" applyFill="1" applyBorder="1" applyAlignment="1">
      <alignment horizontal="center" vertical="center" wrapText="1"/>
    </xf>
    <xf numFmtId="187" fontId="28" fillId="4" borderId="165" xfId="19" applyNumberFormat="1" applyFont="1" applyFill="1" applyBorder="1" applyAlignment="1">
      <alignment horizontal="right" vertical="center" shrinkToFit="1"/>
    </xf>
    <xf numFmtId="187" fontId="28" fillId="4" borderId="33" xfId="19" applyNumberFormat="1" applyFont="1" applyFill="1" applyBorder="1" applyAlignment="1">
      <alignment horizontal="right" vertical="center" shrinkToFit="1"/>
    </xf>
    <xf numFmtId="0" fontId="28" fillId="4" borderId="59" xfId="19" applyFont="1" applyFill="1" applyBorder="1" applyAlignment="1">
      <alignment horizontal="left" vertical="center" shrinkToFit="1"/>
    </xf>
    <xf numFmtId="0" fontId="28" fillId="4" borderId="0" xfId="19" applyFont="1" applyFill="1" applyAlignment="1">
      <alignment horizontal="left" vertical="center" shrinkToFit="1"/>
    </xf>
    <xf numFmtId="0" fontId="28" fillId="4" borderId="66" xfId="19" applyFont="1" applyFill="1" applyBorder="1" applyAlignment="1">
      <alignment horizontal="left" vertical="center" shrinkToFit="1"/>
    </xf>
    <xf numFmtId="187" fontId="28" fillId="4" borderId="128" xfId="19" applyNumberFormat="1" applyFont="1" applyFill="1" applyBorder="1" applyAlignment="1">
      <alignment horizontal="right" vertical="center" shrinkToFit="1"/>
    </xf>
    <xf numFmtId="187" fontId="28" fillId="4" borderId="166" xfId="19" applyNumberFormat="1" applyFont="1" applyFill="1" applyBorder="1" applyAlignment="1">
      <alignment horizontal="right" vertical="center" shrinkToFit="1"/>
    </xf>
    <xf numFmtId="187" fontId="28" fillId="4" borderId="167" xfId="19" applyNumberFormat="1" applyFont="1" applyFill="1" applyBorder="1" applyAlignment="1">
      <alignment horizontal="right" vertical="center" shrinkToFit="1"/>
    </xf>
    <xf numFmtId="187" fontId="28" fillId="4" borderId="168" xfId="19" applyNumberFormat="1" applyFont="1" applyFill="1" applyBorder="1" applyAlignment="1">
      <alignment horizontal="right" vertical="center" shrinkToFit="1"/>
    </xf>
    <xf numFmtId="0" fontId="28" fillId="4" borderId="9" xfId="12" applyFont="1" applyFill="1" applyBorder="1" applyAlignment="1">
      <alignment horizontal="center" vertical="center" wrapText="1"/>
    </xf>
    <xf numFmtId="0" fontId="28" fillId="4" borderId="7" xfId="12" applyFont="1" applyFill="1" applyBorder="1" applyAlignment="1">
      <alignment horizontal="center" vertical="center" wrapText="1"/>
    </xf>
    <xf numFmtId="0" fontId="28" fillId="4" borderId="55" xfId="12" applyFont="1" applyFill="1" applyBorder="1" applyAlignment="1">
      <alignment horizontal="center" vertical="center" wrapText="1"/>
    </xf>
    <xf numFmtId="0" fontId="28" fillId="4" borderId="56" xfId="12" applyFont="1" applyFill="1" applyBorder="1" applyAlignment="1">
      <alignment horizontal="center" vertical="center" wrapText="1"/>
    </xf>
    <xf numFmtId="0" fontId="28" fillId="4" borderId="73" xfId="12" applyFont="1" applyFill="1" applyBorder="1" applyAlignment="1">
      <alignment horizontal="center" vertical="center" wrapText="1"/>
    </xf>
    <xf numFmtId="0" fontId="28" fillId="4" borderId="78" xfId="12" applyFont="1" applyFill="1" applyBorder="1" applyAlignment="1">
      <alignment horizontal="center" vertical="center"/>
    </xf>
    <xf numFmtId="0" fontId="28" fillId="4" borderId="79" xfId="12" applyFont="1" applyFill="1" applyBorder="1" applyAlignment="1">
      <alignment horizontal="center" vertical="center"/>
    </xf>
    <xf numFmtId="0" fontId="28" fillId="4" borderId="80" xfId="12" applyFont="1" applyFill="1" applyBorder="1" applyAlignment="1">
      <alignment horizontal="center" vertical="center"/>
    </xf>
    <xf numFmtId="0" fontId="28" fillId="4" borderId="13" xfId="12" applyFont="1" applyFill="1" applyBorder="1" applyAlignment="1">
      <alignment horizontal="left" vertical="center" wrapText="1"/>
    </xf>
    <xf numFmtId="0" fontId="28" fillId="4" borderId="83" xfId="12" applyFont="1" applyFill="1" applyBorder="1" applyAlignment="1">
      <alignment horizontal="left" vertical="center"/>
    </xf>
    <xf numFmtId="0" fontId="28" fillId="4" borderId="84" xfId="12" applyFont="1" applyFill="1" applyBorder="1" applyAlignment="1">
      <alignment horizontal="left" vertical="center"/>
    </xf>
    <xf numFmtId="187" fontId="28" fillId="4" borderId="127" xfId="19" applyNumberFormat="1" applyFont="1" applyFill="1" applyBorder="1" applyAlignment="1">
      <alignment horizontal="right" vertical="center" shrinkToFit="1"/>
    </xf>
    <xf numFmtId="177" fontId="28" fillId="4" borderId="175" xfId="19" applyNumberFormat="1" applyFont="1" applyFill="1" applyBorder="1" applyAlignment="1">
      <alignment horizontal="right" vertical="center" shrinkToFit="1"/>
    </xf>
    <xf numFmtId="177" fontId="28" fillId="4" borderId="176" xfId="19" applyNumberFormat="1" applyFont="1" applyFill="1" applyBorder="1" applyAlignment="1">
      <alignment horizontal="right" vertical="center" shrinkToFit="1"/>
    </xf>
    <xf numFmtId="0" fontId="28" fillId="4" borderId="9" xfId="12" applyFont="1" applyFill="1" applyBorder="1" applyAlignment="1">
      <alignment horizontal="center" vertical="center" textRotation="255" wrapText="1"/>
    </xf>
    <xf numFmtId="0" fontId="28" fillId="4" borderId="7" xfId="12" applyFont="1" applyFill="1" applyBorder="1" applyAlignment="1">
      <alignment horizontal="center" vertical="center" textRotation="255" wrapText="1"/>
    </xf>
    <xf numFmtId="0" fontId="28" fillId="4" borderId="18" xfId="12" applyFont="1" applyFill="1" applyBorder="1" applyAlignment="1">
      <alignment horizontal="center" vertical="center" textRotation="255" wrapText="1"/>
    </xf>
    <xf numFmtId="0" fontId="28" fillId="4" borderId="81" xfId="12" applyFont="1" applyFill="1" applyBorder="1" applyAlignment="1">
      <alignment horizontal="center" vertical="center"/>
    </xf>
    <xf numFmtId="0" fontId="28" fillId="4" borderId="9" xfId="12" applyFont="1" applyFill="1" applyBorder="1" applyAlignment="1">
      <alignment horizontal="left" vertical="center"/>
    </xf>
    <xf numFmtId="0" fontId="28" fillId="4" borderId="50" xfId="12" applyFont="1" applyFill="1" applyBorder="1" applyAlignment="1">
      <alignment horizontal="left" vertical="center"/>
    </xf>
    <xf numFmtId="0" fontId="28" fillId="4" borderId="50" xfId="12" applyFont="1" applyFill="1" applyBorder="1" applyAlignment="1">
      <alignment horizontal="right" vertical="center"/>
    </xf>
    <xf numFmtId="0" fontId="28" fillId="4" borderId="36" xfId="12" applyFont="1" applyFill="1" applyBorder="1" applyAlignment="1">
      <alignment horizontal="right" vertical="center"/>
    </xf>
    <xf numFmtId="177" fontId="28" fillId="4" borderId="28" xfId="18" applyNumberFormat="1" applyFont="1" applyFill="1" applyBorder="1" applyAlignment="1">
      <alignment horizontal="right" vertical="center" shrinkToFit="1"/>
    </xf>
    <xf numFmtId="177" fontId="28" fillId="4" borderId="50" xfId="18" applyNumberFormat="1" applyFont="1" applyFill="1" applyBorder="1" applyAlignment="1">
      <alignment horizontal="right" vertical="center" shrinkToFit="1"/>
    </xf>
    <xf numFmtId="177" fontId="28" fillId="4" borderId="90" xfId="18" applyNumberFormat="1" applyFont="1" applyFill="1" applyBorder="1" applyAlignment="1">
      <alignment horizontal="right" vertical="center" shrinkToFit="1"/>
    </xf>
    <xf numFmtId="177" fontId="28" fillId="4" borderId="92" xfId="18" applyNumberFormat="1" applyFont="1" applyFill="1" applyBorder="1" applyAlignment="1">
      <alignment horizontal="right" vertical="center" shrinkToFit="1"/>
    </xf>
    <xf numFmtId="187" fontId="28" fillId="4" borderId="172" xfId="19" applyNumberFormat="1" applyFont="1" applyFill="1" applyBorder="1" applyAlignment="1">
      <alignment horizontal="right" vertical="center" shrinkToFit="1"/>
    </xf>
    <xf numFmtId="187" fontId="28" fillId="4" borderId="173" xfId="19" applyNumberFormat="1" applyFont="1" applyFill="1" applyBorder="1" applyAlignment="1">
      <alignment horizontal="right" vertical="center" shrinkToFit="1"/>
    </xf>
    <xf numFmtId="187" fontId="28" fillId="4" borderId="174" xfId="19" applyNumberFormat="1" applyFont="1" applyFill="1" applyBorder="1" applyAlignment="1">
      <alignment horizontal="right" vertical="center" shrinkToFit="1"/>
    </xf>
    <xf numFmtId="176" fontId="28" fillId="4" borderId="28" xfId="19" applyNumberFormat="1" applyFont="1" applyFill="1" applyBorder="1" applyAlignment="1">
      <alignment horizontal="right" vertical="center" shrinkToFit="1"/>
    </xf>
    <xf numFmtId="176" fontId="28" fillId="4" borderId="50" xfId="19" applyNumberFormat="1" applyFont="1" applyFill="1" applyBorder="1" applyAlignment="1">
      <alignment horizontal="right" vertical="center" shrinkToFit="1"/>
    </xf>
    <xf numFmtId="176" fontId="28" fillId="4" borderId="36" xfId="19" applyNumberFormat="1" applyFont="1" applyFill="1" applyBorder="1" applyAlignment="1">
      <alignment horizontal="right" vertical="center" shrinkToFit="1"/>
    </xf>
    <xf numFmtId="176" fontId="28" fillId="4" borderId="76" xfId="19" applyNumberFormat="1" applyFont="1" applyFill="1" applyBorder="1" applyAlignment="1">
      <alignment horizontal="right" vertical="center" shrinkToFit="1"/>
    </xf>
    <xf numFmtId="0" fontId="28" fillId="4" borderId="74" xfId="12" applyFont="1" applyFill="1" applyBorder="1">
      <alignment vertical="center"/>
    </xf>
    <xf numFmtId="0" fontId="28" fillId="4" borderId="73" xfId="12" applyFont="1" applyFill="1" applyBorder="1">
      <alignment vertical="center"/>
    </xf>
    <xf numFmtId="177" fontId="28" fillId="4" borderId="169" xfId="19" applyNumberFormat="1" applyFont="1" applyFill="1" applyBorder="1" applyAlignment="1">
      <alignment horizontal="right" vertical="center" shrinkToFit="1"/>
    </xf>
    <xf numFmtId="177" fontId="28" fillId="4" borderId="170" xfId="19" applyNumberFormat="1" applyFont="1" applyFill="1" applyBorder="1" applyAlignment="1">
      <alignment horizontal="right" vertical="center" shrinkToFit="1"/>
    </xf>
    <xf numFmtId="187" fontId="28" fillId="4" borderId="170" xfId="19" applyNumberFormat="1" applyFont="1" applyFill="1" applyBorder="1" applyAlignment="1">
      <alignment horizontal="right" vertical="center" shrinkToFit="1"/>
    </xf>
    <xf numFmtId="187" fontId="28" fillId="4" borderId="171" xfId="19" applyNumberFormat="1" applyFont="1" applyFill="1" applyBorder="1" applyAlignment="1">
      <alignment horizontal="right" vertical="center" shrinkToFit="1"/>
    </xf>
    <xf numFmtId="0" fontId="28" fillId="4" borderId="89" xfId="12" applyFont="1" applyFill="1" applyBorder="1" applyAlignment="1">
      <alignment horizontal="center" vertical="center"/>
    </xf>
    <xf numFmtId="0" fontId="28" fillId="4" borderId="0" xfId="12" applyFont="1" applyFill="1" applyAlignment="1">
      <alignment horizontal="right" vertical="center" wrapText="1"/>
    </xf>
    <xf numFmtId="0" fontId="28" fillId="4" borderId="0" xfId="12" applyFont="1" applyFill="1" applyAlignment="1">
      <alignment horizontal="right" vertical="center"/>
    </xf>
    <xf numFmtId="0" fontId="28" fillId="4" borderId="66" xfId="12" applyFont="1" applyFill="1" applyBorder="1" applyAlignment="1">
      <alignment horizontal="right" vertical="center"/>
    </xf>
    <xf numFmtId="187" fontId="28" fillId="4" borderId="177" xfId="19" applyNumberFormat="1" applyFont="1" applyFill="1" applyBorder="1" applyAlignment="1">
      <alignment horizontal="right" vertical="center" shrinkToFit="1"/>
    </xf>
    <xf numFmtId="187" fontId="28" fillId="4" borderId="178" xfId="19" applyNumberFormat="1" applyFont="1" applyFill="1" applyBorder="1" applyAlignment="1">
      <alignment horizontal="right" vertical="center" shrinkToFit="1"/>
    </xf>
    <xf numFmtId="187" fontId="28" fillId="4" borderId="179" xfId="19" applyNumberFormat="1" applyFont="1" applyFill="1" applyBorder="1" applyAlignment="1">
      <alignment horizontal="right" vertical="center" shrinkToFit="1"/>
    </xf>
    <xf numFmtId="0" fontId="28" fillId="4" borderId="7" xfId="12" applyFont="1" applyFill="1" applyBorder="1">
      <alignment vertical="center"/>
    </xf>
    <xf numFmtId="176" fontId="28" fillId="4" borderId="59" xfId="19" applyNumberFormat="1" applyFont="1" applyFill="1" applyBorder="1" applyAlignment="1">
      <alignment horizontal="right" vertical="center" shrinkToFit="1"/>
    </xf>
    <xf numFmtId="176" fontId="28" fillId="4" borderId="0" xfId="19" applyNumberFormat="1" applyFont="1" applyFill="1" applyAlignment="1">
      <alignment horizontal="right" vertical="center" shrinkToFit="1"/>
    </xf>
    <xf numFmtId="176" fontId="28" fillId="4" borderId="66" xfId="19" applyNumberFormat="1" applyFont="1" applyFill="1" applyBorder="1" applyAlignment="1">
      <alignment horizontal="right" vertical="center" shrinkToFit="1"/>
    </xf>
    <xf numFmtId="176" fontId="28" fillId="4" borderId="58" xfId="19" applyNumberFormat="1" applyFont="1" applyFill="1" applyBorder="1" applyAlignment="1">
      <alignment horizontal="right" vertical="center" shrinkToFit="1"/>
    </xf>
    <xf numFmtId="188" fontId="28" fillId="4" borderId="59" xfId="19" applyNumberFormat="1" applyFont="1" applyFill="1" applyBorder="1" applyAlignment="1">
      <alignment horizontal="right" vertical="center" shrinkToFit="1"/>
    </xf>
    <xf numFmtId="188" fontId="28" fillId="4" borderId="0" xfId="19" applyNumberFormat="1" applyFont="1" applyFill="1" applyAlignment="1">
      <alignment horizontal="right" vertical="center" shrinkToFit="1"/>
    </xf>
    <xf numFmtId="188" fontId="28" fillId="4" borderId="66" xfId="19" applyNumberFormat="1" applyFont="1" applyFill="1" applyBorder="1" applyAlignment="1">
      <alignment horizontal="right" vertical="center" shrinkToFit="1"/>
    </xf>
    <xf numFmtId="188" fontId="28" fillId="4" borderId="58" xfId="19" applyNumberFormat="1" applyFont="1" applyFill="1" applyBorder="1" applyAlignment="1">
      <alignment horizontal="right" vertical="center" shrinkToFit="1"/>
    </xf>
    <xf numFmtId="0" fontId="30" fillId="4" borderId="18" xfId="12" applyFont="1" applyFill="1" applyBorder="1" applyAlignment="1">
      <alignment horizontal="left" vertical="center"/>
    </xf>
    <xf numFmtId="0" fontId="28" fillId="4" borderId="42" xfId="12" applyFont="1" applyFill="1" applyBorder="1" applyAlignment="1">
      <alignment horizontal="left" vertical="center"/>
    </xf>
    <xf numFmtId="0" fontId="28" fillId="4" borderId="42" xfId="12" applyFont="1" applyFill="1" applyBorder="1" applyAlignment="1">
      <alignment horizontal="right" vertical="center" wrapText="1"/>
    </xf>
    <xf numFmtId="0" fontId="28" fillId="4" borderId="42" xfId="12" applyFont="1" applyFill="1" applyBorder="1" applyAlignment="1">
      <alignment horizontal="right" vertical="center"/>
    </xf>
    <xf numFmtId="0" fontId="28" fillId="4" borderId="39" xfId="12" applyFont="1" applyFill="1" applyBorder="1" applyAlignment="1">
      <alignment horizontal="right" vertical="center"/>
    </xf>
    <xf numFmtId="187" fontId="28" fillId="4" borderId="185" xfId="19" applyNumberFormat="1" applyFont="1" applyFill="1" applyBorder="1" applyAlignment="1">
      <alignment horizontal="right" vertical="center" shrinkToFit="1"/>
    </xf>
    <xf numFmtId="187" fontId="28" fillId="4" borderId="186" xfId="19" applyNumberFormat="1" applyFont="1" applyFill="1" applyBorder="1" applyAlignment="1">
      <alignment horizontal="right" vertical="center" shrinkToFit="1"/>
    </xf>
    <xf numFmtId="187" fontId="28" fillId="4" borderId="187" xfId="19" applyNumberFormat="1" applyFont="1" applyFill="1" applyBorder="1" applyAlignment="1">
      <alignment horizontal="right" vertical="center" shrinkToFit="1"/>
    </xf>
    <xf numFmtId="188" fontId="28" fillId="4" borderId="74" xfId="19" applyNumberFormat="1" applyFont="1" applyFill="1" applyBorder="1" applyAlignment="1">
      <alignment horizontal="right" vertical="center" shrinkToFit="1"/>
    </xf>
    <xf numFmtId="188" fontId="28" fillId="4" borderId="56" xfId="19" applyNumberFormat="1" applyFont="1" applyFill="1" applyBorder="1" applyAlignment="1">
      <alignment horizontal="right" vertical="center" shrinkToFit="1"/>
    </xf>
    <xf numFmtId="188" fontId="28" fillId="4" borderId="73" xfId="19" applyNumberFormat="1" applyFont="1" applyFill="1" applyBorder="1" applyAlignment="1">
      <alignment horizontal="right" vertical="center" shrinkToFit="1"/>
    </xf>
    <xf numFmtId="188" fontId="28" fillId="4" borderId="182" xfId="19" applyNumberFormat="1" applyFont="1" applyFill="1" applyBorder="1" applyAlignment="1">
      <alignment horizontal="right" vertical="center" shrinkToFit="1"/>
    </xf>
    <xf numFmtId="188" fontId="28" fillId="4" borderId="183" xfId="19" applyNumberFormat="1" applyFont="1" applyFill="1" applyBorder="1" applyAlignment="1">
      <alignment horizontal="right" vertical="center" shrinkToFit="1"/>
    </xf>
    <xf numFmtId="188" fontId="28" fillId="4" borderId="184" xfId="19" applyNumberFormat="1" applyFont="1" applyFill="1" applyBorder="1" applyAlignment="1">
      <alignment horizontal="right" vertical="center" shrinkToFit="1"/>
    </xf>
    <xf numFmtId="0" fontId="28" fillId="4" borderId="9" xfId="12" applyFont="1" applyFill="1" applyBorder="1" applyAlignment="1">
      <alignment horizontal="left" vertical="center" wrapText="1"/>
    </xf>
    <xf numFmtId="0" fontId="28" fillId="4" borderId="50" xfId="12" applyFont="1" applyFill="1" applyBorder="1" applyAlignment="1">
      <alignment horizontal="left" vertical="center" wrapText="1"/>
    </xf>
    <xf numFmtId="0" fontId="28" fillId="4" borderId="55" xfId="12" applyFont="1" applyFill="1" applyBorder="1" applyAlignment="1">
      <alignment horizontal="left" vertical="center" wrapText="1"/>
    </xf>
    <xf numFmtId="0" fontId="28" fillId="4" borderId="56" xfId="12" applyFont="1" applyFill="1" applyBorder="1" applyAlignment="1">
      <alignment horizontal="left" vertical="center" wrapText="1"/>
    </xf>
    <xf numFmtId="0" fontId="28" fillId="4" borderId="50" xfId="12" applyFont="1" applyFill="1" applyBorder="1" applyAlignment="1">
      <alignment horizontal="center" vertical="center"/>
    </xf>
    <xf numFmtId="0" fontId="28" fillId="4" borderId="36" xfId="12" applyFont="1" applyFill="1" applyBorder="1" applyAlignment="1">
      <alignment horizontal="center" vertical="center"/>
    </xf>
    <xf numFmtId="187" fontId="28" fillId="4" borderId="27" xfId="19" applyNumberFormat="1" applyFont="1" applyFill="1" applyBorder="1" applyAlignment="1">
      <alignment horizontal="right" vertical="center" shrinkToFit="1"/>
    </xf>
    <xf numFmtId="187" fontId="28" fillId="4" borderId="37" xfId="19" applyNumberFormat="1" applyFont="1" applyFill="1" applyBorder="1" applyAlignment="1">
      <alignment horizontal="right" vertical="center" shrinkToFit="1"/>
    </xf>
    <xf numFmtId="187" fontId="28" fillId="4" borderId="158" xfId="19" applyNumberFormat="1" applyFont="1" applyFill="1" applyBorder="1" applyAlignment="1">
      <alignment horizontal="right" vertical="center" shrinkToFit="1"/>
    </xf>
    <xf numFmtId="187" fontId="28" fillId="4" borderId="159" xfId="19" applyNumberFormat="1" applyFont="1" applyFill="1" applyBorder="1" applyAlignment="1">
      <alignment horizontal="right" vertical="center" shrinkToFit="1"/>
    </xf>
    <xf numFmtId="187" fontId="28" fillId="4" borderId="162" xfId="19" applyNumberFormat="1" applyFont="1" applyFill="1" applyBorder="1" applyAlignment="1">
      <alignment horizontal="right" vertical="center" shrinkToFit="1"/>
    </xf>
    <xf numFmtId="0" fontId="28" fillId="4" borderId="56" xfId="12" applyFont="1" applyFill="1" applyBorder="1" applyAlignment="1">
      <alignment horizontal="center" vertical="center"/>
    </xf>
    <xf numFmtId="0" fontId="28" fillId="4" borderId="73" xfId="12" applyFont="1" applyFill="1" applyBorder="1" applyAlignment="1">
      <alignment horizontal="center" vertical="center"/>
    </xf>
    <xf numFmtId="187" fontId="28" fillId="4" borderId="129" xfId="19" applyNumberFormat="1" applyFont="1" applyFill="1" applyBorder="1" applyAlignment="1">
      <alignment horizontal="right" vertical="center" shrinkToFit="1"/>
    </xf>
    <xf numFmtId="187" fontId="28" fillId="4" borderId="83" xfId="19" applyNumberFormat="1" applyFont="1" applyFill="1" applyBorder="1" applyAlignment="1">
      <alignment horizontal="right" vertical="center" shrinkToFit="1"/>
    </xf>
    <xf numFmtId="187" fontId="28" fillId="4" borderId="180" xfId="19" applyNumberFormat="1" applyFont="1" applyFill="1" applyBorder="1" applyAlignment="1">
      <alignment horizontal="right" vertical="center" shrinkToFit="1"/>
    </xf>
    <xf numFmtId="187" fontId="28" fillId="4" borderId="181" xfId="19" applyNumberFormat="1" applyFont="1" applyFill="1" applyBorder="1" applyAlignment="1">
      <alignment horizontal="right" vertical="center" shrinkToFit="1"/>
    </xf>
    <xf numFmtId="0" fontId="28" fillId="4" borderId="55" xfId="12" applyFont="1" applyFill="1" applyBorder="1">
      <alignment vertical="center"/>
    </xf>
    <xf numFmtId="178" fontId="3" fillId="0" borderId="50" xfId="14" applyNumberFormat="1" applyFont="1" applyFill="1" applyBorder="1">
      <alignment vertical="center"/>
    </xf>
    <xf numFmtId="0" fontId="1" fillId="4" borderId="24" xfId="14" applyFont="1" applyFill="1" applyBorder="1" applyAlignment="1">
      <alignment horizontal="center" vertical="center" wrapText="1"/>
    </xf>
    <xf numFmtId="0" fontId="1" fillId="4" borderId="24" xfId="14" applyFont="1" applyFill="1" applyBorder="1" applyAlignment="1">
      <alignment horizontal="center" vertical="center"/>
    </xf>
    <xf numFmtId="179" fontId="3" fillId="4" borderId="27" xfId="15" applyNumberFormat="1" applyFont="1" applyFill="1" applyBorder="1" applyAlignment="1">
      <alignment horizontal="left" vertical="center" wrapText="1"/>
    </xf>
    <xf numFmtId="179" fontId="3" fillId="4" borderId="37" xfId="15" applyNumberFormat="1" applyFont="1" applyFill="1" applyBorder="1" applyAlignment="1">
      <alignment horizontal="left" vertical="center" wrapText="1"/>
    </xf>
    <xf numFmtId="179" fontId="3" fillId="4" borderId="38" xfId="15" applyNumberFormat="1" applyFont="1" applyFill="1" applyBorder="1" applyAlignment="1">
      <alignment horizontal="left" vertical="center" wrapText="1"/>
    </xf>
    <xf numFmtId="0" fontId="3" fillId="4" borderId="27" xfId="15" applyFont="1" applyFill="1" applyBorder="1" applyAlignment="1">
      <alignment horizontal="left" vertical="center"/>
    </xf>
    <xf numFmtId="0" fontId="3" fillId="4" borderId="37" xfId="15" applyFont="1" applyFill="1" applyBorder="1" applyAlignment="1">
      <alignment horizontal="left" vertical="center"/>
    </xf>
    <xf numFmtId="0" fontId="3" fillId="4" borderId="38" xfId="15" applyFont="1" applyFill="1" applyBorder="1" applyAlignment="1">
      <alignment horizontal="left" vertical="center"/>
    </xf>
    <xf numFmtId="178" fontId="11" fillId="0" borderId="27" xfId="14" applyNumberFormat="1" applyFont="1" applyBorder="1">
      <alignment vertical="center"/>
    </xf>
    <xf numFmtId="178" fontId="11" fillId="0" borderId="37" xfId="14" applyNumberFormat="1" applyFont="1" applyBorder="1">
      <alignment vertical="center"/>
    </xf>
    <xf numFmtId="178" fontId="11" fillId="0" borderId="38" xfId="14" applyNumberFormat="1" applyFont="1" applyBorder="1">
      <alignment vertical="center"/>
    </xf>
    <xf numFmtId="178" fontId="11" fillId="0" borderId="11" xfId="16" applyNumberFormat="1" applyFont="1" applyBorder="1" applyAlignment="1">
      <alignment horizontal="center" vertical="center" wrapText="1"/>
    </xf>
    <xf numFmtId="178" fontId="11" fillId="0" borderId="33" xfId="16" applyNumberFormat="1" applyFont="1" applyBorder="1" applyAlignment="1">
      <alignment horizontal="center" vertical="center" wrapText="1"/>
    </xf>
    <xf numFmtId="178" fontId="11" fillId="0" borderId="27" xfId="16" applyNumberFormat="1" applyFont="1" applyBorder="1" applyAlignment="1">
      <alignment horizontal="center" vertical="center"/>
    </xf>
    <xf numFmtId="178" fontId="11" fillId="0" borderId="37" xfId="16" applyNumberFormat="1" applyFont="1" applyBorder="1" applyAlignment="1">
      <alignment horizontal="center" vertical="center"/>
    </xf>
    <xf numFmtId="178" fontId="11" fillId="0" borderId="38" xfId="16" applyNumberFormat="1" applyFont="1" applyBorder="1" applyAlignment="1">
      <alignment horizontal="center" vertical="center"/>
    </xf>
    <xf numFmtId="178" fontId="3" fillId="4" borderId="27" xfId="14" applyNumberFormat="1" applyFont="1" applyFill="1" applyBorder="1" applyAlignment="1">
      <alignment vertical="center" wrapText="1"/>
    </xf>
    <xf numFmtId="178" fontId="3" fillId="4" borderId="37" xfId="14" applyNumberFormat="1" applyFont="1" applyFill="1" applyBorder="1" applyAlignment="1">
      <alignment vertical="center" wrapText="1"/>
    </xf>
    <xf numFmtId="178" fontId="3" fillId="4" borderId="38" xfId="14" applyNumberFormat="1" applyFont="1" applyFill="1" applyBorder="1" applyAlignment="1">
      <alignment vertical="center" wrapText="1"/>
    </xf>
    <xf numFmtId="178" fontId="3" fillId="0" borderId="27" xfId="14" applyNumberFormat="1" applyFont="1" applyFill="1" applyBorder="1" applyAlignment="1">
      <alignment vertical="center" wrapText="1"/>
    </xf>
    <xf numFmtId="178" fontId="3" fillId="0" borderId="37" xfId="14" applyNumberFormat="1" applyFont="1" applyFill="1" applyBorder="1" applyAlignment="1">
      <alignment vertical="center" wrapText="1"/>
    </xf>
    <xf numFmtId="178" fontId="3" fillId="0" borderId="38" xfId="14" applyNumberFormat="1" applyFont="1" applyFill="1" applyBorder="1" applyAlignment="1">
      <alignment vertical="center" wrapText="1"/>
    </xf>
    <xf numFmtId="0" fontId="3" fillId="4" borderId="27" xfId="14" applyFont="1" applyFill="1" applyBorder="1" applyAlignment="1">
      <alignment vertical="center"/>
    </xf>
    <xf numFmtId="0" fontId="3" fillId="4" borderId="37" xfId="14" applyFont="1" applyFill="1" applyBorder="1" applyAlignment="1">
      <alignment vertical="center"/>
    </xf>
    <xf numFmtId="0" fontId="3" fillId="4" borderId="38" xfId="14" applyFont="1" applyFill="1" applyBorder="1" applyAlignment="1">
      <alignment vertical="center"/>
    </xf>
    <xf numFmtId="0" fontId="6" fillId="0" borderId="52" xfId="6" applyFont="1" applyFill="1" applyBorder="1" applyAlignment="1" applyProtection="1">
      <alignment horizontal="left" vertical="center" wrapText="1"/>
    </xf>
    <xf numFmtId="0" fontId="6" fillId="0" borderId="53" xfId="6" applyFont="1" applyFill="1" applyBorder="1" applyAlignment="1" applyProtection="1">
      <alignment horizontal="left" vertical="center" wrapText="1"/>
    </xf>
    <xf numFmtId="0" fontId="6" fillId="0" borderId="50" xfId="6" applyFont="1" applyFill="1" applyBorder="1" applyAlignment="1" applyProtection="1">
      <alignment horizontal="left" vertical="center"/>
    </xf>
    <xf numFmtId="0" fontId="6" fillId="0" borderId="76" xfId="6" applyFont="1" applyFill="1" applyBorder="1" applyAlignment="1" applyProtection="1">
      <alignment horizontal="left" vertical="center"/>
    </xf>
    <xf numFmtId="0" fontId="6" fillId="0" borderId="83" xfId="6" applyFont="1" applyFill="1" applyBorder="1" applyAlignment="1" applyProtection="1">
      <alignment horizontal="left" vertical="center"/>
    </xf>
    <xf numFmtId="0" fontId="6" fillId="0" borderId="85" xfId="6" applyFont="1" applyFill="1" applyBorder="1" applyAlignment="1" applyProtection="1">
      <alignment horizontal="left" vertical="center"/>
    </xf>
    <xf numFmtId="0" fontId="7" fillId="0" borderId="37" xfId="20" applyFont="1" applyFill="1" applyBorder="1" applyAlignment="1">
      <alignment horizontal="left" vertical="center" wrapText="1"/>
    </xf>
    <xf numFmtId="0" fontId="7" fillId="0" borderId="37" xfId="20" applyFont="1" applyBorder="1" applyAlignment="1">
      <alignment horizontal="left" vertical="center" wrapText="1"/>
    </xf>
    <xf numFmtId="0" fontId="7" fillId="0" borderId="82" xfId="20" applyFont="1" applyBorder="1" applyAlignment="1">
      <alignment horizontal="left" vertical="center" wrapText="1"/>
    </xf>
    <xf numFmtId="0" fontId="7" fillId="0" borderId="83" xfId="20" applyFont="1" applyFill="1" applyBorder="1" applyAlignment="1">
      <alignment horizontal="left" vertical="center" wrapText="1"/>
    </xf>
    <xf numFmtId="0" fontId="7" fillId="0" borderId="83" xfId="20" applyFont="1" applyBorder="1" applyAlignment="1">
      <alignment horizontal="left" vertical="center" wrapText="1"/>
    </xf>
    <xf numFmtId="0" fontId="7" fillId="0" borderId="85" xfId="20" applyFont="1" applyBorder="1" applyAlignment="1">
      <alignment horizontal="left" vertical="center" wrapText="1"/>
    </xf>
    <xf numFmtId="0" fontId="7" fillId="0" borderId="79" xfId="20" applyFont="1" applyFill="1" applyBorder="1" applyAlignment="1">
      <alignment horizontal="left" vertical="center" wrapText="1"/>
    </xf>
    <xf numFmtId="0" fontId="7" fillId="0" borderId="81" xfId="20" applyFont="1" applyFill="1" applyBorder="1" applyAlignment="1">
      <alignment horizontal="left" vertical="center" wrapText="1"/>
    </xf>
    <xf numFmtId="0" fontId="7" fillId="0" borderId="51" xfId="8" applyFont="1" applyFill="1" applyBorder="1" applyAlignment="1">
      <alignment vertical="center" wrapText="1"/>
    </xf>
    <xf numFmtId="0" fontId="7" fillId="0" borderId="17" xfId="8" applyFont="1" applyFill="1" applyBorder="1" applyAlignment="1">
      <alignment vertical="center" wrapText="1"/>
    </xf>
    <xf numFmtId="0" fontId="7" fillId="0" borderId="7" xfId="8" applyFont="1" applyFill="1" applyBorder="1" applyAlignment="1">
      <alignment vertical="center" wrapText="1"/>
    </xf>
    <xf numFmtId="0" fontId="7" fillId="0" borderId="66" xfId="8" applyFont="1" applyFill="1" applyBorder="1" applyAlignment="1">
      <alignment vertical="center" wrapText="1"/>
    </xf>
    <xf numFmtId="0" fontId="7" fillId="0" borderId="18" xfId="8" applyFont="1" applyFill="1" applyBorder="1" applyAlignment="1">
      <alignment vertical="center" wrapText="1"/>
    </xf>
    <xf numFmtId="0" fontId="7" fillId="0" borderId="39" xfId="8" applyFont="1" applyFill="1" applyBorder="1" applyAlignment="1">
      <alignment vertical="center" wrapText="1"/>
    </xf>
    <xf numFmtId="0" fontId="7" fillId="0" borderId="79" xfId="8" applyFont="1" applyFill="1" applyBorder="1" applyAlignment="1">
      <alignment vertical="center"/>
    </xf>
    <xf numFmtId="0" fontId="7" fillId="0" borderId="81" xfId="8" applyFont="1" applyFill="1" applyBorder="1" applyAlignment="1">
      <alignment vertical="center"/>
    </xf>
    <xf numFmtId="0" fontId="7" fillId="0" borderId="37" xfId="8" applyFont="1" applyFill="1" applyBorder="1" applyAlignment="1">
      <alignment vertical="center"/>
    </xf>
    <xf numFmtId="0" fontId="7" fillId="0" borderId="82" xfId="8" applyFont="1" applyFill="1" applyBorder="1" applyAlignment="1">
      <alignment vertical="center"/>
    </xf>
    <xf numFmtId="0" fontId="7" fillId="0" borderId="22" xfId="8" applyFont="1" applyFill="1" applyBorder="1" applyAlignment="1">
      <alignment vertical="center" wrapText="1"/>
    </xf>
    <xf numFmtId="0" fontId="7" fillId="0" borderId="38" xfId="8" applyFont="1" applyFill="1" applyBorder="1" applyAlignment="1">
      <alignment vertical="center" wrapText="1"/>
    </xf>
    <xf numFmtId="0" fontId="7" fillId="0" borderId="13" xfId="8" applyFont="1" applyFill="1" applyBorder="1" applyAlignment="1">
      <alignment vertical="center"/>
    </xf>
    <xf numFmtId="0" fontId="7" fillId="0" borderId="84" xfId="8" applyFont="1" applyFill="1" applyBorder="1" applyAlignment="1">
      <alignment vertical="center"/>
    </xf>
    <xf numFmtId="0" fontId="7" fillId="0" borderId="83" xfId="8" applyFont="1" applyFill="1" applyBorder="1" applyAlignment="1">
      <alignment vertical="center"/>
    </xf>
    <xf numFmtId="0" fontId="7" fillId="0" borderId="85" xfId="8" applyFont="1" applyFill="1" applyBorder="1" applyAlignment="1">
      <alignment vertical="center"/>
    </xf>
    <xf numFmtId="0" fontId="34" fillId="0" borderId="19" xfId="8" applyFont="1" applyBorder="1" applyAlignment="1">
      <alignment horizontal="center" vertical="center" wrapText="1"/>
    </xf>
    <xf numFmtId="0" fontId="34" fillId="0" borderId="20" xfId="8" applyFont="1" applyBorder="1" applyAlignment="1">
      <alignment horizontal="center" vertical="center" wrapText="1"/>
    </xf>
    <xf numFmtId="0" fontId="34" fillId="0" borderId="30" xfId="8" applyFont="1" applyBorder="1" applyAlignment="1">
      <alignment horizontal="center" vertical="center" wrapText="1"/>
    </xf>
    <xf numFmtId="0" fontId="34" fillId="0" borderId="31" xfId="8" applyFont="1" applyBorder="1" applyAlignment="1">
      <alignment horizontal="center" vertical="center" wrapText="1"/>
    </xf>
    <xf numFmtId="0" fontId="34" fillId="0" borderId="14" xfId="8" applyFont="1" applyBorder="1" applyAlignment="1">
      <alignment horizontal="center" vertical="center" wrapText="1"/>
    </xf>
    <xf numFmtId="0" fontId="34" fillId="0" borderId="15" xfId="8" applyFont="1" applyBorder="1" applyAlignment="1">
      <alignment horizontal="center" vertical="center" wrapText="1"/>
    </xf>
    <xf numFmtId="0" fontId="38" fillId="0" borderId="78" xfId="8" applyFont="1" applyBorder="1">
      <alignment vertical="center"/>
    </xf>
    <xf numFmtId="0" fontId="38" fillId="0" borderId="79" xfId="8" applyFont="1" applyBorder="1">
      <alignment vertical="center"/>
    </xf>
    <xf numFmtId="0" fontId="38" fillId="0" borderId="80" xfId="8" applyFont="1" applyBorder="1">
      <alignment vertical="center"/>
    </xf>
    <xf numFmtId="0" fontId="34" fillId="0" borderId="27" xfId="8" applyFont="1" applyBorder="1">
      <alignment vertical="center"/>
    </xf>
    <xf numFmtId="0" fontId="34" fillId="0" borderId="37" xfId="8" applyFont="1" applyBorder="1">
      <alignment vertical="center"/>
    </xf>
    <xf numFmtId="0" fontId="34" fillId="0" borderId="82" xfId="8" applyFont="1" applyBorder="1">
      <alignment vertical="center"/>
    </xf>
    <xf numFmtId="0" fontId="34" fillId="0" borderId="29" xfId="8" applyFont="1" applyBorder="1">
      <alignment vertical="center"/>
    </xf>
    <xf numFmtId="0" fontId="34" fillId="0" borderId="83" xfId="8" applyFont="1" applyBorder="1">
      <alignment vertical="center"/>
    </xf>
    <xf numFmtId="0" fontId="34" fillId="0" borderId="84" xfId="8" applyFont="1" applyBorder="1">
      <alignment vertical="center"/>
    </xf>
    <xf numFmtId="0" fontId="7" fillId="0" borderId="51" xfId="7" applyFont="1" applyFill="1" applyBorder="1" applyAlignment="1">
      <alignment vertical="center" wrapText="1"/>
    </xf>
    <xf numFmtId="0" fontId="7" fillId="0" borderId="17" xfId="7" applyFont="1" applyFill="1" applyBorder="1" applyAlignment="1">
      <alignment vertical="center" wrapText="1"/>
    </xf>
    <xf numFmtId="0" fontId="7" fillId="0" borderId="7" xfId="7" applyFont="1" applyFill="1" applyBorder="1" applyAlignment="1">
      <alignment vertical="center" wrapText="1"/>
    </xf>
    <xf numFmtId="0" fontId="7" fillId="0" borderId="66" xfId="7" applyFont="1" applyFill="1" applyBorder="1" applyAlignment="1">
      <alignment vertical="center" wrapText="1"/>
    </xf>
    <xf numFmtId="0" fontId="7" fillId="0" borderId="18" xfId="7" applyFont="1" applyFill="1" applyBorder="1" applyAlignment="1">
      <alignment vertical="center" wrapText="1"/>
    </xf>
    <xf numFmtId="0" fontId="7" fillId="0" borderId="39" xfId="7" applyFont="1" applyFill="1" applyBorder="1" applyAlignment="1">
      <alignment vertical="center" wrapText="1"/>
    </xf>
    <xf numFmtId="0" fontId="7" fillId="0" borderId="79" xfId="7" applyFont="1" applyFill="1" applyBorder="1" applyAlignment="1">
      <alignment horizontal="left" vertical="center"/>
    </xf>
    <xf numFmtId="0" fontId="7" fillId="0" borderId="81" xfId="7" applyFont="1" applyFill="1" applyBorder="1" applyAlignment="1">
      <alignment horizontal="left" vertical="center"/>
    </xf>
    <xf numFmtId="0" fontId="7" fillId="0" borderId="37" xfId="7" applyFont="1" applyFill="1" applyBorder="1" applyAlignment="1">
      <alignment horizontal="left" vertical="center"/>
    </xf>
    <xf numFmtId="0" fontId="7" fillId="0" borderId="82" xfId="7" applyFont="1" applyFill="1" applyBorder="1" applyAlignment="1">
      <alignment horizontal="left" vertical="center"/>
    </xf>
    <xf numFmtId="0" fontId="7" fillId="0" borderId="27" xfId="7" applyFont="1" applyFill="1" applyBorder="1" applyAlignment="1">
      <alignment horizontal="center" vertical="center" shrinkToFit="1"/>
    </xf>
    <xf numFmtId="0" fontId="7" fillId="0" borderId="37" xfId="7" applyFont="1" applyFill="1" applyBorder="1" applyAlignment="1">
      <alignment horizontal="center" vertical="center" shrinkToFit="1"/>
    </xf>
    <xf numFmtId="0" fontId="7" fillId="0" borderId="82" xfId="7" applyFont="1" applyFill="1" applyBorder="1" applyAlignment="1">
      <alignment horizontal="center" vertical="center" shrinkToFit="1"/>
    </xf>
    <xf numFmtId="0" fontId="7" fillId="0" borderId="9" xfId="7" applyFont="1" applyFill="1" applyBorder="1" applyAlignment="1">
      <alignment vertical="center" wrapText="1"/>
    </xf>
    <xf numFmtId="0" fontId="7" fillId="0" borderId="36" xfId="7" applyFont="1" applyFill="1" applyBorder="1" applyAlignment="1">
      <alignment vertical="center" wrapText="1"/>
    </xf>
    <xf numFmtId="0" fontId="7" fillId="0" borderId="13" xfId="7" applyFont="1" applyFill="1" applyBorder="1" applyAlignment="1">
      <alignment vertical="center"/>
    </xf>
    <xf numFmtId="0" fontId="7" fillId="0" borderId="84" xfId="7" applyFont="1" applyFill="1" applyBorder="1" applyAlignment="1">
      <alignment vertical="center"/>
    </xf>
    <xf numFmtId="0" fontId="7" fillId="0" borderId="83" xfId="7" applyFont="1" applyFill="1" applyBorder="1" applyAlignment="1">
      <alignment horizontal="left" vertical="center"/>
    </xf>
    <xf numFmtId="0" fontId="7" fillId="0" borderId="85" xfId="7" applyFont="1" applyFill="1" applyBorder="1" applyAlignment="1">
      <alignment horizontal="left" vertical="center"/>
    </xf>
    <xf numFmtId="0" fontId="8" fillId="0" borderId="27" xfId="6" applyFont="1" applyFill="1" applyBorder="1" applyAlignment="1" applyProtection="1">
      <alignment horizontal="left" vertical="center" wrapText="1"/>
      <protection locked="0"/>
    </xf>
    <xf numFmtId="0" fontId="8" fillId="0" borderId="37" xfId="6" applyFont="1" applyFill="1" applyBorder="1" applyAlignment="1" applyProtection="1">
      <alignment horizontal="left" vertical="center" wrapText="1"/>
      <protection locked="0"/>
    </xf>
    <xf numFmtId="0" fontId="8" fillId="0" borderId="82" xfId="6" applyFont="1" applyFill="1" applyBorder="1" applyAlignment="1" applyProtection="1">
      <alignment horizontal="left" vertical="center" wrapText="1"/>
      <protection locked="0"/>
    </xf>
    <xf numFmtId="0" fontId="8" fillId="0" borderId="29" xfId="6" applyFont="1" applyFill="1" applyBorder="1" applyAlignment="1" applyProtection="1">
      <alignment horizontal="left" vertical="center" wrapText="1"/>
      <protection locked="0"/>
    </xf>
    <xf numFmtId="0" fontId="8" fillId="0" borderId="83" xfId="6" applyFont="1" applyFill="1" applyBorder="1" applyAlignment="1" applyProtection="1">
      <alignment horizontal="left" vertical="center" wrapText="1"/>
      <protection locked="0"/>
    </xf>
    <xf numFmtId="0" fontId="8" fillId="0" borderId="85" xfId="6" applyFont="1" applyFill="1" applyBorder="1" applyAlignment="1" applyProtection="1">
      <alignment horizontal="left" vertical="center" wrapText="1"/>
      <protection locked="0"/>
    </xf>
    <xf numFmtId="0" fontId="8" fillId="0" borderId="2" xfId="6" applyFont="1" applyFill="1" applyBorder="1" applyAlignment="1" applyProtection="1">
      <alignment horizontal="left" vertical="center"/>
    </xf>
    <xf numFmtId="0" fontId="8" fillId="0" borderId="3" xfId="6" applyFont="1" applyFill="1" applyBorder="1" applyAlignment="1" applyProtection="1">
      <alignment horizontal="left" vertical="center"/>
    </xf>
    <xf numFmtId="0" fontId="8" fillId="0" borderId="52" xfId="6" applyFont="1" applyFill="1" applyBorder="1" applyAlignment="1" applyProtection="1">
      <alignment horizontal="left" vertical="center" wrapText="1"/>
    </xf>
    <xf numFmtId="0" fontId="8" fillId="0" borderId="53" xfId="6" applyFont="1" applyFill="1" applyBorder="1" applyAlignment="1" applyProtection="1">
      <alignment horizontal="left" vertical="center" wrapText="1"/>
    </xf>
    <xf numFmtId="0" fontId="8" fillId="0" borderId="50" xfId="6" applyFont="1" applyFill="1" applyBorder="1" applyAlignment="1" applyProtection="1">
      <alignment horizontal="left" vertical="center"/>
    </xf>
    <xf numFmtId="0" fontId="8" fillId="0" borderId="76" xfId="6" applyFont="1" applyFill="1" applyBorder="1" applyAlignment="1" applyProtection="1">
      <alignment horizontal="left" vertical="center"/>
    </xf>
    <xf numFmtId="0" fontId="8" fillId="0" borderId="37" xfId="6" applyFont="1" applyFill="1" applyBorder="1" applyAlignment="1" applyProtection="1">
      <alignment horizontal="left" vertical="center"/>
    </xf>
    <xf numFmtId="0" fontId="8" fillId="0" borderId="82" xfId="6" applyFont="1" applyFill="1" applyBorder="1" applyAlignment="1" applyProtection="1">
      <alignment horizontal="left" vertical="center"/>
    </xf>
    <xf numFmtId="0" fontId="1" fillId="0" borderId="28" xfId="14" applyFont="1" applyBorder="1" applyAlignment="1" applyProtection="1">
      <alignment horizontal="left" vertical="top" wrapText="1"/>
      <protection locked="0"/>
    </xf>
    <xf numFmtId="0" fontId="1" fillId="0" borderId="50" xfId="14" applyFont="1" applyBorder="1" applyAlignment="1" applyProtection="1">
      <alignment horizontal="left" vertical="top" wrapText="1"/>
      <protection locked="0"/>
    </xf>
    <xf numFmtId="0" fontId="1" fillId="0" borderId="36" xfId="14" applyFont="1" applyBorder="1" applyAlignment="1" applyProtection="1">
      <alignment horizontal="left" vertical="top" wrapText="1"/>
      <protection locked="0"/>
    </xf>
    <xf numFmtId="0" fontId="1" fillId="0" borderId="59" xfId="14" applyFont="1" applyBorder="1" applyAlignment="1" applyProtection="1">
      <alignment horizontal="left" vertical="top" wrapText="1"/>
      <protection locked="0"/>
    </xf>
    <xf numFmtId="0" fontId="1" fillId="0" borderId="0" xfId="14" applyFont="1" applyAlignment="1" applyProtection="1">
      <alignment horizontal="left" vertical="top" wrapText="1"/>
      <protection locked="0"/>
    </xf>
    <xf numFmtId="0" fontId="1" fillId="0" borderId="66" xfId="14" applyFont="1" applyBorder="1" applyAlignment="1" applyProtection="1">
      <alignment horizontal="left" vertical="top" wrapText="1"/>
      <protection locked="0"/>
    </xf>
    <xf numFmtId="0" fontId="1" fillId="0" borderId="26" xfId="14" applyFont="1" applyBorder="1" applyAlignment="1" applyProtection="1">
      <alignment horizontal="left" vertical="top" wrapText="1"/>
      <protection locked="0"/>
    </xf>
    <xf numFmtId="0" fontId="1" fillId="0" borderId="42" xfId="14" applyFont="1" applyBorder="1" applyAlignment="1" applyProtection="1">
      <alignment horizontal="left" vertical="top" wrapText="1"/>
      <protection locked="0"/>
    </xf>
    <xf numFmtId="0" fontId="1" fillId="0" borderId="39" xfId="14" applyFont="1" applyBorder="1" applyAlignment="1" applyProtection="1">
      <alignment horizontal="left" vertical="top" wrapText="1"/>
      <protection locked="0"/>
    </xf>
    <xf numFmtId="0" fontId="1" fillId="0" borderId="0" xfId="14" applyFont="1" applyAlignment="1">
      <alignment horizontal="center" vertical="center"/>
    </xf>
    <xf numFmtId="0" fontId="1" fillId="0" borderId="27" xfId="14" applyFont="1" applyBorder="1" applyAlignment="1">
      <alignment horizontal="center" vertical="center"/>
    </xf>
    <xf numFmtId="0" fontId="1" fillId="0" borderId="37" xfId="14" applyFont="1" applyBorder="1" applyAlignment="1">
      <alignment horizontal="center" vertical="center"/>
    </xf>
    <xf numFmtId="0" fontId="1" fillId="0" borderId="38" xfId="14" applyFont="1" applyBorder="1" applyAlignment="1">
      <alignment horizontal="center" vertical="center"/>
    </xf>
    <xf numFmtId="0" fontId="1" fillId="0" borderId="24" xfId="14" applyFont="1" applyBorder="1" applyAlignment="1">
      <alignment horizontal="center" vertical="center"/>
    </xf>
    <xf numFmtId="179" fontId="1" fillId="4" borderId="0" xfId="15" applyNumberFormat="1" applyFont="1" applyFill="1" applyAlignment="1">
      <alignment horizontal="center" vertical="center" wrapText="1"/>
    </xf>
    <xf numFmtId="179" fontId="1" fillId="0" borderId="0" xfId="15" applyNumberFormat="1" applyFont="1" applyAlignment="1">
      <alignment horizontal="center" vertical="center" wrapText="1"/>
    </xf>
    <xf numFmtId="187" fontId="1" fillId="4" borderId="0" xfId="15" applyNumberFormat="1" applyFont="1" applyFill="1" applyAlignment="1">
      <alignment horizontal="center" vertical="center"/>
    </xf>
    <xf numFmtId="179" fontId="1" fillId="4" borderId="24" xfId="15" applyNumberFormat="1" applyFont="1" applyFill="1" applyBorder="1" applyAlignment="1">
      <alignment horizontal="center" vertical="center" wrapText="1"/>
    </xf>
    <xf numFmtId="187" fontId="1" fillId="4" borderId="24" xfId="15" applyNumberFormat="1" applyFont="1" applyFill="1" applyBorder="1" applyAlignment="1">
      <alignment horizontal="center" vertical="center"/>
    </xf>
    <xf numFmtId="178" fontId="10" fillId="0" borderId="0" xfId="14" applyNumberFormat="1" applyAlignment="1">
      <alignment horizontal="center" vertical="center"/>
    </xf>
    <xf numFmtId="187" fontId="1" fillId="4" borderId="0" xfId="15" applyNumberFormat="1" applyFont="1" applyFill="1" applyAlignment="1">
      <alignment horizontal="center" vertical="center" wrapText="1"/>
    </xf>
    <xf numFmtId="187" fontId="1" fillId="0" borderId="0" xfId="14"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14"/>
    <cellStyle name="標準_【レイアウト】（市）資料３（Ｐ２）　歳出比較分析表" xfId="15"/>
    <cellStyle name="標準_APAHO251300" xfId="16"/>
    <cellStyle name="標準_APAHO252300"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xmlns:c16r2="http://schemas.microsoft.com/office/drawing/2015/06/chart">
            <c:ext xmlns:c16="http://schemas.microsoft.com/office/drawing/2014/chart" uri="{C3380CC4-5D6E-409C-BE32-E72D297353CC}">
              <c16:uniqueId val="{00000000-5648-4454-98CE-7574BF71B9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34449</c:v>
                </c:pt>
                <c:pt idx="1">
                  <c:v>61238</c:v>
                </c:pt>
                <c:pt idx="2">
                  <c:v>32506</c:v>
                </c:pt>
                <c:pt idx="3">
                  <c:v>27095</c:v>
                </c:pt>
                <c:pt idx="4">
                  <c:v>15692</c:v>
                </c:pt>
              </c:numCache>
            </c:numRef>
          </c:val>
          <c:smooth val="0"/>
          <c:extLst xmlns:c16r2="http://schemas.microsoft.com/office/drawing/2015/06/chart">
            <c:ext xmlns:c16="http://schemas.microsoft.com/office/drawing/2014/chart" uri="{C3380CC4-5D6E-409C-BE32-E72D297353CC}">
              <c16:uniqueId val="{00000001-5648-4454-98CE-7574BF71B9F5}"/>
            </c:ext>
          </c:extLst>
        </c:ser>
        <c:dLbls>
          <c:showLegendKey val="0"/>
          <c:showVal val="0"/>
          <c:showCatName val="0"/>
          <c:showSerName val="0"/>
          <c:showPercent val="0"/>
          <c:showBubbleSize val="0"/>
        </c:dLbls>
        <c:marker val="1"/>
        <c:smooth val="0"/>
        <c:axId val="411028384"/>
        <c:axId val="502651416"/>
      </c:lineChart>
      <c:catAx>
        <c:axId val="411028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651416"/>
        <c:crosses val="autoZero"/>
        <c:auto val="1"/>
        <c:lblAlgn val="ctr"/>
        <c:lblOffset val="100"/>
        <c:tickLblSkip val="1"/>
        <c:tickMarkSkip val="1"/>
        <c:noMultiLvlLbl val="0"/>
      </c:catAx>
      <c:valAx>
        <c:axId val="5026514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36E-2"/>
              <c:y val="7.516346864408939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028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1.87</c:v>
                </c:pt>
                <c:pt idx="1">
                  <c:v>1.89</c:v>
                </c:pt>
                <c:pt idx="2">
                  <c:v>2.08</c:v>
                </c:pt>
                <c:pt idx="3">
                  <c:v>2.5099999999999998</c:v>
                </c:pt>
                <c:pt idx="4">
                  <c:v>5.38</c:v>
                </c:pt>
              </c:numCache>
            </c:numRef>
          </c:val>
          <c:extLst xmlns:c16r2="http://schemas.microsoft.com/office/drawing/2015/06/chart">
            <c:ext xmlns:c16="http://schemas.microsoft.com/office/drawing/2014/chart" uri="{C3380CC4-5D6E-409C-BE32-E72D297353CC}">
              <c16:uniqueId val="{00000000-3702-4EA5-A186-F01889C628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14.84</c:v>
                </c:pt>
                <c:pt idx="1">
                  <c:v>12.33</c:v>
                </c:pt>
                <c:pt idx="2">
                  <c:v>17.3</c:v>
                </c:pt>
                <c:pt idx="3">
                  <c:v>27.82</c:v>
                </c:pt>
                <c:pt idx="4">
                  <c:v>31.91</c:v>
                </c:pt>
              </c:numCache>
            </c:numRef>
          </c:val>
          <c:extLst xmlns:c16r2="http://schemas.microsoft.com/office/drawing/2015/06/chart">
            <c:ext xmlns:c16="http://schemas.microsoft.com/office/drawing/2014/chart" uri="{C3380CC4-5D6E-409C-BE32-E72D297353CC}">
              <c16:uniqueId val="{00000001-3702-4EA5-A186-F01889C628C5}"/>
            </c:ext>
          </c:extLst>
        </c:ser>
        <c:dLbls>
          <c:showLegendKey val="0"/>
          <c:showVal val="0"/>
          <c:showCatName val="0"/>
          <c:showSerName val="0"/>
          <c:showPercent val="0"/>
          <c:showBubbleSize val="0"/>
        </c:dLbls>
        <c:gapWidth val="250"/>
        <c:overlap val="100"/>
        <c:axId val="505541120"/>
        <c:axId val="505541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-4.7</c:v>
                </c:pt>
                <c:pt idx="1">
                  <c:v>-2.42</c:v>
                </c:pt>
                <c:pt idx="2">
                  <c:v>4.42</c:v>
                </c:pt>
                <c:pt idx="3">
                  <c:v>12.09</c:v>
                </c:pt>
                <c:pt idx="4">
                  <c:v>6.79</c:v>
                </c:pt>
              </c:numCache>
            </c:numRef>
          </c:val>
          <c:smooth val="0"/>
          <c:extLst xmlns:c16r2="http://schemas.microsoft.com/office/drawing/2015/06/chart">
            <c:ext xmlns:c16="http://schemas.microsoft.com/office/drawing/2014/chart" uri="{C3380CC4-5D6E-409C-BE32-E72D297353CC}">
              <c16:uniqueId val="{00000002-3702-4EA5-A186-F01889C628C5}"/>
            </c:ext>
          </c:extLst>
        </c:ser>
        <c:dLbls>
          <c:showLegendKey val="0"/>
          <c:showVal val="0"/>
          <c:showCatName val="0"/>
          <c:showSerName val="0"/>
          <c:showPercent val="0"/>
          <c:showBubbleSize val="0"/>
        </c:dLbls>
        <c:marker val="1"/>
        <c:smooth val="0"/>
        <c:axId val="505541120"/>
        <c:axId val="505541504"/>
      </c:lineChart>
      <c:catAx>
        <c:axId val="50554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5541504"/>
        <c:crosses val="autoZero"/>
        <c:auto val="1"/>
        <c:lblAlgn val="ctr"/>
        <c:lblOffset val="100"/>
        <c:tickLblSkip val="1"/>
        <c:tickMarkSkip val="1"/>
        <c:noMultiLvlLbl val="0"/>
      </c:catAx>
      <c:valAx>
        <c:axId val="505541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54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c:v>
                </c:pt>
                <c:pt idx="2">
                  <c:v>#N/A</c:v>
                </c:pt>
                <c:pt idx="3">
                  <c:v>0.67</c:v>
                </c:pt>
                <c:pt idx="4">
                  <c:v>#N/A</c:v>
                </c:pt>
                <c:pt idx="5">
                  <c:v>0.18</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98D-444A-921A-CE51ED96EB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98D-444A-921A-CE51ED96EB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98D-444A-921A-CE51ED96EB07}"/>
            </c:ext>
          </c:extLst>
        </c:ser>
        <c:ser>
          <c:idx val="3"/>
          <c:order val="3"/>
          <c:tx>
            <c:strRef>
              <c:f>データシート!$A$30</c:f>
              <c:strCache>
                <c:ptCount val="1"/>
                <c:pt idx="0">
                  <c:v>小郡市工業団地整備事業特別会計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0.39</c:v>
                </c:pt>
                <c:pt idx="2">
                  <c:v>#N/A</c:v>
                </c:pt>
                <c:pt idx="3">
                  <c:v>0.39</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3-498D-444A-921A-CE51ED96EB07}"/>
            </c:ext>
          </c:extLst>
        </c:ser>
        <c:ser>
          <c:idx val="4"/>
          <c:order val="4"/>
          <c:tx>
            <c:strRef>
              <c:f>データシート!$A$31</c:f>
              <c:strCache>
                <c:ptCount val="1"/>
                <c:pt idx="0">
                  <c:v>小郡市住宅新築資金等貸付事業特別会計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0.09</c:v>
                </c:pt>
                <c:pt idx="4">
                  <c:v>#N/A</c:v>
                </c:pt>
                <c:pt idx="5">
                  <c:v>0.09</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4-498D-444A-921A-CE51ED96EB07}"/>
            </c:ext>
          </c:extLst>
        </c:ser>
        <c:ser>
          <c:idx val="5"/>
          <c:order val="5"/>
          <c:tx>
            <c:strRef>
              <c:f>データシート!$A$32</c:f>
              <c:strCache>
                <c:ptCount val="1"/>
                <c:pt idx="0">
                  <c:v>小郡市後期高齢者医療特別会計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0.23</c:v>
                </c:pt>
                <c:pt idx="4">
                  <c:v>#N/A</c:v>
                </c:pt>
                <c:pt idx="5">
                  <c:v>0.21</c:v>
                </c:pt>
                <c:pt idx="6">
                  <c:v>#N/A</c:v>
                </c:pt>
                <c:pt idx="7">
                  <c:v>0.23</c:v>
                </c:pt>
                <c:pt idx="8">
                  <c:v>#N/A</c:v>
                </c:pt>
                <c:pt idx="9">
                  <c:v>0.24</c:v>
                </c:pt>
              </c:numCache>
            </c:numRef>
          </c:val>
          <c:extLst xmlns:c16r2="http://schemas.microsoft.com/office/drawing/2015/06/chart">
            <c:ext xmlns:c16="http://schemas.microsoft.com/office/drawing/2014/chart" uri="{C3380CC4-5D6E-409C-BE32-E72D297353CC}">
              <c16:uniqueId val="{00000005-498D-444A-921A-CE51ED96EB07}"/>
            </c:ext>
          </c:extLst>
        </c:ser>
        <c:ser>
          <c:idx val="6"/>
          <c:order val="6"/>
          <c:tx>
            <c:strRef>
              <c:f>データシート!$A$33</c:f>
              <c:strCache>
                <c:ptCount val="1"/>
                <c:pt idx="0">
                  <c:v>小郡市介護保険事業特別会計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0.57999999999999996</c:v>
                </c:pt>
                <c:pt idx="8">
                  <c:v>#N/A</c:v>
                </c:pt>
                <c:pt idx="9">
                  <c:v>0.49</c:v>
                </c:pt>
              </c:numCache>
            </c:numRef>
          </c:val>
          <c:extLst xmlns:c16r2="http://schemas.microsoft.com/office/drawing/2015/06/chart">
            <c:ext xmlns:c16="http://schemas.microsoft.com/office/drawing/2014/chart" uri="{C3380CC4-5D6E-409C-BE32-E72D297353CC}">
              <c16:uniqueId val="{00000006-498D-444A-921A-CE51ED96EB07}"/>
            </c:ext>
          </c:extLst>
        </c:ser>
        <c:ser>
          <c:idx val="7"/>
          <c:order val="7"/>
          <c:tx>
            <c:strRef>
              <c:f>データシート!$A$34</c:f>
              <c:strCache>
                <c:ptCount val="1"/>
                <c:pt idx="0">
                  <c:v>小郡市国民健康保険事業特別会計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0.83</c:v>
                </c:pt>
                <c:pt idx="1">
                  <c:v>#N/A</c:v>
                </c:pt>
                <c:pt idx="2">
                  <c:v>#N/A</c:v>
                </c:pt>
                <c:pt idx="3">
                  <c:v>0.98</c:v>
                </c:pt>
                <c:pt idx="4">
                  <c:v>#N/A</c:v>
                </c:pt>
                <c:pt idx="5">
                  <c:v>1.31</c:v>
                </c:pt>
                <c:pt idx="6">
                  <c:v>#N/A</c:v>
                </c:pt>
                <c:pt idx="7">
                  <c:v>1.69</c:v>
                </c:pt>
                <c:pt idx="8">
                  <c:v>#N/A</c:v>
                </c:pt>
                <c:pt idx="9">
                  <c:v>1.87</c:v>
                </c:pt>
              </c:numCache>
            </c:numRef>
          </c:val>
          <c:extLst xmlns:c16r2="http://schemas.microsoft.com/office/drawing/2015/06/chart">
            <c:ext xmlns:c16="http://schemas.microsoft.com/office/drawing/2014/chart" uri="{C3380CC4-5D6E-409C-BE32-E72D297353CC}">
              <c16:uniqueId val="{00000007-498D-444A-921A-CE51ED96EB07}"/>
            </c:ext>
          </c:extLst>
        </c:ser>
        <c:ser>
          <c:idx val="8"/>
          <c:order val="8"/>
          <c:tx>
            <c:strRef>
              <c:f>データシート!$A$35</c:f>
              <c:strCache>
                <c:ptCount val="1"/>
                <c:pt idx="0">
                  <c:v>小郡市下水道事業会計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2.86</c:v>
                </c:pt>
                <c:pt idx="2">
                  <c:v>#N/A</c:v>
                </c:pt>
                <c:pt idx="3">
                  <c:v>3.36</c:v>
                </c:pt>
                <c:pt idx="4">
                  <c:v>#N/A</c:v>
                </c:pt>
                <c:pt idx="5">
                  <c:v>3.76</c:v>
                </c:pt>
                <c:pt idx="6">
                  <c:v>#N/A</c:v>
                </c:pt>
                <c:pt idx="7">
                  <c:v>3.69</c:v>
                </c:pt>
                <c:pt idx="8">
                  <c:v>#N/A</c:v>
                </c:pt>
                <c:pt idx="9">
                  <c:v>3.88</c:v>
                </c:pt>
              </c:numCache>
            </c:numRef>
          </c:val>
          <c:extLst xmlns:c16r2="http://schemas.microsoft.com/office/drawing/2015/06/chart">
            <c:ext xmlns:c16="http://schemas.microsoft.com/office/drawing/2014/chart" uri="{C3380CC4-5D6E-409C-BE32-E72D297353CC}">
              <c16:uniqueId val="{00000008-498D-444A-921A-CE51ED96EB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1.78</c:v>
                </c:pt>
                <c:pt idx="2">
                  <c:v>#N/A</c:v>
                </c:pt>
                <c:pt idx="3">
                  <c:v>1.8</c:v>
                </c:pt>
                <c:pt idx="4">
                  <c:v>#N/A</c:v>
                </c:pt>
                <c:pt idx="5">
                  <c:v>1.98</c:v>
                </c:pt>
                <c:pt idx="6">
                  <c:v>#N/A</c:v>
                </c:pt>
                <c:pt idx="7">
                  <c:v>2.42</c:v>
                </c:pt>
                <c:pt idx="8">
                  <c:v>#N/A</c:v>
                </c:pt>
                <c:pt idx="9">
                  <c:v>5.29</c:v>
                </c:pt>
              </c:numCache>
            </c:numRef>
          </c:val>
          <c:extLst xmlns:c16r2="http://schemas.microsoft.com/office/drawing/2015/06/chart">
            <c:ext xmlns:c16="http://schemas.microsoft.com/office/drawing/2014/chart" uri="{C3380CC4-5D6E-409C-BE32-E72D297353CC}">
              <c16:uniqueId val="{00000009-498D-444A-921A-CE51ED96EB07}"/>
            </c:ext>
          </c:extLst>
        </c:ser>
        <c:dLbls>
          <c:showLegendKey val="0"/>
          <c:showVal val="0"/>
          <c:showCatName val="0"/>
          <c:showSerName val="0"/>
          <c:showPercent val="0"/>
          <c:showBubbleSize val="0"/>
        </c:dLbls>
        <c:gapWidth val="150"/>
        <c:overlap val="100"/>
        <c:axId val="502723688"/>
        <c:axId val="502724072"/>
      </c:barChart>
      <c:catAx>
        <c:axId val="502723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724072"/>
        <c:crosses val="autoZero"/>
        <c:auto val="1"/>
        <c:lblAlgn val="ctr"/>
        <c:lblOffset val="100"/>
        <c:tickLblSkip val="1"/>
        <c:tickMarkSkip val="1"/>
        <c:noMultiLvlLbl val="0"/>
      </c:catAx>
      <c:valAx>
        <c:axId val="502724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723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1732</c:v>
                </c:pt>
                <c:pt idx="5">
                  <c:v>1680</c:v>
                </c:pt>
                <c:pt idx="8">
                  <c:v>1617</c:v>
                </c:pt>
                <c:pt idx="11">
                  <c:v>1529</c:v>
                </c:pt>
                <c:pt idx="14">
                  <c:v>1505</c:v>
                </c:pt>
              </c:numCache>
            </c:numRef>
          </c:val>
          <c:extLst xmlns:c16r2="http://schemas.microsoft.com/office/drawing/2015/06/chart">
            <c:ext xmlns:c16="http://schemas.microsoft.com/office/drawing/2014/chart" uri="{C3380CC4-5D6E-409C-BE32-E72D297353CC}">
              <c16:uniqueId val="{00000000-0FBC-45AD-A936-E78E550375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FBC-45AD-A936-E78E550375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318</c:v>
                </c:pt>
                <c:pt idx="3">
                  <c:v>301</c:v>
                </c:pt>
                <c:pt idx="6">
                  <c:v>315</c:v>
                </c:pt>
                <c:pt idx="9">
                  <c:v>290</c:v>
                </c:pt>
                <c:pt idx="12">
                  <c:v>181</c:v>
                </c:pt>
              </c:numCache>
            </c:numRef>
          </c:val>
          <c:extLst xmlns:c16r2="http://schemas.microsoft.com/office/drawing/2015/06/chart">
            <c:ext xmlns:c16="http://schemas.microsoft.com/office/drawing/2014/chart" uri="{C3380CC4-5D6E-409C-BE32-E72D297353CC}">
              <c16:uniqueId val="{00000002-0FBC-45AD-A936-E78E550375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c:v>
                </c:pt>
                <c:pt idx="3">
                  <c:v>20</c:v>
                </c:pt>
                <c:pt idx="6">
                  <c:v>24</c:v>
                </c:pt>
                <c:pt idx="9">
                  <c:v>29</c:v>
                </c:pt>
                <c:pt idx="12">
                  <c:v>20</c:v>
                </c:pt>
              </c:numCache>
            </c:numRef>
          </c:val>
          <c:extLst xmlns:c16r2="http://schemas.microsoft.com/office/drawing/2015/06/chart">
            <c:ext xmlns:c16="http://schemas.microsoft.com/office/drawing/2014/chart" uri="{C3380CC4-5D6E-409C-BE32-E72D297353CC}">
              <c16:uniqueId val="{00000003-0FBC-45AD-A936-E78E550375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294</c:v>
                </c:pt>
                <c:pt idx="3">
                  <c:v>361</c:v>
                </c:pt>
                <c:pt idx="6">
                  <c:v>269</c:v>
                </c:pt>
                <c:pt idx="9">
                  <c:v>359</c:v>
                </c:pt>
                <c:pt idx="12">
                  <c:v>345</c:v>
                </c:pt>
              </c:numCache>
            </c:numRef>
          </c:val>
          <c:extLst xmlns:c16r2="http://schemas.microsoft.com/office/drawing/2015/06/chart">
            <c:ext xmlns:c16="http://schemas.microsoft.com/office/drawing/2014/chart" uri="{C3380CC4-5D6E-409C-BE32-E72D297353CC}">
              <c16:uniqueId val="{00000004-0FBC-45AD-A936-E78E550375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FBC-45AD-A936-E78E550375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FBC-45AD-A936-E78E550375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1802</c:v>
                </c:pt>
                <c:pt idx="3">
                  <c:v>1860</c:v>
                </c:pt>
                <c:pt idx="6">
                  <c:v>1820</c:v>
                </c:pt>
                <c:pt idx="9">
                  <c:v>1750</c:v>
                </c:pt>
                <c:pt idx="12">
                  <c:v>1729</c:v>
                </c:pt>
              </c:numCache>
            </c:numRef>
          </c:val>
          <c:extLst xmlns:c16r2="http://schemas.microsoft.com/office/drawing/2015/06/chart">
            <c:ext xmlns:c16="http://schemas.microsoft.com/office/drawing/2014/chart" uri="{C3380CC4-5D6E-409C-BE32-E72D297353CC}">
              <c16:uniqueId val="{00000007-0FBC-45AD-A936-E78E5503758A}"/>
            </c:ext>
          </c:extLst>
        </c:ser>
        <c:dLbls>
          <c:showLegendKey val="0"/>
          <c:showVal val="0"/>
          <c:showCatName val="0"/>
          <c:showSerName val="0"/>
          <c:showPercent val="0"/>
          <c:showBubbleSize val="0"/>
        </c:dLbls>
        <c:gapWidth val="100"/>
        <c:overlap val="100"/>
        <c:axId val="501768224"/>
        <c:axId val="506986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712</c:v>
                </c:pt>
                <c:pt idx="2">
                  <c:v>#N/A</c:v>
                </c:pt>
                <c:pt idx="3">
                  <c:v>#N/A</c:v>
                </c:pt>
                <c:pt idx="4">
                  <c:v>862</c:v>
                </c:pt>
                <c:pt idx="5">
                  <c:v>#N/A</c:v>
                </c:pt>
                <c:pt idx="6">
                  <c:v>#N/A</c:v>
                </c:pt>
                <c:pt idx="7">
                  <c:v>811</c:v>
                </c:pt>
                <c:pt idx="8">
                  <c:v>#N/A</c:v>
                </c:pt>
                <c:pt idx="9">
                  <c:v>#N/A</c:v>
                </c:pt>
                <c:pt idx="10">
                  <c:v>899</c:v>
                </c:pt>
                <c:pt idx="11">
                  <c:v>#N/A</c:v>
                </c:pt>
                <c:pt idx="12">
                  <c:v>#N/A</c:v>
                </c:pt>
                <c:pt idx="13">
                  <c:v>770</c:v>
                </c:pt>
                <c:pt idx="14">
                  <c:v>#N/A</c:v>
                </c:pt>
              </c:numCache>
            </c:numRef>
          </c:val>
          <c:smooth val="0"/>
          <c:extLst xmlns:c16r2="http://schemas.microsoft.com/office/drawing/2015/06/chart">
            <c:ext xmlns:c16="http://schemas.microsoft.com/office/drawing/2014/chart" uri="{C3380CC4-5D6E-409C-BE32-E72D297353CC}">
              <c16:uniqueId val="{00000008-0FBC-45AD-A936-E78E5503758A}"/>
            </c:ext>
          </c:extLst>
        </c:ser>
        <c:dLbls>
          <c:showLegendKey val="0"/>
          <c:showVal val="0"/>
          <c:showCatName val="0"/>
          <c:showSerName val="0"/>
          <c:showPercent val="0"/>
          <c:showBubbleSize val="0"/>
        </c:dLbls>
        <c:marker val="1"/>
        <c:smooth val="0"/>
        <c:axId val="501768224"/>
        <c:axId val="506986112"/>
      </c:lineChart>
      <c:catAx>
        <c:axId val="50176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986112"/>
        <c:crosses val="autoZero"/>
        <c:auto val="1"/>
        <c:lblAlgn val="ctr"/>
        <c:lblOffset val="100"/>
        <c:tickLblSkip val="1"/>
        <c:tickMarkSkip val="1"/>
        <c:noMultiLvlLbl val="0"/>
      </c:catAx>
      <c:valAx>
        <c:axId val="506986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76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18639</c:v>
                </c:pt>
                <c:pt idx="5">
                  <c:v>18345</c:v>
                </c:pt>
                <c:pt idx="8">
                  <c:v>18148</c:v>
                </c:pt>
                <c:pt idx="11">
                  <c:v>17970</c:v>
                </c:pt>
                <c:pt idx="14">
                  <c:v>17513</c:v>
                </c:pt>
              </c:numCache>
            </c:numRef>
          </c:val>
          <c:extLst xmlns:c16r2="http://schemas.microsoft.com/office/drawing/2015/06/chart">
            <c:ext xmlns:c16="http://schemas.microsoft.com/office/drawing/2014/chart" uri="{C3380CC4-5D6E-409C-BE32-E72D297353CC}">
              <c16:uniqueId val="{00000000-8D5E-4923-B6CB-862C798A74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124</c:v>
                </c:pt>
                <c:pt idx="5">
                  <c:v>351</c:v>
                </c:pt>
                <c:pt idx="8">
                  <c:v>338</c:v>
                </c:pt>
                <c:pt idx="11">
                  <c:v>340</c:v>
                </c:pt>
                <c:pt idx="14">
                  <c:v>357</c:v>
                </c:pt>
              </c:numCache>
            </c:numRef>
          </c:val>
          <c:extLst xmlns:c16r2="http://schemas.microsoft.com/office/drawing/2015/06/chart">
            <c:ext xmlns:c16="http://schemas.microsoft.com/office/drawing/2014/chart" uri="{C3380CC4-5D6E-409C-BE32-E72D297353CC}">
              <c16:uniqueId val="{00000001-8D5E-4923-B6CB-862C798A74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3618</c:v>
                </c:pt>
                <c:pt idx="5">
                  <c:v>3514</c:v>
                </c:pt>
                <c:pt idx="8">
                  <c:v>4617</c:v>
                </c:pt>
                <c:pt idx="11">
                  <c:v>6189</c:v>
                </c:pt>
                <c:pt idx="14">
                  <c:v>6870</c:v>
                </c:pt>
              </c:numCache>
            </c:numRef>
          </c:val>
          <c:extLst xmlns:c16r2="http://schemas.microsoft.com/office/drawing/2015/06/chart">
            <c:ext xmlns:c16="http://schemas.microsoft.com/office/drawing/2014/chart" uri="{C3380CC4-5D6E-409C-BE32-E72D297353CC}">
              <c16:uniqueId val="{00000002-8D5E-4923-B6CB-862C798A74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D5E-4923-B6CB-862C798A74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D5E-4923-B6CB-862C798A74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D5E-4923-B6CB-862C798A74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1284</c:v>
                </c:pt>
                <c:pt idx="3">
                  <c:v>1046</c:v>
                </c:pt>
                <c:pt idx="6">
                  <c:v>913</c:v>
                </c:pt>
                <c:pt idx="9">
                  <c:v>1051</c:v>
                </c:pt>
                <c:pt idx="12">
                  <c:v>990</c:v>
                </c:pt>
              </c:numCache>
            </c:numRef>
          </c:val>
          <c:extLst xmlns:c16r2="http://schemas.microsoft.com/office/drawing/2015/06/chart">
            <c:ext xmlns:c16="http://schemas.microsoft.com/office/drawing/2014/chart" uri="{C3380CC4-5D6E-409C-BE32-E72D297353CC}">
              <c16:uniqueId val="{00000006-8D5E-4923-B6CB-862C798A74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1079</c:v>
                </c:pt>
                <c:pt idx="3">
                  <c:v>802</c:v>
                </c:pt>
                <c:pt idx="6">
                  <c:v>590</c:v>
                </c:pt>
                <c:pt idx="9">
                  <c:v>321</c:v>
                </c:pt>
                <c:pt idx="12">
                  <c:v>187</c:v>
                </c:pt>
              </c:numCache>
            </c:numRef>
          </c:val>
          <c:extLst xmlns:c16r2="http://schemas.microsoft.com/office/drawing/2015/06/chart">
            <c:ext xmlns:c16="http://schemas.microsoft.com/office/drawing/2014/chart" uri="{C3380CC4-5D6E-409C-BE32-E72D297353CC}">
              <c16:uniqueId val="{00000007-8D5E-4923-B6CB-862C798A74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6103</c:v>
                </c:pt>
                <c:pt idx="3">
                  <c:v>5860</c:v>
                </c:pt>
                <c:pt idx="6">
                  <c:v>5223</c:v>
                </c:pt>
                <c:pt idx="9">
                  <c:v>6637</c:v>
                </c:pt>
                <c:pt idx="12">
                  <c:v>6315</c:v>
                </c:pt>
              </c:numCache>
            </c:numRef>
          </c:val>
          <c:extLst xmlns:c16r2="http://schemas.microsoft.com/office/drawing/2015/06/chart">
            <c:ext xmlns:c16="http://schemas.microsoft.com/office/drawing/2014/chart" uri="{C3380CC4-5D6E-409C-BE32-E72D297353CC}">
              <c16:uniqueId val="{00000008-8D5E-4923-B6CB-862C798A74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323</c:v>
                </c:pt>
                <c:pt idx="3">
                  <c:v>185</c:v>
                </c:pt>
                <c:pt idx="6">
                  <c:v>395</c:v>
                </c:pt>
                <c:pt idx="9">
                  <c:v>408</c:v>
                </c:pt>
                <c:pt idx="12">
                  <c:v>381</c:v>
                </c:pt>
              </c:numCache>
            </c:numRef>
          </c:val>
          <c:extLst xmlns:c16r2="http://schemas.microsoft.com/office/drawing/2015/06/chart">
            <c:ext xmlns:c16="http://schemas.microsoft.com/office/drawing/2014/chart" uri="{C3380CC4-5D6E-409C-BE32-E72D297353CC}">
              <c16:uniqueId val="{00000009-8D5E-4923-B6CB-862C798A74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17771</c:v>
                </c:pt>
                <c:pt idx="3">
                  <c:v>18496</c:v>
                </c:pt>
                <c:pt idx="6">
                  <c:v>18461</c:v>
                </c:pt>
                <c:pt idx="9">
                  <c:v>18199</c:v>
                </c:pt>
                <c:pt idx="12">
                  <c:v>17328</c:v>
                </c:pt>
              </c:numCache>
            </c:numRef>
          </c:val>
          <c:extLst xmlns:c16r2="http://schemas.microsoft.com/office/drawing/2015/06/chart">
            <c:ext xmlns:c16="http://schemas.microsoft.com/office/drawing/2014/chart" uri="{C3380CC4-5D6E-409C-BE32-E72D297353CC}">
              <c16:uniqueId val="{0000000A-8D5E-4923-B6CB-862C798A7431}"/>
            </c:ext>
          </c:extLst>
        </c:ser>
        <c:dLbls>
          <c:showLegendKey val="0"/>
          <c:showVal val="0"/>
          <c:showCatName val="0"/>
          <c:showSerName val="0"/>
          <c:showPercent val="0"/>
          <c:showBubbleSize val="0"/>
        </c:dLbls>
        <c:gapWidth val="100"/>
        <c:overlap val="100"/>
        <c:axId val="506486384"/>
        <c:axId val="502747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4179</c:v>
                </c:pt>
                <c:pt idx="2">
                  <c:v>#N/A</c:v>
                </c:pt>
                <c:pt idx="3">
                  <c:v>#N/A</c:v>
                </c:pt>
                <c:pt idx="4">
                  <c:v>4179</c:v>
                </c:pt>
                <c:pt idx="5">
                  <c:v>#N/A</c:v>
                </c:pt>
                <c:pt idx="6">
                  <c:v>#N/A</c:v>
                </c:pt>
                <c:pt idx="7">
                  <c:v>2478</c:v>
                </c:pt>
                <c:pt idx="8">
                  <c:v>#N/A</c:v>
                </c:pt>
                <c:pt idx="9">
                  <c:v>#N/A</c:v>
                </c:pt>
                <c:pt idx="10">
                  <c:v>2118</c:v>
                </c:pt>
                <c:pt idx="11">
                  <c:v>#N/A</c:v>
                </c:pt>
                <c:pt idx="12">
                  <c:v>#N/A</c:v>
                </c:pt>
                <c:pt idx="13">
                  <c:v>461</c:v>
                </c:pt>
                <c:pt idx="14">
                  <c:v>#N/A</c:v>
                </c:pt>
              </c:numCache>
            </c:numRef>
          </c:val>
          <c:smooth val="0"/>
          <c:extLst xmlns:c16r2="http://schemas.microsoft.com/office/drawing/2015/06/chart">
            <c:ext xmlns:c16="http://schemas.microsoft.com/office/drawing/2014/chart" uri="{C3380CC4-5D6E-409C-BE32-E72D297353CC}">
              <c16:uniqueId val="{0000000B-8D5E-4923-B6CB-862C798A7431}"/>
            </c:ext>
          </c:extLst>
        </c:ser>
        <c:dLbls>
          <c:showLegendKey val="0"/>
          <c:showVal val="0"/>
          <c:showCatName val="0"/>
          <c:showSerName val="0"/>
          <c:showPercent val="0"/>
          <c:showBubbleSize val="0"/>
        </c:dLbls>
        <c:marker val="1"/>
        <c:smooth val="0"/>
        <c:axId val="506486384"/>
        <c:axId val="502747528"/>
      </c:lineChart>
      <c:catAx>
        <c:axId val="50648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747528"/>
        <c:crosses val="autoZero"/>
        <c:auto val="1"/>
        <c:lblAlgn val="ctr"/>
        <c:lblOffset val="100"/>
        <c:tickLblSkip val="1"/>
        <c:tickMarkSkip val="1"/>
        <c:noMultiLvlLbl val="0"/>
      </c:catAx>
      <c:valAx>
        <c:axId val="502747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486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2084</c:v>
                </c:pt>
                <c:pt idx="1">
                  <c:v>3559</c:v>
                </c:pt>
                <c:pt idx="2">
                  <c:v>4057</c:v>
                </c:pt>
              </c:numCache>
            </c:numRef>
          </c:val>
          <c:extLst xmlns:c16r2="http://schemas.microsoft.com/office/drawing/2015/06/chart">
            <c:ext xmlns:c16="http://schemas.microsoft.com/office/drawing/2014/chart" uri="{C3380CC4-5D6E-409C-BE32-E72D297353CC}">
              <c16:uniqueId val="{00000000-AF42-4E4E-B862-6A8CFD1BBD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46</c:v>
                </c:pt>
                <c:pt idx="1">
                  <c:v>46</c:v>
                </c:pt>
                <c:pt idx="2">
                  <c:v>46</c:v>
                </c:pt>
              </c:numCache>
            </c:numRef>
          </c:val>
          <c:extLst xmlns:c16r2="http://schemas.microsoft.com/office/drawing/2015/06/chart">
            <c:ext xmlns:c16="http://schemas.microsoft.com/office/drawing/2014/chart" uri="{C3380CC4-5D6E-409C-BE32-E72D297353CC}">
              <c16:uniqueId val="{00000001-AF42-4E4E-B862-6A8CFD1BBD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1755</c:v>
                </c:pt>
                <c:pt idx="1">
                  <c:v>1732</c:v>
                </c:pt>
                <c:pt idx="2">
                  <c:v>1836</c:v>
                </c:pt>
              </c:numCache>
            </c:numRef>
          </c:val>
          <c:extLst xmlns:c16r2="http://schemas.microsoft.com/office/drawing/2015/06/chart">
            <c:ext xmlns:c16="http://schemas.microsoft.com/office/drawing/2014/chart" uri="{C3380CC4-5D6E-409C-BE32-E72D297353CC}">
              <c16:uniqueId val="{00000002-AF42-4E4E-B862-6A8CFD1BBD47}"/>
            </c:ext>
          </c:extLst>
        </c:ser>
        <c:dLbls>
          <c:showLegendKey val="0"/>
          <c:showVal val="0"/>
          <c:showCatName val="0"/>
          <c:showSerName val="0"/>
          <c:showPercent val="0"/>
          <c:showBubbleSize val="0"/>
        </c:dLbls>
        <c:gapWidth val="120"/>
        <c:overlap val="100"/>
        <c:axId val="506977952"/>
        <c:axId val="506980560"/>
      </c:barChart>
      <c:catAx>
        <c:axId val="506977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980560"/>
        <c:crosses val="autoZero"/>
        <c:auto val="1"/>
        <c:lblAlgn val="ctr"/>
        <c:lblOffset val="100"/>
        <c:tickLblSkip val="1"/>
        <c:tickMarkSkip val="1"/>
        <c:noMultiLvlLbl val="0"/>
      </c:catAx>
      <c:valAx>
        <c:axId val="506980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977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A517-45DE-A200-14D7AA6EFDBA}"/>
                </c:ext>
                <c:ext xmlns:c15="http://schemas.microsoft.com/office/drawing/2012/chart" uri="{CE6537A1-D6FC-4f65-9D91-7224C49458BB}">
                  <c15:dlblFieldTable>
                    <c15:dlblFTEntry>
                      <c15:txfldGUID>{052FC684-6143-4F94-BF7C-7F4DB0949C8E}</c15:txfldGUID>
                      <c15:f>公会計指標分析・財政指標組合せ分析表!$BP$50</c15:f>
                      <c15:dlblFieldTableCache>
                        <c:ptCount val="1"/>
                        <c:pt idx="0">
                          <c:v>H30</c:v>
                        </c:pt>
                      </c15:dlblFieldTableCache>
                    </c15:dlblFTEntry>
                  </c15:dlblFieldTable>
                  <c15:showDataLabelsRange val="0"/>
                </c:ext>
              </c:extLst>
            </c:dLbl>
            <c:dLbl>
              <c:idx val="1"/>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A517-45DE-A200-14D7AA6EFDBA}"/>
                </c:ext>
                <c:ext xmlns:c15="http://schemas.microsoft.com/office/drawing/2012/chart" uri="{CE6537A1-D6FC-4f65-9D91-7224C49458BB}"/>
              </c:extLst>
            </c:dLbl>
            <c:dLbl>
              <c:idx val="2"/>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A517-45DE-A200-14D7AA6EFDBA}"/>
                </c:ext>
                <c:ext xmlns:c15="http://schemas.microsoft.com/office/drawing/2012/chart" uri="{CE6537A1-D6FC-4f65-9D91-7224C49458BB}"/>
              </c:extLst>
            </c:dLbl>
            <c:dLbl>
              <c:idx val="3"/>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A517-45DE-A200-14D7AA6EFDBA}"/>
                </c:ext>
                <c:ext xmlns:c15="http://schemas.microsoft.com/office/drawing/2012/chart" uri="{CE6537A1-D6FC-4f65-9D91-7224C49458BB}"/>
              </c:extLst>
            </c:dLbl>
            <c:dLbl>
              <c:idx val="4"/>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A517-45DE-A200-14D7AA6EFDBA}"/>
                </c:ext>
                <c:ext xmlns:c15="http://schemas.microsoft.com/office/drawing/2012/chart" uri="{CE6537A1-D6FC-4f65-9D91-7224C49458BB}"/>
              </c:extLst>
            </c:dLbl>
            <c:dLbl>
              <c:idx val="8"/>
              <c:tx>
                <c:strRef>
                  <c:f>公会計指標分析・財政指標組合せ分析表!$BX$50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5-A517-45DE-A200-14D7AA6EFDBA}"/>
                </c:ext>
                <c:ext xmlns:c15="http://schemas.microsoft.com/office/drawing/2012/chart" uri="{CE6537A1-D6FC-4f65-9D91-7224C49458BB}">
                  <c15:dlblFieldTable>
                    <c15:dlblFTEntry>
                      <c15:txfldGUID>{B71368A4-B49D-4E4C-9DB1-A675D6A7EF5C}</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A517-45DE-A200-14D7AA6EFDBA}"/>
                </c:ext>
                <c:ext xmlns:c15="http://schemas.microsoft.com/office/drawing/2012/chart" uri="{CE6537A1-D6FC-4f65-9D91-7224C49458BB}">
                  <c15:dlblFieldTable>
                    <c15:dlblFTEntry>
                      <c15:txfldGUID>{21DFCD52-9DF4-4068-9A9E-15BA86FE365E}</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A517-45DE-A200-14D7AA6EFDBA}"/>
                </c:ext>
                <c:ext xmlns:c15="http://schemas.microsoft.com/office/drawing/2012/chart" uri="{CE6537A1-D6FC-4f65-9D91-7224C49458BB}">
                  <c15:dlblFieldTable>
                    <c15:dlblFTEntry>
                      <c15:txfldGUID>{6DE639FA-EFE7-42F7-B61D-5D8C7C533DFA}</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A517-45DE-A200-14D7AA6EFDBA}"/>
                </c:ext>
                <c:ext xmlns:c15="http://schemas.microsoft.com/office/drawing/2012/chart" uri="{CE6537A1-D6FC-4f65-9D91-7224C49458BB}">
                  <c15:dlblFieldTable>
                    <c15:dlblFTEntry>
                      <c15:txfldGUID>{99236F06-BAA3-4679-893F-9EA01B1B0DC2}</c15:txfldGUID>
                      <c15:f>公会計指標分析・財政指標組合せ分析表!$CV$50</c15:f>
                      <c15:dlblFieldTableCache>
                        <c:ptCount val="1"/>
                        <c:pt idx="0">
                          <c:v>R04</c:v>
                        </c:pt>
                      </c15:dlblFieldTableCache>
                    </c15:dlblFTEntry>
                  </c15:dlblFieldTable>
                  <c15:showDataLabelsRange val="0"/>
                </c:ext>
              </c:extLst>
            </c:dLbl>
            <c:spPr>
              <a:noFill/>
              <a:ln w="25400">
                <a:noFill/>
              </a:ln>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64.7</c:v>
                </c:pt>
                <c:pt idx="16">
                  <c:v>65.900000000000006</c:v>
                </c:pt>
                <c:pt idx="24">
                  <c:v>67.3</c:v>
                </c:pt>
                <c:pt idx="32">
                  <c:v>68.900000000000006</c:v>
                </c:pt>
              </c:numCache>
            </c:numRef>
          </c:xVal>
          <c:yVal>
            <c:numRef>
              <c:f>公会計指標分析・財政指標組合せ分析表!$BP$51:$DC$51</c:f>
              <c:numCache>
                <c:formatCode>#,##0.0;"▲ "#,##0.0</c:formatCode>
                <c:ptCount val="40"/>
                <c:pt idx="0">
                  <c:v>41.9</c:v>
                </c:pt>
                <c:pt idx="8">
                  <c:v>41.5</c:v>
                </c:pt>
                <c:pt idx="16">
                  <c:v>23.6</c:v>
                </c:pt>
                <c:pt idx="24">
                  <c:v>18.7</c:v>
                </c:pt>
                <c:pt idx="32">
                  <c:v>4</c:v>
                </c:pt>
              </c:numCache>
            </c:numRef>
          </c:yVal>
          <c:smooth val="0"/>
          <c:extLst xmlns:c16r2="http://schemas.microsoft.com/office/drawing/2015/06/chart">
            <c:ext xmlns:c16="http://schemas.microsoft.com/office/drawing/2014/chart" uri="{C3380CC4-5D6E-409C-BE32-E72D297353CC}">
              <c16:uniqueId val="{00000009-A517-45DE-A200-14D7AA6EFD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17-45DE-A200-14D7AA6EFDBA}"/>
                </c:ext>
                <c:ext xmlns:c15="http://schemas.microsoft.com/office/drawing/2012/chart" uri="{CE6537A1-D6FC-4f65-9D91-7224C49458BB}">
                  <c15:dlblFieldTable>
                    <c15:dlblFTEntry>
                      <c15:txfldGUID>{999C23A0-436C-4092-98DC-B2C35A4679EE}</c15:txfldGUID>
                      <c15:f>公会計指標分析・財政指標組合せ分析表!$BP$50</c15:f>
                      <c15:dlblFieldTableCache>
                        <c:ptCount val="1"/>
                        <c:pt idx="0">
                          <c:v>H30</c:v>
                        </c:pt>
                      </c15:dlblFieldTableCache>
                    </c15:dlblFTEntry>
                  </c15:dlblFieldTable>
                  <c15:showDataLabelsRange val="0"/>
                </c:ext>
              </c:extLst>
            </c:dLbl>
            <c:dLbl>
              <c:idx val="1"/>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17-45DE-A200-14D7AA6EFDBA}"/>
                </c:ext>
                <c:ext xmlns:c15="http://schemas.microsoft.com/office/drawing/2012/chart" uri="{CE6537A1-D6FC-4f65-9D91-7224C49458BB}"/>
              </c:extLst>
            </c:dLbl>
            <c:dLbl>
              <c:idx val="2"/>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17-45DE-A200-14D7AA6EFDBA}"/>
                </c:ext>
                <c:ext xmlns:c15="http://schemas.microsoft.com/office/drawing/2012/chart" uri="{CE6537A1-D6FC-4f65-9D91-7224C49458BB}"/>
              </c:extLst>
            </c:dLbl>
            <c:dLbl>
              <c:idx val="3"/>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17-45DE-A200-14D7AA6EFDBA}"/>
                </c:ext>
                <c:ext xmlns:c15="http://schemas.microsoft.com/office/drawing/2012/chart" uri="{CE6537A1-D6FC-4f65-9D91-7224C49458BB}"/>
              </c:extLst>
            </c:dLbl>
            <c:dLbl>
              <c:idx val="4"/>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17-45DE-A200-14D7AA6EFDBA}"/>
                </c:ext>
                <c:ext xmlns:c15="http://schemas.microsoft.com/office/drawing/2012/chart" uri="{CE6537A1-D6FC-4f65-9D91-7224C49458BB}"/>
              </c:extLst>
            </c:dLbl>
            <c:dLbl>
              <c:idx val="8"/>
              <c:tx>
                <c:strRef>
                  <c:f>公会計指標分析・財政指標組合せ分析表!$BX$50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F-A517-45DE-A200-14D7AA6EFDBA}"/>
                </c:ext>
                <c:ext xmlns:c15="http://schemas.microsoft.com/office/drawing/2012/chart" uri="{CE6537A1-D6FC-4f65-9D91-7224C49458BB}">
                  <c15:dlblFieldTable>
                    <c15:dlblFTEntry>
                      <c15:txfldGUID>{23FFF77E-3054-4761-A6C6-F155451E6262}</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0-A517-45DE-A200-14D7AA6EFDBA}"/>
                </c:ext>
                <c:ext xmlns:c15="http://schemas.microsoft.com/office/drawing/2012/chart" uri="{CE6537A1-D6FC-4f65-9D91-7224C49458BB}">
                  <c15:dlblFieldTable>
                    <c15:dlblFTEntry>
                      <c15:txfldGUID>{09BE0391-3969-4DB0-BF24-540BC51D9631}</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1-A517-45DE-A200-14D7AA6EFDBA}"/>
                </c:ext>
                <c:ext xmlns:c15="http://schemas.microsoft.com/office/drawing/2012/chart" uri="{CE6537A1-D6FC-4f65-9D91-7224C49458BB}">
                  <c15:dlblFieldTable>
                    <c15:dlblFTEntry>
                      <c15:txfldGUID>{EA2B3E5A-0F50-4EBA-9567-D6EB9ED8C5DF}</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2-A517-45DE-A200-14D7AA6EFDBA}"/>
                </c:ext>
                <c:ext xmlns:c15="http://schemas.microsoft.com/office/drawing/2012/chart" uri="{CE6537A1-D6FC-4f65-9D91-7224C49458BB}">
                  <c15:dlblFieldTable>
                    <c15:dlblFTEntry>
                      <c15:txfldGUID>{071E55AF-5DE0-4B1D-9A66-3EFC3D4A4245}</c15:txfldGUID>
                      <c15:f>公会計指標分析・財政指標組合せ分析表!$CV$50</c15:f>
                      <c15:dlblFieldTableCache>
                        <c:ptCount val="1"/>
                        <c:pt idx="0">
                          <c:v>R04</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A517-45DE-A200-14D7AA6EFDBA}"/>
            </c:ext>
          </c:extLst>
        </c:ser>
        <c:dLbls>
          <c:showLegendKey val="0"/>
          <c:showVal val="0"/>
          <c:showCatName val="0"/>
          <c:showSerName val="0"/>
          <c:showPercent val="0"/>
          <c:showBubbleSize val="0"/>
        </c:dLbls>
        <c:axId val="510922312"/>
        <c:axId val="510733968"/>
      </c:scatterChart>
      <c:valAx>
        <c:axId val="510922312"/>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0460282267"/>
              <c:y val="0.90792939542351014"/>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0733968"/>
        <c:crosses val="autoZero"/>
        <c:crossBetween val="midCat"/>
      </c:valAx>
      <c:valAx>
        <c:axId val="510733968"/>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52155980504E-2"/>
              <c:y val="0.25088147486718798"/>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092231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2B56-4404-BB6F-E6C66CCAEF6D}"/>
                </c:ext>
                <c:ext xmlns:c15="http://schemas.microsoft.com/office/drawing/2012/chart" uri="{CE6537A1-D6FC-4f65-9D91-7224C49458BB}">
                  <c15:dlblFieldTable>
                    <c15:dlblFTEntry>
                      <c15:txfldGUID>{78715B2B-A2ED-4EE7-ACE4-1088D55AD112}</c15:txfldGUID>
                      <c15:f>公会計指標分析・財政指標組合せ分析表!$BP$72</c15:f>
                      <c15:dlblFieldTableCache>
                        <c:ptCount val="1"/>
                        <c:pt idx="0">
                          <c:v>H30</c:v>
                        </c:pt>
                      </c15:dlblFieldTableCache>
                    </c15:dlblFTEntry>
                  </c15:dlblFieldTable>
                  <c15:showDataLabelsRange val="0"/>
                </c:ext>
              </c:extLst>
            </c:dLbl>
            <c:dLbl>
              <c:idx val="1"/>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2B56-4404-BB6F-E6C66CCAEF6D}"/>
                </c:ext>
                <c:ext xmlns:c15="http://schemas.microsoft.com/office/drawing/2012/chart" uri="{CE6537A1-D6FC-4f65-9D91-7224C49458BB}"/>
              </c:extLst>
            </c:dLbl>
            <c:dLbl>
              <c:idx val="2"/>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2B56-4404-BB6F-E6C66CCAEF6D}"/>
                </c:ext>
                <c:ext xmlns:c15="http://schemas.microsoft.com/office/drawing/2012/chart" uri="{CE6537A1-D6FC-4f65-9D91-7224C49458BB}"/>
              </c:extLst>
            </c:dLbl>
            <c:dLbl>
              <c:idx val="3"/>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2B56-4404-BB6F-E6C66CCAEF6D}"/>
                </c:ext>
                <c:ext xmlns:c15="http://schemas.microsoft.com/office/drawing/2012/chart" uri="{CE6537A1-D6FC-4f65-9D91-7224C49458BB}"/>
              </c:extLst>
            </c:dLbl>
            <c:dLbl>
              <c:idx val="4"/>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2B56-4404-BB6F-E6C66CCAEF6D}"/>
                </c:ext>
                <c:ext xmlns:c15="http://schemas.microsoft.com/office/drawing/2012/chart" uri="{CE6537A1-D6FC-4f65-9D91-7224C49458BB}"/>
              </c:extLst>
            </c:dLbl>
            <c:dLbl>
              <c:idx val="8"/>
              <c:tx>
                <c:strRef>
                  <c:f>公会計指標分析・財政指標組合せ分析表!$BX$72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5-2B56-4404-BB6F-E6C66CCAEF6D}"/>
                </c:ext>
                <c:ext xmlns:c15="http://schemas.microsoft.com/office/drawing/2012/chart" uri="{CE6537A1-D6FC-4f65-9D91-7224C49458BB}">
                  <c15:dlblFieldTable>
                    <c15:dlblFTEntry>
                      <c15:txfldGUID>{E04434B9-0D4A-456D-81E2-37946DE5940F}</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2B56-4404-BB6F-E6C66CCAEF6D}"/>
                </c:ext>
                <c:ext xmlns:c15="http://schemas.microsoft.com/office/drawing/2012/chart" uri="{CE6537A1-D6FC-4f65-9D91-7224C49458BB}">
                  <c15:dlblFieldTable>
                    <c15:dlblFTEntry>
                      <c15:txfldGUID>{B207F818-65F5-411B-9F7E-FBD44EA69F26}</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2B56-4404-BB6F-E6C66CCAEF6D}"/>
                </c:ext>
                <c:ext xmlns:c15="http://schemas.microsoft.com/office/drawing/2012/chart" uri="{CE6537A1-D6FC-4f65-9D91-7224C49458BB}">
                  <c15:dlblFieldTable>
                    <c15:dlblFTEntry>
                      <c15:txfldGUID>{04F0C039-1A10-4B03-9F3F-F48F1DF90DB1}</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2B56-4404-BB6F-E6C66CCAEF6D}"/>
                </c:ext>
                <c:ext xmlns:c15="http://schemas.microsoft.com/office/drawing/2012/chart" uri="{CE6537A1-D6FC-4f65-9D91-7224C49458BB}">
                  <c15:dlblFieldTable>
                    <c15:dlblFTEntry>
                      <c15:txfldGUID>{A47B1772-544D-4C37-8A87-6FDEF1C1EFFC}</c15:txfldGUID>
                      <c15:f>公会計指標分析・財政指標組合せ分析表!$CV$72</c15:f>
                      <c15:dlblFieldTableCache>
                        <c:ptCount val="1"/>
                        <c:pt idx="0">
                          <c:v>R04</c:v>
                        </c:pt>
                      </c15:dlblFieldTableCache>
                    </c15:dlblFTEntry>
                  </c15:dlblFieldTable>
                  <c15:showDataLabelsRange val="0"/>
                </c:ext>
              </c:extLst>
            </c:dLbl>
            <c:spPr>
              <a:noFill/>
              <a:ln w="25400">
                <a:noFill/>
              </a:ln>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9.1</c:v>
                </c:pt>
                <c:pt idx="16">
                  <c:v>7.8</c:v>
                </c:pt>
                <c:pt idx="24">
                  <c:v>8</c:v>
                </c:pt>
                <c:pt idx="32">
                  <c:v>7.5</c:v>
                </c:pt>
              </c:numCache>
            </c:numRef>
          </c:xVal>
          <c:yVal>
            <c:numRef>
              <c:f>公会計指標分析・財政指標組合せ分析表!$BP$73:$DC$73</c:f>
              <c:numCache>
                <c:formatCode>#,##0.0;"▲ "#,##0.0</c:formatCode>
                <c:ptCount val="40"/>
                <c:pt idx="0">
                  <c:v>41.9</c:v>
                </c:pt>
                <c:pt idx="8">
                  <c:v>41.5</c:v>
                </c:pt>
                <c:pt idx="16">
                  <c:v>23.6</c:v>
                </c:pt>
                <c:pt idx="24">
                  <c:v>18.7</c:v>
                </c:pt>
                <c:pt idx="32">
                  <c:v>4</c:v>
                </c:pt>
              </c:numCache>
            </c:numRef>
          </c:yVal>
          <c:smooth val="0"/>
          <c:extLst xmlns:c16r2="http://schemas.microsoft.com/office/drawing/2015/06/chart">
            <c:ext xmlns:c16="http://schemas.microsoft.com/office/drawing/2014/chart" uri="{C3380CC4-5D6E-409C-BE32-E72D297353CC}">
              <c16:uniqueId val="{00000009-2B56-4404-BB6F-E6C66CCAEF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54878838172560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56-4404-BB6F-E6C66CCAEF6D}"/>
                </c:ext>
                <c:ext xmlns:c15="http://schemas.microsoft.com/office/drawing/2012/chart" uri="{CE6537A1-D6FC-4f65-9D91-7224C49458BB}">
                  <c15:dlblFieldTable>
                    <c15:dlblFTEntry>
                      <c15:txfldGUID>{29322EF1-9C4D-4351-800F-2B825900A270}</c15:txfldGUID>
                      <c15:f>公会計指標分析・財政指標組合せ分析表!$BP$72</c15:f>
                      <c15:dlblFieldTableCache>
                        <c:ptCount val="1"/>
                        <c:pt idx="0">
                          <c:v>H30</c:v>
                        </c:pt>
                      </c15:dlblFieldTableCache>
                    </c15:dlblFTEntry>
                  </c15:dlblFieldTable>
                  <c15:showDataLabelsRange val="0"/>
                </c:ext>
              </c:extLst>
            </c:dLbl>
            <c:dLbl>
              <c:idx val="1"/>
              <c:tx>
                <c:rich>
                  <a:bodyPr/>
                  <a:lstStyle/>
                  <a:p>
                    <a:pPr>
                      <a:defRPr sz="900" b="0" baseline="0">
                        <a:latin typeface="ＭＳ Ｐゴシック" panose="020B0600070205080204" pitchFamily="50" charset="-128"/>
                        <a:ea typeface="ＭＳ Ｐゴシック" panose="020B0600070205080204" pitchFamily="50" charset="-128"/>
                      </a:defRPr>
                    </a:pPr>
                    <a:endParaRPr lang="ja-JP" altLang="en-US"/>
                  </a:p>
                </c:rich>
              </c:tx>
              <c:sp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56-4404-BB6F-E6C66CCAEF6D}"/>
                </c:ext>
                <c:ext xmlns:c15="http://schemas.microsoft.com/office/drawing/2012/chart" uri="{CE6537A1-D6FC-4f65-9D91-7224C49458BB}"/>
              </c:extLst>
            </c:dLbl>
            <c:dLbl>
              <c:idx val="2"/>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56-4404-BB6F-E6C66CCAEF6D}"/>
                </c:ext>
                <c:ext xmlns:c15="http://schemas.microsoft.com/office/drawing/2012/chart" uri="{CE6537A1-D6FC-4f65-9D91-7224C49458BB}"/>
              </c:extLst>
            </c:dLbl>
            <c:dLbl>
              <c:idx val="3"/>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56-4404-BB6F-E6C66CCAEF6D}"/>
                </c:ext>
                <c:ext xmlns:c15="http://schemas.microsoft.com/office/drawing/2012/chart" uri="{CE6537A1-D6FC-4f65-9D91-7224C49458BB}"/>
              </c:extLst>
            </c:dLbl>
            <c:dLbl>
              <c:idx val="4"/>
              <c:tx>
                <c:rich>
                  <a:bodyPr/>
                  <a:lstStyle/>
                  <a:p>
                    <a:endParaRPr lang="ja-JP" altLang="en-US"/>
                  </a:p>
                </c:rich>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56-4404-BB6F-E6C66CCAEF6D}"/>
                </c:ext>
                <c:ext xmlns:c15="http://schemas.microsoft.com/office/drawing/2012/chart" uri="{CE6537A1-D6FC-4f65-9D91-7224C49458BB}"/>
              </c:extLst>
            </c:dLbl>
            <c:dLbl>
              <c:idx val="8"/>
              <c:layout>
                <c:manualLayout>
                  <c:x val="0"/>
                  <c:y val="2.6087278162238302E-3"/>
                </c:manualLayout>
              </c:layout>
              <c:tx>
                <c:strRef>
                  <c:f>公会計指標分析・財政指標組合せ分析表!$BX$72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F-2B56-4404-BB6F-E6C66CCAEF6D}"/>
                </c:ext>
                <c:ext xmlns:c15="http://schemas.microsoft.com/office/drawing/2012/chart" uri="{CE6537A1-D6FC-4f65-9D91-7224C49458BB}">
                  <c15:dlblFieldTable>
                    <c15:dlblFTEntry>
                      <c15:txfldGUID>{67D0A16C-1FC9-4527-9625-932E6F007F52}</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0"/>
                  <c:y val="-1.3157002466595475E-2"/>
                </c:manualLayout>
              </c:layout>
              <c:tx>
                <c:strRef>
                  <c:f>公会計指標分析・財政指標組合せ分析表!$CF$72</c:f>
                  <c:strCache>
                    <c:ptCount val="1"/>
                    <c:pt idx="0">
                      <c:v>R02</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0-2B56-4404-BB6F-E6C66CCAEF6D}"/>
                </c:ext>
                <c:ext xmlns:c15="http://schemas.microsoft.com/office/drawing/2012/chart" uri="{CE6537A1-D6FC-4f65-9D91-7224C49458BB}">
                  <c15:dlblFieldTable>
                    <c15:dlblFTEntry>
                      <c15:txfldGUID>{FC4323C7-CE00-4CB1-8643-C0233DFF67B8}</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1-2B56-4404-BB6F-E6C66CCAEF6D}"/>
                </c:ext>
                <c:ext xmlns:c15="http://schemas.microsoft.com/office/drawing/2012/chart" uri="{CE6537A1-D6FC-4f65-9D91-7224C49458BB}">
                  <c15:dlblFieldTable>
                    <c15:dlblFTEntry>
                      <c15:txfldGUID>{D886AF13-D407-40DF-BEA3-D29BDCB18E7D}</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2-2B56-4404-BB6F-E6C66CCAEF6D}"/>
                </c:ext>
                <c:ext xmlns:c15="http://schemas.microsoft.com/office/drawing/2012/chart" uri="{CE6537A1-D6FC-4f65-9D91-7224C49458BB}">
                  <c15:dlblFieldTable>
                    <c15:dlblFTEntry>
                      <c15:txfldGUID>{103C3850-B829-444B-A971-261CA211ABB6}</c15:txfldGUID>
                      <c15:f>公会計指標分析・財政指標組合せ分析表!$CV$72</c15:f>
                      <c15:dlblFieldTableCache>
                        <c:ptCount val="1"/>
                        <c:pt idx="0">
                          <c:v>R04</c:v>
                        </c:pt>
                      </c15:dlblFieldTableCache>
                    </c15:dlblFTEntry>
                  </c15:dlblFieldTable>
                  <c15:showDataLabelsRange val="0"/>
                </c:ext>
              </c:extLst>
            </c:dLbl>
            <c:spPr>
              <a:noFill/>
              <a:ln w="25400">
                <a:noFill/>
              </a:ln>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2B56-4404-BB6F-E6C66CCAEF6D}"/>
            </c:ext>
          </c:extLst>
        </c:ser>
        <c:dLbls>
          <c:showLegendKey val="0"/>
          <c:showVal val="0"/>
          <c:showCatName val="0"/>
          <c:showSerName val="0"/>
          <c:showPercent val="0"/>
          <c:showBubbleSize val="0"/>
        </c:dLbls>
        <c:axId val="507148144"/>
        <c:axId val="510970312"/>
      </c:scatterChart>
      <c:valAx>
        <c:axId val="507148144"/>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95074162238"/>
              <c:y val="0.89956962333350721"/>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0970312"/>
        <c:crosses val="autoZero"/>
        <c:crossBetween val="midCat"/>
      </c:valAx>
      <c:valAx>
        <c:axId val="51097031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100010412514E-2"/>
              <c:y val="0.25115537710104119"/>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714814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1025" name="AutoShape 1"/>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1026" name="AutoShape 2"/>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9220" name="Line 22"/>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9221"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9222"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9223"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224"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9225"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9226"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9227"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9228"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9229" name="Line 31"/>
        <xdr:cNvSpPr>
          <a:spLocks noChangeShapeType="1"/>
        </xdr:cNvSpPr>
      </xdr:nvSpPr>
      <xdr:spPr bwMode="auto">
        <a:xfrm>
          <a:off x="2314575" y="11306175"/>
          <a:ext cx="5048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9230" name="Oval 32"/>
        <xdr:cNvSpPr>
          <a:spLocks noChangeArrowheads="1"/>
        </xdr:cNvSpPr>
      </xdr:nvSpPr>
      <xdr:spPr bwMode="auto">
        <a:xfrm>
          <a:off x="2476500" y="112109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9231"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9233"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元利償還金については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年度においても前年度同様減となっており、今後も引続き起債発行額を元金償還金以内に抑制する等、元利償還金の減少を目指していく。</a:t>
          </a:r>
          <a:endParaRPr lang="ja-JP" altLang="ja-JP" sz="1100">
            <a:effectLst/>
            <a:latin typeface="ＭＳ ゴシック" panose="020B0609070205080204" pitchFamily="49" charset="-128"/>
            <a:ea typeface="ＭＳ ゴシック" panose="020B0609070205080204" pitchFamily="49" charset="-128"/>
          </a:endParaRPr>
        </a:p>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債務負担行為に係る支出額については、令和３年度で清掃施設組合の焼却場建設事業債負担金の支払いが終了したことにより減少している。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9236" name="Line 22"/>
        <xdr:cNvSpPr>
          <a:spLocks noChangeShapeType="1"/>
        </xdr:cNvSpPr>
      </xdr:nvSpPr>
      <xdr:spPr bwMode="auto">
        <a:xfrm>
          <a:off x="504825" y="12411075"/>
          <a:ext cx="7448550" cy="40005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152400</xdr:colOff>
      <xdr:row>56</xdr:row>
      <xdr:rowOff>9525</xdr:rowOff>
    </xdr:from>
    <xdr:to>
      <xdr:col>20</xdr:col>
      <xdr:colOff>228600</xdr:colOff>
      <xdr:row>59</xdr:row>
      <xdr:rowOff>381000</xdr:rowOff>
    </xdr:to>
    <xdr:sp macro="" textlink="">
      <xdr:nvSpPr>
        <xdr:cNvPr id="9237" name="Rectangle 87"/>
        <xdr:cNvSpPr>
          <a:spLocks noChangeArrowheads="1"/>
        </xdr:cNvSpPr>
      </xdr:nvSpPr>
      <xdr:spPr bwMode="auto">
        <a:xfrm>
          <a:off x="13106400" y="12420600"/>
          <a:ext cx="4457700" cy="1571625"/>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024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10242" name="正方形/長方形 3"/>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0244"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0245"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0246"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0247"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0248"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249"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0250" name="正方形/長方形 42" descr="右上がり対角線 (太)"/>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0251" name="正方形/長方形 43" descr="右下がり対角線 (太)"/>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0252" name="正方形/長方形 44" descr="右上がり対角線 (太)"/>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0253" name="正方形/長方形 45" descr="右下がり対角線 (太)"/>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0254" name="正方形/長方形 46" descr="右上がり対角線 (太)"/>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0255" name="直線コネクタ 20"/>
        <xdr:cNvCxnSpPr>
          <a:cxnSpLocks noChangeShapeType="1"/>
        </xdr:cNvCxnSpPr>
      </xdr:nvCxnSpPr>
      <xdr:spPr bwMode="auto">
        <a:xfrm>
          <a:off x="2619375" y="12334875"/>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0256" name="Oval 182"/>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0260" name="Line 22"/>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一般会計等に係る地方債の現在高は、普通建設事業費の抑制を行い、起債借入額が償還額以下となったため減少している。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充当可能基金については、市税・地方交付税・地方特例交付金等の増により財政調整基金への積立てを行ったことから増加した。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9525</xdr:colOff>
      <xdr:row>52</xdr:row>
      <xdr:rowOff>85725</xdr:rowOff>
    </xdr:to>
    <xdr:graphicFrame macro="">
      <xdr:nvGraphicFramePr>
        <xdr:cNvPr id="1126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523875</xdr:rowOff>
    </xdr:to>
    <xdr:sp macro="" textlink="">
      <xdr:nvSpPr>
        <xdr:cNvPr id="11266" name="Rectangle 2"/>
        <xdr:cNvSpPr>
          <a:spLocks noChangeArrowheads="1"/>
        </xdr:cNvSpPr>
      </xdr:nvSpPr>
      <xdr:spPr bwMode="auto">
        <a:xfrm>
          <a:off x="828675" y="12411075"/>
          <a:ext cx="695325" cy="419100"/>
        </a:xfrm>
        <a:prstGeom prst="rect">
          <a:avLst/>
        </a:prstGeom>
        <a:blipFill dpi="0" rotWithShape="0">
          <a:blip xmlns:r="http://schemas.openxmlformats.org/officeDocument/2006/relationships" r:embed="rId2"/>
          <a:srcRect/>
          <a:tile tx="0" ty="0" sx="100000" sy="100000" flip="none" algn="tl"/>
        </a:blip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11267" name="Rectangle 3"/>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11269" name="Line 10"/>
        <xdr:cNvSpPr>
          <a:spLocks noChangeShapeType="1"/>
        </xdr:cNvSpPr>
      </xdr:nvSpPr>
      <xdr:spPr bwMode="auto">
        <a:xfrm>
          <a:off x="628650" y="11934825"/>
          <a:ext cx="7248525"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1273" name="Rectangle 3"/>
        <xdr:cNvSpPr>
          <a:spLocks noChangeArrowheads="1"/>
        </xdr:cNvSpPr>
      </xdr:nvSpPr>
      <xdr:spPr bwMode="auto">
        <a:xfrm>
          <a:off x="828675" y="13087350"/>
          <a:ext cx="695325" cy="409575"/>
        </a:xfrm>
        <a:prstGeom prst="rect">
          <a:avLst/>
        </a:prstGeom>
        <a:blipFill dpi="0" rotWithShape="0">
          <a:blip xmlns:r="http://schemas.openxmlformats.org/officeDocument/2006/relationships" r:embed="rId3"/>
          <a:srcRect/>
          <a:tile tx="0" ty="0" sx="100000" sy="100000" flip="none" algn="tl"/>
        </a:blipFill>
        <a:ln w="6350">
          <a:solidFill>
            <a:srgbClr val="000000"/>
          </a:solidFill>
          <a:miter lim="800000"/>
          <a:headEnd/>
          <a:tailEnd/>
        </a:ln>
      </xdr:spPr>
    </xdr:sp>
    <xdr:clientData/>
  </xdr:twoCellAnchor>
  <xdr:twoCellAnchor>
    <xdr:from>
      <xdr:col>8</xdr:col>
      <xdr:colOff>342900</xdr:colOff>
      <xdr:row>3</xdr:row>
      <xdr:rowOff>180975</xdr:rowOff>
    </xdr:from>
    <xdr:to>
      <xdr:col>14</xdr:col>
      <xdr:colOff>85725</xdr:colOff>
      <xdr:row>24</xdr:row>
      <xdr:rowOff>104775</xdr:rowOff>
    </xdr:to>
    <xdr:sp macro="" textlink="">
      <xdr:nvSpPr>
        <xdr:cNvPr id="11274" name="Rectangle 6"/>
        <xdr:cNvSpPr>
          <a:spLocks noChangeArrowheads="1"/>
        </xdr:cNvSpPr>
      </xdr:nvSpPr>
      <xdr:spPr bwMode="auto">
        <a:xfrm>
          <a:off x="13763625" y="809625"/>
          <a:ext cx="11630025" cy="432435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をはじめとする一般財源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497,860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endParaRPr lang="ja-JP" altLang="ja-JP" sz="1300">
            <a:effectLst/>
            <a:latin typeface="ＭＳ ゴシック" panose="020B0609070205080204" pitchFamily="49" charset="-128"/>
            <a:ea typeface="ＭＳ ゴシック" panose="020B0609070205080204" pitchFamily="49" charset="-128"/>
          </a:endParaRPr>
        </a:p>
        <a:p>
          <a:pPr>
            <a:lnSpc>
              <a:spcPts val="1500"/>
            </a:lnSpc>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また、ふるさと納税による寄附金をまちづくり支援基金にて積み立てた。</a:t>
          </a:r>
          <a:endParaRPr lang="ja-JP" altLang="ja-JP" sz="1300">
            <a:effectLst/>
            <a:latin typeface="ＭＳ ゴシック" panose="020B0609070205080204" pitchFamily="49" charset="-128"/>
            <a:ea typeface="ＭＳ ゴシック" panose="020B0609070205080204" pitchFamily="49" charset="-128"/>
          </a:endParaRPr>
        </a:p>
        <a:p>
          <a:pPr>
            <a:lnSpc>
              <a:spcPts val="1500"/>
            </a:lnSpc>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年度末の基金全体の残高は令和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年度と比較して増加した。</a:t>
          </a:r>
          <a:endParaRPr lang="ja-JP" altLang="ja-JP" sz="1300">
            <a:effectLst/>
            <a:latin typeface="ＭＳ ゴシック" panose="020B0609070205080204" pitchFamily="49" charset="-128"/>
            <a:ea typeface="ＭＳ ゴシック" panose="020B0609070205080204" pitchFamily="49" charset="-128"/>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6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今後についても、事務事業の見直しを行い、歳入に見合った歳出予算を組むことで、基金への積立ができるよう努める。</a:t>
          </a: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300"/>
            </a:lnSpc>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300"/>
            </a:lnSpc>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300"/>
            </a:lnSpc>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300"/>
            </a:lnSpc>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342900</xdr:colOff>
      <xdr:row>54</xdr:row>
      <xdr:rowOff>152400</xdr:rowOff>
    </xdr:from>
    <xdr:to>
      <xdr:col>14</xdr:col>
      <xdr:colOff>85725</xdr:colOff>
      <xdr:row>63</xdr:row>
      <xdr:rowOff>0</xdr:rowOff>
    </xdr:to>
    <xdr:sp macro="" textlink="">
      <xdr:nvSpPr>
        <xdr:cNvPr id="11277" name="Rectangle 6"/>
        <xdr:cNvSpPr>
          <a:spLocks noChangeArrowheads="1"/>
        </xdr:cNvSpPr>
      </xdr:nvSpPr>
      <xdr:spPr bwMode="auto">
        <a:xfrm>
          <a:off x="13763625" y="12458700"/>
          <a:ext cx="11630025" cy="542925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まちづくり支援基金：まちづくりを支援する個人や団体から寄せられた寄附金、まちづくり支援児童販売機寄附金、ふるさと納税による寄附金によるもの</a:t>
          </a: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庁舎建設基金：庁舎建設のための基金</a:t>
          </a: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災害対策基金：災害予防対策、災害応急対策及び災害復旧・復興対策のための基金</a:t>
          </a: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埋蔵文化財調査基金：埋蔵文化財の調査のための基金</a:t>
          </a: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公共施設等整備基金：公共施設等の計画的な整備推進を図るための基金</a:t>
          </a: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まちづくり支援基金：ふるさと納税による寄附金の積立に伴う基金残高の増</a:t>
          </a: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庁舎建設基金：新庁舎建設に向けて積み立てを行っていく必要がある。</a:t>
          </a: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4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342900</xdr:colOff>
      <xdr:row>25</xdr:row>
      <xdr:rowOff>38100</xdr:rowOff>
    </xdr:from>
    <xdr:to>
      <xdr:col>14</xdr:col>
      <xdr:colOff>85725</xdr:colOff>
      <xdr:row>41</xdr:row>
      <xdr:rowOff>142875</xdr:rowOff>
    </xdr:to>
    <xdr:sp macro="" textlink="">
      <xdr:nvSpPr>
        <xdr:cNvPr id="11280" name="Rectangle 6"/>
        <xdr:cNvSpPr>
          <a:spLocks noChangeArrowheads="1"/>
        </xdr:cNvSpPr>
      </xdr:nvSpPr>
      <xdr:spPr bwMode="auto">
        <a:xfrm>
          <a:off x="13763625" y="5276850"/>
          <a:ext cx="11630025" cy="345757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市税をはじめとする一般財源の増により財政調整基金を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497,860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令和４年度末の財政調整基金残高としては、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4,057,357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歳入に見合った予算編成を行うとともに、新規事業を実施する際には既存事業の廃止、縮小、見直しによる置き換えを原則とすることで市費負担を抑え、財政調整基金に頼らない財政運営に努める。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342900</xdr:colOff>
      <xdr:row>42</xdr:row>
      <xdr:rowOff>76200</xdr:rowOff>
    </xdr:from>
    <xdr:to>
      <xdr:col>14</xdr:col>
      <xdr:colOff>85725</xdr:colOff>
      <xdr:row>54</xdr:row>
      <xdr:rowOff>19050</xdr:rowOff>
    </xdr:to>
    <xdr:sp macro="" textlink="">
      <xdr:nvSpPr>
        <xdr:cNvPr id="11283" name="Rectangle 6"/>
        <xdr:cNvSpPr>
          <a:spLocks noChangeArrowheads="1"/>
        </xdr:cNvSpPr>
      </xdr:nvSpPr>
      <xdr:spPr bwMode="auto">
        <a:xfrm>
          <a:off x="13763625" y="8877300"/>
          <a:ext cx="11630025" cy="344805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年度から増減なし。</a:t>
          </a: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財政調整基金の積立が優先ではあるが、財政に余裕がある際は積立を行い、金利の高い地方債の繰上償還の検討をする。</a:t>
          </a: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5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123825</xdr:rowOff>
    </xdr:to>
    <xdr:graphicFrame macro="">
      <xdr:nvGraphicFramePr>
        <xdr:cNvPr id="12289"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123825</xdr:colOff>
      <xdr:row>82</xdr:row>
      <xdr:rowOff>142875</xdr:rowOff>
    </xdr:to>
    <xdr:graphicFrame macro="">
      <xdr:nvGraphicFramePr>
        <xdr:cNvPr id="12290"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59,760
58,385
45.51
23,578,809
22,772,192
684,614
12,716,050
17,328,416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
-
7.5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35543"/>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73481"/>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08057"/>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45996"/>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83934"/>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oneCellAnchor>
    <xdr:from>
      <xdr:col>9</xdr:col>
      <xdr:colOff>35944</xdr:colOff>
      <xdr:row>22</xdr:row>
      <xdr:rowOff>83423</xdr:rowOff>
    </xdr:from>
    <xdr:ext cx="1642741" cy="220317"/>
    <xdr:sp macro="" textlink="">
      <xdr:nvSpPr>
        <xdr:cNvPr id="37" name="正方形/長方形 36"/>
        <xdr:cNvSpPr>
          <a:spLocks noChangeArrowheads="1"/>
        </xdr:cNvSpPr>
      </xdr:nvSpPr>
      <xdr:spPr bwMode="auto">
        <a:xfrm>
          <a:off x="2036194" y="4626848"/>
          <a:ext cx="1594987" cy="220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lgn="ctr">
              <a:solidFill>
                <a:srgbClr val="000000"/>
              </a:solidFill>
              <a:miter lim="800000"/>
              <a:headEnd/>
              <a:tailEnd/>
            </a14:hiddenLine>
          </a:ext>
        </a:extLst>
      </xdr:spPr>
      <xdr:txBody>
        <a:bodyPr wrap="none" lIns="18288" tIns="18288" rIns="18288" bIns="18288" anchor="ctr" upright="1">
          <a:spAutoFit/>
        </a:bodyPr>
        <a:lstStyle/>
        <a:p>
          <a:pPr algn="ctr" rtl="0">
            <a:defRPr sz="1000"/>
          </a:pPr>
          <a:r>
            <a:rPr lang="ja-JP" altLang="en-US" sz="1100" b="1" i="0" u="none" strike="noStrike" baseline="0">
              <a:solidFill>
                <a:srgbClr val="000000"/>
              </a:solidFill>
              <a:latin typeface="ＭＳ Ｐゴシック"/>
              <a:ea typeface="ＭＳ Ｐゴシック"/>
            </a:rPr>
            <a:t>有形固定資産減価償却率</a:t>
          </a:r>
        </a:p>
      </xdr:txBody>
    </xdr:sp>
    <xdr:clientData/>
  </xdr:oneCellAnchor>
  <xdr:oneCellAnchor>
    <xdr:from>
      <xdr:col>19</xdr:col>
      <xdr:colOff>3985</xdr:colOff>
      <xdr:row>22</xdr:row>
      <xdr:rowOff>57227</xdr:rowOff>
    </xdr:from>
    <xdr:ext cx="725455" cy="253659"/>
    <xdr:sp macro="" textlink="">
      <xdr:nvSpPr>
        <xdr:cNvPr id="38" name="正方形/長方形 37"/>
        <xdr:cNvSpPr>
          <a:spLocks noChangeArrowheads="1"/>
        </xdr:cNvSpPr>
      </xdr:nvSpPr>
      <xdr:spPr bwMode="auto">
        <a:xfrm>
          <a:off x="3914838" y="4550786"/>
          <a:ext cx="725455" cy="253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lgn="ctr">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300" b="1" i="0" u="none" strike="noStrike" baseline="0">
              <a:solidFill>
                <a:srgbClr val="FF0000"/>
              </a:solidFill>
              <a:latin typeface="ＭＳ Ｐゴシック"/>
              <a:ea typeface="ＭＳ Ｐゴシック"/>
            </a:rPr>
            <a:t>[ 68.9％ ]</a:t>
          </a:r>
        </a:p>
      </xdr:txBody>
    </xdr:sp>
    <xdr:clientData/>
  </xdr:one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有形固定資産減価償却率が類似団体平均より高いため、予防保全型の維持管理を行うなど、計画的に公共施設の維持管理を行っていく必要がある。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27978" y="47092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90" cy="225703"/>
    <xdr:sp macro="" textlink="">
      <xdr:nvSpPr>
        <xdr:cNvPr id="51" name="テキスト ボックス 50"/>
        <xdr:cNvSpPr txBox="1"/>
      </xdr:nvSpPr>
      <xdr:spPr>
        <a:xfrm>
          <a:off x="791889" y="6921268"/>
          <a:ext cx="41069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3184" y="66581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3184" y="639160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3184" y="61284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3184" y="58619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106224</xdr:rowOff>
    </xdr:from>
    <xdr:ext cx="359394" cy="225703"/>
    <xdr:sp macro="" textlink="">
      <xdr:nvSpPr>
        <xdr:cNvPr id="61" name="テキスト ボックス 60"/>
        <xdr:cNvSpPr txBox="1"/>
      </xdr:nvSpPr>
      <xdr:spPr>
        <a:xfrm>
          <a:off x="843184" y="56083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1636</xdr:rowOff>
    </xdr:from>
    <xdr:ext cx="359394" cy="225703"/>
    <xdr:sp macro="" textlink="">
      <xdr:nvSpPr>
        <xdr:cNvPr id="63" name="テキスト ボックス 62"/>
        <xdr:cNvSpPr txBox="1"/>
      </xdr:nvSpPr>
      <xdr:spPr>
        <a:xfrm>
          <a:off x="843184" y="533563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3184" y="506912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3184" y="48059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xdr:cNvSpPr txBox="1"/>
      </xdr:nvSpPr>
      <xdr:spPr>
        <a:xfrm>
          <a:off x="4809378" y="6580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xdr:cNvSpPr txBox="1"/>
      </xdr:nvSpPr>
      <xdr:spPr>
        <a:xfrm>
          <a:off x="4809378" y="50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38276</xdr:rowOff>
    </xdr:from>
    <xdr:ext cx="405111" cy="259045"/>
    <xdr:sp macro="" textlink="">
      <xdr:nvSpPr>
        <xdr:cNvPr id="74" name="有形固定資産減価償却率平均値テキスト"/>
        <xdr:cNvSpPr txBox="1"/>
      </xdr:nvSpPr>
      <xdr:spPr>
        <a:xfrm>
          <a:off x="4809378" y="587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135414</xdr:rowOff>
    </xdr:from>
    <xdr:to>
      <xdr:col>23</xdr:col>
      <xdr:colOff>136525</xdr:colOff>
      <xdr:row>32</xdr:row>
      <xdr:rowOff>65564</xdr:rowOff>
    </xdr:to>
    <xdr:sp macro="" textlink="">
      <xdr:nvSpPr>
        <xdr:cNvPr id="85" name="楕円 84"/>
        <xdr:cNvSpPr/>
      </xdr:nvSpPr>
      <xdr:spPr>
        <a:xfrm>
          <a:off x="4711700" y="62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136525</xdr:colOff>
      <xdr:row>31</xdr:row>
      <xdr:rowOff>113841</xdr:rowOff>
    </xdr:from>
    <xdr:ext cx="405111" cy="259045"/>
    <xdr:sp macro="" textlink="">
      <xdr:nvSpPr>
        <xdr:cNvPr id="86" name="有形固定資産減価償却率該当値テキスト"/>
        <xdr:cNvSpPr txBox="1"/>
      </xdr:nvSpPr>
      <xdr:spPr>
        <a:xfrm>
          <a:off x="4809378" y="612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92234</xdr:rowOff>
    </xdr:from>
    <xdr:to>
      <xdr:col>19</xdr:col>
      <xdr:colOff>187325</xdr:colOff>
      <xdr:row>32</xdr:row>
      <xdr:rowOff>22384</xdr:rowOff>
    </xdr:to>
    <xdr:sp macro="" textlink="">
      <xdr:nvSpPr>
        <xdr:cNvPr id="87" name="楕円 86"/>
        <xdr:cNvSpPr/>
      </xdr:nvSpPr>
      <xdr:spPr>
        <a:xfrm>
          <a:off x="4000500" y="61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136525</xdr:colOff>
      <xdr:row>31</xdr:row>
      <xdr:rowOff>143034</xdr:rowOff>
    </xdr:from>
    <xdr:to>
      <xdr:col>23</xdr:col>
      <xdr:colOff>85725</xdr:colOff>
      <xdr:row>32</xdr:row>
      <xdr:rowOff>14764</xdr:rowOff>
    </xdr:to>
    <xdr:cxnSp macro="">
      <xdr:nvCxnSpPr>
        <xdr:cNvPr id="88" name="直線コネクタ 87"/>
        <xdr:cNvCxnSpPr/>
      </xdr:nvCxnSpPr>
      <xdr:spPr>
        <a:xfrm>
          <a:off x="4051300" y="6229509"/>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54451</xdr:rowOff>
    </xdr:from>
    <xdr:to>
      <xdr:col>15</xdr:col>
      <xdr:colOff>187325</xdr:colOff>
      <xdr:row>31</xdr:row>
      <xdr:rowOff>156051</xdr:rowOff>
    </xdr:to>
    <xdr:sp macro="" textlink="">
      <xdr:nvSpPr>
        <xdr:cNvPr id="89" name="楕円 88"/>
        <xdr:cNvSpPr/>
      </xdr:nvSpPr>
      <xdr:spPr>
        <a:xfrm>
          <a:off x="3238500" y="61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136525</xdr:colOff>
      <xdr:row>31</xdr:row>
      <xdr:rowOff>105251</xdr:rowOff>
    </xdr:from>
    <xdr:to>
      <xdr:col>19</xdr:col>
      <xdr:colOff>136525</xdr:colOff>
      <xdr:row>31</xdr:row>
      <xdr:rowOff>143034</xdr:rowOff>
    </xdr:to>
    <xdr:cxnSp macro="">
      <xdr:nvCxnSpPr>
        <xdr:cNvPr id="90" name="直線コネクタ 89"/>
        <xdr:cNvCxnSpPr/>
      </xdr:nvCxnSpPr>
      <xdr:spPr>
        <a:xfrm>
          <a:off x="3289300" y="6191726"/>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22066</xdr:rowOff>
    </xdr:from>
    <xdr:to>
      <xdr:col>11</xdr:col>
      <xdr:colOff>187325</xdr:colOff>
      <xdr:row>31</xdr:row>
      <xdr:rowOff>123666</xdr:rowOff>
    </xdr:to>
    <xdr:sp macro="" textlink="">
      <xdr:nvSpPr>
        <xdr:cNvPr id="91" name="楕円 90"/>
        <xdr:cNvSpPr/>
      </xdr:nvSpPr>
      <xdr:spPr>
        <a:xfrm>
          <a:off x="2476500" y="61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136525</xdr:colOff>
      <xdr:row>31</xdr:row>
      <xdr:rowOff>72866</xdr:rowOff>
    </xdr:from>
    <xdr:to>
      <xdr:col>15</xdr:col>
      <xdr:colOff>136525</xdr:colOff>
      <xdr:row>31</xdr:row>
      <xdr:rowOff>105251</xdr:rowOff>
    </xdr:to>
    <xdr:cxnSp macro="">
      <xdr:nvCxnSpPr>
        <xdr:cNvPr id="92" name="直線コネクタ 91"/>
        <xdr:cNvCxnSpPr/>
      </xdr:nvCxnSpPr>
      <xdr:spPr>
        <a:xfrm>
          <a:off x="2527300" y="615934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11271</xdr:rowOff>
    </xdr:from>
    <xdr:to>
      <xdr:col>7</xdr:col>
      <xdr:colOff>187325</xdr:colOff>
      <xdr:row>31</xdr:row>
      <xdr:rowOff>112871</xdr:rowOff>
    </xdr:to>
    <xdr:sp macro="" textlink="">
      <xdr:nvSpPr>
        <xdr:cNvPr id="93" name="楕円 92"/>
        <xdr:cNvSpPr/>
      </xdr:nvSpPr>
      <xdr:spPr>
        <a:xfrm>
          <a:off x="1714500" y="60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136525</xdr:colOff>
      <xdr:row>31</xdr:row>
      <xdr:rowOff>62071</xdr:rowOff>
    </xdr:from>
    <xdr:to>
      <xdr:col>11</xdr:col>
      <xdr:colOff>136525</xdr:colOff>
      <xdr:row>31</xdr:row>
      <xdr:rowOff>72866</xdr:rowOff>
    </xdr:to>
    <xdr:cxnSp macro="">
      <xdr:nvCxnSpPr>
        <xdr:cNvPr id="94" name="直線コネクタ 93"/>
        <xdr:cNvCxnSpPr/>
      </xdr:nvCxnSpPr>
      <xdr:spPr>
        <a:xfrm>
          <a:off x="1765300" y="6148546"/>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2" cy="259045"/>
    <xdr:sp macro="" textlink="">
      <xdr:nvSpPr>
        <xdr:cNvPr id="95" name="n_1aveValue有形固定資産減価償却率"/>
        <xdr:cNvSpPr txBox="1"/>
      </xdr:nvSpPr>
      <xdr:spPr>
        <a:xfrm>
          <a:off x="3832122" y="5783382"/>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103840</xdr:rowOff>
    </xdr:from>
    <xdr:ext cx="405111" cy="259045"/>
    <xdr:sp macro="" textlink="">
      <xdr:nvSpPr>
        <xdr:cNvPr id="96" name="n_2aveValue有形固定資産減価償却率"/>
        <xdr:cNvSpPr txBox="1"/>
      </xdr:nvSpPr>
      <xdr:spPr>
        <a:xfrm>
          <a:off x="3082822" y="577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xdr:cNvSpPr txBox="1"/>
      </xdr:nvSpPr>
      <xdr:spPr>
        <a:xfrm>
          <a:off x="2320822" y="572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xdr:cNvSpPr txBox="1"/>
      </xdr:nvSpPr>
      <xdr:spPr>
        <a:xfrm>
          <a:off x="1558822" y="568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13511</xdr:rowOff>
    </xdr:from>
    <xdr:ext cx="405112" cy="259045"/>
    <xdr:sp macro="" textlink="">
      <xdr:nvSpPr>
        <xdr:cNvPr id="99" name="n_1mainValue有形固定資産減価償却率"/>
        <xdr:cNvSpPr txBox="1"/>
      </xdr:nvSpPr>
      <xdr:spPr>
        <a:xfrm>
          <a:off x="3832122" y="6187952"/>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147178</xdr:rowOff>
    </xdr:from>
    <xdr:ext cx="405111" cy="259045"/>
    <xdr:sp macro="" textlink="">
      <xdr:nvSpPr>
        <xdr:cNvPr id="100" name="n_2mainValue有形固定資産減価償却率"/>
        <xdr:cNvSpPr txBox="1"/>
      </xdr:nvSpPr>
      <xdr:spPr>
        <a:xfrm>
          <a:off x="3082822" y="615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114793</xdr:rowOff>
    </xdr:from>
    <xdr:ext cx="405111" cy="259045"/>
    <xdr:sp macro="" textlink="">
      <xdr:nvSpPr>
        <xdr:cNvPr id="101" name="n_3mainValue有形固定資産減価償却率"/>
        <xdr:cNvSpPr txBox="1"/>
      </xdr:nvSpPr>
      <xdr:spPr>
        <a:xfrm>
          <a:off x="2320822" y="6121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103998</xdr:rowOff>
    </xdr:from>
    <xdr:ext cx="405111" cy="259045"/>
    <xdr:sp macro="" textlink="">
      <xdr:nvSpPr>
        <xdr:cNvPr id="102" name="n_4mainValue有形固定資産減価償却率"/>
        <xdr:cNvSpPr txBox="1"/>
      </xdr:nvSpPr>
      <xdr:spPr>
        <a:xfrm>
          <a:off x="1558822" y="6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oneCellAnchor>
    <xdr:from>
      <xdr:col>63</xdr:col>
      <xdr:colOff>113822</xdr:colOff>
      <xdr:row>22</xdr:row>
      <xdr:rowOff>83423</xdr:rowOff>
    </xdr:from>
    <xdr:ext cx="915387" cy="220317"/>
    <xdr:sp macro="" textlink="">
      <xdr:nvSpPr>
        <xdr:cNvPr id="104" name="正方形/長方形 103"/>
        <xdr:cNvSpPr>
          <a:spLocks noChangeArrowheads="1"/>
        </xdr:cNvSpPr>
      </xdr:nvSpPr>
      <xdr:spPr bwMode="auto">
        <a:xfrm>
          <a:off x="12410597" y="4626848"/>
          <a:ext cx="886781" cy="220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lgn="ctr">
              <a:solidFill>
                <a:srgbClr val="000000"/>
              </a:solidFill>
              <a:miter lim="800000"/>
              <a:headEnd/>
              <a:tailEnd/>
            </a14:hiddenLine>
          </a:ext>
        </a:extLst>
      </xdr:spPr>
      <xdr:txBody>
        <a:bodyPr wrap="none" lIns="18288" tIns="18288" rIns="18288" bIns="18288" anchor="ctr" upright="1">
          <a:spAutoFit/>
        </a:bodyPr>
        <a:lstStyle/>
        <a:p>
          <a:pPr algn="ctr" rtl="0">
            <a:defRPr sz="1000"/>
          </a:pPr>
          <a:r>
            <a:rPr lang="ja-JP" altLang="en-US" sz="1100" b="1" i="0" u="none" strike="noStrike" baseline="0">
              <a:solidFill>
                <a:srgbClr val="000000"/>
              </a:solidFill>
              <a:latin typeface="ＭＳ Ｐゴシック"/>
              <a:ea typeface="ＭＳ Ｐゴシック"/>
            </a:rPr>
            <a:t>債務償還比率</a:t>
          </a:r>
        </a:p>
      </xdr:txBody>
    </xdr:sp>
    <xdr:clientData/>
  </xdr:oneCellAnchor>
  <xdr:oneCellAnchor>
    <xdr:from>
      <xdr:col>71</xdr:col>
      <xdr:colOff>100099</xdr:colOff>
      <xdr:row>22</xdr:row>
      <xdr:rowOff>57227</xdr:rowOff>
    </xdr:from>
    <xdr:ext cx="809452" cy="253659"/>
    <xdr:sp macro="" textlink="">
      <xdr:nvSpPr>
        <xdr:cNvPr id="105" name="正方形/長方形 104"/>
        <xdr:cNvSpPr>
          <a:spLocks noChangeArrowheads="1"/>
        </xdr:cNvSpPr>
      </xdr:nvSpPr>
      <xdr:spPr bwMode="auto">
        <a:xfrm>
          <a:off x="13916952" y="4550786"/>
          <a:ext cx="809452" cy="253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lgn="ctr">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300" b="1" i="0" u="none" strike="noStrike" baseline="0">
              <a:solidFill>
                <a:srgbClr val="FF0000"/>
              </a:solidFill>
              <a:latin typeface="ＭＳ Ｐゴシック"/>
              <a:ea typeface="ＭＳ Ｐゴシック"/>
            </a:rPr>
            <a:t>[ 579.3％ ]</a:t>
          </a:r>
        </a:p>
      </xdr:txBody>
    </xdr:sp>
    <xdr:clientData/>
  </xdr:one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前年度と比較して債務償還比率が</a:t>
          </a:r>
          <a:r>
            <a:rPr kumimoji="1" lang="ja-JP" altLang="en-US" sz="1100">
              <a:solidFill>
                <a:schemeClr val="dk1"/>
              </a:solidFill>
              <a:effectLst/>
              <a:latin typeface="+mn-lt"/>
              <a:ea typeface="+mn-ea"/>
              <a:cs typeface="+mn-cs"/>
            </a:rPr>
            <a:t>悪化しているがＨ３０と比較すると</a:t>
          </a:r>
          <a:r>
            <a:rPr kumimoji="1" lang="ja-JP" altLang="ja-JP" sz="1100">
              <a:solidFill>
                <a:schemeClr val="dk1"/>
              </a:solidFill>
              <a:effectLst/>
              <a:latin typeface="+mn-lt"/>
              <a:ea typeface="+mn-ea"/>
              <a:cs typeface="+mn-cs"/>
            </a:rPr>
            <a:t>財政調整基金に積み立てを行ったこと等</a:t>
          </a:r>
          <a:r>
            <a:rPr kumimoji="1" lang="ja-JP" altLang="en-US" sz="1100">
              <a:solidFill>
                <a:schemeClr val="dk1"/>
              </a:solidFill>
              <a:effectLst/>
              <a:latin typeface="+mn-lt"/>
              <a:ea typeface="+mn-ea"/>
              <a:cs typeface="+mn-cs"/>
            </a:rPr>
            <a:t>により改善傾向にある。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今後も引き続き、基金の確保や地方債発行の適正な管理などに努める。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0978" y="47092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5" cy="225703"/>
    <xdr:sp macro="" textlink="">
      <xdr:nvSpPr>
        <xdr:cNvPr id="118" name="テキスト ボックス 117"/>
        <xdr:cNvSpPr txBox="1"/>
      </xdr:nvSpPr>
      <xdr:spPr>
        <a:xfrm>
          <a:off x="10752754" y="6921268"/>
          <a:ext cx="48282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5" cy="225703"/>
    <xdr:sp macro="" textlink="">
      <xdr:nvSpPr>
        <xdr:cNvPr id="120" name="テキスト ボックス 119"/>
        <xdr:cNvSpPr txBox="1"/>
      </xdr:nvSpPr>
      <xdr:spPr>
        <a:xfrm>
          <a:off x="10752754" y="6619564"/>
          <a:ext cx="48282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90" cy="225703"/>
    <xdr:sp macro="" textlink="">
      <xdr:nvSpPr>
        <xdr:cNvPr id="122" name="テキスト ボックス 121"/>
        <xdr:cNvSpPr txBox="1"/>
      </xdr:nvSpPr>
      <xdr:spPr>
        <a:xfrm>
          <a:off x="10824889" y="6317858"/>
          <a:ext cx="41069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90" cy="225703"/>
    <xdr:sp macro="" textlink="">
      <xdr:nvSpPr>
        <xdr:cNvPr id="124" name="テキスト ボックス 123"/>
        <xdr:cNvSpPr txBox="1"/>
      </xdr:nvSpPr>
      <xdr:spPr>
        <a:xfrm>
          <a:off x="10824889" y="6012791"/>
          <a:ext cx="41069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90" cy="225703"/>
    <xdr:sp macro="" textlink="">
      <xdr:nvSpPr>
        <xdr:cNvPr id="126" name="テキスト ボックス 125"/>
        <xdr:cNvSpPr txBox="1"/>
      </xdr:nvSpPr>
      <xdr:spPr>
        <a:xfrm>
          <a:off x="10824889" y="5711086"/>
          <a:ext cx="41069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90" cy="225703"/>
    <xdr:sp macro="" textlink="">
      <xdr:nvSpPr>
        <xdr:cNvPr id="128" name="テキスト ボックス 127"/>
        <xdr:cNvSpPr txBox="1"/>
      </xdr:nvSpPr>
      <xdr:spPr>
        <a:xfrm>
          <a:off x="10824889" y="5409381"/>
          <a:ext cx="41069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149103</xdr:colOff>
      <xdr:row>25</xdr:row>
      <xdr:rowOff>109852</xdr:rowOff>
    </xdr:from>
    <xdr:ext cx="308098" cy="225703"/>
    <xdr:sp macro="" textlink="">
      <xdr:nvSpPr>
        <xdr:cNvPr id="130" name="テキスト ボックス 129"/>
        <xdr:cNvSpPr txBox="1"/>
      </xdr:nvSpPr>
      <xdr:spPr>
        <a:xfrm>
          <a:off x="10917956" y="5107676"/>
          <a:ext cx="308098"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156490</xdr:rowOff>
    </xdr:from>
    <xdr:ext cx="469744" cy="259045"/>
    <xdr:sp macro="" textlink="">
      <xdr:nvSpPr>
        <xdr:cNvPr id="134" name="債務償還比率最小値テキスト"/>
        <xdr:cNvSpPr txBox="1"/>
      </xdr:nvSpPr>
      <xdr:spPr>
        <a:xfrm>
          <a:off x="14842378" y="666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2378" y="49800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xdr:cNvSpPr txBox="1"/>
      </xdr:nvSpPr>
      <xdr:spPr>
        <a:xfrm>
          <a:off x="14842378" y="575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17517</xdr:rowOff>
    </xdr:from>
    <xdr:to>
      <xdr:col>76</xdr:col>
      <xdr:colOff>73025</xdr:colOff>
      <xdr:row>31</xdr:row>
      <xdr:rowOff>119117</xdr:rowOff>
    </xdr:to>
    <xdr:sp macro="" textlink="">
      <xdr:nvSpPr>
        <xdr:cNvPr id="149" name="楕円 148"/>
        <xdr:cNvSpPr/>
      </xdr:nvSpPr>
      <xdr:spPr>
        <a:xfrm>
          <a:off x="14744700" y="61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73025</xdr:colOff>
      <xdr:row>30</xdr:row>
      <xdr:rowOff>167394</xdr:rowOff>
    </xdr:from>
    <xdr:ext cx="469744" cy="259045"/>
    <xdr:sp macro="" textlink="">
      <xdr:nvSpPr>
        <xdr:cNvPr id="150" name="債務償還比率該当値テキスト"/>
        <xdr:cNvSpPr txBox="1"/>
      </xdr:nvSpPr>
      <xdr:spPr>
        <a:xfrm>
          <a:off x="14842378" y="600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129440</xdr:rowOff>
    </xdr:from>
    <xdr:to>
      <xdr:col>72</xdr:col>
      <xdr:colOff>123825</xdr:colOff>
      <xdr:row>31</xdr:row>
      <xdr:rowOff>59590</xdr:rowOff>
    </xdr:to>
    <xdr:sp macro="" textlink="">
      <xdr:nvSpPr>
        <xdr:cNvPr id="151" name="楕円 150"/>
        <xdr:cNvSpPr/>
      </xdr:nvSpPr>
      <xdr:spPr>
        <a:xfrm>
          <a:off x="14033500" y="60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73025</xdr:colOff>
      <xdr:row>31</xdr:row>
      <xdr:rowOff>8790</xdr:rowOff>
    </xdr:from>
    <xdr:to>
      <xdr:col>76</xdr:col>
      <xdr:colOff>22225</xdr:colOff>
      <xdr:row>31</xdr:row>
      <xdr:rowOff>68317</xdr:rowOff>
    </xdr:to>
    <xdr:cxnSp macro="">
      <xdr:nvCxnSpPr>
        <xdr:cNvPr id="152" name="直線コネクタ 151"/>
        <xdr:cNvCxnSpPr/>
      </xdr:nvCxnSpPr>
      <xdr:spPr>
        <a:xfrm>
          <a:off x="14084300" y="6095265"/>
          <a:ext cx="7112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146631</xdr:rowOff>
    </xdr:from>
    <xdr:to>
      <xdr:col>68</xdr:col>
      <xdr:colOff>123825</xdr:colOff>
      <xdr:row>33</xdr:row>
      <xdr:rowOff>76781</xdr:rowOff>
    </xdr:to>
    <xdr:sp macro="" textlink="">
      <xdr:nvSpPr>
        <xdr:cNvPr id="153" name="楕円 152"/>
        <xdr:cNvSpPr/>
      </xdr:nvSpPr>
      <xdr:spPr>
        <a:xfrm>
          <a:off x="13271500" y="64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68</xdr:col>
      <xdr:colOff>73025</xdr:colOff>
      <xdr:row>31</xdr:row>
      <xdr:rowOff>8790</xdr:rowOff>
    </xdr:from>
    <xdr:to>
      <xdr:col>72</xdr:col>
      <xdr:colOff>73025</xdr:colOff>
      <xdr:row>33</xdr:row>
      <xdr:rowOff>25981</xdr:rowOff>
    </xdr:to>
    <xdr:cxnSp macro="">
      <xdr:nvCxnSpPr>
        <xdr:cNvPr id="154" name="直線コネクタ 153"/>
        <xdr:cNvCxnSpPr/>
      </xdr:nvCxnSpPr>
      <xdr:spPr>
        <a:xfrm flipV="1">
          <a:off x="13322300" y="6095265"/>
          <a:ext cx="762000" cy="36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131554</xdr:rowOff>
    </xdr:from>
    <xdr:to>
      <xdr:col>64</xdr:col>
      <xdr:colOff>123825</xdr:colOff>
      <xdr:row>34</xdr:row>
      <xdr:rowOff>61704</xdr:rowOff>
    </xdr:to>
    <xdr:sp macro="" textlink="">
      <xdr:nvSpPr>
        <xdr:cNvPr id="155" name="楕円 154"/>
        <xdr:cNvSpPr/>
      </xdr:nvSpPr>
      <xdr:spPr>
        <a:xfrm>
          <a:off x="12509500" y="65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64</xdr:col>
      <xdr:colOff>73025</xdr:colOff>
      <xdr:row>33</xdr:row>
      <xdr:rowOff>25981</xdr:rowOff>
    </xdr:from>
    <xdr:to>
      <xdr:col>68</xdr:col>
      <xdr:colOff>73025</xdr:colOff>
      <xdr:row>34</xdr:row>
      <xdr:rowOff>10904</xdr:rowOff>
    </xdr:to>
    <xdr:cxnSp macro="">
      <xdr:nvCxnSpPr>
        <xdr:cNvPr id="156" name="直線コネクタ 155"/>
        <xdr:cNvCxnSpPr/>
      </xdr:nvCxnSpPr>
      <xdr:spPr>
        <a:xfrm flipV="1">
          <a:off x="12560300" y="6455356"/>
          <a:ext cx="762000" cy="1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52478</xdr:rowOff>
    </xdr:from>
    <xdr:to>
      <xdr:col>60</xdr:col>
      <xdr:colOff>123825</xdr:colOff>
      <xdr:row>34</xdr:row>
      <xdr:rowOff>154078</xdr:rowOff>
    </xdr:to>
    <xdr:sp macro="" textlink="">
      <xdr:nvSpPr>
        <xdr:cNvPr id="157" name="楕円 156"/>
        <xdr:cNvSpPr/>
      </xdr:nvSpPr>
      <xdr:spPr>
        <a:xfrm>
          <a:off x="11747500" y="66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60</xdr:col>
      <xdr:colOff>73025</xdr:colOff>
      <xdr:row>34</xdr:row>
      <xdr:rowOff>10904</xdr:rowOff>
    </xdr:from>
    <xdr:to>
      <xdr:col>64</xdr:col>
      <xdr:colOff>73025</xdr:colOff>
      <xdr:row>34</xdr:row>
      <xdr:rowOff>103278</xdr:rowOff>
    </xdr:to>
    <xdr:cxnSp macro="">
      <xdr:nvCxnSpPr>
        <xdr:cNvPr id="158" name="直線コネクタ 157"/>
        <xdr:cNvCxnSpPr/>
      </xdr:nvCxnSpPr>
      <xdr:spPr>
        <a:xfrm flipV="1">
          <a:off x="11798300" y="6611729"/>
          <a:ext cx="762000" cy="9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59" name="n_1aveValue債務償還比率"/>
        <xdr:cNvSpPr txBox="1"/>
      </xdr:nvSpPr>
      <xdr:spPr>
        <a:xfrm>
          <a:off x="13832805" y="561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38177</xdr:colOff>
      <xdr:row>30</xdr:row>
      <xdr:rowOff>41882</xdr:rowOff>
    </xdr:from>
    <xdr:ext cx="469744" cy="259045"/>
    <xdr:sp macro="" textlink="">
      <xdr:nvSpPr>
        <xdr:cNvPr id="160" name="n_2aveValue債務償還比率"/>
        <xdr:cNvSpPr txBox="1"/>
      </xdr:nvSpPr>
      <xdr:spPr>
        <a:xfrm>
          <a:off x="13093030" y="588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38177</xdr:colOff>
      <xdr:row>30</xdr:row>
      <xdr:rowOff>53793</xdr:rowOff>
    </xdr:from>
    <xdr:ext cx="469744" cy="259045"/>
    <xdr:sp macro="" textlink="">
      <xdr:nvSpPr>
        <xdr:cNvPr id="161" name="n_3aveValue債務償還比率"/>
        <xdr:cNvSpPr txBox="1"/>
      </xdr:nvSpPr>
      <xdr:spPr>
        <a:xfrm>
          <a:off x="12331030" y="589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38177</xdr:colOff>
      <xdr:row>30</xdr:row>
      <xdr:rowOff>63354</xdr:rowOff>
    </xdr:from>
    <xdr:ext cx="469744" cy="259045"/>
    <xdr:sp macro="" textlink="">
      <xdr:nvSpPr>
        <xdr:cNvPr id="162" name="n_4aveValue債務償還比率"/>
        <xdr:cNvSpPr txBox="1"/>
      </xdr:nvSpPr>
      <xdr:spPr>
        <a:xfrm>
          <a:off x="11569030" y="590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50717</xdr:rowOff>
    </xdr:from>
    <xdr:ext cx="469744" cy="259045"/>
    <xdr:sp macro="" textlink="">
      <xdr:nvSpPr>
        <xdr:cNvPr id="163" name="n_1mainValue債務償還比率"/>
        <xdr:cNvSpPr txBox="1"/>
      </xdr:nvSpPr>
      <xdr:spPr>
        <a:xfrm>
          <a:off x="13832805" y="60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38177</xdr:colOff>
      <xdr:row>33</xdr:row>
      <xdr:rowOff>67908</xdr:rowOff>
    </xdr:from>
    <xdr:ext cx="469744" cy="259045"/>
    <xdr:sp macro="" textlink="">
      <xdr:nvSpPr>
        <xdr:cNvPr id="164" name="n_2mainValue債務償還比率"/>
        <xdr:cNvSpPr txBox="1"/>
      </xdr:nvSpPr>
      <xdr:spPr>
        <a:xfrm>
          <a:off x="13093030" y="641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38177</xdr:colOff>
      <xdr:row>34</xdr:row>
      <xdr:rowOff>52831</xdr:rowOff>
    </xdr:from>
    <xdr:ext cx="469744" cy="259045"/>
    <xdr:sp macro="" textlink="">
      <xdr:nvSpPr>
        <xdr:cNvPr id="165" name="n_3mainValue債務償還比率"/>
        <xdr:cNvSpPr txBox="1"/>
      </xdr:nvSpPr>
      <xdr:spPr>
        <a:xfrm>
          <a:off x="12331030" y="656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38177</xdr:colOff>
      <xdr:row>34</xdr:row>
      <xdr:rowOff>145205</xdr:rowOff>
    </xdr:from>
    <xdr:ext cx="469744" cy="259045"/>
    <xdr:sp macro="" textlink="">
      <xdr:nvSpPr>
        <xdr:cNvPr id="166" name="n_4mainValue債務償還比率"/>
        <xdr:cNvSpPr txBox="1"/>
      </xdr:nvSpPr>
      <xdr:spPr>
        <a:xfrm>
          <a:off x="11569030" y="665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0478" y="8142941"/>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149225</xdr:rowOff>
    </xdr:from>
    <xdr:ext cx="370358" cy="242374"/>
    <xdr:sp macro="" textlink="">
      <xdr:nvSpPr>
        <xdr:cNvPr id="170" name="テキスト ボックス 169"/>
        <xdr:cNvSpPr txBox="1"/>
      </xdr:nvSpPr>
      <xdr:spPr>
        <a:xfrm>
          <a:off x="6981078" y="107499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38100</xdr:rowOff>
    </xdr:from>
    <xdr:ext cx="370358" cy="242374"/>
    <xdr:sp macro="" textlink="">
      <xdr:nvSpPr>
        <xdr:cNvPr id="171" name="テキスト ボックス 170"/>
        <xdr:cNvSpPr txBox="1"/>
      </xdr:nvSpPr>
      <xdr:spPr>
        <a:xfrm>
          <a:off x="910478" y="11871512"/>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1078" y="14564099"/>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59,760
58,385
45.51
23,578,809
22,772,192
684,614
12,716,050
17,328,416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
-
7.5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402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34925</xdr:rowOff>
    </xdr:from>
    <xdr:ext cx="6046335" cy="259045"/>
    <xdr:sp macro="" textlink="">
      <xdr:nvSpPr>
        <xdr:cNvPr id="30" name="テキスト ボックス 29"/>
        <xdr:cNvSpPr txBox="1"/>
      </xdr:nvSpPr>
      <xdr:spPr>
        <a:xfrm>
          <a:off x="698500" y="3060513"/>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36176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675903"/>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0426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3332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69589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38752</xdr:rowOff>
    </xdr:from>
    <xdr:ext cx="403060" cy="259045"/>
    <xdr:sp macro="" textlink="">
      <xdr:nvSpPr>
        <xdr:cNvPr id="47" name="テキスト ボックス 46"/>
        <xdr:cNvSpPr txBox="1"/>
      </xdr:nvSpPr>
      <xdr:spPr>
        <a:xfrm>
          <a:off x="358941" y="6594193"/>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153052</xdr:rowOff>
    </xdr:from>
    <xdr:ext cx="403060" cy="259045"/>
    <xdr:sp macro="" textlink="">
      <xdr:nvSpPr>
        <xdr:cNvPr id="49" name="テキスト ボックス 48"/>
        <xdr:cNvSpPr txBox="1"/>
      </xdr:nvSpPr>
      <xdr:spPr>
        <a:xfrm>
          <a:off x="358941" y="6204228"/>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60" cy="259045"/>
    <xdr:sp macro="" textlink="">
      <xdr:nvSpPr>
        <xdr:cNvPr id="51" name="テキスト ボックス 50"/>
        <xdr:cNvSpPr txBox="1"/>
      </xdr:nvSpPr>
      <xdr:spPr>
        <a:xfrm>
          <a:off x="358941" y="5839477"/>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60" cy="259045"/>
    <xdr:sp macro="" textlink="">
      <xdr:nvSpPr>
        <xdr:cNvPr id="53" name="テキスト ボックス 52"/>
        <xdr:cNvSpPr txBox="1"/>
      </xdr:nvSpPr>
      <xdr:spPr>
        <a:xfrm>
          <a:off x="358941" y="5465201"/>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40" cy="259045"/>
    <xdr:sp macro="" textlink="">
      <xdr:nvSpPr>
        <xdr:cNvPr id="55" name="テキスト ボックス 54"/>
        <xdr:cNvSpPr txBox="1"/>
      </xdr:nvSpPr>
      <xdr:spPr>
        <a:xfrm>
          <a:off x="423061" y="5090924"/>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09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415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xdr:cNvSpPr txBox="1"/>
      </xdr:nvSpPr>
      <xdr:spPr>
        <a:xfrm>
          <a:off x="4673600" y="629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33020</xdr:rowOff>
    </xdr:from>
    <xdr:to>
      <xdr:col>24</xdr:col>
      <xdr:colOff>114300</xdr:colOff>
      <xdr:row>39</xdr:row>
      <xdr:rowOff>134620</xdr:rowOff>
    </xdr:to>
    <xdr:sp macro="" textlink="">
      <xdr:nvSpPr>
        <xdr:cNvPr id="73" name="楕円 72"/>
        <xdr:cNvSpPr/>
      </xdr:nvSpPr>
      <xdr:spPr>
        <a:xfrm>
          <a:off x="4584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101600</xdr:colOff>
      <xdr:row>39</xdr:row>
      <xdr:rowOff>11447</xdr:rowOff>
    </xdr:from>
    <xdr:ext cx="405111" cy="259045"/>
    <xdr:sp macro="" textlink="">
      <xdr:nvSpPr>
        <xdr:cNvPr id="74" name="【道路】&#10;有形固定資産減価償却率該当値テキスト"/>
        <xdr:cNvSpPr txBox="1"/>
      </xdr:nvSpPr>
      <xdr:spPr>
        <a:xfrm>
          <a:off x="4673600" y="65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xdr:rowOff>
    </xdr:from>
    <xdr:to>
      <xdr:col>20</xdr:col>
      <xdr:colOff>38100</xdr:colOff>
      <xdr:row>39</xdr:row>
      <xdr:rowOff>109855</xdr:rowOff>
    </xdr:to>
    <xdr:sp macro="" textlink="">
      <xdr:nvSpPr>
        <xdr:cNvPr id="75" name="楕円 74"/>
        <xdr:cNvSpPr/>
      </xdr:nvSpPr>
      <xdr:spPr>
        <a:xfrm>
          <a:off x="3746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177800</xdr:colOff>
      <xdr:row>39</xdr:row>
      <xdr:rowOff>59055</xdr:rowOff>
    </xdr:from>
    <xdr:to>
      <xdr:col>24</xdr:col>
      <xdr:colOff>63500</xdr:colOff>
      <xdr:row>39</xdr:row>
      <xdr:rowOff>83820</xdr:rowOff>
    </xdr:to>
    <xdr:cxnSp macro="">
      <xdr:nvCxnSpPr>
        <xdr:cNvPr id="76" name="直線コネクタ 75"/>
        <xdr:cNvCxnSpPr/>
      </xdr:nvCxnSpPr>
      <xdr:spPr>
        <a:xfrm>
          <a:off x="3797300" y="67456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149225</xdr:rowOff>
    </xdr:from>
    <xdr:to>
      <xdr:col>15</xdr:col>
      <xdr:colOff>101600</xdr:colOff>
      <xdr:row>39</xdr:row>
      <xdr:rowOff>79375</xdr:rowOff>
    </xdr:to>
    <xdr:sp macro="" textlink="">
      <xdr:nvSpPr>
        <xdr:cNvPr id="77" name="楕円 76"/>
        <xdr:cNvSpPr/>
      </xdr:nvSpPr>
      <xdr:spPr>
        <a:xfrm>
          <a:off x="2857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39</xdr:row>
      <xdr:rowOff>28575</xdr:rowOff>
    </xdr:from>
    <xdr:to>
      <xdr:col>19</xdr:col>
      <xdr:colOff>177800</xdr:colOff>
      <xdr:row>39</xdr:row>
      <xdr:rowOff>59055</xdr:rowOff>
    </xdr:to>
    <xdr:cxnSp macro="">
      <xdr:nvCxnSpPr>
        <xdr:cNvPr id="78" name="直線コネクタ 77"/>
        <xdr:cNvCxnSpPr/>
      </xdr:nvCxnSpPr>
      <xdr:spPr>
        <a:xfrm>
          <a:off x="2908300" y="67151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118745</xdr:rowOff>
    </xdr:from>
    <xdr:to>
      <xdr:col>10</xdr:col>
      <xdr:colOff>165100</xdr:colOff>
      <xdr:row>39</xdr:row>
      <xdr:rowOff>48895</xdr:rowOff>
    </xdr:to>
    <xdr:sp macro="" textlink="">
      <xdr:nvSpPr>
        <xdr:cNvPr id="79" name="楕円 78"/>
        <xdr:cNvSpPr/>
      </xdr:nvSpPr>
      <xdr:spPr>
        <a:xfrm>
          <a:off x="1968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114300</xdr:colOff>
      <xdr:row>38</xdr:row>
      <xdr:rowOff>169545</xdr:rowOff>
    </xdr:from>
    <xdr:to>
      <xdr:col>15</xdr:col>
      <xdr:colOff>50800</xdr:colOff>
      <xdr:row>39</xdr:row>
      <xdr:rowOff>28575</xdr:rowOff>
    </xdr:to>
    <xdr:cxnSp macro="">
      <xdr:nvCxnSpPr>
        <xdr:cNvPr id="80" name="直線コネクタ 79"/>
        <xdr:cNvCxnSpPr/>
      </xdr:nvCxnSpPr>
      <xdr:spPr>
        <a:xfrm>
          <a:off x="2019300" y="66846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88265</xdr:rowOff>
    </xdr:from>
    <xdr:to>
      <xdr:col>6</xdr:col>
      <xdr:colOff>38100</xdr:colOff>
      <xdr:row>39</xdr:row>
      <xdr:rowOff>18415</xdr:rowOff>
    </xdr:to>
    <xdr:sp macro="" textlink="">
      <xdr:nvSpPr>
        <xdr:cNvPr id="81" name="楕円 80"/>
        <xdr:cNvSpPr/>
      </xdr:nvSpPr>
      <xdr:spPr>
        <a:xfrm>
          <a:off x="1079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177800</xdr:colOff>
      <xdr:row>38</xdr:row>
      <xdr:rowOff>139065</xdr:rowOff>
    </xdr:from>
    <xdr:to>
      <xdr:col>10</xdr:col>
      <xdr:colOff>114300</xdr:colOff>
      <xdr:row>38</xdr:row>
      <xdr:rowOff>169545</xdr:rowOff>
    </xdr:to>
    <xdr:cxnSp macro="">
      <xdr:nvCxnSpPr>
        <xdr:cNvPr id="82" name="直線コネクタ 81"/>
        <xdr:cNvCxnSpPr/>
      </xdr:nvCxnSpPr>
      <xdr:spPr>
        <a:xfrm>
          <a:off x="1130300" y="66541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xdr:cNvSpPr txBox="1"/>
      </xdr:nvSpPr>
      <xdr:spPr>
        <a:xfrm>
          <a:off x="3582044" y="62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xdr:cNvSpPr txBox="1"/>
      </xdr:nvSpPr>
      <xdr:spPr>
        <a:xfrm>
          <a:off x="2705744" y="616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2" cy="259045"/>
    <xdr:sp macro="" textlink="">
      <xdr:nvSpPr>
        <xdr:cNvPr id="85" name="n_3aveValue【道路】&#10;有形固定資産減価償却率"/>
        <xdr:cNvSpPr txBox="1"/>
      </xdr:nvSpPr>
      <xdr:spPr>
        <a:xfrm>
          <a:off x="1816744" y="613183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36</xdr:row>
      <xdr:rowOff>55897</xdr:rowOff>
    </xdr:from>
    <xdr:ext cx="405111" cy="259045"/>
    <xdr:sp macro="" textlink="">
      <xdr:nvSpPr>
        <xdr:cNvPr id="86" name="n_4aveValue【道路】&#10;有形固定資産減価償却率"/>
        <xdr:cNvSpPr txBox="1"/>
      </xdr:nvSpPr>
      <xdr:spPr>
        <a:xfrm>
          <a:off x="918219" y="610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100982</xdr:rowOff>
    </xdr:from>
    <xdr:ext cx="405111" cy="259045"/>
    <xdr:sp macro="" textlink="">
      <xdr:nvSpPr>
        <xdr:cNvPr id="87" name="n_1mainValue【道路】&#10;有形固定資産減価償却率"/>
        <xdr:cNvSpPr txBox="1"/>
      </xdr:nvSpPr>
      <xdr:spPr>
        <a:xfrm>
          <a:off x="3582044" y="665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70502</xdr:rowOff>
    </xdr:from>
    <xdr:ext cx="405111" cy="259045"/>
    <xdr:sp macro="" textlink="">
      <xdr:nvSpPr>
        <xdr:cNvPr id="88" name="n_2mainValue【道路】&#10;有形固定資産減価償却率"/>
        <xdr:cNvSpPr txBox="1"/>
      </xdr:nvSpPr>
      <xdr:spPr>
        <a:xfrm>
          <a:off x="2705744" y="662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40022</xdr:rowOff>
    </xdr:from>
    <xdr:ext cx="405112" cy="259045"/>
    <xdr:sp macro="" textlink="">
      <xdr:nvSpPr>
        <xdr:cNvPr id="89" name="n_3mainValue【道路】&#10;有形固定資産減価償却率"/>
        <xdr:cNvSpPr txBox="1"/>
      </xdr:nvSpPr>
      <xdr:spPr>
        <a:xfrm>
          <a:off x="1816744" y="6595463"/>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39</xdr:row>
      <xdr:rowOff>9542</xdr:rowOff>
    </xdr:from>
    <xdr:ext cx="405111" cy="259045"/>
    <xdr:sp macro="" textlink="">
      <xdr:nvSpPr>
        <xdr:cNvPr id="90" name="n_4mainValue【道路】&#10;有形固定資産減価償却率"/>
        <xdr:cNvSpPr txBox="1"/>
      </xdr:nvSpPr>
      <xdr:spPr>
        <a:xfrm>
          <a:off x="918219" y="656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042647"/>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69589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38752</xdr:rowOff>
    </xdr:from>
    <xdr:ext cx="531299" cy="259045"/>
    <xdr:sp macro="" textlink="">
      <xdr:nvSpPr>
        <xdr:cNvPr id="104" name="テキスト ボックス 103"/>
        <xdr:cNvSpPr txBox="1"/>
      </xdr:nvSpPr>
      <xdr:spPr>
        <a:xfrm>
          <a:off x="6072701" y="659419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153052</xdr:rowOff>
    </xdr:from>
    <xdr:ext cx="531299" cy="259045"/>
    <xdr:sp macro="" textlink="">
      <xdr:nvSpPr>
        <xdr:cNvPr id="106" name="テキスト ボックス 105"/>
        <xdr:cNvSpPr txBox="1"/>
      </xdr:nvSpPr>
      <xdr:spPr>
        <a:xfrm>
          <a:off x="6072701" y="620422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4652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0909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10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56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37888</xdr:rowOff>
    </xdr:from>
    <xdr:ext cx="469744" cy="259045"/>
    <xdr:sp macro="" textlink="">
      <xdr:nvSpPr>
        <xdr:cNvPr id="119" name="【道路】&#10;一人当たり延長平均値テキスト"/>
        <xdr:cNvSpPr txBox="1"/>
      </xdr:nvSpPr>
      <xdr:spPr>
        <a:xfrm>
          <a:off x="10515600" y="6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137833</xdr:rowOff>
    </xdr:from>
    <xdr:to>
      <xdr:col>55</xdr:col>
      <xdr:colOff>50800</xdr:colOff>
      <xdr:row>40</xdr:row>
      <xdr:rowOff>67983</xdr:rowOff>
    </xdr:to>
    <xdr:sp macro="" textlink="">
      <xdr:nvSpPr>
        <xdr:cNvPr id="130" name="楕円 129"/>
        <xdr:cNvSpPr/>
      </xdr:nvSpPr>
      <xdr:spPr>
        <a:xfrm>
          <a:off x="10426700" y="68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38100</xdr:colOff>
      <xdr:row>38</xdr:row>
      <xdr:rowOff>151185</xdr:rowOff>
    </xdr:from>
    <xdr:ext cx="469744" cy="259045"/>
    <xdr:sp macro="" textlink="">
      <xdr:nvSpPr>
        <xdr:cNvPr id="131" name="【道路】&#10;一人当たり延長該当値テキスト"/>
        <xdr:cNvSpPr txBox="1"/>
      </xdr:nvSpPr>
      <xdr:spPr>
        <a:xfrm>
          <a:off x="10515600" y="65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136804</xdr:rowOff>
    </xdr:from>
    <xdr:to>
      <xdr:col>50</xdr:col>
      <xdr:colOff>165100</xdr:colOff>
      <xdr:row>40</xdr:row>
      <xdr:rowOff>66954</xdr:rowOff>
    </xdr:to>
    <xdr:sp macro="" textlink="">
      <xdr:nvSpPr>
        <xdr:cNvPr id="132" name="楕円 131"/>
        <xdr:cNvSpPr/>
      </xdr:nvSpPr>
      <xdr:spPr>
        <a:xfrm>
          <a:off x="9588500" y="68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114300</xdr:colOff>
      <xdr:row>40</xdr:row>
      <xdr:rowOff>16154</xdr:rowOff>
    </xdr:from>
    <xdr:to>
      <xdr:col>55</xdr:col>
      <xdr:colOff>0</xdr:colOff>
      <xdr:row>40</xdr:row>
      <xdr:rowOff>17183</xdr:rowOff>
    </xdr:to>
    <xdr:cxnSp macro="">
      <xdr:nvCxnSpPr>
        <xdr:cNvPr id="133" name="直線コネクタ 132"/>
        <xdr:cNvCxnSpPr/>
      </xdr:nvCxnSpPr>
      <xdr:spPr>
        <a:xfrm>
          <a:off x="9639300" y="6874154"/>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138709</xdr:rowOff>
    </xdr:from>
    <xdr:to>
      <xdr:col>46</xdr:col>
      <xdr:colOff>38100</xdr:colOff>
      <xdr:row>40</xdr:row>
      <xdr:rowOff>68859</xdr:rowOff>
    </xdr:to>
    <xdr:sp macro="" textlink="">
      <xdr:nvSpPr>
        <xdr:cNvPr id="134" name="楕円 133"/>
        <xdr:cNvSpPr/>
      </xdr:nvSpPr>
      <xdr:spPr>
        <a:xfrm>
          <a:off x="8699500" y="68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40</xdr:row>
      <xdr:rowOff>16154</xdr:rowOff>
    </xdr:from>
    <xdr:to>
      <xdr:col>50</xdr:col>
      <xdr:colOff>114300</xdr:colOff>
      <xdr:row>40</xdr:row>
      <xdr:rowOff>18059</xdr:rowOff>
    </xdr:to>
    <xdr:cxnSp macro="">
      <xdr:nvCxnSpPr>
        <xdr:cNvPr id="135" name="直線コネクタ 134"/>
        <xdr:cNvCxnSpPr/>
      </xdr:nvCxnSpPr>
      <xdr:spPr>
        <a:xfrm flipV="1">
          <a:off x="8750300" y="687415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140157</xdr:rowOff>
    </xdr:from>
    <xdr:to>
      <xdr:col>41</xdr:col>
      <xdr:colOff>101600</xdr:colOff>
      <xdr:row>40</xdr:row>
      <xdr:rowOff>70307</xdr:rowOff>
    </xdr:to>
    <xdr:sp macro="" textlink="">
      <xdr:nvSpPr>
        <xdr:cNvPr id="136" name="楕円 135"/>
        <xdr:cNvSpPr/>
      </xdr:nvSpPr>
      <xdr:spPr>
        <a:xfrm>
          <a:off x="7810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50800</xdr:colOff>
      <xdr:row>40</xdr:row>
      <xdr:rowOff>18059</xdr:rowOff>
    </xdr:from>
    <xdr:to>
      <xdr:col>45</xdr:col>
      <xdr:colOff>177800</xdr:colOff>
      <xdr:row>40</xdr:row>
      <xdr:rowOff>19507</xdr:rowOff>
    </xdr:to>
    <xdr:cxnSp macro="">
      <xdr:nvCxnSpPr>
        <xdr:cNvPr id="137" name="直線コネクタ 136"/>
        <xdr:cNvCxnSpPr/>
      </xdr:nvCxnSpPr>
      <xdr:spPr>
        <a:xfrm flipV="1">
          <a:off x="7861300" y="687605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140271</xdr:rowOff>
    </xdr:from>
    <xdr:to>
      <xdr:col>36</xdr:col>
      <xdr:colOff>165100</xdr:colOff>
      <xdr:row>40</xdr:row>
      <xdr:rowOff>70421</xdr:rowOff>
    </xdr:to>
    <xdr:sp macro="" textlink="">
      <xdr:nvSpPr>
        <xdr:cNvPr id="138" name="楕円 137"/>
        <xdr:cNvSpPr/>
      </xdr:nvSpPr>
      <xdr:spPr>
        <a:xfrm>
          <a:off x="6921500" y="68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114300</xdr:colOff>
      <xdr:row>40</xdr:row>
      <xdr:rowOff>19507</xdr:rowOff>
    </xdr:from>
    <xdr:to>
      <xdr:col>41</xdr:col>
      <xdr:colOff>50800</xdr:colOff>
      <xdr:row>40</xdr:row>
      <xdr:rowOff>19621</xdr:rowOff>
    </xdr:to>
    <xdr:cxnSp macro="">
      <xdr:nvCxnSpPr>
        <xdr:cNvPr id="139" name="直線コネクタ 138"/>
        <xdr:cNvCxnSpPr/>
      </xdr:nvCxnSpPr>
      <xdr:spPr>
        <a:xfrm flipV="1">
          <a:off x="6972300" y="687750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xdr:cNvSpPr txBox="1"/>
      </xdr:nvSpPr>
      <xdr:spPr>
        <a:xfrm>
          <a:off x="9391727" y="686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150321</xdr:rowOff>
    </xdr:from>
    <xdr:ext cx="469744" cy="259045"/>
    <xdr:sp macro="" textlink="">
      <xdr:nvSpPr>
        <xdr:cNvPr id="141" name="n_2aveValue【道路】&#10;一人当たり延長"/>
        <xdr:cNvSpPr txBox="1"/>
      </xdr:nvSpPr>
      <xdr:spPr>
        <a:xfrm>
          <a:off x="8515427" y="687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148035</xdr:rowOff>
    </xdr:from>
    <xdr:ext cx="469744" cy="259045"/>
    <xdr:sp macro="" textlink="">
      <xdr:nvSpPr>
        <xdr:cNvPr id="142" name="n_3aveValue【道路】&#10;一人当たり延長"/>
        <xdr:cNvSpPr txBox="1"/>
      </xdr:nvSpPr>
      <xdr:spPr>
        <a:xfrm>
          <a:off x="7626427" y="68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153484</xdr:rowOff>
    </xdr:from>
    <xdr:ext cx="469744" cy="259045"/>
    <xdr:sp macro="" textlink="">
      <xdr:nvSpPr>
        <xdr:cNvPr id="143" name="n_4aveValue【道路】&#10;一人当たり延長"/>
        <xdr:cNvSpPr txBox="1"/>
      </xdr:nvSpPr>
      <xdr:spPr>
        <a:xfrm>
          <a:off x="6737427" y="687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83481</xdr:rowOff>
    </xdr:from>
    <xdr:ext cx="469744" cy="259045"/>
    <xdr:sp macro="" textlink="">
      <xdr:nvSpPr>
        <xdr:cNvPr id="144" name="n_1mainValue【道路】&#10;一人当たり延長"/>
        <xdr:cNvSpPr txBox="1"/>
      </xdr:nvSpPr>
      <xdr:spPr>
        <a:xfrm>
          <a:off x="9391727" y="647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85386</xdr:rowOff>
    </xdr:from>
    <xdr:ext cx="469744" cy="259045"/>
    <xdr:sp macro="" textlink="">
      <xdr:nvSpPr>
        <xdr:cNvPr id="145" name="n_2mainValue【道路】&#10;一人当たり延長"/>
        <xdr:cNvSpPr txBox="1"/>
      </xdr:nvSpPr>
      <xdr:spPr>
        <a:xfrm>
          <a:off x="8515427" y="64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86834</xdr:rowOff>
    </xdr:from>
    <xdr:ext cx="469744" cy="259045"/>
    <xdr:sp macro="" textlink="">
      <xdr:nvSpPr>
        <xdr:cNvPr id="146" name="n_3mainValue【道路】&#10;一人当たり延長"/>
        <xdr:cNvSpPr txBox="1"/>
      </xdr:nvSpPr>
      <xdr:spPr>
        <a:xfrm>
          <a:off x="7626427" y="647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86948</xdr:rowOff>
    </xdr:from>
    <xdr:ext cx="469744" cy="259045"/>
    <xdr:sp macro="" textlink="">
      <xdr:nvSpPr>
        <xdr:cNvPr id="147" name="n_4mainValue【道路】&#10;一人当たり延長"/>
        <xdr:cNvSpPr txBox="1"/>
      </xdr:nvSpPr>
      <xdr:spPr>
        <a:xfrm>
          <a:off x="6737427" y="64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77868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0692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150330</xdr:rowOff>
    </xdr:from>
    <xdr:ext cx="467179" cy="259045"/>
    <xdr:sp macro="" textlink="">
      <xdr:nvSpPr>
        <xdr:cNvPr id="160" name="テキスト ボックス 159"/>
        <xdr:cNvSpPr txBox="1"/>
      </xdr:nvSpPr>
      <xdr:spPr>
        <a:xfrm>
          <a:off x="294821" y="1073988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60" cy="259045"/>
    <xdr:sp macro="" textlink="">
      <xdr:nvSpPr>
        <xdr:cNvPr id="162" name="テキスト ボックス 161"/>
        <xdr:cNvSpPr txBox="1"/>
      </xdr:nvSpPr>
      <xdr:spPr>
        <a:xfrm>
          <a:off x="358941" y="10426205"/>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60" cy="259045"/>
    <xdr:sp macro="" textlink="">
      <xdr:nvSpPr>
        <xdr:cNvPr id="164" name="テキスト ボックス 163"/>
        <xdr:cNvSpPr txBox="1"/>
      </xdr:nvSpPr>
      <xdr:spPr>
        <a:xfrm>
          <a:off x="358941" y="10106356"/>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60" cy="259045"/>
    <xdr:sp macro="" textlink="">
      <xdr:nvSpPr>
        <xdr:cNvPr id="166" name="テキスト ボックス 165"/>
        <xdr:cNvSpPr txBox="1"/>
      </xdr:nvSpPr>
      <xdr:spPr>
        <a:xfrm>
          <a:off x="358941" y="9786510"/>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60" cy="259045"/>
    <xdr:sp macro="" textlink="">
      <xdr:nvSpPr>
        <xdr:cNvPr id="168" name="テキスト ボックス 167"/>
        <xdr:cNvSpPr txBox="1"/>
      </xdr:nvSpPr>
      <xdr:spPr>
        <a:xfrm>
          <a:off x="358941" y="9466661"/>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40" cy="259045"/>
    <xdr:sp macro="" textlink="">
      <xdr:nvSpPr>
        <xdr:cNvPr id="170" name="テキスト ボックス 169"/>
        <xdr:cNvSpPr txBox="1"/>
      </xdr:nvSpPr>
      <xdr:spPr>
        <a:xfrm>
          <a:off x="423061" y="9146814"/>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7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211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203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9" name="楕円 188"/>
        <xdr:cNvSpPr/>
      </xdr:nvSpPr>
      <xdr:spPr>
        <a:xfrm>
          <a:off x="4584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101600</xdr:colOff>
      <xdr:row>59</xdr:row>
      <xdr:rowOff>148698</xdr:rowOff>
    </xdr:from>
    <xdr:ext cx="405111" cy="259045"/>
    <xdr:sp macro="" textlink="">
      <xdr:nvSpPr>
        <xdr:cNvPr id="190" name="【橋りょう・トンネル】&#10;有形固定資産減価償却率該当値テキスト"/>
        <xdr:cNvSpPr txBox="1"/>
      </xdr:nvSpPr>
      <xdr:spPr>
        <a:xfrm>
          <a:off x="4673600" y="1006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91" name="楕円 190"/>
        <xdr:cNvSpPr/>
      </xdr:nvSpPr>
      <xdr:spPr>
        <a:xfrm>
          <a:off x="3746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177800</xdr:colOff>
      <xdr:row>60</xdr:row>
      <xdr:rowOff>158387</xdr:rowOff>
    </xdr:from>
    <xdr:to>
      <xdr:col>24</xdr:col>
      <xdr:colOff>63500</xdr:colOff>
      <xdr:row>61</xdr:row>
      <xdr:rowOff>14696</xdr:rowOff>
    </xdr:to>
    <xdr:cxnSp macro="">
      <xdr:nvCxnSpPr>
        <xdr:cNvPr id="192" name="直線コネクタ 191"/>
        <xdr:cNvCxnSpPr/>
      </xdr:nvCxnSpPr>
      <xdr:spPr>
        <a:xfrm>
          <a:off x="3797300" y="104453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93" name="楕円 192"/>
        <xdr:cNvSpPr/>
      </xdr:nvSpPr>
      <xdr:spPr>
        <a:xfrm>
          <a:off x="2857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60</xdr:row>
      <xdr:rowOff>158387</xdr:rowOff>
    </xdr:from>
    <xdr:to>
      <xdr:col>19</xdr:col>
      <xdr:colOff>177800</xdr:colOff>
      <xdr:row>61</xdr:row>
      <xdr:rowOff>9797</xdr:rowOff>
    </xdr:to>
    <xdr:cxnSp macro="">
      <xdr:nvCxnSpPr>
        <xdr:cNvPr id="194" name="直線コネクタ 193"/>
        <xdr:cNvCxnSpPr/>
      </xdr:nvCxnSpPr>
      <xdr:spPr>
        <a:xfrm flipV="1">
          <a:off x="2908300" y="104453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5" name="楕円 194"/>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114300</xdr:colOff>
      <xdr:row>61</xdr:row>
      <xdr:rowOff>9797</xdr:rowOff>
    </xdr:from>
    <xdr:to>
      <xdr:col>15</xdr:col>
      <xdr:colOff>50800</xdr:colOff>
      <xdr:row>61</xdr:row>
      <xdr:rowOff>22860</xdr:rowOff>
    </xdr:to>
    <xdr:cxnSp macro="">
      <xdr:nvCxnSpPr>
        <xdr:cNvPr id="196" name="直線コネクタ 195"/>
        <xdr:cNvCxnSpPr/>
      </xdr:nvCxnSpPr>
      <xdr:spPr>
        <a:xfrm flipV="1">
          <a:off x="2019300" y="1046824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197" name="楕円 196"/>
        <xdr:cNvSpPr/>
      </xdr:nvSpPr>
      <xdr:spPr>
        <a:xfrm>
          <a:off x="1079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177800</xdr:colOff>
      <xdr:row>60</xdr:row>
      <xdr:rowOff>166551</xdr:rowOff>
    </xdr:from>
    <xdr:to>
      <xdr:col>10</xdr:col>
      <xdr:colOff>114300</xdr:colOff>
      <xdr:row>61</xdr:row>
      <xdr:rowOff>22860</xdr:rowOff>
    </xdr:to>
    <xdr:cxnSp macro="">
      <xdr:nvCxnSpPr>
        <xdr:cNvPr id="198" name="直線コネクタ 197"/>
        <xdr:cNvCxnSpPr/>
      </xdr:nvCxnSpPr>
      <xdr:spPr>
        <a:xfrm>
          <a:off x="1130300" y="104535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xdr:cNvSpPr txBox="1"/>
      </xdr:nvSpPr>
      <xdr:spPr>
        <a:xfrm>
          <a:off x="3582044" y="10301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xdr:cNvSpPr txBox="1"/>
      </xdr:nvSpPr>
      <xdr:spPr>
        <a:xfrm>
          <a:off x="2705744" y="996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39296</xdr:rowOff>
    </xdr:from>
    <xdr:ext cx="405112" cy="259045"/>
    <xdr:sp macro="" textlink="">
      <xdr:nvSpPr>
        <xdr:cNvPr id="201" name="n_3aveValue【橋りょう・トンネル】&#10;有形固定資産減価償却率"/>
        <xdr:cNvSpPr txBox="1"/>
      </xdr:nvSpPr>
      <xdr:spPr>
        <a:xfrm>
          <a:off x="1816744" y="9956502"/>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59</xdr:row>
      <xdr:rowOff>8544</xdr:rowOff>
    </xdr:from>
    <xdr:ext cx="405111" cy="259045"/>
    <xdr:sp macro="" textlink="">
      <xdr:nvSpPr>
        <xdr:cNvPr id="202" name="n_4aveValue【橋りょう・トンネル】&#10;有形固定資産減価償却率"/>
        <xdr:cNvSpPr txBox="1"/>
      </xdr:nvSpPr>
      <xdr:spPr>
        <a:xfrm>
          <a:off x="918219" y="992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54264</xdr:rowOff>
    </xdr:from>
    <xdr:ext cx="405111" cy="259045"/>
    <xdr:sp macro="" textlink="">
      <xdr:nvSpPr>
        <xdr:cNvPr id="203" name="n_1mainValue【橋りょう・トンネル】&#10;有形固定資産減価償却率"/>
        <xdr:cNvSpPr txBox="1"/>
      </xdr:nvSpPr>
      <xdr:spPr>
        <a:xfrm>
          <a:off x="3582044" y="997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4" name="n_2mainValue【橋りょう・トンネル】&#10;有形固定資産減価償却率"/>
        <xdr:cNvSpPr txBox="1"/>
      </xdr:nvSpPr>
      <xdr:spPr>
        <a:xfrm>
          <a:off x="2705744" y="1030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2" cy="259045"/>
    <xdr:sp macro="" textlink="">
      <xdr:nvSpPr>
        <xdr:cNvPr id="205" name="n_3mainValue【橋りょう・トンネル】&#10;有形固定資産減価償却率"/>
        <xdr:cNvSpPr txBox="1"/>
      </xdr:nvSpPr>
      <xdr:spPr>
        <a:xfrm>
          <a:off x="1816744" y="10318169"/>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61</xdr:row>
      <xdr:rowOff>37028</xdr:rowOff>
    </xdr:from>
    <xdr:ext cx="405111" cy="259045"/>
    <xdr:sp macro="" textlink="">
      <xdr:nvSpPr>
        <xdr:cNvPr id="206" name="n_4mainValue【橋りょう・トンネル】&#10;有形固定資産減価償却率"/>
        <xdr:cNvSpPr txBox="1"/>
      </xdr:nvSpPr>
      <xdr:spPr>
        <a:xfrm>
          <a:off x="918219" y="1029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77868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69498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20" cy="259045"/>
    <xdr:sp macro="" textlink="">
      <xdr:nvSpPr>
        <xdr:cNvPr id="220" name="テキスト ボックス 219"/>
        <xdr:cNvSpPr txBox="1"/>
      </xdr:nvSpPr>
      <xdr:spPr>
        <a:xfrm>
          <a:off x="6008581" y="10320709"/>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38752</xdr:rowOff>
    </xdr:from>
    <xdr:ext cx="595420" cy="259045"/>
    <xdr:sp macro="" textlink="">
      <xdr:nvSpPr>
        <xdr:cNvPr id="222" name="テキスト ボックス 221"/>
        <xdr:cNvSpPr txBox="1"/>
      </xdr:nvSpPr>
      <xdr:spPr>
        <a:xfrm>
          <a:off x="6008581" y="9955958"/>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153052</xdr:rowOff>
    </xdr:from>
    <xdr:ext cx="595420" cy="259045"/>
    <xdr:sp macro="" textlink="">
      <xdr:nvSpPr>
        <xdr:cNvPr id="224" name="テキスト ボックス 223"/>
        <xdr:cNvSpPr txBox="1"/>
      </xdr:nvSpPr>
      <xdr:spPr>
        <a:xfrm>
          <a:off x="6008581" y="9565993"/>
          <a:ext cx="5954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3" cy="259045"/>
    <xdr:sp macro="" textlink="">
      <xdr:nvSpPr>
        <xdr:cNvPr id="226" name="テキスト ボックス 225"/>
        <xdr:cNvSpPr txBox="1"/>
      </xdr:nvSpPr>
      <xdr:spPr>
        <a:xfrm>
          <a:off x="5918428" y="9201242"/>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3" cy="259045"/>
    <xdr:sp macro="" textlink="">
      <xdr:nvSpPr>
        <xdr:cNvPr id="228" name="テキスト ボックス 227"/>
        <xdr:cNvSpPr txBox="1"/>
      </xdr:nvSpPr>
      <xdr:spPr>
        <a:xfrm>
          <a:off x="5918428" y="8826965"/>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083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2083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xdr:cNvSpPr txBox="1"/>
      </xdr:nvSpPr>
      <xdr:spPr>
        <a:xfrm>
          <a:off x="10515600" y="10506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154827</xdr:rowOff>
    </xdr:from>
    <xdr:to>
      <xdr:col>55</xdr:col>
      <xdr:colOff>50800</xdr:colOff>
      <xdr:row>64</xdr:row>
      <xdr:rowOff>84977</xdr:rowOff>
    </xdr:to>
    <xdr:sp macro="" textlink="">
      <xdr:nvSpPr>
        <xdr:cNvPr id="246" name="楕円 245"/>
        <xdr:cNvSpPr/>
      </xdr:nvSpPr>
      <xdr:spPr>
        <a:xfrm>
          <a:off x="10426700" y="10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38100</xdr:colOff>
      <xdr:row>63</xdr:row>
      <xdr:rowOff>69754</xdr:rowOff>
    </xdr:from>
    <xdr:ext cx="534377" cy="259045"/>
    <xdr:sp macro="" textlink="">
      <xdr:nvSpPr>
        <xdr:cNvPr id="247" name="【橋りょう・トンネル】&#10;一人当たり有形固定資産（償却資産）額該当値テキスト"/>
        <xdr:cNvSpPr txBox="1"/>
      </xdr:nvSpPr>
      <xdr:spPr>
        <a:xfrm>
          <a:off x="10515600" y="1065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154597</xdr:rowOff>
    </xdr:from>
    <xdr:to>
      <xdr:col>50</xdr:col>
      <xdr:colOff>165100</xdr:colOff>
      <xdr:row>64</xdr:row>
      <xdr:rowOff>84747</xdr:rowOff>
    </xdr:to>
    <xdr:sp macro="" textlink="">
      <xdr:nvSpPr>
        <xdr:cNvPr id="248" name="楕円 247"/>
        <xdr:cNvSpPr/>
      </xdr:nvSpPr>
      <xdr:spPr>
        <a:xfrm>
          <a:off x="9588500" y="109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114300</xdr:colOff>
      <xdr:row>64</xdr:row>
      <xdr:rowOff>33947</xdr:rowOff>
    </xdr:from>
    <xdr:to>
      <xdr:col>55</xdr:col>
      <xdr:colOff>0</xdr:colOff>
      <xdr:row>64</xdr:row>
      <xdr:rowOff>34177</xdr:rowOff>
    </xdr:to>
    <xdr:cxnSp macro="">
      <xdr:nvCxnSpPr>
        <xdr:cNvPr id="249" name="直線コネクタ 248"/>
        <xdr:cNvCxnSpPr/>
      </xdr:nvCxnSpPr>
      <xdr:spPr>
        <a:xfrm>
          <a:off x="9639300" y="11006747"/>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156767</xdr:rowOff>
    </xdr:from>
    <xdr:to>
      <xdr:col>46</xdr:col>
      <xdr:colOff>38100</xdr:colOff>
      <xdr:row>64</xdr:row>
      <xdr:rowOff>86917</xdr:rowOff>
    </xdr:to>
    <xdr:sp macro="" textlink="">
      <xdr:nvSpPr>
        <xdr:cNvPr id="250" name="楕円 249"/>
        <xdr:cNvSpPr/>
      </xdr:nvSpPr>
      <xdr:spPr>
        <a:xfrm>
          <a:off x="8699500" y="1095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64</xdr:row>
      <xdr:rowOff>33947</xdr:rowOff>
    </xdr:from>
    <xdr:to>
      <xdr:col>50</xdr:col>
      <xdr:colOff>114300</xdr:colOff>
      <xdr:row>64</xdr:row>
      <xdr:rowOff>36117</xdr:rowOff>
    </xdr:to>
    <xdr:cxnSp macro="">
      <xdr:nvCxnSpPr>
        <xdr:cNvPr id="251" name="直線コネクタ 250"/>
        <xdr:cNvCxnSpPr/>
      </xdr:nvCxnSpPr>
      <xdr:spPr>
        <a:xfrm flipV="1">
          <a:off x="8750300" y="11006747"/>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158426</xdr:rowOff>
    </xdr:from>
    <xdr:to>
      <xdr:col>41</xdr:col>
      <xdr:colOff>101600</xdr:colOff>
      <xdr:row>64</xdr:row>
      <xdr:rowOff>88576</xdr:rowOff>
    </xdr:to>
    <xdr:sp macro="" textlink="">
      <xdr:nvSpPr>
        <xdr:cNvPr id="252" name="楕円 251"/>
        <xdr:cNvSpPr/>
      </xdr:nvSpPr>
      <xdr:spPr>
        <a:xfrm>
          <a:off x="7810500" y="109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50800</xdr:colOff>
      <xdr:row>64</xdr:row>
      <xdr:rowOff>36117</xdr:rowOff>
    </xdr:from>
    <xdr:to>
      <xdr:col>45</xdr:col>
      <xdr:colOff>177800</xdr:colOff>
      <xdr:row>64</xdr:row>
      <xdr:rowOff>37776</xdr:rowOff>
    </xdr:to>
    <xdr:cxnSp macro="">
      <xdr:nvCxnSpPr>
        <xdr:cNvPr id="253" name="直線コネクタ 252"/>
        <xdr:cNvCxnSpPr/>
      </xdr:nvCxnSpPr>
      <xdr:spPr>
        <a:xfrm flipV="1">
          <a:off x="7861300" y="11008917"/>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158453</xdr:rowOff>
    </xdr:from>
    <xdr:to>
      <xdr:col>36</xdr:col>
      <xdr:colOff>165100</xdr:colOff>
      <xdr:row>64</xdr:row>
      <xdr:rowOff>88603</xdr:rowOff>
    </xdr:to>
    <xdr:sp macro="" textlink="">
      <xdr:nvSpPr>
        <xdr:cNvPr id="254" name="楕円 253"/>
        <xdr:cNvSpPr/>
      </xdr:nvSpPr>
      <xdr:spPr>
        <a:xfrm>
          <a:off x="6921500" y="109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114300</xdr:colOff>
      <xdr:row>64</xdr:row>
      <xdr:rowOff>37776</xdr:rowOff>
    </xdr:from>
    <xdr:to>
      <xdr:col>41</xdr:col>
      <xdr:colOff>50800</xdr:colOff>
      <xdr:row>64</xdr:row>
      <xdr:rowOff>37803</xdr:rowOff>
    </xdr:to>
    <xdr:cxnSp macro="">
      <xdr:nvCxnSpPr>
        <xdr:cNvPr id="255" name="直線コネクタ 254"/>
        <xdr:cNvCxnSpPr/>
      </xdr:nvCxnSpPr>
      <xdr:spPr>
        <a:xfrm flipV="1">
          <a:off x="6972300" y="11010576"/>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1" cy="259045"/>
    <xdr:sp macro="" textlink="">
      <xdr:nvSpPr>
        <xdr:cNvPr id="256" name="n_1aveValue【橋りょう・トンネル】&#10;一人当たり有形固定資産（償却資産）額"/>
        <xdr:cNvSpPr txBox="1"/>
      </xdr:nvSpPr>
      <xdr:spPr>
        <a:xfrm>
          <a:off x="9327095" y="10430329"/>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1" cy="259045"/>
    <xdr:sp macro="" textlink="">
      <xdr:nvSpPr>
        <xdr:cNvPr id="257" name="n_2aveValue【橋りょう・トンネル】&#10;一人当たり有形固定資産（償却資産）額"/>
        <xdr:cNvSpPr txBox="1"/>
      </xdr:nvSpPr>
      <xdr:spPr>
        <a:xfrm>
          <a:off x="8450795" y="1042608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1" cy="259045"/>
    <xdr:sp macro="" textlink="">
      <xdr:nvSpPr>
        <xdr:cNvPr id="258" name="n_3aveValue【橋りょう・トンネル】&#10;一人当たり有形固定資産（償却資産）額"/>
        <xdr:cNvSpPr txBox="1"/>
      </xdr:nvSpPr>
      <xdr:spPr>
        <a:xfrm>
          <a:off x="7561795" y="1042942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xdr:cNvSpPr txBox="1"/>
      </xdr:nvSpPr>
      <xdr:spPr>
        <a:xfrm>
          <a:off x="6672795" y="1042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34436</xdr:colOff>
      <xdr:row>64</xdr:row>
      <xdr:rowOff>75874</xdr:rowOff>
    </xdr:from>
    <xdr:ext cx="534378" cy="259045"/>
    <xdr:sp macro="" textlink="">
      <xdr:nvSpPr>
        <xdr:cNvPr id="260" name="n_1mainValue【橋りょう・トンネル】&#10;一人当たり有形固定資産（償却資産）額"/>
        <xdr:cNvSpPr txBox="1"/>
      </xdr:nvSpPr>
      <xdr:spPr>
        <a:xfrm>
          <a:off x="9368936" y="1083352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78044</xdr:rowOff>
    </xdr:from>
    <xdr:ext cx="534378" cy="259045"/>
    <xdr:sp macro="" textlink="">
      <xdr:nvSpPr>
        <xdr:cNvPr id="261" name="n_2mainValue【橋りょう・トンネル】&#10;一人当たり有形固定資産（償却資産）額"/>
        <xdr:cNvSpPr txBox="1"/>
      </xdr:nvSpPr>
      <xdr:spPr>
        <a:xfrm>
          <a:off x="8483111" y="1083569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155086</xdr:colOff>
      <xdr:row>64</xdr:row>
      <xdr:rowOff>79703</xdr:rowOff>
    </xdr:from>
    <xdr:ext cx="534377" cy="259045"/>
    <xdr:sp macro="" textlink="">
      <xdr:nvSpPr>
        <xdr:cNvPr id="262" name="n_3mainValue【橋りょう・トンネル】&#10;一人当たり有形固定資産（償却資産）額"/>
        <xdr:cNvSpPr txBox="1"/>
      </xdr:nvSpPr>
      <xdr:spPr>
        <a:xfrm>
          <a:off x="7584586" y="1083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79730</xdr:rowOff>
    </xdr:from>
    <xdr:ext cx="534378" cy="259045"/>
    <xdr:sp macro="" textlink="">
      <xdr:nvSpPr>
        <xdr:cNvPr id="263" name="n_4mainValue【橋りょう・トンネル】&#10;一人当たり有形固定資産（償却資産）額"/>
        <xdr:cNvSpPr txBox="1"/>
      </xdr:nvSpPr>
      <xdr:spPr>
        <a:xfrm>
          <a:off x="6705111" y="1083737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51472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48019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36031</xdr:rowOff>
    </xdr:from>
    <xdr:ext cx="467179" cy="259045"/>
    <xdr:sp macro="" textlink="">
      <xdr:nvSpPr>
        <xdr:cNvPr id="276" name="テキスト ボックス 275"/>
        <xdr:cNvSpPr txBox="1"/>
      </xdr:nvSpPr>
      <xdr:spPr>
        <a:xfrm>
          <a:off x="294821" y="144916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60" cy="259045"/>
    <xdr:sp macro="" textlink="">
      <xdr:nvSpPr>
        <xdr:cNvPr id="278" name="テキスト ボックス 277"/>
        <xdr:cNvSpPr txBox="1"/>
      </xdr:nvSpPr>
      <xdr:spPr>
        <a:xfrm>
          <a:off x="358941" y="14162246"/>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60" cy="259045"/>
    <xdr:sp macro="" textlink="">
      <xdr:nvSpPr>
        <xdr:cNvPr id="280" name="テキスト ボックス 279"/>
        <xdr:cNvSpPr txBox="1"/>
      </xdr:nvSpPr>
      <xdr:spPr>
        <a:xfrm>
          <a:off x="358941" y="13842398"/>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60" cy="259045"/>
    <xdr:sp macro="" textlink="">
      <xdr:nvSpPr>
        <xdr:cNvPr id="282" name="テキスト ボックス 281"/>
        <xdr:cNvSpPr txBox="1"/>
      </xdr:nvSpPr>
      <xdr:spPr>
        <a:xfrm>
          <a:off x="358941" y="13522550"/>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101345</xdr:rowOff>
    </xdr:from>
    <xdr:ext cx="403060" cy="259045"/>
    <xdr:sp macro="" textlink="">
      <xdr:nvSpPr>
        <xdr:cNvPr id="284" name="テキスト ボックス 283"/>
        <xdr:cNvSpPr txBox="1"/>
      </xdr:nvSpPr>
      <xdr:spPr>
        <a:xfrm>
          <a:off x="358941" y="13212227"/>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40" cy="259045"/>
    <xdr:sp macro="" textlink="">
      <xdr:nvSpPr>
        <xdr:cNvPr id="286" name="テキスト ボックス 285"/>
        <xdr:cNvSpPr txBox="1"/>
      </xdr:nvSpPr>
      <xdr:spPr>
        <a:xfrm>
          <a:off x="423061" y="12882854"/>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6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298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xdr:cNvSpPr txBox="1"/>
      </xdr:nvSpPr>
      <xdr:spPr>
        <a:xfrm>
          <a:off x="4673600" y="13988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28121</xdr:rowOff>
    </xdr:from>
    <xdr:to>
      <xdr:col>24</xdr:col>
      <xdr:colOff>114300</xdr:colOff>
      <xdr:row>81</xdr:row>
      <xdr:rowOff>129721</xdr:rowOff>
    </xdr:to>
    <xdr:sp macro="" textlink="">
      <xdr:nvSpPr>
        <xdr:cNvPr id="305" name="楕円 304"/>
        <xdr:cNvSpPr/>
      </xdr:nvSpPr>
      <xdr:spPr>
        <a:xfrm>
          <a:off x="4584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101600</xdr:colOff>
      <xdr:row>80</xdr:row>
      <xdr:rowOff>50998</xdr:rowOff>
    </xdr:from>
    <xdr:ext cx="405111" cy="259045"/>
    <xdr:sp macro="" textlink="">
      <xdr:nvSpPr>
        <xdr:cNvPr id="306" name="【公営住宅】&#10;有形固定資産減価償却率該当値テキスト"/>
        <xdr:cNvSpPr txBox="1"/>
      </xdr:nvSpPr>
      <xdr:spPr>
        <a:xfrm>
          <a:off x="4673600" y="134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155484</xdr:rowOff>
    </xdr:from>
    <xdr:to>
      <xdr:col>20</xdr:col>
      <xdr:colOff>38100</xdr:colOff>
      <xdr:row>81</xdr:row>
      <xdr:rowOff>85634</xdr:rowOff>
    </xdr:to>
    <xdr:sp macro="" textlink="">
      <xdr:nvSpPr>
        <xdr:cNvPr id="307" name="楕円 306"/>
        <xdr:cNvSpPr/>
      </xdr:nvSpPr>
      <xdr:spPr>
        <a:xfrm>
          <a:off x="3746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177800</xdr:colOff>
      <xdr:row>81</xdr:row>
      <xdr:rowOff>34834</xdr:rowOff>
    </xdr:from>
    <xdr:to>
      <xdr:col>24</xdr:col>
      <xdr:colOff>63500</xdr:colOff>
      <xdr:row>81</xdr:row>
      <xdr:rowOff>78921</xdr:rowOff>
    </xdr:to>
    <xdr:cxnSp macro="">
      <xdr:nvCxnSpPr>
        <xdr:cNvPr id="308" name="直線コネクタ 307"/>
        <xdr:cNvCxnSpPr/>
      </xdr:nvCxnSpPr>
      <xdr:spPr>
        <a:xfrm>
          <a:off x="3797300" y="1392228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111398</xdr:rowOff>
    </xdr:from>
    <xdr:to>
      <xdr:col>15</xdr:col>
      <xdr:colOff>101600</xdr:colOff>
      <xdr:row>81</xdr:row>
      <xdr:rowOff>41548</xdr:rowOff>
    </xdr:to>
    <xdr:sp macro="" textlink="">
      <xdr:nvSpPr>
        <xdr:cNvPr id="309" name="楕円 308"/>
        <xdr:cNvSpPr/>
      </xdr:nvSpPr>
      <xdr:spPr>
        <a:xfrm>
          <a:off x="2857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80</xdr:row>
      <xdr:rowOff>162198</xdr:rowOff>
    </xdr:from>
    <xdr:to>
      <xdr:col>19</xdr:col>
      <xdr:colOff>177800</xdr:colOff>
      <xdr:row>81</xdr:row>
      <xdr:rowOff>34834</xdr:rowOff>
    </xdr:to>
    <xdr:cxnSp macro="">
      <xdr:nvCxnSpPr>
        <xdr:cNvPr id="310" name="直線コネクタ 309"/>
        <xdr:cNvCxnSpPr/>
      </xdr:nvCxnSpPr>
      <xdr:spPr>
        <a:xfrm>
          <a:off x="2908300" y="13878198"/>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108131</xdr:rowOff>
    </xdr:from>
    <xdr:to>
      <xdr:col>10</xdr:col>
      <xdr:colOff>165100</xdr:colOff>
      <xdr:row>81</xdr:row>
      <xdr:rowOff>38281</xdr:rowOff>
    </xdr:to>
    <xdr:sp macro="" textlink="">
      <xdr:nvSpPr>
        <xdr:cNvPr id="311" name="楕円 310"/>
        <xdr:cNvSpPr/>
      </xdr:nvSpPr>
      <xdr:spPr>
        <a:xfrm>
          <a:off x="1968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114300</xdr:colOff>
      <xdr:row>80</xdr:row>
      <xdr:rowOff>158931</xdr:rowOff>
    </xdr:from>
    <xdr:to>
      <xdr:col>15</xdr:col>
      <xdr:colOff>50800</xdr:colOff>
      <xdr:row>80</xdr:row>
      <xdr:rowOff>162198</xdr:rowOff>
    </xdr:to>
    <xdr:cxnSp macro="">
      <xdr:nvCxnSpPr>
        <xdr:cNvPr id="312" name="直線コネクタ 311"/>
        <xdr:cNvCxnSpPr/>
      </xdr:nvCxnSpPr>
      <xdr:spPr>
        <a:xfrm>
          <a:off x="2019300" y="138749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3629</xdr:rowOff>
    </xdr:from>
    <xdr:to>
      <xdr:col>6</xdr:col>
      <xdr:colOff>38100</xdr:colOff>
      <xdr:row>82</xdr:row>
      <xdr:rowOff>105229</xdr:rowOff>
    </xdr:to>
    <xdr:sp macro="" textlink="">
      <xdr:nvSpPr>
        <xdr:cNvPr id="313" name="楕円 312"/>
        <xdr:cNvSpPr/>
      </xdr:nvSpPr>
      <xdr:spPr>
        <a:xfrm>
          <a:off x="1079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177800</xdr:colOff>
      <xdr:row>80</xdr:row>
      <xdr:rowOff>158931</xdr:rowOff>
    </xdr:from>
    <xdr:to>
      <xdr:col>10</xdr:col>
      <xdr:colOff>114300</xdr:colOff>
      <xdr:row>82</xdr:row>
      <xdr:rowOff>54429</xdr:rowOff>
    </xdr:to>
    <xdr:cxnSp macro="">
      <xdr:nvCxnSpPr>
        <xdr:cNvPr id="314" name="直線コネクタ 313"/>
        <xdr:cNvCxnSpPr/>
      </xdr:nvCxnSpPr>
      <xdr:spPr>
        <a:xfrm flipV="1">
          <a:off x="1130300" y="13874931"/>
          <a:ext cx="8890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xdr:cNvSpPr txBox="1"/>
      </xdr:nvSpPr>
      <xdr:spPr>
        <a:xfrm>
          <a:off x="3582044" y="14108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xdr:cNvSpPr txBox="1"/>
      </xdr:nvSpPr>
      <xdr:spPr>
        <a:xfrm>
          <a:off x="2705744" y="14070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100982</xdr:rowOff>
    </xdr:from>
    <xdr:ext cx="405112" cy="259045"/>
    <xdr:sp macro="" textlink="">
      <xdr:nvSpPr>
        <xdr:cNvPr id="317" name="n_3aveValue【公営住宅】&#10;有形固定資産減価償却率"/>
        <xdr:cNvSpPr txBox="1"/>
      </xdr:nvSpPr>
      <xdr:spPr>
        <a:xfrm>
          <a:off x="1816744" y="14052306"/>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83</xdr:row>
      <xdr:rowOff>62065</xdr:rowOff>
    </xdr:from>
    <xdr:ext cx="405111" cy="259045"/>
    <xdr:sp macro="" textlink="">
      <xdr:nvSpPr>
        <xdr:cNvPr id="318" name="n_4aveValue【公営住宅】&#10;有形固定資産減価償却率"/>
        <xdr:cNvSpPr txBox="1"/>
      </xdr:nvSpPr>
      <xdr:spPr>
        <a:xfrm>
          <a:off x="918219" y="14013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102161</xdr:rowOff>
    </xdr:from>
    <xdr:ext cx="405111" cy="259045"/>
    <xdr:sp macro="" textlink="">
      <xdr:nvSpPr>
        <xdr:cNvPr id="319" name="n_1mainValue【公営住宅】&#10;有形固定資産減価償却率"/>
        <xdr:cNvSpPr txBox="1"/>
      </xdr:nvSpPr>
      <xdr:spPr>
        <a:xfrm>
          <a:off x="3582044" y="13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58075</xdr:rowOff>
    </xdr:from>
    <xdr:ext cx="405111" cy="259045"/>
    <xdr:sp macro="" textlink="">
      <xdr:nvSpPr>
        <xdr:cNvPr id="320" name="n_2mainValue【公営住宅】&#10;有形固定資産減価償却率"/>
        <xdr:cNvSpPr txBox="1"/>
      </xdr:nvSpPr>
      <xdr:spPr>
        <a:xfrm>
          <a:off x="2705744" y="133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54808</xdr:rowOff>
    </xdr:from>
    <xdr:ext cx="405112" cy="259045"/>
    <xdr:sp macro="" textlink="">
      <xdr:nvSpPr>
        <xdr:cNvPr id="321" name="n_3mainValue【公営住宅】&#10;有形固定資産減価償却率"/>
        <xdr:cNvSpPr txBox="1"/>
      </xdr:nvSpPr>
      <xdr:spPr>
        <a:xfrm>
          <a:off x="1816744" y="13333779"/>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80</xdr:row>
      <xdr:rowOff>121756</xdr:rowOff>
    </xdr:from>
    <xdr:ext cx="405111" cy="259045"/>
    <xdr:sp macro="" textlink="">
      <xdr:nvSpPr>
        <xdr:cNvPr id="322" name="n_4mainValue【公営住宅】&#10;有形固定資産減価償却率"/>
        <xdr:cNvSpPr txBox="1"/>
      </xdr:nvSpPr>
      <xdr:spPr>
        <a:xfrm>
          <a:off x="918219" y="13568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5147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35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3907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45723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0101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5630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49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37279</xdr:rowOff>
    </xdr:from>
    <xdr:ext cx="469744" cy="259045"/>
    <xdr:sp macro="" textlink="">
      <xdr:nvSpPr>
        <xdr:cNvPr id="347" name="【公営住宅】&#10;一人当たり面積最大値テキスト"/>
        <xdr:cNvSpPr txBox="1"/>
      </xdr:nvSpPr>
      <xdr:spPr>
        <a:xfrm>
          <a:off x="10515600" y="1281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10515600" y="14067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38964</xdr:rowOff>
    </xdr:from>
    <xdr:to>
      <xdr:col>55</xdr:col>
      <xdr:colOff>50800</xdr:colOff>
      <xdr:row>85</xdr:row>
      <xdr:rowOff>140564</xdr:rowOff>
    </xdr:to>
    <xdr:sp macro="" textlink="">
      <xdr:nvSpPr>
        <xdr:cNvPr id="360" name="楕円 359"/>
        <xdr:cNvSpPr/>
      </xdr:nvSpPr>
      <xdr:spPr>
        <a:xfrm>
          <a:off x="10426700" y="146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38100</xdr:colOff>
      <xdr:row>84</xdr:row>
      <xdr:rowOff>125341</xdr:rowOff>
    </xdr:from>
    <xdr:ext cx="469744" cy="259045"/>
    <xdr:sp macro="" textlink="">
      <xdr:nvSpPr>
        <xdr:cNvPr id="361" name="【公営住宅】&#10;一人当たり面積該当値テキスト"/>
        <xdr:cNvSpPr txBox="1"/>
      </xdr:nvSpPr>
      <xdr:spPr>
        <a:xfrm>
          <a:off x="10515600" y="14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38049</xdr:rowOff>
    </xdr:from>
    <xdr:to>
      <xdr:col>50</xdr:col>
      <xdr:colOff>165100</xdr:colOff>
      <xdr:row>85</xdr:row>
      <xdr:rowOff>139649</xdr:rowOff>
    </xdr:to>
    <xdr:sp macro="" textlink="">
      <xdr:nvSpPr>
        <xdr:cNvPr id="362" name="楕円 361"/>
        <xdr:cNvSpPr/>
      </xdr:nvSpPr>
      <xdr:spPr>
        <a:xfrm>
          <a:off x="9588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114300</xdr:colOff>
      <xdr:row>85</xdr:row>
      <xdr:rowOff>88849</xdr:rowOff>
    </xdr:from>
    <xdr:to>
      <xdr:col>55</xdr:col>
      <xdr:colOff>0</xdr:colOff>
      <xdr:row>85</xdr:row>
      <xdr:rowOff>89764</xdr:rowOff>
    </xdr:to>
    <xdr:cxnSp macro="">
      <xdr:nvCxnSpPr>
        <xdr:cNvPr id="363" name="直線コネクタ 362"/>
        <xdr:cNvCxnSpPr/>
      </xdr:nvCxnSpPr>
      <xdr:spPr>
        <a:xfrm>
          <a:off x="9639300" y="1466209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38506</xdr:rowOff>
    </xdr:from>
    <xdr:to>
      <xdr:col>46</xdr:col>
      <xdr:colOff>38100</xdr:colOff>
      <xdr:row>85</xdr:row>
      <xdr:rowOff>140106</xdr:rowOff>
    </xdr:to>
    <xdr:sp macro="" textlink="">
      <xdr:nvSpPr>
        <xdr:cNvPr id="364" name="楕円 363"/>
        <xdr:cNvSpPr/>
      </xdr:nvSpPr>
      <xdr:spPr>
        <a:xfrm>
          <a:off x="8699500" y="146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85</xdr:row>
      <xdr:rowOff>88849</xdr:rowOff>
    </xdr:from>
    <xdr:to>
      <xdr:col>50</xdr:col>
      <xdr:colOff>114300</xdr:colOff>
      <xdr:row>85</xdr:row>
      <xdr:rowOff>89306</xdr:rowOff>
    </xdr:to>
    <xdr:cxnSp macro="">
      <xdr:nvCxnSpPr>
        <xdr:cNvPr id="365" name="直線コネクタ 364"/>
        <xdr:cNvCxnSpPr/>
      </xdr:nvCxnSpPr>
      <xdr:spPr>
        <a:xfrm flipV="1">
          <a:off x="8750300" y="146620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28905</xdr:rowOff>
    </xdr:from>
    <xdr:to>
      <xdr:col>41</xdr:col>
      <xdr:colOff>101600</xdr:colOff>
      <xdr:row>85</xdr:row>
      <xdr:rowOff>130505</xdr:rowOff>
    </xdr:to>
    <xdr:sp macro="" textlink="">
      <xdr:nvSpPr>
        <xdr:cNvPr id="366" name="楕円 365"/>
        <xdr:cNvSpPr/>
      </xdr:nvSpPr>
      <xdr:spPr>
        <a:xfrm>
          <a:off x="7810500" y="14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50800</xdr:colOff>
      <xdr:row>85</xdr:row>
      <xdr:rowOff>79705</xdr:rowOff>
    </xdr:from>
    <xdr:to>
      <xdr:col>45</xdr:col>
      <xdr:colOff>177800</xdr:colOff>
      <xdr:row>85</xdr:row>
      <xdr:rowOff>89306</xdr:rowOff>
    </xdr:to>
    <xdr:cxnSp macro="">
      <xdr:nvCxnSpPr>
        <xdr:cNvPr id="367" name="直線コネクタ 366"/>
        <xdr:cNvCxnSpPr/>
      </xdr:nvCxnSpPr>
      <xdr:spPr>
        <a:xfrm>
          <a:off x="7861300" y="1465295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59080</xdr:rowOff>
    </xdr:from>
    <xdr:to>
      <xdr:col>36</xdr:col>
      <xdr:colOff>165100</xdr:colOff>
      <xdr:row>85</xdr:row>
      <xdr:rowOff>160680</xdr:rowOff>
    </xdr:to>
    <xdr:sp macro="" textlink="">
      <xdr:nvSpPr>
        <xdr:cNvPr id="368" name="楕円 367"/>
        <xdr:cNvSpPr/>
      </xdr:nvSpPr>
      <xdr:spPr>
        <a:xfrm>
          <a:off x="6921500" y="14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114300</xdr:colOff>
      <xdr:row>85</xdr:row>
      <xdr:rowOff>79705</xdr:rowOff>
    </xdr:from>
    <xdr:to>
      <xdr:col>41</xdr:col>
      <xdr:colOff>50800</xdr:colOff>
      <xdr:row>85</xdr:row>
      <xdr:rowOff>109880</xdr:rowOff>
    </xdr:to>
    <xdr:cxnSp macro="">
      <xdr:nvCxnSpPr>
        <xdr:cNvPr id="369" name="直線コネクタ 368"/>
        <xdr:cNvCxnSpPr/>
      </xdr:nvCxnSpPr>
      <xdr:spPr>
        <a:xfrm flipV="1">
          <a:off x="6972300" y="1465295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9391727" y="1399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xdr:cNvSpPr txBox="1"/>
      </xdr:nvSpPr>
      <xdr:spPr>
        <a:xfrm>
          <a:off x="8515427" y="1400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xdr:cNvSpPr txBox="1"/>
      </xdr:nvSpPr>
      <xdr:spPr>
        <a:xfrm>
          <a:off x="7626427" y="1399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xdr:cNvSpPr txBox="1"/>
      </xdr:nvSpPr>
      <xdr:spPr>
        <a:xfrm>
          <a:off x="6737427" y="1399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130776</xdr:rowOff>
    </xdr:from>
    <xdr:ext cx="469744" cy="259045"/>
    <xdr:sp macro="" textlink="">
      <xdr:nvSpPr>
        <xdr:cNvPr id="374" name="n_1mainValue【公営住宅】&#10;一人当たり面積"/>
        <xdr:cNvSpPr txBox="1"/>
      </xdr:nvSpPr>
      <xdr:spPr>
        <a:xfrm>
          <a:off x="9391727" y="1441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131233</xdr:rowOff>
    </xdr:from>
    <xdr:ext cx="469744" cy="259045"/>
    <xdr:sp macro="" textlink="">
      <xdr:nvSpPr>
        <xdr:cNvPr id="375" name="n_2mainValue【公営住宅】&#10;一人当たり面積"/>
        <xdr:cNvSpPr txBox="1"/>
      </xdr:nvSpPr>
      <xdr:spPr>
        <a:xfrm>
          <a:off x="8515427" y="144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121632</xdr:rowOff>
    </xdr:from>
    <xdr:ext cx="469744" cy="259045"/>
    <xdr:sp macro="" textlink="">
      <xdr:nvSpPr>
        <xdr:cNvPr id="376" name="n_3mainValue【公営住宅】&#10;一人当たり面積"/>
        <xdr:cNvSpPr txBox="1"/>
      </xdr:nvSpPr>
      <xdr:spPr>
        <a:xfrm>
          <a:off x="7626427" y="1440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151807</xdr:rowOff>
    </xdr:from>
    <xdr:ext cx="469744" cy="259045"/>
    <xdr:sp macro="" textlink="">
      <xdr:nvSpPr>
        <xdr:cNvPr id="377" name="n_4mainValue【公営住宅】&#10;一人当たり面積"/>
        <xdr:cNvSpPr txBox="1"/>
      </xdr:nvSpPr>
      <xdr:spPr>
        <a:xfrm>
          <a:off x="6737427" y="144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34925</xdr:colOff>
      <xdr:row>30</xdr:row>
      <xdr:rowOff>0</xdr:rowOff>
    </xdr:from>
    <xdr:ext cx="298543" cy="225703"/>
    <xdr:sp macro="" textlink="">
      <xdr:nvSpPr>
        <xdr:cNvPr id="402" name="テキスト ボックス 401"/>
        <xdr:cNvSpPr txBox="1"/>
      </xdr:nvSpPr>
      <xdr:spPr>
        <a:xfrm>
          <a:off x="12417425" y="50426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3332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69589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38752</xdr:rowOff>
    </xdr:from>
    <xdr:ext cx="403059" cy="259045"/>
    <xdr:sp macro="" textlink="">
      <xdr:nvSpPr>
        <xdr:cNvPr id="408" name="テキスト ボックス 407"/>
        <xdr:cNvSpPr txBox="1"/>
      </xdr:nvSpPr>
      <xdr:spPr>
        <a:xfrm>
          <a:off x="12042941" y="659419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153052</xdr:rowOff>
    </xdr:from>
    <xdr:ext cx="403059" cy="259045"/>
    <xdr:sp macro="" textlink="">
      <xdr:nvSpPr>
        <xdr:cNvPr id="410" name="テキスト ボックス 409"/>
        <xdr:cNvSpPr txBox="1"/>
      </xdr:nvSpPr>
      <xdr:spPr>
        <a:xfrm>
          <a:off x="12042941" y="620422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839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4652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40" cy="259045"/>
    <xdr:sp macro="" textlink="">
      <xdr:nvSpPr>
        <xdr:cNvPr id="416" name="テキスト ボックス 415"/>
        <xdr:cNvSpPr txBox="1"/>
      </xdr:nvSpPr>
      <xdr:spPr>
        <a:xfrm>
          <a:off x="12107061" y="5090924"/>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42</xdr:row>
      <xdr:rowOff>41927</xdr:rowOff>
    </xdr:from>
    <xdr:ext cx="469744" cy="259045"/>
    <xdr:sp macro="" textlink="">
      <xdr:nvSpPr>
        <xdr:cNvPr id="419" name="【認定こども園・幼稚園・保育所】&#10;有形固定資産減価償却率最小値テキスト"/>
        <xdr:cNvSpPr txBox="1"/>
      </xdr:nvSpPr>
      <xdr:spPr>
        <a:xfrm>
          <a:off x="16348075" y="710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32</xdr:row>
      <xdr:rowOff>22877</xdr:rowOff>
    </xdr:from>
    <xdr:ext cx="405111" cy="259045"/>
    <xdr:sp macro="" textlink="">
      <xdr:nvSpPr>
        <xdr:cNvPr id="421" name="【認定こども園・幼稚園・保育所】&#10;有形固定資産減価償却率最大値テキスト"/>
        <xdr:cNvSpPr txBox="1"/>
      </xdr:nvSpPr>
      <xdr:spPr>
        <a:xfrm>
          <a:off x="16348075" y="5401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36</xdr:row>
      <xdr:rowOff>76852</xdr:rowOff>
    </xdr:from>
    <xdr:ext cx="405111" cy="259045"/>
    <xdr:sp macro="" textlink="">
      <xdr:nvSpPr>
        <xdr:cNvPr id="423" name="【認定こども園・幼稚園・保育所】&#10;有形固定資産減価償却率平均値テキスト"/>
        <xdr:cNvSpPr txBox="1"/>
      </xdr:nvSpPr>
      <xdr:spPr>
        <a:xfrm>
          <a:off x="16348075" y="6128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92075</xdr:rowOff>
    </xdr:from>
    <xdr:to>
      <xdr:col>85</xdr:col>
      <xdr:colOff>177800</xdr:colOff>
      <xdr:row>40</xdr:row>
      <xdr:rowOff>22225</xdr:rowOff>
    </xdr:to>
    <xdr:sp macro="" textlink="">
      <xdr:nvSpPr>
        <xdr:cNvPr id="434" name="楕円 433"/>
        <xdr:cNvSpPr/>
      </xdr:nvSpPr>
      <xdr:spPr>
        <a:xfrm>
          <a:off x="16268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155575</xdr:colOff>
      <xdr:row>39</xdr:row>
      <xdr:rowOff>70502</xdr:rowOff>
    </xdr:from>
    <xdr:ext cx="405111" cy="259045"/>
    <xdr:sp macro="" textlink="">
      <xdr:nvSpPr>
        <xdr:cNvPr id="435" name="【認定こども園・幼稚園・保育所】&#10;有形固定資産減価償却率該当値テキスト"/>
        <xdr:cNvSpPr txBox="1"/>
      </xdr:nvSpPr>
      <xdr:spPr>
        <a:xfrm>
          <a:off x="16348075" y="662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40640</xdr:rowOff>
    </xdr:from>
    <xdr:to>
      <xdr:col>81</xdr:col>
      <xdr:colOff>101600</xdr:colOff>
      <xdr:row>39</xdr:row>
      <xdr:rowOff>142240</xdr:rowOff>
    </xdr:to>
    <xdr:sp macro="" textlink="">
      <xdr:nvSpPr>
        <xdr:cNvPr id="436" name="楕円 435"/>
        <xdr:cNvSpPr/>
      </xdr:nvSpPr>
      <xdr:spPr>
        <a:xfrm>
          <a:off x="15430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50800</xdr:colOff>
      <xdr:row>39</xdr:row>
      <xdr:rowOff>91440</xdr:rowOff>
    </xdr:from>
    <xdr:to>
      <xdr:col>85</xdr:col>
      <xdr:colOff>127000</xdr:colOff>
      <xdr:row>39</xdr:row>
      <xdr:rowOff>142875</xdr:rowOff>
    </xdr:to>
    <xdr:cxnSp macro="">
      <xdr:nvCxnSpPr>
        <xdr:cNvPr id="437" name="直線コネクタ 436"/>
        <xdr:cNvCxnSpPr/>
      </xdr:nvCxnSpPr>
      <xdr:spPr>
        <a:xfrm>
          <a:off x="15481300" y="67779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438" name="楕円 437"/>
        <xdr:cNvSpPr/>
      </xdr:nvSpPr>
      <xdr:spPr>
        <a:xfrm>
          <a:off x="1454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39</xdr:row>
      <xdr:rowOff>47625</xdr:rowOff>
    </xdr:from>
    <xdr:to>
      <xdr:col>81</xdr:col>
      <xdr:colOff>50800</xdr:colOff>
      <xdr:row>39</xdr:row>
      <xdr:rowOff>91440</xdr:rowOff>
    </xdr:to>
    <xdr:cxnSp macro="">
      <xdr:nvCxnSpPr>
        <xdr:cNvPr id="439" name="直線コネクタ 438"/>
        <xdr:cNvCxnSpPr/>
      </xdr:nvCxnSpPr>
      <xdr:spPr>
        <a:xfrm>
          <a:off x="14592300" y="67341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122555</xdr:rowOff>
    </xdr:from>
    <xdr:to>
      <xdr:col>72</xdr:col>
      <xdr:colOff>38100</xdr:colOff>
      <xdr:row>39</xdr:row>
      <xdr:rowOff>52705</xdr:rowOff>
    </xdr:to>
    <xdr:sp macro="" textlink="">
      <xdr:nvSpPr>
        <xdr:cNvPr id="440" name="楕円 439"/>
        <xdr:cNvSpPr/>
      </xdr:nvSpPr>
      <xdr:spPr>
        <a:xfrm>
          <a:off x="13652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177800</xdr:colOff>
      <xdr:row>39</xdr:row>
      <xdr:rowOff>1905</xdr:rowOff>
    </xdr:from>
    <xdr:to>
      <xdr:col>76</xdr:col>
      <xdr:colOff>114300</xdr:colOff>
      <xdr:row>39</xdr:row>
      <xdr:rowOff>47625</xdr:rowOff>
    </xdr:to>
    <xdr:cxnSp macro="">
      <xdr:nvCxnSpPr>
        <xdr:cNvPr id="441" name="直線コネクタ 440"/>
        <xdr:cNvCxnSpPr/>
      </xdr:nvCxnSpPr>
      <xdr:spPr>
        <a:xfrm>
          <a:off x="13703300" y="6688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52070</xdr:rowOff>
    </xdr:from>
    <xdr:to>
      <xdr:col>67</xdr:col>
      <xdr:colOff>101600</xdr:colOff>
      <xdr:row>39</xdr:row>
      <xdr:rowOff>153670</xdr:rowOff>
    </xdr:to>
    <xdr:sp macro="" textlink="">
      <xdr:nvSpPr>
        <xdr:cNvPr id="442" name="楕円 441"/>
        <xdr:cNvSpPr/>
      </xdr:nvSpPr>
      <xdr:spPr>
        <a:xfrm>
          <a:off x="12763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50800</xdr:colOff>
      <xdr:row>39</xdr:row>
      <xdr:rowOff>1905</xdr:rowOff>
    </xdr:from>
    <xdr:to>
      <xdr:col>71</xdr:col>
      <xdr:colOff>177800</xdr:colOff>
      <xdr:row>39</xdr:row>
      <xdr:rowOff>102870</xdr:rowOff>
    </xdr:to>
    <xdr:cxnSp macro="">
      <xdr:nvCxnSpPr>
        <xdr:cNvPr id="443" name="直線コネクタ 442"/>
        <xdr:cNvCxnSpPr/>
      </xdr:nvCxnSpPr>
      <xdr:spPr>
        <a:xfrm flipV="1">
          <a:off x="12814300" y="66884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35569</xdr:colOff>
      <xdr:row>35</xdr:row>
      <xdr:rowOff>149242</xdr:rowOff>
    </xdr:from>
    <xdr:ext cx="405112" cy="259045"/>
    <xdr:sp macro="" textlink="">
      <xdr:nvSpPr>
        <xdr:cNvPr id="444" name="n_1aveValue【認定こども園・幼稚園・保育所】&#10;有形固定資産減価償却率"/>
        <xdr:cNvSpPr txBox="1"/>
      </xdr:nvSpPr>
      <xdr:spPr>
        <a:xfrm>
          <a:off x="15275569" y="6032330"/>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2" cy="259045"/>
    <xdr:sp macro="" textlink="">
      <xdr:nvSpPr>
        <xdr:cNvPr id="445" name="n_2aveValue【認定こども園・幼稚園・保育所】&#10;有形固定資産減価償却率"/>
        <xdr:cNvSpPr txBox="1"/>
      </xdr:nvSpPr>
      <xdr:spPr>
        <a:xfrm>
          <a:off x="14389744" y="6034235"/>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35</xdr:row>
      <xdr:rowOff>151147</xdr:rowOff>
    </xdr:from>
    <xdr:ext cx="405111" cy="259045"/>
    <xdr:sp macro="" textlink="">
      <xdr:nvSpPr>
        <xdr:cNvPr id="446" name="n_3aveValue【認定こども園・幼稚園・保育所】&#10;有形固定資産減価償却率"/>
        <xdr:cNvSpPr txBox="1"/>
      </xdr:nvSpPr>
      <xdr:spPr>
        <a:xfrm>
          <a:off x="13491219" y="603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47" name="n_4aveValue【認定こども園・幼稚園・保育所】&#10;有形固定資産減価償却率"/>
        <xdr:cNvSpPr txBox="1"/>
      </xdr:nvSpPr>
      <xdr:spPr>
        <a:xfrm>
          <a:off x="12611744" y="6038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35569</xdr:colOff>
      <xdr:row>39</xdr:row>
      <xdr:rowOff>133367</xdr:rowOff>
    </xdr:from>
    <xdr:ext cx="405112" cy="259045"/>
    <xdr:sp macro="" textlink="">
      <xdr:nvSpPr>
        <xdr:cNvPr id="448" name="n_1mainValue【認定こども園・幼稚園・保育所】&#10;有形固定資産減価償却率"/>
        <xdr:cNvSpPr txBox="1"/>
      </xdr:nvSpPr>
      <xdr:spPr>
        <a:xfrm>
          <a:off x="15275569" y="668880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2" cy="259045"/>
    <xdr:sp macro="" textlink="">
      <xdr:nvSpPr>
        <xdr:cNvPr id="449" name="n_2mainValue【認定こども園・幼稚園・保育所】&#10;有形固定資産減価償却率"/>
        <xdr:cNvSpPr txBox="1"/>
      </xdr:nvSpPr>
      <xdr:spPr>
        <a:xfrm>
          <a:off x="14389744" y="6644993"/>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39</xdr:row>
      <xdr:rowOff>43832</xdr:rowOff>
    </xdr:from>
    <xdr:ext cx="405111" cy="259045"/>
    <xdr:sp macro="" textlink="">
      <xdr:nvSpPr>
        <xdr:cNvPr id="450" name="n_3mainValue【認定こども園・幼稚園・保育所】&#10;有形固定資産減価償却率"/>
        <xdr:cNvSpPr txBox="1"/>
      </xdr:nvSpPr>
      <xdr:spPr>
        <a:xfrm>
          <a:off x="13491219" y="659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144797</xdr:rowOff>
    </xdr:from>
    <xdr:ext cx="405111" cy="259045"/>
    <xdr:sp macro="" textlink="">
      <xdr:nvSpPr>
        <xdr:cNvPr id="451" name="n_4mainValue【認定こども園・幼稚園・保育所】&#10;有形固定資産減価償却率"/>
        <xdr:cNvSpPr txBox="1"/>
      </xdr:nvSpPr>
      <xdr:spPr>
        <a:xfrm>
          <a:off x="12611744" y="67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0426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69589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38752</xdr:rowOff>
    </xdr:from>
    <xdr:ext cx="467179" cy="259045"/>
    <xdr:sp macro="" textlink="">
      <xdr:nvSpPr>
        <xdr:cNvPr id="465" name="テキスト ボックス 464"/>
        <xdr:cNvSpPr txBox="1"/>
      </xdr:nvSpPr>
      <xdr:spPr>
        <a:xfrm>
          <a:off x="17820821" y="65941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153052</xdr:rowOff>
    </xdr:from>
    <xdr:ext cx="467179" cy="259045"/>
    <xdr:sp macro="" textlink="">
      <xdr:nvSpPr>
        <xdr:cNvPr id="467" name="テキスト ボックス 466"/>
        <xdr:cNvSpPr txBox="1"/>
      </xdr:nvSpPr>
      <xdr:spPr>
        <a:xfrm>
          <a:off x="17820821" y="620422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4652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0909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36212</xdr:rowOff>
    </xdr:from>
    <xdr:ext cx="469744" cy="259045"/>
    <xdr:sp macro="" textlink="">
      <xdr:nvSpPr>
        <xdr:cNvPr id="476" name="【認定こども園・幼稚園・保育所】&#10;一人当たり面積最小値テキスト"/>
        <xdr:cNvSpPr txBox="1"/>
      </xdr:nvSpPr>
      <xdr:spPr>
        <a:xfrm>
          <a:off x="22199600" y="709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154322</xdr:rowOff>
    </xdr:from>
    <xdr:ext cx="469744" cy="259045"/>
    <xdr:sp macro="" textlink="">
      <xdr:nvSpPr>
        <xdr:cNvPr id="478" name="【認定こども園・幼稚園・保育所】&#10;一人当たり面積最大値テキスト"/>
        <xdr:cNvSpPr txBox="1"/>
      </xdr:nvSpPr>
      <xdr:spPr>
        <a:xfrm>
          <a:off x="22199600" y="553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xdr:cNvSpPr txBox="1"/>
      </xdr:nvSpPr>
      <xdr:spPr>
        <a:xfrm>
          <a:off x="22199600" y="65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91" name="楕円 490"/>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101600</xdr:colOff>
      <xdr:row>40</xdr:row>
      <xdr:rowOff>104792</xdr:rowOff>
    </xdr:from>
    <xdr:ext cx="469744" cy="259045"/>
    <xdr:sp macro="" textlink="">
      <xdr:nvSpPr>
        <xdr:cNvPr id="492" name="【認定こども園・幼稚園・保育所】&#10;一人当たり面積該当値テキスト"/>
        <xdr:cNvSpPr txBox="1"/>
      </xdr:nvSpPr>
      <xdr:spPr>
        <a:xfrm>
          <a:off x="22199600" y="682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3" name="楕円 492"/>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177800</xdr:colOff>
      <xdr:row>40</xdr:row>
      <xdr:rowOff>167640</xdr:rowOff>
    </xdr:from>
    <xdr:to>
      <xdr:col>116</xdr:col>
      <xdr:colOff>63500</xdr:colOff>
      <xdr:row>40</xdr:row>
      <xdr:rowOff>167640</xdr:rowOff>
    </xdr:to>
    <xdr:cxnSp macro="">
      <xdr:nvCxnSpPr>
        <xdr:cNvPr id="494" name="直線コネクタ 493"/>
        <xdr:cNvCxnSpPr/>
      </xdr:nvCxnSpPr>
      <xdr:spPr>
        <a:xfrm>
          <a:off x="21323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495" name="楕円 494"/>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40</xdr:row>
      <xdr:rowOff>167640</xdr:rowOff>
    </xdr:from>
    <xdr:to>
      <xdr:col>111</xdr:col>
      <xdr:colOff>177800</xdr:colOff>
      <xdr:row>40</xdr:row>
      <xdr:rowOff>167640</xdr:rowOff>
    </xdr:to>
    <xdr:cxnSp macro="">
      <xdr:nvCxnSpPr>
        <xdr:cNvPr id="496" name="直線コネクタ 495"/>
        <xdr:cNvCxnSpPr/>
      </xdr:nvCxnSpPr>
      <xdr:spPr>
        <a:xfrm>
          <a:off x="20434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497" name="楕円 496"/>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114300</xdr:colOff>
      <xdr:row>40</xdr:row>
      <xdr:rowOff>167640</xdr:rowOff>
    </xdr:from>
    <xdr:to>
      <xdr:col>107</xdr:col>
      <xdr:colOff>50800</xdr:colOff>
      <xdr:row>40</xdr:row>
      <xdr:rowOff>167640</xdr:rowOff>
    </xdr:to>
    <xdr:cxnSp macro="">
      <xdr:nvCxnSpPr>
        <xdr:cNvPr id="498" name="直線コネクタ 497"/>
        <xdr:cNvCxnSpPr/>
      </xdr:nvCxnSpPr>
      <xdr:spPr>
        <a:xfrm>
          <a:off x="19545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116840</xdr:rowOff>
    </xdr:from>
    <xdr:to>
      <xdr:col>98</xdr:col>
      <xdr:colOff>38100</xdr:colOff>
      <xdr:row>41</xdr:row>
      <xdr:rowOff>46990</xdr:rowOff>
    </xdr:to>
    <xdr:sp macro="" textlink="">
      <xdr:nvSpPr>
        <xdr:cNvPr id="499" name="楕円 498"/>
        <xdr:cNvSpPr/>
      </xdr:nvSpPr>
      <xdr:spPr>
        <a:xfrm>
          <a:off x="18605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177800</xdr:colOff>
      <xdr:row>40</xdr:row>
      <xdr:rowOff>167640</xdr:rowOff>
    </xdr:from>
    <xdr:to>
      <xdr:col>102</xdr:col>
      <xdr:colOff>114300</xdr:colOff>
      <xdr:row>40</xdr:row>
      <xdr:rowOff>167640</xdr:rowOff>
    </xdr:to>
    <xdr:cxnSp macro="">
      <xdr:nvCxnSpPr>
        <xdr:cNvPr id="500" name="直線コネクタ 499"/>
        <xdr:cNvCxnSpPr/>
      </xdr:nvCxnSpPr>
      <xdr:spPr>
        <a:xfrm>
          <a:off x="18656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xdr:cNvSpPr txBox="1"/>
      </xdr:nvSpPr>
      <xdr:spPr>
        <a:xfrm>
          <a:off x="21075727" y="649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xdr:cNvSpPr txBox="1"/>
      </xdr:nvSpPr>
      <xdr:spPr>
        <a:xfrm>
          <a:off x="20199427" y="649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xdr:cNvSpPr txBox="1"/>
      </xdr:nvSpPr>
      <xdr:spPr>
        <a:xfrm>
          <a:off x="19310427" y="650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xdr:cNvSpPr txBox="1"/>
      </xdr:nvSpPr>
      <xdr:spPr>
        <a:xfrm>
          <a:off x="18421427" y="650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5" name="n_1mainValue【認定こども園・幼稚園・保育所】&#10;一人当たり面積"/>
        <xdr:cNvSpPr txBox="1"/>
      </xdr:nvSpPr>
      <xdr:spPr>
        <a:xfrm>
          <a:off x="21075727" y="69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06" name="n_2mainValue【認定こども園・幼稚園・保育所】&#10;一人当たり面積"/>
        <xdr:cNvSpPr txBox="1"/>
      </xdr:nvSpPr>
      <xdr:spPr>
        <a:xfrm>
          <a:off x="20199427" y="69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507" name="n_3mainValue【認定こども園・幼稚園・保育所】&#10;一人当たり面積"/>
        <xdr:cNvSpPr txBox="1"/>
      </xdr:nvSpPr>
      <xdr:spPr>
        <a:xfrm>
          <a:off x="19310427" y="69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38117</xdr:rowOff>
    </xdr:from>
    <xdr:ext cx="469744" cy="259045"/>
    <xdr:sp macro="" textlink="">
      <xdr:nvSpPr>
        <xdr:cNvPr id="508" name="n_4mainValue【認定こども園・幼稚園・保育所】&#10;一人当たり面積"/>
        <xdr:cNvSpPr txBox="1"/>
      </xdr:nvSpPr>
      <xdr:spPr>
        <a:xfrm>
          <a:off x="18421427" y="69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34925</xdr:colOff>
      <xdr:row>52</xdr:row>
      <xdr:rowOff>38100</xdr:rowOff>
    </xdr:from>
    <xdr:ext cx="298543" cy="225703"/>
    <xdr:sp macro="" textlink="">
      <xdr:nvSpPr>
        <xdr:cNvPr id="517" name="テキスト ボックス 516"/>
        <xdr:cNvSpPr txBox="1"/>
      </xdr:nvSpPr>
      <xdr:spPr>
        <a:xfrm>
          <a:off x="12417425" y="877868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0692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38752</xdr:rowOff>
    </xdr:from>
    <xdr:ext cx="467179" cy="259045"/>
    <xdr:sp macro="" textlink="">
      <xdr:nvSpPr>
        <xdr:cNvPr id="521" name="テキスト ボックス 520"/>
        <xdr:cNvSpPr txBox="1"/>
      </xdr:nvSpPr>
      <xdr:spPr>
        <a:xfrm>
          <a:off x="11978821" y="106283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1716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7245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38752</xdr:rowOff>
    </xdr:from>
    <xdr:ext cx="403059" cy="259045"/>
    <xdr:sp macro="" textlink="">
      <xdr:nvSpPr>
        <xdr:cNvPr id="527" name="テキスト ボックス 526"/>
        <xdr:cNvSpPr txBox="1"/>
      </xdr:nvSpPr>
      <xdr:spPr>
        <a:xfrm>
          <a:off x="12042941" y="92836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88269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62</xdr:row>
      <xdr:rowOff>156608</xdr:rowOff>
    </xdr:from>
    <xdr:ext cx="405111" cy="259045"/>
    <xdr:sp macro="" textlink="">
      <xdr:nvSpPr>
        <xdr:cNvPr id="532" name="【学校施設】&#10;有形固定資産減価償却率最小値テキスト"/>
        <xdr:cNvSpPr txBox="1"/>
      </xdr:nvSpPr>
      <xdr:spPr>
        <a:xfrm>
          <a:off x="16348075" y="10578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54</xdr:row>
      <xdr:rowOff>19829</xdr:rowOff>
    </xdr:from>
    <xdr:ext cx="405111" cy="259045"/>
    <xdr:sp macro="" textlink="">
      <xdr:nvSpPr>
        <xdr:cNvPr id="534" name="【学校施設】&#10;有形固定資産減価償却率最大値テキスト"/>
        <xdr:cNvSpPr txBox="1"/>
      </xdr:nvSpPr>
      <xdr:spPr>
        <a:xfrm>
          <a:off x="16348075" y="909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59</xdr:row>
      <xdr:rowOff>16781</xdr:rowOff>
    </xdr:from>
    <xdr:ext cx="405111" cy="259045"/>
    <xdr:sp macro="" textlink="">
      <xdr:nvSpPr>
        <xdr:cNvPr id="536" name="【学校施設】&#10;有形固定資産減価償却率平均値テキスト"/>
        <xdr:cNvSpPr txBox="1"/>
      </xdr:nvSpPr>
      <xdr:spPr>
        <a:xfrm>
          <a:off x="16348075" y="9933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47" name="楕円 546"/>
        <xdr:cNvSpPr/>
      </xdr:nvSpPr>
      <xdr:spPr>
        <a:xfrm>
          <a:off x="162687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155575</xdr:colOff>
      <xdr:row>58</xdr:row>
      <xdr:rowOff>42943</xdr:rowOff>
    </xdr:from>
    <xdr:ext cx="405111" cy="259045"/>
    <xdr:sp macro="" textlink="">
      <xdr:nvSpPr>
        <xdr:cNvPr id="548" name="【学校施設】&#10;有形固定資産減価償却率該当値テキスト"/>
        <xdr:cNvSpPr txBox="1"/>
      </xdr:nvSpPr>
      <xdr:spPr>
        <a:xfrm>
          <a:off x="16348075" y="979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36068</xdr:rowOff>
    </xdr:from>
    <xdr:to>
      <xdr:col>81</xdr:col>
      <xdr:colOff>101600</xdr:colOff>
      <xdr:row>59</xdr:row>
      <xdr:rowOff>137668</xdr:rowOff>
    </xdr:to>
    <xdr:sp macro="" textlink="">
      <xdr:nvSpPr>
        <xdr:cNvPr id="549" name="楕円 548"/>
        <xdr:cNvSpPr/>
      </xdr:nvSpPr>
      <xdr:spPr>
        <a:xfrm>
          <a:off x="15430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50800</xdr:colOff>
      <xdr:row>59</xdr:row>
      <xdr:rowOff>70866</xdr:rowOff>
    </xdr:from>
    <xdr:to>
      <xdr:col>85</xdr:col>
      <xdr:colOff>127000</xdr:colOff>
      <xdr:row>59</xdr:row>
      <xdr:rowOff>86868</xdr:rowOff>
    </xdr:to>
    <xdr:cxnSp macro="">
      <xdr:nvCxnSpPr>
        <xdr:cNvPr id="550" name="直線コネクタ 549"/>
        <xdr:cNvCxnSpPr/>
      </xdr:nvCxnSpPr>
      <xdr:spPr>
        <a:xfrm flipV="1">
          <a:off x="15481300" y="1018641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51" name="楕円 550"/>
        <xdr:cNvSpPr/>
      </xdr:nvSpPr>
      <xdr:spPr>
        <a:xfrm>
          <a:off x="14541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59</xdr:row>
      <xdr:rowOff>84582</xdr:rowOff>
    </xdr:from>
    <xdr:to>
      <xdr:col>81</xdr:col>
      <xdr:colOff>50800</xdr:colOff>
      <xdr:row>59</xdr:row>
      <xdr:rowOff>86868</xdr:rowOff>
    </xdr:to>
    <xdr:cxnSp macro="">
      <xdr:nvCxnSpPr>
        <xdr:cNvPr id="552" name="直線コネクタ 551"/>
        <xdr:cNvCxnSpPr/>
      </xdr:nvCxnSpPr>
      <xdr:spPr>
        <a:xfrm>
          <a:off x="14592300" y="102001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24638</xdr:rowOff>
    </xdr:from>
    <xdr:to>
      <xdr:col>72</xdr:col>
      <xdr:colOff>38100</xdr:colOff>
      <xdr:row>59</xdr:row>
      <xdr:rowOff>126238</xdr:rowOff>
    </xdr:to>
    <xdr:sp macro="" textlink="">
      <xdr:nvSpPr>
        <xdr:cNvPr id="553" name="楕円 552"/>
        <xdr:cNvSpPr/>
      </xdr:nvSpPr>
      <xdr:spPr>
        <a:xfrm>
          <a:off x="13652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177800</xdr:colOff>
      <xdr:row>59</xdr:row>
      <xdr:rowOff>75438</xdr:rowOff>
    </xdr:from>
    <xdr:to>
      <xdr:col>76</xdr:col>
      <xdr:colOff>114300</xdr:colOff>
      <xdr:row>59</xdr:row>
      <xdr:rowOff>84582</xdr:rowOff>
    </xdr:to>
    <xdr:cxnSp macro="">
      <xdr:nvCxnSpPr>
        <xdr:cNvPr id="554" name="直線コネクタ 553"/>
        <xdr:cNvCxnSpPr/>
      </xdr:nvCxnSpPr>
      <xdr:spPr>
        <a:xfrm>
          <a:off x="13703300" y="10190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xdr:rowOff>
    </xdr:from>
    <xdr:to>
      <xdr:col>67</xdr:col>
      <xdr:colOff>101600</xdr:colOff>
      <xdr:row>59</xdr:row>
      <xdr:rowOff>112522</xdr:rowOff>
    </xdr:to>
    <xdr:sp macro="" textlink="">
      <xdr:nvSpPr>
        <xdr:cNvPr id="555" name="楕円 554"/>
        <xdr:cNvSpPr/>
      </xdr:nvSpPr>
      <xdr:spPr>
        <a:xfrm>
          <a:off x="12763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50800</xdr:colOff>
      <xdr:row>59</xdr:row>
      <xdr:rowOff>61722</xdr:rowOff>
    </xdr:from>
    <xdr:to>
      <xdr:col>71</xdr:col>
      <xdr:colOff>177800</xdr:colOff>
      <xdr:row>59</xdr:row>
      <xdr:rowOff>75438</xdr:rowOff>
    </xdr:to>
    <xdr:cxnSp macro="">
      <xdr:nvCxnSpPr>
        <xdr:cNvPr id="556" name="直線コネクタ 555"/>
        <xdr:cNvCxnSpPr/>
      </xdr:nvCxnSpPr>
      <xdr:spPr>
        <a:xfrm>
          <a:off x="12814300" y="101772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35569</xdr:colOff>
      <xdr:row>57</xdr:row>
      <xdr:rowOff>142765</xdr:rowOff>
    </xdr:from>
    <xdr:ext cx="405112" cy="259045"/>
    <xdr:sp macro="" textlink="">
      <xdr:nvSpPr>
        <xdr:cNvPr id="557" name="n_1aveValue【学校施設】&#10;有形固定資産減価償却率"/>
        <xdr:cNvSpPr txBox="1"/>
      </xdr:nvSpPr>
      <xdr:spPr>
        <a:xfrm>
          <a:off x="15275569" y="9723794"/>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2" cy="259045"/>
    <xdr:sp macro="" textlink="">
      <xdr:nvSpPr>
        <xdr:cNvPr id="558" name="n_2aveValue【学校施設】&#10;有形固定資産減価償却率"/>
        <xdr:cNvSpPr txBox="1"/>
      </xdr:nvSpPr>
      <xdr:spPr>
        <a:xfrm>
          <a:off x="14389744" y="9707792"/>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57</xdr:row>
      <xdr:rowOff>117619</xdr:rowOff>
    </xdr:from>
    <xdr:ext cx="405111" cy="259045"/>
    <xdr:sp macro="" textlink="">
      <xdr:nvSpPr>
        <xdr:cNvPr id="559" name="n_3aveValue【学校施設】&#10;有形固定資産減価償却率"/>
        <xdr:cNvSpPr txBox="1"/>
      </xdr:nvSpPr>
      <xdr:spPr>
        <a:xfrm>
          <a:off x="13491219" y="9698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xdr:cNvSpPr txBox="1"/>
      </xdr:nvSpPr>
      <xdr:spPr>
        <a:xfrm>
          <a:off x="12611744" y="9684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35569</xdr:colOff>
      <xdr:row>59</xdr:row>
      <xdr:rowOff>128795</xdr:rowOff>
    </xdr:from>
    <xdr:ext cx="405112" cy="259045"/>
    <xdr:sp macro="" textlink="">
      <xdr:nvSpPr>
        <xdr:cNvPr id="561" name="n_1mainValue【学校施設】&#10;有形固定資産減価償却率"/>
        <xdr:cNvSpPr txBox="1"/>
      </xdr:nvSpPr>
      <xdr:spPr>
        <a:xfrm>
          <a:off x="15275569" y="10046001"/>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2" cy="259045"/>
    <xdr:sp macro="" textlink="">
      <xdr:nvSpPr>
        <xdr:cNvPr id="562" name="n_2mainValue【学校施設】&#10;有形固定資産減価償却率"/>
        <xdr:cNvSpPr txBox="1"/>
      </xdr:nvSpPr>
      <xdr:spPr>
        <a:xfrm>
          <a:off x="14389744" y="10043715"/>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59</xdr:row>
      <xdr:rowOff>117365</xdr:rowOff>
    </xdr:from>
    <xdr:ext cx="405111" cy="259045"/>
    <xdr:sp macro="" textlink="">
      <xdr:nvSpPr>
        <xdr:cNvPr id="563" name="n_3mainValue【学校施設】&#10;有形固定資産減価償却率"/>
        <xdr:cNvSpPr txBox="1"/>
      </xdr:nvSpPr>
      <xdr:spPr>
        <a:xfrm>
          <a:off x="13491219" y="1003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103649</xdr:rowOff>
    </xdr:from>
    <xdr:ext cx="405111" cy="259045"/>
    <xdr:sp macro="" textlink="">
      <xdr:nvSpPr>
        <xdr:cNvPr id="564" name="n_4mainValue【学校施設】&#10;有形固定資産減価償却率"/>
        <xdr:cNvSpPr txBox="1"/>
      </xdr:nvSpPr>
      <xdr:spPr>
        <a:xfrm>
          <a:off x="12611744" y="1002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77868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6949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320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38752</xdr:rowOff>
    </xdr:from>
    <xdr:ext cx="467179" cy="259045"/>
    <xdr:sp macro="" textlink="">
      <xdr:nvSpPr>
        <xdr:cNvPr id="580" name="テキスト ボックス 579"/>
        <xdr:cNvSpPr txBox="1"/>
      </xdr:nvSpPr>
      <xdr:spPr>
        <a:xfrm>
          <a:off x="17820821" y="995595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153052</xdr:rowOff>
    </xdr:from>
    <xdr:ext cx="467179" cy="259045"/>
    <xdr:sp macro="" textlink="">
      <xdr:nvSpPr>
        <xdr:cNvPr id="582" name="テキスト ボックス 581"/>
        <xdr:cNvSpPr txBox="1"/>
      </xdr:nvSpPr>
      <xdr:spPr>
        <a:xfrm>
          <a:off x="17820821" y="95659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2012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7756701" y="882696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xdr:cNvSpPr txBox="1"/>
      </xdr:nvSpPr>
      <xdr:spPr>
        <a:xfrm>
          <a:off x="22199600" y="106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712</xdr:rowOff>
    </xdr:from>
    <xdr:ext cx="469744" cy="259045"/>
    <xdr:sp macro="" textlink="">
      <xdr:nvSpPr>
        <xdr:cNvPr id="591" name="【学校施設】&#10;一人当たり面積最大値テキスト"/>
        <xdr:cNvSpPr txBox="1"/>
      </xdr:nvSpPr>
      <xdr:spPr>
        <a:xfrm>
          <a:off x="22199600" y="924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xdr:cNvSpPr txBox="1"/>
      </xdr:nvSpPr>
      <xdr:spPr>
        <a:xfrm>
          <a:off x="22199600" y="10362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604" name="楕円 603"/>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101600</xdr:colOff>
      <xdr:row>62</xdr:row>
      <xdr:rowOff>64597</xdr:rowOff>
    </xdr:from>
    <xdr:ext cx="469744" cy="259045"/>
    <xdr:sp macro="" textlink="">
      <xdr:nvSpPr>
        <xdr:cNvPr id="605" name="【学校施設】&#10;一人当たり面積該当値テキスト"/>
        <xdr:cNvSpPr txBox="1"/>
      </xdr:nvSpPr>
      <xdr:spPr>
        <a:xfrm>
          <a:off x="22199600" y="104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103505</xdr:rowOff>
    </xdr:from>
    <xdr:to>
      <xdr:col>112</xdr:col>
      <xdr:colOff>38100</xdr:colOff>
      <xdr:row>63</xdr:row>
      <xdr:rowOff>33655</xdr:rowOff>
    </xdr:to>
    <xdr:sp macro="" textlink="">
      <xdr:nvSpPr>
        <xdr:cNvPr id="606" name="楕円 605"/>
        <xdr:cNvSpPr/>
      </xdr:nvSpPr>
      <xdr:spPr>
        <a:xfrm>
          <a:off x="21272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177800</xdr:colOff>
      <xdr:row>62</xdr:row>
      <xdr:rowOff>150876</xdr:rowOff>
    </xdr:from>
    <xdr:to>
      <xdr:col>116</xdr:col>
      <xdr:colOff>63500</xdr:colOff>
      <xdr:row>62</xdr:row>
      <xdr:rowOff>154305</xdr:rowOff>
    </xdr:to>
    <xdr:cxnSp macro="">
      <xdr:nvCxnSpPr>
        <xdr:cNvPr id="607" name="直線コネクタ 606"/>
        <xdr:cNvCxnSpPr/>
      </xdr:nvCxnSpPr>
      <xdr:spPr>
        <a:xfrm flipV="1">
          <a:off x="21323300" y="1078077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104267</xdr:rowOff>
    </xdr:from>
    <xdr:to>
      <xdr:col>107</xdr:col>
      <xdr:colOff>101600</xdr:colOff>
      <xdr:row>63</xdr:row>
      <xdr:rowOff>34417</xdr:rowOff>
    </xdr:to>
    <xdr:sp macro="" textlink="">
      <xdr:nvSpPr>
        <xdr:cNvPr id="608" name="楕円 607"/>
        <xdr:cNvSpPr/>
      </xdr:nvSpPr>
      <xdr:spPr>
        <a:xfrm>
          <a:off x="20383500" y="107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62</xdr:row>
      <xdr:rowOff>154305</xdr:rowOff>
    </xdr:from>
    <xdr:to>
      <xdr:col>111</xdr:col>
      <xdr:colOff>177800</xdr:colOff>
      <xdr:row>62</xdr:row>
      <xdr:rowOff>155067</xdr:rowOff>
    </xdr:to>
    <xdr:cxnSp macro="">
      <xdr:nvCxnSpPr>
        <xdr:cNvPr id="609" name="直線コネクタ 608"/>
        <xdr:cNvCxnSpPr/>
      </xdr:nvCxnSpPr>
      <xdr:spPr>
        <a:xfrm flipV="1">
          <a:off x="20434300" y="1078420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104648</xdr:rowOff>
    </xdr:from>
    <xdr:to>
      <xdr:col>102</xdr:col>
      <xdr:colOff>165100</xdr:colOff>
      <xdr:row>63</xdr:row>
      <xdr:rowOff>34798</xdr:rowOff>
    </xdr:to>
    <xdr:sp macro="" textlink="">
      <xdr:nvSpPr>
        <xdr:cNvPr id="610" name="楕円 609"/>
        <xdr:cNvSpPr/>
      </xdr:nvSpPr>
      <xdr:spPr>
        <a:xfrm>
          <a:off x="19494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114300</xdr:colOff>
      <xdr:row>62</xdr:row>
      <xdr:rowOff>155067</xdr:rowOff>
    </xdr:from>
    <xdr:to>
      <xdr:col>107</xdr:col>
      <xdr:colOff>50800</xdr:colOff>
      <xdr:row>62</xdr:row>
      <xdr:rowOff>155448</xdr:rowOff>
    </xdr:to>
    <xdr:cxnSp macro="">
      <xdr:nvCxnSpPr>
        <xdr:cNvPr id="611" name="直線コネクタ 610"/>
        <xdr:cNvCxnSpPr/>
      </xdr:nvCxnSpPr>
      <xdr:spPr>
        <a:xfrm flipV="1">
          <a:off x="19545300" y="1078496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105029</xdr:rowOff>
    </xdr:from>
    <xdr:to>
      <xdr:col>98</xdr:col>
      <xdr:colOff>38100</xdr:colOff>
      <xdr:row>63</xdr:row>
      <xdr:rowOff>35179</xdr:rowOff>
    </xdr:to>
    <xdr:sp macro="" textlink="">
      <xdr:nvSpPr>
        <xdr:cNvPr id="612" name="楕円 611"/>
        <xdr:cNvSpPr/>
      </xdr:nvSpPr>
      <xdr:spPr>
        <a:xfrm>
          <a:off x="18605500" y="107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177800</xdr:colOff>
      <xdr:row>62</xdr:row>
      <xdr:rowOff>155448</xdr:rowOff>
    </xdr:from>
    <xdr:to>
      <xdr:col>102</xdr:col>
      <xdr:colOff>114300</xdr:colOff>
      <xdr:row>62</xdr:row>
      <xdr:rowOff>155829</xdr:rowOff>
    </xdr:to>
    <xdr:cxnSp macro="">
      <xdr:nvCxnSpPr>
        <xdr:cNvPr id="613" name="直線コネクタ 612"/>
        <xdr:cNvCxnSpPr/>
      </xdr:nvCxnSpPr>
      <xdr:spPr>
        <a:xfrm flipV="1">
          <a:off x="18656300" y="107853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xdr:cNvSpPr txBox="1"/>
      </xdr:nvSpPr>
      <xdr:spPr>
        <a:xfrm>
          <a:off x="21075727" y="1028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36657</xdr:rowOff>
    </xdr:from>
    <xdr:ext cx="469744" cy="259045"/>
    <xdr:sp macro="" textlink="">
      <xdr:nvSpPr>
        <xdr:cNvPr id="615" name="n_2aveValue【学校施設】&#10;一人当たり面積"/>
        <xdr:cNvSpPr txBox="1"/>
      </xdr:nvSpPr>
      <xdr:spPr>
        <a:xfrm>
          <a:off x="20199427" y="102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39705</xdr:rowOff>
    </xdr:from>
    <xdr:ext cx="469744" cy="259045"/>
    <xdr:sp macro="" textlink="">
      <xdr:nvSpPr>
        <xdr:cNvPr id="616" name="n_3aveValue【学校施設】&#10;一人当たり面積"/>
        <xdr:cNvSpPr txBox="1"/>
      </xdr:nvSpPr>
      <xdr:spPr>
        <a:xfrm>
          <a:off x="19310427" y="102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xdr:cNvSpPr txBox="1"/>
      </xdr:nvSpPr>
      <xdr:spPr>
        <a:xfrm>
          <a:off x="18421427" y="102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34307</xdr:rowOff>
    </xdr:from>
    <xdr:ext cx="469744" cy="259045"/>
    <xdr:sp macro="" textlink="">
      <xdr:nvSpPr>
        <xdr:cNvPr id="618" name="n_1mainValue【学校施設】&#10;一人当たり面積"/>
        <xdr:cNvSpPr txBox="1"/>
      </xdr:nvSpPr>
      <xdr:spPr>
        <a:xfrm>
          <a:off x="21075727" y="1062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619" name="n_2mainValue【学校施設】&#10;一人当たり面積"/>
        <xdr:cNvSpPr txBox="1"/>
      </xdr:nvSpPr>
      <xdr:spPr>
        <a:xfrm>
          <a:off x="20199427" y="1062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35450</xdr:rowOff>
    </xdr:from>
    <xdr:ext cx="469744" cy="259045"/>
    <xdr:sp macro="" textlink="">
      <xdr:nvSpPr>
        <xdr:cNvPr id="620" name="n_3mainValue【学校施設】&#10;一人当たり面積"/>
        <xdr:cNvSpPr txBox="1"/>
      </xdr:nvSpPr>
      <xdr:spPr>
        <a:xfrm>
          <a:off x="19310427" y="106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35831</xdr:rowOff>
    </xdr:from>
    <xdr:ext cx="469744" cy="259045"/>
    <xdr:sp macro="" textlink="">
      <xdr:nvSpPr>
        <xdr:cNvPr id="621" name="n_4mainValue【学校施設】&#10;一人当たり面積"/>
        <xdr:cNvSpPr txBox="1"/>
      </xdr:nvSpPr>
      <xdr:spPr>
        <a:xfrm>
          <a:off x="18421427" y="106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34925</xdr:colOff>
      <xdr:row>96</xdr:row>
      <xdr:rowOff>114300</xdr:rowOff>
    </xdr:from>
    <xdr:ext cx="298543" cy="225703"/>
    <xdr:sp macro="" textlink="">
      <xdr:nvSpPr>
        <xdr:cNvPr id="646" name="テキスト ボックス 645"/>
        <xdr:cNvSpPr txBox="1"/>
      </xdr:nvSpPr>
      <xdr:spPr>
        <a:xfrm>
          <a:off x="12417425" y="1625077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5379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1978821" y="18163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2042941" y="17792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2042941" y="1741851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2042941" y="170442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38752</xdr:rowOff>
    </xdr:from>
    <xdr:ext cx="403059" cy="259045"/>
    <xdr:sp macro="" textlink="">
      <xdr:nvSpPr>
        <xdr:cNvPr id="658" name="テキスト ボックス 657"/>
        <xdr:cNvSpPr txBox="1"/>
      </xdr:nvSpPr>
      <xdr:spPr>
        <a:xfrm>
          <a:off x="12042941" y="166794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153052</xdr:rowOff>
    </xdr:from>
    <xdr:ext cx="338940" cy="259045"/>
    <xdr:sp macro="" textlink="">
      <xdr:nvSpPr>
        <xdr:cNvPr id="660" name="テキスト ボックス 659"/>
        <xdr:cNvSpPr txBox="1"/>
      </xdr:nvSpPr>
      <xdr:spPr>
        <a:xfrm>
          <a:off x="12107061" y="16289523"/>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2" name="直線コネクタ 661"/>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108</xdr:row>
      <xdr:rowOff>156227</xdr:rowOff>
    </xdr:from>
    <xdr:ext cx="469744" cy="259045"/>
    <xdr:sp macro="" textlink="">
      <xdr:nvSpPr>
        <xdr:cNvPr id="663" name="【公民館】&#10;有形固定資産減価償却率最小値テキスト"/>
        <xdr:cNvSpPr txBox="1"/>
      </xdr:nvSpPr>
      <xdr:spPr>
        <a:xfrm>
          <a:off x="16348075" y="1830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99</xdr:row>
      <xdr:rowOff>5732</xdr:rowOff>
    </xdr:from>
    <xdr:ext cx="405111" cy="259045"/>
    <xdr:sp macro="" textlink="">
      <xdr:nvSpPr>
        <xdr:cNvPr id="665" name="【公民館】&#10;有形固定資産減価償却率最大値テキスト"/>
        <xdr:cNvSpPr txBox="1"/>
      </xdr:nvSpPr>
      <xdr:spPr>
        <a:xfrm>
          <a:off x="16348075" y="1664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6" name="直線コネクタ 665"/>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104</xdr:row>
      <xdr:rowOff>17163</xdr:rowOff>
    </xdr:from>
    <xdr:ext cx="405111" cy="259045"/>
    <xdr:sp macro="" textlink="">
      <xdr:nvSpPr>
        <xdr:cNvPr id="667" name="【公民館】&#10;有形固定資産減価償却率平均値テキスト"/>
        <xdr:cNvSpPr txBox="1"/>
      </xdr:nvSpPr>
      <xdr:spPr>
        <a:xfrm>
          <a:off x="16348075" y="1749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68" name="フローチャート: 判断 667"/>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9" name="フローチャート: 判断 6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0" name="フローチャート: 判断 669"/>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1" name="フローチャート: 判断 670"/>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2" name="フローチャート: 判断 671"/>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10161</xdr:rowOff>
    </xdr:from>
    <xdr:to>
      <xdr:col>85</xdr:col>
      <xdr:colOff>177800</xdr:colOff>
      <xdr:row>102</xdr:row>
      <xdr:rowOff>111761</xdr:rowOff>
    </xdr:to>
    <xdr:sp macro="" textlink="">
      <xdr:nvSpPr>
        <xdr:cNvPr id="678" name="楕円 677"/>
        <xdr:cNvSpPr/>
      </xdr:nvSpPr>
      <xdr:spPr>
        <a:xfrm>
          <a:off x="16268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155575</xdr:colOff>
      <xdr:row>101</xdr:row>
      <xdr:rowOff>42563</xdr:rowOff>
    </xdr:from>
    <xdr:ext cx="405111" cy="259045"/>
    <xdr:sp macro="" textlink="">
      <xdr:nvSpPr>
        <xdr:cNvPr id="679" name="【公民館】&#10;有形固定資産減価償却率該当値テキスト"/>
        <xdr:cNvSpPr txBox="1"/>
      </xdr:nvSpPr>
      <xdr:spPr>
        <a:xfrm>
          <a:off x="16348075" y="1701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133986</xdr:rowOff>
    </xdr:from>
    <xdr:to>
      <xdr:col>81</xdr:col>
      <xdr:colOff>101600</xdr:colOff>
      <xdr:row>102</xdr:row>
      <xdr:rowOff>64136</xdr:rowOff>
    </xdr:to>
    <xdr:sp macro="" textlink="">
      <xdr:nvSpPr>
        <xdr:cNvPr id="680" name="楕円 679"/>
        <xdr:cNvSpPr/>
      </xdr:nvSpPr>
      <xdr:spPr>
        <a:xfrm>
          <a:off x="15430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50800</xdr:colOff>
      <xdr:row>102</xdr:row>
      <xdr:rowOff>13336</xdr:rowOff>
    </xdr:from>
    <xdr:to>
      <xdr:col>85</xdr:col>
      <xdr:colOff>127000</xdr:colOff>
      <xdr:row>102</xdr:row>
      <xdr:rowOff>60961</xdr:rowOff>
    </xdr:to>
    <xdr:cxnSp macro="">
      <xdr:nvCxnSpPr>
        <xdr:cNvPr id="681" name="直線コネクタ 680"/>
        <xdr:cNvCxnSpPr/>
      </xdr:nvCxnSpPr>
      <xdr:spPr>
        <a:xfrm>
          <a:off x="15481300" y="1750123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99695</xdr:rowOff>
    </xdr:from>
    <xdr:to>
      <xdr:col>76</xdr:col>
      <xdr:colOff>165100</xdr:colOff>
      <xdr:row>102</xdr:row>
      <xdr:rowOff>29845</xdr:rowOff>
    </xdr:to>
    <xdr:sp macro="" textlink="">
      <xdr:nvSpPr>
        <xdr:cNvPr id="682" name="楕円 681"/>
        <xdr:cNvSpPr/>
      </xdr:nvSpPr>
      <xdr:spPr>
        <a:xfrm>
          <a:off x="14541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101</xdr:row>
      <xdr:rowOff>150495</xdr:rowOff>
    </xdr:from>
    <xdr:to>
      <xdr:col>81</xdr:col>
      <xdr:colOff>50800</xdr:colOff>
      <xdr:row>102</xdr:row>
      <xdr:rowOff>13336</xdr:rowOff>
    </xdr:to>
    <xdr:cxnSp macro="">
      <xdr:nvCxnSpPr>
        <xdr:cNvPr id="683" name="直線コネクタ 682"/>
        <xdr:cNvCxnSpPr/>
      </xdr:nvCxnSpPr>
      <xdr:spPr>
        <a:xfrm>
          <a:off x="14592300" y="174669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65405</xdr:rowOff>
    </xdr:from>
    <xdr:to>
      <xdr:col>72</xdr:col>
      <xdr:colOff>38100</xdr:colOff>
      <xdr:row>101</xdr:row>
      <xdr:rowOff>167005</xdr:rowOff>
    </xdr:to>
    <xdr:sp macro="" textlink="">
      <xdr:nvSpPr>
        <xdr:cNvPr id="684" name="楕円 683"/>
        <xdr:cNvSpPr/>
      </xdr:nvSpPr>
      <xdr:spPr>
        <a:xfrm>
          <a:off x="13652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177800</xdr:colOff>
      <xdr:row>101</xdr:row>
      <xdr:rowOff>116205</xdr:rowOff>
    </xdr:from>
    <xdr:to>
      <xdr:col>76</xdr:col>
      <xdr:colOff>114300</xdr:colOff>
      <xdr:row>101</xdr:row>
      <xdr:rowOff>150495</xdr:rowOff>
    </xdr:to>
    <xdr:cxnSp macro="">
      <xdr:nvCxnSpPr>
        <xdr:cNvPr id="685" name="直線コネクタ 684"/>
        <xdr:cNvCxnSpPr/>
      </xdr:nvCxnSpPr>
      <xdr:spPr>
        <a:xfrm>
          <a:off x="13703300" y="17432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17780</xdr:rowOff>
    </xdr:from>
    <xdr:to>
      <xdr:col>67</xdr:col>
      <xdr:colOff>101600</xdr:colOff>
      <xdr:row>101</xdr:row>
      <xdr:rowOff>119380</xdr:rowOff>
    </xdr:to>
    <xdr:sp macro="" textlink="">
      <xdr:nvSpPr>
        <xdr:cNvPr id="686" name="楕円 685"/>
        <xdr:cNvSpPr/>
      </xdr:nvSpPr>
      <xdr:spPr>
        <a:xfrm>
          <a:off x="12763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50800</xdr:colOff>
      <xdr:row>101</xdr:row>
      <xdr:rowOff>68580</xdr:rowOff>
    </xdr:from>
    <xdr:to>
      <xdr:col>71</xdr:col>
      <xdr:colOff>177800</xdr:colOff>
      <xdr:row>101</xdr:row>
      <xdr:rowOff>116205</xdr:rowOff>
    </xdr:to>
    <xdr:cxnSp macro="">
      <xdr:nvCxnSpPr>
        <xdr:cNvPr id="687" name="直線コネクタ 686"/>
        <xdr:cNvCxnSpPr/>
      </xdr:nvCxnSpPr>
      <xdr:spPr>
        <a:xfrm>
          <a:off x="12814300" y="173850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35569</xdr:colOff>
      <xdr:row>104</xdr:row>
      <xdr:rowOff>127652</xdr:rowOff>
    </xdr:from>
    <xdr:ext cx="405112" cy="259045"/>
    <xdr:sp macro="" textlink="">
      <xdr:nvSpPr>
        <xdr:cNvPr id="688" name="n_1aveValue【公民館】&#10;有形固定資産減価償却率"/>
        <xdr:cNvSpPr txBox="1"/>
      </xdr:nvSpPr>
      <xdr:spPr>
        <a:xfrm>
          <a:off x="15275569" y="1760882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2" cy="259045"/>
    <xdr:sp macro="" textlink="">
      <xdr:nvSpPr>
        <xdr:cNvPr id="689" name="n_2aveValue【公民館】&#10;有形固定資産減価償却率"/>
        <xdr:cNvSpPr txBox="1"/>
      </xdr:nvSpPr>
      <xdr:spPr>
        <a:xfrm>
          <a:off x="14389744" y="1762025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104</xdr:row>
      <xdr:rowOff>76216</xdr:rowOff>
    </xdr:from>
    <xdr:ext cx="405111" cy="259045"/>
    <xdr:sp macro="" textlink="">
      <xdr:nvSpPr>
        <xdr:cNvPr id="690" name="n_3aveValue【公民館】&#10;有形固定資産減価償却率"/>
        <xdr:cNvSpPr txBox="1"/>
      </xdr:nvSpPr>
      <xdr:spPr>
        <a:xfrm>
          <a:off x="13491219" y="1755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691" name="n_4aveValue【公民館】&#10;有形固定資産減価償却率"/>
        <xdr:cNvSpPr txBox="1"/>
      </xdr:nvSpPr>
      <xdr:spPr>
        <a:xfrm>
          <a:off x="12611744" y="17540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35569</xdr:colOff>
      <xdr:row>100</xdr:row>
      <xdr:rowOff>80663</xdr:rowOff>
    </xdr:from>
    <xdr:ext cx="405112" cy="259045"/>
    <xdr:sp macro="" textlink="">
      <xdr:nvSpPr>
        <xdr:cNvPr id="692" name="n_1mainValue【公民館】&#10;有形固定資産減価償却率"/>
        <xdr:cNvSpPr txBox="1"/>
      </xdr:nvSpPr>
      <xdr:spPr>
        <a:xfrm>
          <a:off x="15275569" y="16889487"/>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46372</xdr:rowOff>
    </xdr:from>
    <xdr:ext cx="405112" cy="259045"/>
    <xdr:sp macro="" textlink="">
      <xdr:nvSpPr>
        <xdr:cNvPr id="693" name="n_2mainValue【公民館】&#10;有形固定資産減価償却率"/>
        <xdr:cNvSpPr txBox="1"/>
      </xdr:nvSpPr>
      <xdr:spPr>
        <a:xfrm>
          <a:off x="14389744" y="16855196"/>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100</xdr:row>
      <xdr:rowOff>12082</xdr:rowOff>
    </xdr:from>
    <xdr:ext cx="405111" cy="259045"/>
    <xdr:sp macro="" textlink="">
      <xdr:nvSpPr>
        <xdr:cNvPr id="694" name="n_3mainValue【公民館】&#10;有形固定資産減価償却率"/>
        <xdr:cNvSpPr txBox="1"/>
      </xdr:nvSpPr>
      <xdr:spPr>
        <a:xfrm>
          <a:off x="13491219" y="16820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135907</xdr:rowOff>
    </xdr:from>
    <xdr:ext cx="405111" cy="259045"/>
    <xdr:sp macro="" textlink="">
      <xdr:nvSpPr>
        <xdr:cNvPr id="695" name="n_4mainValue【公民館】&#10;有形固定資産減価償却率"/>
        <xdr:cNvSpPr txBox="1"/>
      </xdr:nvSpPr>
      <xdr:spPr>
        <a:xfrm>
          <a:off x="12611744" y="1677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2507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2181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7898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106788</xdr:rowOff>
    </xdr:from>
    <xdr:ext cx="467179" cy="259045"/>
    <xdr:sp macro="" textlink="">
      <xdr:nvSpPr>
        <xdr:cNvPr id="711" name="テキスト ボックス 710"/>
        <xdr:cNvSpPr txBox="1"/>
      </xdr:nvSpPr>
      <xdr:spPr>
        <a:xfrm>
          <a:off x="17820821" y="175879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25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69387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618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153052</xdr:rowOff>
    </xdr:from>
    <xdr:ext cx="467179" cy="259045"/>
    <xdr:sp macro="" textlink="">
      <xdr:nvSpPr>
        <xdr:cNvPr id="719" name="テキスト ボックス 718"/>
        <xdr:cNvSpPr txBox="1"/>
      </xdr:nvSpPr>
      <xdr:spPr>
        <a:xfrm>
          <a:off x="17820821" y="16289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1" name="直線コネクタ 720"/>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2" name="【公民館】&#10;一人当たり面積最小値テキスト"/>
        <xdr:cNvSpPr txBox="1"/>
      </xdr:nvSpPr>
      <xdr:spPr>
        <a:xfrm>
          <a:off x="22199600" y="1833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3" name="直線コネクタ 722"/>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4" name="【公民館】&#10;一人当たり面積最大値テキスト"/>
        <xdr:cNvSpPr txBox="1"/>
      </xdr:nvSpPr>
      <xdr:spPr>
        <a:xfrm>
          <a:off x="22199600" y="165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5" name="直線コネクタ 724"/>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726" name="【公民館】&#10;一人当たり面積平均値テキスト"/>
        <xdr:cNvSpPr txBox="1"/>
      </xdr:nvSpPr>
      <xdr:spPr>
        <a:xfrm>
          <a:off x="22199600" y="1800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7" name="フローチャート: 判断 7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28" name="フローチャート: 判断 72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29" name="フローチャート: 判断 7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0" name="フローチャート: 判断 729"/>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1" name="フローチャート: 判断 7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737" name="楕円 736"/>
        <xdr:cNvSpPr/>
      </xdr:nvSpPr>
      <xdr:spPr>
        <a:xfrm>
          <a:off x="22110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101600</xdr:colOff>
      <xdr:row>106</xdr:row>
      <xdr:rowOff>4190</xdr:rowOff>
    </xdr:from>
    <xdr:ext cx="469744" cy="259045"/>
    <xdr:sp macro="" textlink="">
      <xdr:nvSpPr>
        <xdr:cNvPr id="738" name="【公民館】&#10;一人当たり面積該当値テキスト"/>
        <xdr:cNvSpPr txBox="1"/>
      </xdr:nvSpPr>
      <xdr:spPr>
        <a:xfrm>
          <a:off x="22199600" y="178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149498</xdr:rowOff>
    </xdr:from>
    <xdr:to>
      <xdr:col>112</xdr:col>
      <xdr:colOff>38100</xdr:colOff>
      <xdr:row>107</xdr:row>
      <xdr:rowOff>79648</xdr:rowOff>
    </xdr:to>
    <xdr:sp macro="" textlink="">
      <xdr:nvSpPr>
        <xdr:cNvPr id="739" name="楕円 738"/>
        <xdr:cNvSpPr/>
      </xdr:nvSpPr>
      <xdr:spPr>
        <a:xfrm>
          <a:off x="2127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177800</xdr:colOff>
      <xdr:row>107</xdr:row>
      <xdr:rowOff>28848</xdr:rowOff>
    </xdr:from>
    <xdr:to>
      <xdr:col>116</xdr:col>
      <xdr:colOff>63500</xdr:colOff>
      <xdr:row>107</xdr:row>
      <xdr:rowOff>32113</xdr:rowOff>
    </xdr:to>
    <xdr:cxnSp macro="">
      <xdr:nvCxnSpPr>
        <xdr:cNvPr id="740" name="直線コネクタ 739"/>
        <xdr:cNvCxnSpPr/>
      </xdr:nvCxnSpPr>
      <xdr:spPr>
        <a:xfrm>
          <a:off x="21323300" y="183739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41" name="楕円 740"/>
        <xdr:cNvSpPr/>
      </xdr:nvSpPr>
      <xdr:spPr>
        <a:xfrm>
          <a:off x="2038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107</xdr:row>
      <xdr:rowOff>28848</xdr:rowOff>
    </xdr:from>
    <xdr:to>
      <xdr:col>111</xdr:col>
      <xdr:colOff>177800</xdr:colOff>
      <xdr:row>107</xdr:row>
      <xdr:rowOff>28848</xdr:rowOff>
    </xdr:to>
    <xdr:cxnSp macro="">
      <xdr:nvCxnSpPr>
        <xdr:cNvPr id="742" name="直線コネクタ 741"/>
        <xdr:cNvCxnSpPr/>
      </xdr:nvCxnSpPr>
      <xdr:spPr>
        <a:xfrm>
          <a:off x="20434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43" name="楕円 742"/>
        <xdr:cNvSpPr/>
      </xdr:nvSpPr>
      <xdr:spPr>
        <a:xfrm>
          <a:off x="19494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114300</xdr:colOff>
      <xdr:row>107</xdr:row>
      <xdr:rowOff>28848</xdr:rowOff>
    </xdr:from>
    <xdr:to>
      <xdr:col>107</xdr:col>
      <xdr:colOff>50800</xdr:colOff>
      <xdr:row>107</xdr:row>
      <xdr:rowOff>28848</xdr:rowOff>
    </xdr:to>
    <xdr:cxnSp macro="">
      <xdr:nvCxnSpPr>
        <xdr:cNvPr id="744" name="直線コネクタ 743"/>
        <xdr:cNvCxnSpPr/>
      </xdr:nvCxnSpPr>
      <xdr:spPr>
        <a:xfrm>
          <a:off x="19545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45" name="楕円 744"/>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177800</xdr:colOff>
      <xdr:row>107</xdr:row>
      <xdr:rowOff>28848</xdr:rowOff>
    </xdr:from>
    <xdr:to>
      <xdr:col>102</xdr:col>
      <xdr:colOff>114300</xdr:colOff>
      <xdr:row>107</xdr:row>
      <xdr:rowOff>32113</xdr:rowOff>
    </xdr:to>
    <xdr:cxnSp macro="">
      <xdr:nvCxnSpPr>
        <xdr:cNvPr id="746" name="直線コネクタ 745"/>
        <xdr:cNvCxnSpPr/>
      </xdr:nvCxnSpPr>
      <xdr:spPr>
        <a:xfrm flipV="1">
          <a:off x="18656300" y="183739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747" name="n_1aveValue【公民館】&#10;一人当たり面積"/>
        <xdr:cNvSpPr txBox="1"/>
      </xdr:nvSpPr>
      <xdr:spPr>
        <a:xfrm>
          <a:off x="21075727" y="1812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48" name="n_2aveValue【公民館】&#10;一人当たり面積"/>
        <xdr:cNvSpPr txBox="1"/>
      </xdr:nvSpPr>
      <xdr:spPr>
        <a:xfrm>
          <a:off x="20199427" y="1812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749" name="n_3aveValue【公民館】&#10;一人当たり面積"/>
        <xdr:cNvSpPr txBox="1"/>
      </xdr:nvSpPr>
      <xdr:spPr>
        <a:xfrm>
          <a:off x="19310427" y="181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750" name="n_4aveValue【公民館】&#10;一人当たり面積"/>
        <xdr:cNvSpPr txBox="1"/>
      </xdr:nvSpPr>
      <xdr:spPr>
        <a:xfrm>
          <a:off x="18421427" y="1812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105700</xdr:rowOff>
    </xdr:from>
    <xdr:ext cx="469744" cy="259045"/>
    <xdr:sp macro="" textlink="">
      <xdr:nvSpPr>
        <xdr:cNvPr id="751" name="n_1mainValue【公民館】&#10;一人当たり面積"/>
        <xdr:cNvSpPr txBox="1"/>
      </xdr:nvSpPr>
      <xdr:spPr>
        <a:xfrm>
          <a:off x="21075727" y="1775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105700</xdr:rowOff>
    </xdr:from>
    <xdr:ext cx="469744" cy="259045"/>
    <xdr:sp macro="" textlink="">
      <xdr:nvSpPr>
        <xdr:cNvPr id="752" name="n_2mainValue【公民館】&#10;一人当たり面積"/>
        <xdr:cNvSpPr txBox="1"/>
      </xdr:nvSpPr>
      <xdr:spPr>
        <a:xfrm>
          <a:off x="20199427" y="1775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105700</xdr:rowOff>
    </xdr:from>
    <xdr:ext cx="469744" cy="259045"/>
    <xdr:sp macro="" textlink="">
      <xdr:nvSpPr>
        <xdr:cNvPr id="753" name="n_3mainValue【公民館】&#10;一人当たり面積"/>
        <xdr:cNvSpPr txBox="1"/>
      </xdr:nvSpPr>
      <xdr:spPr>
        <a:xfrm>
          <a:off x="19310427" y="1775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108965</xdr:rowOff>
    </xdr:from>
    <xdr:ext cx="469744" cy="259045"/>
    <xdr:sp macro="" textlink="">
      <xdr:nvSpPr>
        <xdr:cNvPr id="754" name="n_4mainValue【公民館】&#10;一人当たり面積"/>
        <xdr:cNvSpPr txBox="1"/>
      </xdr:nvSpPr>
      <xdr:spPr>
        <a:xfrm>
          <a:off x="18421427" y="1775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の有形固定資産減価償却率が平均を大きく上回っている。</a:t>
          </a:r>
          <a:endParaRPr lang="ja-JP" altLang="ja-JP" sz="1400">
            <a:effectLst/>
          </a:endParaRPr>
        </a:p>
        <a:p>
          <a:r>
            <a:rPr kumimoji="1" lang="ja-JP" altLang="ja-JP" sz="1100">
              <a:solidFill>
                <a:schemeClr val="dk1"/>
              </a:solidFill>
              <a:effectLst/>
              <a:latin typeface="+mn-lt"/>
              <a:ea typeface="+mn-ea"/>
              <a:cs typeface="+mn-cs"/>
            </a:rPr>
            <a:t>児童や利用者の安全を確保する必要があるため、長寿命化計画に基づき予防保全型の維持を行うなど、計画的で効率的な管理を行う必要がある。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59,760
58,385
45.51
23,578,809
22,772,192
684,614
12,716,050
17,328,416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
-
7.5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402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34925</xdr:rowOff>
    </xdr:from>
    <xdr:ext cx="6046335" cy="259045"/>
    <xdr:sp macro="" textlink="">
      <xdr:nvSpPr>
        <xdr:cNvPr id="30" name="テキスト ボックス 29"/>
        <xdr:cNvSpPr txBox="1"/>
      </xdr:nvSpPr>
      <xdr:spPr>
        <a:xfrm>
          <a:off x="698500" y="3060513"/>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36176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675903"/>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0426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3332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013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60" cy="259045"/>
    <xdr:sp macro="" textlink="">
      <xdr:nvSpPr>
        <xdr:cNvPr id="47" name="テキスト ボックス 46"/>
        <xdr:cNvSpPr txBox="1"/>
      </xdr:nvSpPr>
      <xdr:spPr>
        <a:xfrm>
          <a:off x="358941" y="6693525"/>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60" cy="259045"/>
    <xdr:sp macro="" textlink="">
      <xdr:nvSpPr>
        <xdr:cNvPr id="49" name="テキスト ボックス 48"/>
        <xdr:cNvSpPr txBox="1"/>
      </xdr:nvSpPr>
      <xdr:spPr>
        <a:xfrm>
          <a:off x="358941" y="6373677"/>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151691</xdr:rowOff>
    </xdr:from>
    <xdr:ext cx="403060" cy="259045"/>
    <xdr:sp macro="" textlink="">
      <xdr:nvSpPr>
        <xdr:cNvPr id="51" name="テキスト ボックス 50"/>
        <xdr:cNvSpPr txBox="1"/>
      </xdr:nvSpPr>
      <xdr:spPr>
        <a:xfrm>
          <a:off x="358941" y="6034779"/>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60" cy="259045"/>
    <xdr:sp macro="" textlink="">
      <xdr:nvSpPr>
        <xdr:cNvPr id="53" name="テキスト ボックス 52"/>
        <xdr:cNvSpPr txBox="1"/>
      </xdr:nvSpPr>
      <xdr:spPr>
        <a:xfrm>
          <a:off x="358941" y="5730620"/>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41474</xdr:rowOff>
    </xdr:from>
    <xdr:ext cx="338940" cy="259045"/>
    <xdr:sp macro="" textlink="">
      <xdr:nvSpPr>
        <xdr:cNvPr id="55" name="テキスト ボックス 54"/>
        <xdr:cNvSpPr txBox="1"/>
      </xdr:nvSpPr>
      <xdr:spPr>
        <a:xfrm>
          <a:off x="423061" y="5420298"/>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1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4180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189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101600</xdr:colOff>
      <xdr:row>39</xdr:row>
      <xdr:rowOff>44649</xdr:rowOff>
    </xdr:from>
    <xdr:ext cx="405111" cy="259045"/>
    <xdr:sp macro="" textlink="">
      <xdr:nvSpPr>
        <xdr:cNvPr id="75" name="【図書館】&#10;有形固定資産減価償却率該当値テキスト"/>
        <xdr:cNvSpPr txBox="1"/>
      </xdr:nvSpPr>
      <xdr:spPr>
        <a:xfrm>
          <a:off x="4673600" y="6600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177800</xdr:colOff>
      <xdr:row>39</xdr:row>
      <xdr:rowOff>84365</xdr:rowOff>
    </xdr:from>
    <xdr:to>
      <xdr:col>24</xdr:col>
      <xdr:colOff>63500</xdr:colOff>
      <xdr:row>39</xdr:row>
      <xdr:rowOff>117022</xdr:rowOff>
    </xdr:to>
    <xdr:cxnSp macro="">
      <xdr:nvCxnSpPr>
        <xdr:cNvPr id="77" name="直線コネクタ 76"/>
        <xdr:cNvCxnSpPr/>
      </xdr:nvCxnSpPr>
      <xdr:spPr>
        <a:xfrm>
          <a:off x="3797300" y="677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39</xdr:row>
      <xdr:rowOff>51707</xdr:rowOff>
    </xdr:from>
    <xdr:to>
      <xdr:col>19</xdr:col>
      <xdr:colOff>177800</xdr:colOff>
      <xdr:row>39</xdr:row>
      <xdr:rowOff>84365</xdr:rowOff>
    </xdr:to>
    <xdr:cxnSp macro="">
      <xdr:nvCxnSpPr>
        <xdr:cNvPr id="79" name="直線コネクタ 78"/>
        <xdr:cNvCxnSpPr/>
      </xdr:nvCxnSpPr>
      <xdr:spPr>
        <a:xfrm>
          <a:off x="2908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81" name="直線コネクタ 80"/>
        <xdr:cNvCxnSpPr/>
      </xdr:nvCxnSpPr>
      <xdr:spPr>
        <a:xfrm>
          <a:off x="2019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xdr:cNvCxnSpPr/>
      </xdr:nvCxnSpPr>
      <xdr:spPr>
        <a:xfrm>
          <a:off x="1130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09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152235</xdr:rowOff>
    </xdr:from>
    <xdr:ext cx="405111" cy="259045"/>
    <xdr:sp macro="" textlink="">
      <xdr:nvSpPr>
        <xdr:cNvPr id="85" name="n_2aveValue【図書館】&#10;有形固定資産減価償却率"/>
        <xdr:cNvSpPr txBox="1"/>
      </xdr:nvSpPr>
      <xdr:spPr>
        <a:xfrm>
          <a:off x="2705744" y="6035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2" cy="259045"/>
    <xdr:sp macro="" textlink="">
      <xdr:nvSpPr>
        <xdr:cNvPr id="86" name="n_3aveValue【図書館】&#10;有形固定資産減価償却率"/>
        <xdr:cNvSpPr txBox="1"/>
      </xdr:nvSpPr>
      <xdr:spPr>
        <a:xfrm>
          <a:off x="1816744" y="602824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35</xdr:row>
      <xdr:rowOff>109237</xdr:rowOff>
    </xdr:from>
    <xdr:ext cx="405111" cy="259045"/>
    <xdr:sp macro="" textlink="">
      <xdr:nvSpPr>
        <xdr:cNvPr id="87" name="n_4aveValue【図書館】&#10;有形固定資産減価償却率"/>
        <xdr:cNvSpPr txBox="1"/>
      </xdr:nvSpPr>
      <xdr:spPr>
        <a:xfrm>
          <a:off x="918219" y="599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xdr:cNvSpPr txBox="1"/>
      </xdr:nvSpPr>
      <xdr:spPr>
        <a:xfrm>
          <a:off x="3582044" y="6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103159</xdr:rowOff>
    </xdr:from>
    <xdr:ext cx="405111" cy="259045"/>
    <xdr:sp macro="" textlink="">
      <xdr:nvSpPr>
        <xdr:cNvPr id="89" name="n_2mainValue【図書館】&#10;有形固定資産減価償却率"/>
        <xdr:cNvSpPr txBox="1"/>
      </xdr:nvSpPr>
      <xdr:spPr>
        <a:xfrm>
          <a:off x="2705744" y="665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2" cy="259045"/>
    <xdr:sp macro="" textlink="">
      <xdr:nvSpPr>
        <xdr:cNvPr id="90" name="n_3mainValue【図書館】&#10;有形固定資産減価償却率"/>
        <xdr:cNvSpPr txBox="1"/>
      </xdr:nvSpPr>
      <xdr:spPr>
        <a:xfrm>
          <a:off x="1816744" y="661641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39</xdr:row>
      <xdr:rowOff>37845</xdr:rowOff>
    </xdr:from>
    <xdr:ext cx="405111" cy="259045"/>
    <xdr:sp macro="" textlink="">
      <xdr:nvSpPr>
        <xdr:cNvPr id="91" name="n_4mainValue【図書館】&#10;有形固定資産減価償却率"/>
        <xdr:cNvSpPr txBox="1"/>
      </xdr:nvSpPr>
      <xdr:spPr>
        <a:xfrm>
          <a:off x="918219" y="659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0426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7718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153052</xdr:rowOff>
    </xdr:from>
    <xdr:ext cx="467179" cy="259045"/>
    <xdr:sp macro="" textlink="">
      <xdr:nvSpPr>
        <xdr:cNvPr id="105" name="テキスト ボックス 104"/>
        <xdr:cNvSpPr txBox="1"/>
      </xdr:nvSpPr>
      <xdr:spPr>
        <a:xfrm>
          <a:off x="6136821" y="620422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6523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0909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690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51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475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7" name="楕円 126"/>
        <xdr:cNvSpPr/>
      </xdr:nvSpPr>
      <xdr:spPr>
        <a:xfrm>
          <a:off x="10426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38100</xdr:colOff>
      <xdr:row>39</xdr:row>
      <xdr:rowOff>135272</xdr:rowOff>
    </xdr:from>
    <xdr:ext cx="469744" cy="259045"/>
    <xdr:sp macro="" textlink="">
      <xdr:nvSpPr>
        <xdr:cNvPr id="128" name="【図書館】&#10;一人当たり面積該当値テキスト"/>
        <xdr:cNvSpPr txBox="1"/>
      </xdr:nvSpPr>
      <xdr:spPr>
        <a:xfrm>
          <a:off x="10515600" y="669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29" name="楕円 128"/>
        <xdr:cNvSpPr/>
      </xdr:nvSpPr>
      <xdr:spPr>
        <a:xfrm>
          <a:off x="9588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114300</xdr:colOff>
      <xdr:row>40</xdr:row>
      <xdr:rowOff>36195</xdr:rowOff>
    </xdr:from>
    <xdr:to>
      <xdr:col>55</xdr:col>
      <xdr:colOff>0</xdr:colOff>
      <xdr:row>40</xdr:row>
      <xdr:rowOff>36195</xdr:rowOff>
    </xdr:to>
    <xdr:cxnSp macro="">
      <xdr:nvCxnSpPr>
        <xdr:cNvPr id="130" name="直線コネクタ 129"/>
        <xdr:cNvCxnSpPr/>
      </xdr:nvCxnSpPr>
      <xdr:spPr>
        <a:xfrm>
          <a:off x="9639300" y="689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156845</xdr:rowOff>
    </xdr:from>
    <xdr:to>
      <xdr:col>46</xdr:col>
      <xdr:colOff>38100</xdr:colOff>
      <xdr:row>40</xdr:row>
      <xdr:rowOff>86995</xdr:rowOff>
    </xdr:to>
    <xdr:sp macro="" textlink="">
      <xdr:nvSpPr>
        <xdr:cNvPr id="131" name="楕円 130"/>
        <xdr:cNvSpPr/>
      </xdr:nvSpPr>
      <xdr:spPr>
        <a:xfrm>
          <a:off x="8699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40</xdr:row>
      <xdr:rowOff>36195</xdr:rowOff>
    </xdr:from>
    <xdr:to>
      <xdr:col>50</xdr:col>
      <xdr:colOff>114300</xdr:colOff>
      <xdr:row>40</xdr:row>
      <xdr:rowOff>36195</xdr:rowOff>
    </xdr:to>
    <xdr:cxnSp macro="">
      <xdr:nvCxnSpPr>
        <xdr:cNvPr id="132" name="直線コネクタ 131"/>
        <xdr:cNvCxnSpPr/>
      </xdr:nvCxnSpPr>
      <xdr:spPr>
        <a:xfrm>
          <a:off x="8750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156845</xdr:rowOff>
    </xdr:from>
    <xdr:to>
      <xdr:col>41</xdr:col>
      <xdr:colOff>101600</xdr:colOff>
      <xdr:row>40</xdr:row>
      <xdr:rowOff>86995</xdr:rowOff>
    </xdr:to>
    <xdr:sp macro="" textlink="">
      <xdr:nvSpPr>
        <xdr:cNvPr id="133" name="楕円 132"/>
        <xdr:cNvSpPr/>
      </xdr:nvSpPr>
      <xdr:spPr>
        <a:xfrm>
          <a:off x="781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50800</xdr:colOff>
      <xdr:row>40</xdr:row>
      <xdr:rowOff>36195</xdr:rowOff>
    </xdr:from>
    <xdr:to>
      <xdr:col>45</xdr:col>
      <xdr:colOff>177800</xdr:colOff>
      <xdr:row>40</xdr:row>
      <xdr:rowOff>36195</xdr:rowOff>
    </xdr:to>
    <xdr:cxnSp macro="">
      <xdr:nvCxnSpPr>
        <xdr:cNvPr id="134" name="直線コネクタ 133"/>
        <xdr:cNvCxnSpPr/>
      </xdr:nvCxnSpPr>
      <xdr:spPr>
        <a:xfrm>
          <a:off x="7861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156845</xdr:rowOff>
    </xdr:from>
    <xdr:to>
      <xdr:col>36</xdr:col>
      <xdr:colOff>165100</xdr:colOff>
      <xdr:row>40</xdr:row>
      <xdr:rowOff>86995</xdr:rowOff>
    </xdr:to>
    <xdr:sp macro="" textlink="">
      <xdr:nvSpPr>
        <xdr:cNvPr id="135" name="楕円 134"/>
        <xdr:cNvSpPr/>
      </xdr:nvSpPr>
      <xdr:spPr>
        <a:xfrm>
          <a:off x="6921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114300</xdr:colOff>
      <xdr:row>40</xdr:row>
      <xdr:rowOff>36195</xdr:rowOff>
    </xdr:from>
    <xdr:to>
      <xdr:col>41</xdr:col>
      <xdr:colOff>50800</xdr:colOff>
      <xdr:row>40</xdr:row>
      <xdr:rowOff>36195</xdr:rowOff>
    </xdr:to>
    <xdr:cxnSp macro="">
      <xdr:nvCxnSpPr>
        <xdr:cNvPr id="136" name="直線コネクタ 135"/>
        <xdr:cNvCxnSpPr/>
      </xdr:nvCxnSpPr>
      <xdr:spPr>
        <a:xfrm>
          <a:off x="6972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9391727" y="639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xdr:cNvSpPr txBox="1"/>
      </xdr:nvSpPr>
      <xdr:spPr>
        <a:xfrm>
          <a:off x="8515427" y="639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41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xdr:cNvSpPr txBox="1"/>
      </xdr:nvSpPr>
      <xdr:spPr>
        <a:xfrm>
          <a:off x="6737427" y="641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41" name="n_1mainValue【図書館】&#10;一人当たり面積"/>
        <xdr:cNvSpPr txBox="1"/>
      </xdr:nvSpPr>
      <xdr:spPr>
        <a:xfrm>
          <a:off x="9391727" y="680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78122</xdr:rowOff>
    </xdr:from>
    <xdr:ext cx="469744" cy="259045"/>
    <xdr:sp macro="" textlink="">
      <xdr:nvSpPr>
        <xdr:cNvPr id="142" name="n_2mainValue【図書館】&#10;一人当たり面積"/>
        <xdr:cNvSpPr txBox="1"/>
      </xdr:nvSpPr>
      <xdr:spPr>
        <a:xfrm>
          <a:off x="8515427" y="680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78122</xdr:rowOff>
    </xdr:from>
    <xdr:ext cx="469744" cy="259045"/>
    <xdr:sp macro="" textlink="">
      <xdr:nvSpPr>
        <xdr:cNvPr id="143" name="n_3mainValue【図書館】&#10;一人当たり面積"/>
        <xdr:cNvSpPr txBox="1"/>
      </xdr:nvSpPr>
      <xdr:spPr>
        <a:xfrm>
          <a:off x="7626427" y="680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78122</xdr:rowOff>
    </xdr:from>
    <xdr:ext cx="469744" cy="259045"/>
    <xdr:sp macro="" textlink="">
      <xdr:nvSpPr>
        <xdr:cNvPr id="144" name="n_4mainValue【図書館】&#10;一人当たり面積"/>
        <xdr:cNvSpPr txBox="1"/>
      </xdr:nvSpPr>
      <xdr:spPr>
        <a:xfrm>
          <a:off x="6737427" y="680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77868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0692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6949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60" cy="259045"/>
    <xdr:sp macro="" textlink="">
      <xdr:nvSpPr>
        <xdr:cNvPr id="159" name="テキスト ボックス 158"/>
        <xdr:cNvSpPr txBox="1"/>
      </xdr:nvSpPr>
      <xdr:spPr>
        <a:xfrm>
          <a:off x="358941" y="10320709"/>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38752</xdr:rowOff>
    </xdr:from>
    <xdr:ext cx="403060" cy="259045"/>
    <xdr:sp macro="" textlink="">
      <xdr:nvSpPr>
        <xdr:cNvPr id="161" name="テキスト ボックス 160"/>
        <xdr:cNvSpPr txBox="1"/>
      </xdr:nvSpPr>
      <xdr:spPr>
        <a:xfrm>
          <a:off x="358941" y="9955958"/>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153052</xdr:rowOff>
    </xdr:from>
    <xdr:ext cx="403060" cy="259045"/>
    <xdr:sp macro="" textlink="">
      <xdr:nvSpPr>
        <xdr:cNvPr id="163" name="テキスト ボックス 162"/>
        <xdr:cNvSpPr txBox="1"/>
      </xdr:nvSpPr>
      <xdr:spPr>
        <a:xfrm>
          <a:off x="358941" y="9565993"/>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60" cy="259045"/>
    <xdr:sp macro="" textlink="">
      <xdr:nvSpPr>
        <xdr:cNvPr id="165" name="テキスト ボックス 164"/>
        <xdr:cNvSpPr txBox="1"/>
      </xdr:nvSpPr>
      <xdr:spPr>
        <a:xfrm>
          <a:off x="358941" y="9201242"/>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40" cy="259045"/>
    <xdr:sp macro="" textlink="">
      <xdr:nvSpPr>
        <xdr:cNvPr id="167" name="テキスト ボックス 166"/>
        <xdr:cNvSpPr txBox="1"/>
      </xdr:nvSpPr>
      <xdr:spPr>
        <a:xfrm>
          <a:off x="423061" y="8826965"/>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083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2" name="【体育館・プール】&#10;有形固定資産減価償却率最大値テキスト"/>
        <xdr:cNvSpPr txBox="1"/>
      </xdr:nvSpPr>
      <xdr:spPr>
        <a:xfrm>
          <a:off x="4673600" y="918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xdr:cNvSpPr txBox="1"/>
      </xdr:nvSpPr>
      <xdr:spPr>
        <a:xfrm>
          <a:off x="4673600" y="9963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5" name="楕円 184"/>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101600</xdr:colOff>
      <xdr:row>63</xdr:row>
      <xdr:rowOff>111777</xdr:rowOff>
    </xdr:from>
    <xdr:ext cx="469744" cy="259045"/>
    <xdr:sp macro="" textlink="">
      <xdr:nvSpPr>
        <xdr:cNvPr id="186" name="【体育館・プール】&#10;有形固定資産減価償却率該当値テキスト"/>
        <xdr:cNvSpPr txBox="1"/>
      </xdr:nvSpPr>
      <xdr:spPr>
        <a:xfrm>
          <a:off x="4673600" y="107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118745</xdr:rowOff>
    </xdr:from>
    <xdr:to>
      <xdr:col>20</xdr:col>
      <xdr:colOff>38100</xdr:colOff>
      <xdr:row>64</xdr:row>
      <xdr:rowOff>48895</xdr:rowOff>
    </xdr:to>
    <xdr:sp macro="" textlink="">
      <xdr:nvSpPr>
        <xdr:cNvPr id="187" name="楕円 186"/>
        <xdr:cNvSpPr/>
      </xdr:nvSpPr>
      <xdr:spPr>
        <a:xfrm>
          <a:off x="3746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177800</xdr:colOff>
      <xdr:row>63</xdr:row>
      <xdr:rowOff>169545</xdr:rowOff>
    </xdr:from>
    <xdr:to>
      <xdr:col>24</xdr:col>
      <xdr:colOff>63500</xdr:colOff>
      <xdr:row>64</xdr:row>
      <xdr:rowOff>76200</xdr:rowOff>
    </xdr:to>
    <xdr:cxnSp macro="">
      <xdr:nvCxnSpPr>
        <xdr:cNvPr id="188" name="直線コネクタ 187"/>
        <xdr:cNvCxnSpPr/>
      </xdr:nvCxnSpPr>
      <xdr:spPr>
        <a:xfrm>
          <a:off x="3797300" y="1097089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19685</xdr:rowOff>
    </xdr:from>
    <xdr:to>
      <xdr:col>15</xdr:col>
      <xdr:colOff>101600</xdr:colOff>
      <xdr:row>64</xdr:row>
      <xdr:rowOff>121285</xdr:rowOff>
    </xdr:to>
    <xdr:sp macro="" textlink="">
      <xdr:nvSpPr>
        <xdr:cNvPr id="189" name="楕円 188"/>
        <xdr:cNvSpPr/>
      </xdr:nvSpPr>
      <xdr:spPr>
        <a:xfrm>
          <a:off x="28575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63</xdr:row>
      <xdr:rowOff>169545</xdr:rowOff>
    </xdr:from>
    <xdr:to>
      <xdr:col>19</xdr:col>
      <xdr:colOff>177800</xdr:colOff>
      <xdr:row>64</xdr:row>
      <xdr:rowOff>70485</xdr:rowOff>
    </xdr:to>
    <xdr:cxnSp macro="">
      <xdr:nvCxnSpPr>
        <xdr:cNvPr id="190" name="直線コネクタ 189"/>
        <xdr:cNvCxnSpPr/>
      </xdr:nvCxnSpPr>
      <xdr:spPr>
        <a:xfrm flipV="1">
          <a:off x="2908300" y="109708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xdr:rowOff>
    </xdr:from>
    <xdr:to>
      <xdr:col>10</xdr:col>
      <xdr:colOff>165100</xdr:colOff>
      <xdr:row>64</xdr:row>
      <xdr:rowOff>104140</xdr:rowOff>
    </xdr:to>
    <xdr:sp macro="" textlink="">
      <xdr:nvSpPr>
        <xdr:cNvPr id="191" name="楕円 190"/>
        <xdr:cNvSpPr/>
      </xdr:nvSpPr>
      <xdr:spPr>
        <a:xfrm>
          <a:off x="1968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114300</xdr:colOff>
      <xdr:row>64</xdr:row>
      <xdr:rowOff>53340</xdr:rowOff>
    </xdr:from>
    <xdr:to>
      <xdr:col>15</xdr:col>
      <xdr:colOff>50800</xdr:colOff>
      <xdr:row>64</xdr:row>
      <xdr:rowOff>70485</xdr:rowOff>
    </xdr:to>
    <xdr:cxnSp macro="">
      <xdr:nvCxnSpPr>
        <xdr:cNvPr id="192" name="直線コネクタ 191"/>
        <xdr:cNvCxnSpPr/>
      </xdr:nvCxnSpPr>
      <xdr:spPr>
        <a:xfrm>
          <a:off x="2019300" y="110261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141605</xdr:rowOff>
    </xdr:from>
    <xdr:to>
      <xdr:col>6</xdr:col>
      <xdr:colOff>38100</xdr:colOff>
      <xdr:row>64</xdr:row>
      <xdr:rowOff>71755</xdr:rowOff>
    </xdr:to>
    <xdr:sp macro="" textlink="">
      <xdr:nvSpPr>
        <xdr:cNvPr id="193" name="楕円 192"/>
        <xdr:cNvSpPr/>
      </xdr:nvSpPr>
      <xdr:spPr>
        <a:xfrm>
          <a:off x="1079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177800</xdr:colOff>
      <xdr:row>64</xdr:row>
      <xdr:rowOff>20955</xdr:rowOff>
    </xdr:from>
    <xdr:to>
      <xdr:col>10</xdr:col>
      <xdr:colOff>114300</xdr:colOff>
      <xdr:row>64</xdr:row>
      <xdr:rowOff>53340</xdr:rowOff>
    </xdr:to>
    <xdr:cxnSp macro="">
      <xdr:nvCxnSpPr>
        <xdr:cNvPr id="194" name="直線コネクタ 193"/>
        <xdr:cNvCxnSpPr/>
      </xdr:nvCxnSpPr>
      <xdr:spPr>
        <a:xfrm>
          <a:off x="1130300" y="10993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xdr:cNvSpPr txBox="1"/>
      </xdr:nvSpPr>
      <xdr:spPr>
        <a:xfrm>
          <a:off x="3582044" y="986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xdr:cNvSpPr txBox="1"/>
      </xdr:nvSpPr>
      <xdr:spPr>
        <a:xfrm>
          <a:off x="2705744" y="986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2" cy="259045"/>
    <xdr:sp macro="" textlink="">
      <xdr:nvSpPr>
        <xdr:cNvPr id="197" name="n_3aveValue【体育館・プール】&#10;有形固定資産減価償却率"/>
        <xdr:cNvSpPr txBox="1"/>
      </xdr:nvSpPr>
      <xdr:spPr>
        <a:xfrm>
          <a:off x="1816744" y="9860260"/>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58</xdr:row>
      <xdr:rowOff>67327</xdr:rowOff>
    </xdr:from>
    <xdr:ext cx="405111" cy="259045"/>
    <xdr:sp macro="" textlink="">
      <xdr:nvSpPr>
        <xdr:cNvPr id="198" name="n_4aveValue【体育館・プール】&#10;有形固定資産減価償却率"/>
        <xdr:cNvSpPr txBox="1"/>
      </xdr:nvSpPr>
      <xdr:spPr>
        <a:xfrm>
          <a:off x="918219" y="981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40022</xdr:rowOff>
    </xdr:from>
    <xdr:ext cx="405111" cy="259045"/>
    <xdr:sp macro="" textlink="">
      <xdr:nvSpPr>
        <xdr:cNvPr id="199" name="n_1mainValue【体育館・プール】&#10;有形固定資産減価償却率"/>
        <xdr:cNvSpPr txBox="1"/>
      </xdr:nvSpPr>
      <xdr:spPr>
        <a:xfrm>
          <a:off x="3582044" y="10797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112412</xdr:rowOff>
    </xdr:from>
    <xdr:ext cx="405111" cy="259045"/>
    <xdr:sp macro="" textlink="">
      <xdr:nvSpPr>
        <xdr:cNvPr id="200" name="n_2mainValue【体育館・プール】&#10;有形固定資産減価償却率"/>
        <xdr:cNvSpPr txBox="1"/>
      </xdr:nvSpPr>
      <xdr:spPr>
        <a:xfrm>
          <a:off x="2705744" y="10870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104792</xdr:rowOff>
    </xdr:from>
    <xdr:ext cx="405112" cy="259045"/>
    <xdr:sp macro="" textlink="">
      <xdr:nvSpPr>
        <xdr:cNvPr id="201" name="n_3mainValue【体育館・プール】&#10;有形固定資産減価償却率"/>
        <xdr:cNvSpPr txBox="1"/>
      </xdr:nvSpPr>
      <xdr:spPr>
        <a:xfrm>
          <a:off x="1816744" y="10862439"/>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64</xdr:row>
      <xdr:rowOff>62882</xdr:rowOff>
    </xdr:from>
    <xdr:ext cx="405111" cy="259045"/>
    <xdr:sp macro="" textlink="">
      <xdr:nvSpPr>
        <xdr:cNvPr id="202" name="n_4mainValue【体育館・プール】&#10;有形固定資産減価償却率"/>
        <xdr:cNvSpPr txBox="1"/>
      </xdr:nvSpPr>
      <xdr:spPr>
        <a:xfrm>
          <a:off x="918219" y="1082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77868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150330</xdr:rowOff>
    </xdr:from>
    <xdr:ext cx="467179" cy="259045"/>
    <xdr:sp macro="" textlink="">
      <xdr:nvSpPr>
        <xdr:cNvPr id="214" name="テキスト ボックス 213"/>
        <xdr:cNvSpPr txBox="1"/>
      </xdr:nvSpPr>
      <xdr:spPr>
        <a:xfrm>
          <a:off x="6136821" y="1073988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426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106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7865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4666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1468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88269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08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1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35486</xdr:rowOff>
    </xdr:from>
    <xdr:ext cx="469744" cy="259045"/>
    <xdr:sp macro="" textlink="">
      <xdr:nvSpPr>
        <xdr:cNvPr id="233" name="【体育館・プール】&#10;一人当たり面積平均値テキスト"/>
        <xdr:cNvSpPr txBox="1"/>
      </xdr:nvSpPr>
      <xdr:spPr>
        <a:xfrm>
          <a:off x="10515600" y="1045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140244</xdr:rowOff>
    </xdr:from>
    <xdr:to>
      <xdr:col>55</xdr:col>
      <xdr:colOff>50800</xdr:colOff>
      <xdr:row>64</xdr:row>
      <xdr:rowOff>70394</xdr:rowOff>
    </xdr:to>
    <xdr:sp macro="" textlink="">
      <xdr:nvSpPr>
        <xdr:cNvPr id="244" name="楕円 243"/>
        <xdr:cNvSpPr/>
      </xdr:nvSpPr>
      <xdr:spPr>
        <a:xfrm>
          <a:off x="10426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38100</xdr:colOff>
      <xdr:row>63</xdr:row>
      <xdr:rowOff>55171</xdr:rowOff>
    </xdr:from>
    <xdr:ext cx="469744" cy="259045"/>
    <xdr:sp macro="" textlink="">
      <xdr:nvSpPr>
        <xdr:cNvPr id="245" name="【体育館・プール】&#10;一人当たり面積該当値テキスト"/>
        <xdr:cNvSpPr txBox="1"/>
      </xdr:nvSpPr>
      <xdr:spPr>
        <a:xfrm>
          <a:off x="10515600" y="1064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138612</xdr:rowOff>
    </xdr:from>
    <xdr:to>
      <xdr:col>50</xdr:col>
      <xdr:colOff>165100</xdr:colOff>
      <xdr:row>64</xdr:row>
      <xdr:rowOff>68762</xdr:rowOff>
    </xdr:to>
    <xdr:sp macro="" textlink="">
      <xdr:nvSpPr>
        <xdr:cNvPr id="246" name="楕円 245"/>
        <xdr:cNvSpPr/>
      </xdr:nvSpPr>
      <xdr:spPr>
        <a:xfrm>
          <a:off x="9588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114300</xdr:colOff>
      <xdr:row>64</xdr:row>
      <xdr:rowOff>17962</xdr:rowOff>
    </xdr:from>
    <xdr:to>
      <xdr:col>55</xdr:col>
      <xdr:colOff>0</xdr:colOff>
      <xdr:row>64</xdr:row>
      <xdr:rowOff>19594</xdr:rowOff>
    </xdr:to>
    <xdr:cxnSp macro="">
      <xdr:nvCxnSpPr>
        <xdr:cNvPr id="247" name="直線コネクタ 246"/>
        <xdr:cNvCxnSpPr/>
      </xdr:nvCxnSpPr>
      <xdr:spPr>
        <a:xfrm>
          <a:off x="9639300" y="1099076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140244</xdr:rowOff>
    </xdr:from>
    <xdr:to>
      <xdr:col>46</xdr:col>
      <xdr:colOff>38100</xdr:colOff>
      <xdr:row>64</xdr:row>
      <xdr:rowOff>70394</xdr:rowOff>
    </xdr:to>
    <xdr:sp macro="" textlink="">
      <xdr:nvSpPr>
        <xdr:cNvPr id="248" name="楕円 247"/>
        <xdr:cNvSpPr/>
      </xdr:nvSpPr>
      <xdr:spPr>
        <a:xfrm>
          <a:off x="8699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64</xdr:row>
      <xdr:rowOff>17962</xdr:rowOff>
    </xdr:from>
    <xdr:to>
      <xdr:col>50</xdr:col>
      <xdr:colOff>114300</xdr:colOff>
      <xdr:row>64</xdr:row>
      <xdr:rowOff>19594</xdr:rowOff>
    </xdr:to>
    <xdr:cxnSp macro="">
      <xdr:nvCxnSpPr>
        <xdr:cNvPr id="249" name="直線コネクタ 248"/>
        <xdr:cNvCxnSpPr/>
      </xdr:nvCxnSpPr>
      <xdr:spPr>
        <a:xfrm flipV="1">
          <a:off x="8750300" y="109907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140244</xdr:rowOff>
    </xdr:from>
    <xdr:to>
      <xdr:col>41</xdr:col>
      <xdr:colOff>101600</xdr:colOff>
      <xdr:row>64</xdr:row>
      <xdr:rowOff>70394</xdr:rowOff>
    </xdr:to>
    <xdr:sp macro="" textlink="">
      <xdr:nvSpPr>
        <xdr:cNvPr id="250" name="楕円 249"/>
        <xdr:cNvSpPr/>
      </xdr:nvSpPr>
      <xdr:spPr>
        <a:xfrm>
          <a:off x="7810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50800</xdr:colOff>
      <xdr:row>64</xdr:row>
      <xdr:rowOff>19594</xdr:rowOff>
    </xdr:from>
    <xdr:to>
      <xdr:col>45</xdr:col>
      <xdr:colOff>177800</xdr:colOff>
      <xdr:row>64</xdr:row>
      <xdr:rowOff>19594</xdr:rowOff>
    </xdr:to>
    <xdr:cxnSp macro="">
      <xdr:nvCxnSpPr>
        <xdr:cNvPr id="251" name="直線コネクタ 250"/>
        <xdr:cNvCxnSpPr/>
      </xdr:nvCxnSpPr>
      <xdr:spPr>
        <a:xfrm>
          <a:off x="7861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140244</xdr:rowOff>
    </xdr:from>
    <xdr:to>
      <xdr:col>36</xdr:col>
      <xdr:colOff>165100</xdr:colOff>
      <xdr:row>64</xdr:row>
      <xdr:rowOff>70394</xdr:rowOff>
    </xdr:to>
    <xdr:sp macro="" textlink="">
      <xdr:nvSpPr>
        <xdr:cNvPr id="252" name="楕円 251"/>
        <xdr:cNvSpPr/>
      </xdr:nvSpPr>
      <xdr:spPr>
        <a:xfrm>
          <a:off x="6921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114300</xdr:colOff>
      <xdr:row>64</xdr:row>
      <xdr:rowOff>19594</xdr:rowOff>
    </xdr:from>
    <xdr:to>
      <xdr:col>41</xdr:col>
      <xdr:colOff>50800</xdr:colOff>
      <xdr:row>64</xdr:row>
      <xdr:rowOff>19594</xdr:rowOff>
    </xdr:to>
    <xdr:cxnSp macro="">
      <xdr:nvCxnSpPr>
        <xdr:cNvPr id="253" name="直線コネクタ 252"/>
        <xdr:cNvCxnSpPr/>
      </xdr:nvCxnSpPr>
      <xdr:spPr>
        <a:xfrm>
          <a:off x="6972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3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xdr:cNvSpPr txBox="1"/>
      </xdr:nvSpPr>
      <xdr:spPr>
        <a:xfrm>
          <a:off x="8515427" y="1031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xdr:cNvSpPr txBox="1"/>
      </xdr:nvSpPr>
      <xdr:spPr>
        <a:xfrm>
          <a:off x="7626427" y="103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xdr:cNvSpPr txBox="1"/>
      </xdr:nvSpPr>
      <xdr:spPr>
        <a:xfrm>
          <a:off x="6737427" y="103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59889</xdr:rowOff>
    </xdr:from>
    <xdr:ext cx="469744" cy="259045"/>
    <xdr:sp macro="" textlink="">
      <xdr:nvSpPr>
        <xdr:cNvPr id="258" name="n_1mainValue【体育館・プール】&#10;一人当たり面積"/>
        <xdr:cNvSpPr txBox="1"/>
      </xdr:nvSpPr>
      <xdr:spPr>
        <a:xfrm>
          <a:off x="9391727" y="1081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61521</xdr:rowOff>
    </xdr:from>
    <xdr:ext cx="469744" cy="259045"/>
    <xdr:sp macro="" textlink="">
      <xdr:nvSpPr>
        <xdr:cNvPr id="259" name="n_2mainValue【体育館・プール】&#10;一人当たり面積"/>
        <xdr:cNvSpPr txBox="1"/>
      </xdr:nvSpPr>
      <xdr:spPr>
        <a:xfrm>
          <a:off x="8515427" y="108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61521</xdr:rowOff>
    </xdr:from>
    <xdr:ext cx="469744" cy="259045"/>
    <xdr:sp macro="" textlink="">
      <xdr:nvSpPr>
        <xdr:cNvPr id="260" name="n_3mainValue【体育館・プール】&#10;一人当たり面積"/>
        <xdr:cNvSpPr txBox="1"/>
      </xdr:nvSpPr>
      <xdr:spPr>
        <a:xfrm>
          <a:off x="7626427" y="108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61521</xdr:rowOff>
    </xdr:from>
    <xdr:ext cx="469744" cy="259045"/>
    <xdr:sp macro="" textlink="">
      <xdr:nvSpPr>
        <xdr:cNvPr id="261" name="n_4mainValue【体育館・プール】&#10;一人当たり面積"/>
        <xdr:cNvSpPr txBox="1"/>
      </xdr:nvSpPr>
      <xdr:spPr>
        <a:xfrm>
          <a:off x="6737427" y="108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25077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5379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163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60" cy="259045"/>
    <xdr:sp macro="" textlink="">
      <xdr:nvSpPr>
        <xdr:cNvPr id="292" name="テキスト ボックス 291"/>
        <xdr:cNvSpPr txBox="1"/>
      </xdr:nvSpPr>
      <xdr:spPr>
        <a:xfrm>
          <a:off x="358941" y="17792792"/>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60" cy="259045"/>
    <xdr:sp macro="" textlink="">
      <xdr:nvSpPr>
        <xdr:cNvPr id="294" name="テキスト ボックス 293"/>
        <xdr:cNvSpPr txBox="1"/>
      </xdr:nvSpPr>
      <xdr:spPr>
        <a:xfrm>
          <a:off x="358941" y="17418515"/>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60" cy="259045"/>
    <xdr:sp macro="" textlink="">
      <xdr:nvSpPr>
        <xdr:cNvPr id="296" name="テキスト ボックス 295"/>
        <xdr:cNvSpPr txBox="1"/>
      </xdr:nvSpPr>
      <xdr:spPr>
        <a:xfrm>
          <a:off x="358941" y="17044239"/>
          <a:ext cx="40306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38752</xdr:rowOff>
    </xdr:from>
    <xdr:ext cx="338940" cy="259045"/>
    <xdr:sp macro="" textlink="">
      <xdr:nvSpPr>
        <xdr:cNvPr id="298" name="テキスト ボックス 297"/>
        <xdr:cNvSpPr txBox="1"/>
      </xdr:nvSpPr>
      <xdr:spPr>
        <a:xfrm>
          <a:off x="423061" y="16679487"/>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1" name="直線コネクタ 300"/>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2" name="【市民会館】&#10;有形固定資産減価償却率最小値テキスト"/>
        <xdr:cNvSpPr txBox="1"/>
      </xdr:nvSpPr>
      <xdr:spPr>
        <a:xfrm>
          <a:off x="4673600" y="1805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3" name="直線コネクタ 302"/>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4" name="【市民会館】&#10;有形固定資産減価償却率最大値テキスト"/>
        <xdr:cNvSpPr txBox="1"/>
      </xdr:nvSpPr>
      <xdr:spPr>
        <a:xfrm>
          <a:off x="4673600" y="165907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5" name="直線コネクタ 304"/>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306" name="【市民会館】&#10;有形固定資産減価償却率平均値テキスト"/>
        <xdr:cNvSpPr txBox="1"/>
      </xdr:nvSpPr>
      <xdr:spPr>
        <a:xfrm>
          <a:off x="4673600" y="17362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07" name="フローチャート: 判断 306"/>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08" name="フローチャート: 判断 307"/>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09" name="フローチャート: 判断 308"/>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310" name="フローチャート: 判断 309"/>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311" name="フローチャート: 判断 310"/>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166370</xdr:rowOff>
    </xdr:from>
    <xdr:to>
      <xdr:col>24</xdr:col>
      <xdr:colOff>114300</xdr:colOff>
      <xdr:row>105</xdr:row>
      <xdr:rowOff>96520</xdr:rowOff>
    </xdr:to>
    <xdr:sp macro="" textlink="">
      <xdr:nvSpPr>
        <xdr:cNvPr id="317" name="楕円 316"/>
        <xdr:cNvSpPr/>
      </xdr:nvSpPr>
      <xdr:spPr>
        <a:xfrm>
          <a:off x="4584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101600</xdr:colOff>
      <xdr:row>104</xdr:row>
      <xdr:rowOff>144797</xdr:rowOff>
    </xdr:from>
    <xdr:ext cx="405111" cy="259045"/>
    <xdr:sp macro="" textlink="">
      <xdr:nvSpPr>
        <xdr:cNvPr id="318" name="【市民会館】&#10;有形固定資産減価償却率該当値テキスト"/>
        <xdr:cNvSpPr txBox="1"/>
      </xdr:nvSpPr>
      <xdr:spPr>
        <a:xfrm>
          <a:off x="4673600" y="17625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137161</xdr:rowOff>
    </xdr:from>
    <xdr:to>
      <xdr:col>20</xdr:col>
      <xdr:colOff>38100</xdr:colOff>
      <xdr:row>105</xdr:row>
      <xdr:rowOff>67311</xdr:rowOff>
    </xdr:to>
    <xdr:sp macro="" textlink="">
      <xdr:nvSpPr>
        <xdr:cNvPr id="319" name="楕円 318"/>
        <xdr:cNvSpPr/>
      </xdr:nvSpPr>
      <xdr:spPr>
        <a:xfrm>
          <a:off x="3746500" y="179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177800</xdr:colOff>
      <xdr:row>105</xdr:row>
      <xdr:rowOff>16511</xdr:rowOff>
    </xdr:from>
    <xdr:to>
      <xdr:col>24</xdr:col>
      <xdr:colOff>63500</xdr:colOff>
      <xdr:row>105</xdr:row>
      <xdr:rowOff>45720</xdr:rowOff>
    </xdr:to>
    <xdr:cxnSp macro="">
      <xdr:nvCxnSpPr>
        <xdr:cNvPr id="320" name="直線コネクタ 319"/>
        <xdr:cNvCxnSpPr/>
      </xdr:nvCxnSpPr>
      <xdr:spPr>
        <a:xfrm>
          <a:off x="3797300" y="1801876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111761</xdr:rowOff>
    </xdr:from>
    <xdr:to>
      <xdr:col>15</xdr:col>
      <xdr:colOff>101600</xdr:colOff>
      <xdr:row>105</xdr:row>
      <xdr:rowOff>41911</xdr:rowOff>
    </xdr:to>
    <xdr:sp macro="" textlink="">
      <xdr:nvSpPr>
        <xdr:cNvPr id="321" name="楕円 320"/>
        <xdr:cNvSpPr/>
      </xdr:nvSpPr>
      <xdr:spPr>
        <a:xfrm>
          <a:off x="2857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104</xdr:row>
      <xdr:rowOff>162561</xdr:rowOff>
    </xdr:from>
    <xdr:to>
      <xdr:col>19</xdr:col>
      <xdr:colOff>177800</xdr:colOff>
      <xdr:row>105</xdr:row>
      <xdr:rowOff>16511</xdr:rowOff>
    </xdr:to>
    <xdr:cxnSp macro="">
      <xdr:nvCxnSpPr>
        <xdr:cNvPr id="322" name="直線コネクタ 321"/>
        <xdr:cNvCxnSpPr/>
      </xdr:nvCxnSpPr>
      <xdr:spPr>
        <a:xfrm>
          <a:off x="2908300" y="179933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88900</xdr:rowOff>
    </xdr:from>
    <xdr:to>
      <xdr:col>10</xdr:col>
      <xdr:colOff>165100</xdr:colOff>
      <xdr:row>105</xdr:row>
      <xdr:rowOff>19050</xdr:rowOff>
    </xdr:to>
    <xdr:sp macro="" textlink="">
      <xdr:nvSpPr>
        <xdr:cNvPr id="323" name="楕円 322"/>
        <xdr:cNvSpPr/>
      </xdr:nvSpPr>
      <xdr:spPr>
        <a:xfrm>
          <a:off x="19685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114300</xdr:colOff>
      <xdr:row>104</xdr:row>
      <xdr:rowOff>139700</xdr:rowOff>
    </xdr:from>
    <xdr:to>
      <xdr:col>15</xdr:col>
      <xdr:colOff>50800</xdr:colOff>
      <xdr:row>104</xdr:row>
      <xdr:rowOff>162561</xdr:rowOff>
    </xdr:to>
    <xdr:cxnSp macro="">
      <xdr:nvCxnSpPr>
        <xdr:cNvPr id="324" name="直線コネクタ 323"/>
        <xdr:cNvCxnSpPr/>
      </xdr:nvCxnSpPr>
      <xdr:spPr>
        <a:xfrm>
          <a:off x="2019300" y="17970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62230</xdr:rowOff>
    </xdr:from>
    <xdr:to>
      <xdr:col>6</xdr:col>
      <xdr:colOff>38100</xdr:colOff>
      <xdr:row>104</xdr:row>
      <xdr:rowOff>163830</xdr:rowOff>
    </xdr:to>
    <xdr:sp macro="" textlink="">
      <xdr:nvSpPr>
        <xdr:cNvPr id="325" name="楕円 324"/>
        <xdr:cNvSpPr/>
      </xdr:nvSpPr>
      <xdr:spPr>
        <a:xfrm>
          <a:off x="10795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177800</xdr:colOff>
      <xdr:row>104</xdr:row>
      <xdr:rowOff>113030</xdr:rowOff>
    </xdr:from>
    <xdr:to>
      <xdr:col>10</xdr:col>
      <xdr:colOff>114300</xdr:colOff>
      <xdr:row>104</xdr:row>
      <xdr:rowOff>139700</xdr:rowOff>
    </xdr:to>
    <xdr:cxnSp macro="">
      <xdr:nvCxnSpPr>
        <xdr:cNvPr id="326" name="直線コネクタ 325"/>
        <xdr:cNvCxnSpPr/>
      </xdr:nvCxnSpPr>
      <xdr:spPr>
        <a:xfrm>
          <a:off x="1130300" y="17943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327" name="n_1aveValue【市民会館】&#10;有形固定資産減価償却率"/>
        <xdr:cNvSpPr txBox="1"/>
      </xdr:nvSpPr>
      <xdr:spPr>
        <a:xfrm>
          <a:off x="3582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28" name="n_2aveValue【市民会館】&#10;有形固定資産減価償却率"/>
        <xdr:cNvSpPr txBox="1"/>
      </xdr:nvSpPr>
      <xdr:spPr>
        <a:xfrm>
          <a:off x="2705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2" cy="259045"/>
    <xdr:sp macro="" textlink="">
      <xdr:nvSpPr>
        <xdr:cNvPr id="329" name="n_3aveValue【市民会館】&#10;有形固定資産減価償却率"/>
        <xdr:cNvSpPr txBox="1"/>
      </xdr:nvSpPr>
      <xdr:spPr>
        <a:xfrm>
          <a:off x="1816744" y="1726693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102</xdr:row>
      <xdr:rowOff>104157</xdr:rowOff>
    </xdr:from>
    <xdr:ext cx="405111" cy="259045"/>
    <xdr:sp macro="" textlink="">
      <xdr:nvSpPr>
        <xdr:cNvPr id="330" name="n_4aveValue【市民会館】&#10;有形固定資産減価償却率"/>
        <xdr:cNvSpPr txBox="1"/>
      </xdr:nvSpPr>
      <xdr:spPr>
        <a:xfrm>
          <a:off x="918219"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58438</xdr:rowOff>
    </xdr:from>
    <xdr:ext cx="405111" cy="259045"/>
    <xdr:sp macro="" textlink="">
      <xdr:nvSpPr>
        <xdr:cNvPr id="331" name="n_1mainValue【市民会館】&#10;有形固定資産減価償却率"/>
        <xdr:cNvSpPr txBox="1"/>
      </xdr:nvSpPr>
      <xdr:spPr>
        <a:xfrm>
          <a:off x="3582044" y="1770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42563</xdr:rowOff>
    </xdr:from>
    <xdr:ext cx="405111" cy="259045"/>
    <xdr:sp macro="" textlink="">
      <xdr:nvSpPr>
        <xdr:cNvPr id="332" name="n_2mainValue【市民会館】&#10;有形固定資産減価償却率"/>
        <xdr:cNvSpPr txBox="1"/>
      </xdr:nvSpPr>
      <xdr:spPr>
        <a:xfrm>
          <a:off x="2705744" y="1769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10177</xdr:rowOff>
    </xdr:from>
    <xdr:ext cx="405112" cy="259045"/>
    <xdr:sp macro="" textlink="">
      <xdr:nvSpPr>
        <xdr:cNvPr id="333" name="n_3mainValue【市民会館】&#10;有形固定資産減価償却率"/>
        <xdr:cNvSpPr txBox="1"/>
      </xdr:nvSpPr>
      <xdr:spPr>
        <a:xfrm>
          <a:off x="1816744" y="17659442"/>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156219</xdr:colOff>
      <xdr:row>104</xdr:row>
      <xdr:rowOff>154957</xdr:rowOff>
    </xdr:from>
    <xdr:ext cx="405111" cy="259045"/>
    <xdr:sp macro="" textlink="">
      <xdr:nvSpPr>
        <xdr:cNvPr id="334" name="n_4mainValue【市民会館】&#10;有形固定資産減価償却率"/>
        <xdr:cNvSpPr txBox="1"/>
      </xdr:nvSpPr>
      <xdr:spPr>
        <a:xfrm>
          <a:off x="918219" y="1763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2507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6" name="テキスト ボックス 345"/>
        <xdr:cNvSpPr txBox="1"/>
      </xdr:nvSpPr>
      <xdr:spPr>
        <a:xfrm>
          <a:off x="6136821" y="180908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153052</xdr:rowOff>
    </xdr:from>
    <xdr:ext cx="467179" cy="259045"/>
    <xdr:sp macro="" textlink="">
      <xdr:nvSpPr>
        <xdr:cNvPr id="348" name="テキスト ボックス 347"/>
        <xdr:cNvSpPr txBox="1"/>
      </xdr:nvSpPr>
      <xdr:spPr>
        <a:xfrm>
          <a:off x="6136821" y="1763422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0" name="テキスト ボックス 34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2" name="テキスト ボックス 351"/>
        <xdr:cNvSpPr txBox="1"/>
      </xdr:nvSpPr>
      <xdr:spPr>
        <a:xfrm>
          <a:off x="6136821" y="16746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153052</xdr:rowOff>
    </xdr:from>
    <xdr:ext cx="467179" cy="259045"/>
    <xdr:sp macro="" textlink="">
      <xdr:nvSpPr>
        <xdr:cNvPr id="354" name="テキスト ボックス 353"/>
        <xdr:cNvSpPr txBox="1"/>
      </xdr:nvSpPr>
      <xdr:spPr>
        <a:xfrm>
          <a:off x="6136821" y="16289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356" name="直線コネクタ 355"/>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57" name="【市民会館】&#10;一人当たり面積最小値テキスト"/>
        <xdr:cNvSpPr txBox="1"/>
      </xdr:nvSpPr>
      <xdr:spPr>
        <a:xfrm>
          <a:off x="10515600" y="1821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58" name="直線コネクタ 357"/>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36974</xdr:rowOff>
    </xdr:from>
    <xdr:ext cx="469744" cy="259045"/>
    <xdr:sp macro="" textlink="">
      <xdr:nvSpPr>
        <xdr:cNvPr id="359" name="【市民会館】&#10;一人当たり面積最大値テキスト"/>
        <xdr:cNvSpPr txBox="1"/>
      </xdr:nvSpPr>
      <xdr:spPr>
        <a:xfrm>
          <a:off x="10515600" y="168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360" name="直線コネクタ 359"/>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361" name="【市民会館】&#10;一人当たり面積平均値テキスト"/>
        <xdr:cNvSpPr txBox="1"/>
      </xdr:nvSpPr>
      <xdr:spPr>
        <a:xfrm>
          <a:off x="10515600" y="1788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362" name="フローチャート: 判断 361"/>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363" name="フローチャート: 判断 362"/>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364" name="フローチャート: 判断 363"/>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365" name="フローチャート: 判断 364"/>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366" name="フローチャート: 判断 365"/>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54</xdr:col>
      <xdr:colOff>0</xdr:colOff>
      <xdr:row>111</xdr:row>
      <xdr:rowOff>16527</xdr:rowOff>
    </xdr:from>
    <xdr:ext cx="762000" cy="259045"/>
    <xdr:sp macro="" textlink="">
      <xdr:nvSpPr>
        <xdr:cNvPr id="367" name="テキスト ボックス 3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84837</xdr:rowOff>
    </xdr:from>
    <xdr:to>
      <xdr:col>55</xdr:col>
      <xdr:colOff>50800</xdr:colOff>
      <xdr:row>107</xdr:row>
      <xdr:rowOff>14987</xdr:rowOff>
    </xdr:to>
    <xdr:sp macro="" textlink="">
      <xdr:nvSpPr>
        <xdr:cNvPr id="372" name="楕円 371"/>
        <xdr:cNvSpPr/>
      </xdr:nvSpPr>
      <xdr:spPr>
        <a:xfrm>
          <a:off x="10426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38100</xdr:colOff>
      <xdr:row>105</xdr:row>
      <xdr:rowOff>107714</xdr:rowOff>
    </xdr:from>
    <xdr:ext cx="469744" cy="259045"/>
    <xdr:sp macro="" textlink="">
      <xdr:nvSpPr>
        <xdr:cNvPr id="373" name="【市民会館】&#10;一人当たり面積該当値テキスト"/>
        <xdr:cNvSpPr txBox="1"/>
      </xdr:nvSpPr>
      <xdr:spPr>
        <a:xfrm>
          <a:off x="10515600" y="177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374" name="楕円 373"/>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50</xdr:col>
      <xdr:colOff>114300</xdr:colOff>
      <xdr:row>106</xdr:row>
      <xdr:rowOff>133350</xdr:rowOff>
    </xdr:from>
    <xdr:to>
      <xdr:col>55</xdr:col>
      <xdr:colOff>0</xdr:colOff>
      <xdr:row>106</xdr:row>
      <xdr:rowOff>135637</xdr:rowOff>
    </xdr:to>
    <xdr:cxnSp macro="">
      <xdr:nvCxnSpPr>
        <xdr:cNvPr id="375" name="直線コネクタ 374"/>
        <xdr:cNvCxnSpPr/>
      </xdr:nvCxnSpPr>
      <xdr:spPr>
        <a:xfrm>
          <a:off x="9639300" y="183070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376" name="楕円 375"/>
        <xdr:cNvSpPr/>
      </xdr:nvSpPr>
      <xdr:spPr>
        <a:xfrm>
          <a:off x="8699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106</xdr:row>
      <xdr:rowOff>133350</xdr:rowOff>
    </xdr:from>
    <xdr:to>
      <xdr:col>50</xdr:col>
      <xdr:colOff>114300</xdr:colOff>
      <xdr:row>106</xdr:row>
      <xdr:rowOff>133350</xdr:rowOff>
    </xdr:to>
    <xdr:cxnSp macro="">
      <xdr:nvCxnSpPr>
        <xdr:cNvPr id="377" name="直線コネクタ 376"/>
        <xdr:cNvCxnSpPr/>
      </xdr:nvCxnSpPr>
      <xdr:spPr>
        <a:xfrm>
          <a:off x="8750300" y="1830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84837</xdr:rowOff>
    </xdr:from>
    <xdr:to>
      <xdr:col>41</xdr:col>
      <xdr:colOff>101600</xdr:colOff>
      <xdr:row>107</xdr:row>
      <xdr:rowOff>14987</xdr:rowOff>
    </xdr:to>
    <xdr:sp macro="" textlink="">
      <xdr:nvSpPr>
        <xdr:cNvPr id="378" name="楕円 377"/>
        <xdr:cNvSpPr/>
      </xdr:nvSpPr>
      <xdr:spPr>
        <a:xfrm>
          <a:off x="7810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50800</xdr:colOff>
      <xdr:row>106</xdr:row>
      <xdr:rowOff>133350</xdr:rowOff>
    </xdr:from>
    <xdr:to>
      <xdr:col>45</xdr:col>
      <xdr:colOff>177800</xdr:colOff>
      <xdr:row>106</xdr:row>
      <xdr:rowOff>135637</xdr:rowOff>
    </xdr:to>
    <xdr:cxnSp macro="">
      <xdr:nvCxnSpPr>
        <xdr:cNvPr id="379" name="直線コネクタ 378"/>
        <xdr:cNvCxnSpPr/>
      </xdr:nvCxnSpPr>
      <xdr:spPr>
        <a:xfrm flipV="1">
          <a:off x="7861300" y="1830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84837</xdr:rowOff>
    </xdr:from>
    <xdr:to>
      <xdr:col>36</xdr:col>
      <xdr:colOff>165100</xdr:colOff>
      <xdr:row>107</xdr:row>
      <xdr:rowOff>14987</xdr:rowOff>
    </xdr:to>
    <xdr:sp macro="" textlink="">
      <xdr:nvSpPr>
        <xdr:cNvPr id="380" name="楕円 379"/>
        <xdr:cNvSpPr/>
      </xdr:nvSpPr>
      <xdr:spPr>
        <a:xfrm>
          <a:off x="6921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36</xdr:col>
      <xdr:colOff>114300</xdr:colOff>
      <xdr:row>106</xdr:row>
      <xdr:rowOff>135637</xdr:rowOff>
    </xdr:from>
    <xdr:to>
      <xdr:col>41</xdr:col>
      <xdr:colOff>50800</xdr:colOff>
      <xdr:row>106</xdr:row>
      <xdr:rowOff>135637</xdr:rowOff>
    </xdr:to>
    <xdr:cxnSp macro="">
      <xdr:nvCxnSpPr>
        <xdr:cNvPr id="381" name="直線コネクタ 380"/>
        <xdr:cNvCxnSpPr/>
      </xdr:nvCxnSpPr>
      <xdr:spPr>
        <a:xfrm>
          <a:off x="6972300" y="18309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382" name="n_1aveValue【市民会館】&#10;一人当たり面積"/>
        <xdr:cNvSpPr txBox="1"/>
      </xdr:nvSpPr>
      <xdr:spPr>
        <a:xfrm>
          <a:off x="9391727" y="1799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3827</xdr:rowOff>
    </xdr:from>
    <xdr:ext cx="469744" cy="259045"/>
    <xdr:sp macro="" textlink="">
      <xdr:nvSpPr>
        <xdr:cNvPr id="383" name="n_2aveValue【市民会館】&#10;一人当たり面積"/>
        <xdr:cNvSpPr txBox="1"/>
      </xdr:nvSpPr>
      <xdr:spPr>
        <a:xfrm>
          <a:off x="8515427" y="1798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384" name="n_3aveValue【市民会館】&#10;一人当たり面積"/>
        <xdr:cNvSpPr txBox="1"/>
      </xdr:nvSpPr>
      <xdr:spPr>
        <a:xfrm>
          <a:off x="7626427" y="179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8399</xdr:rowOff>
    </xdr:from>
    <xdr:ext cx="469744" cy="259045"/>
    <xdr:sp macro="" textlink="">
      <xdr:nvSpPr>
        <xdr:cNvPr id="385" name="n_4aveValue【市民会館】&#10;一人当たり面積"/>
        <xdr:cNvSpPr txBox="1"/>
      </xdr:nvSpPr>
      <xdr:spPr>
        <a:xfrm>
          <a:off x="6737427" y="179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38752</xdr:rowOff>
    </xdr:from>
    <xdr:ext cx="469744" cy="259045"/>
    <xdr:sp macro="" textlink="">
      <xdr:nvSpPr>
        <xdr:cNvPr id="386" name="n_1mainValue【市民会館】&#10;一人当たり面積"/>
        <xdr:cNvSpPr txBox="1"/>
      </xdr:nvSpPr>
      <xdr:spPr>
        <a:xfrm>
          <a:off x="9391727" y="176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38752</xdr:rowOff>
    </xdr:from>
    <xdr:ext cx="469744" cy="259045"/>
    <xdr:sp macro="" textlink="">
      <xdr:nvSpPr>
        <xdr:cNvPr id="387" name="n_2mainValue【市民会館】&#10;一人当たり面積"/>
        <xdr:cNvSpPr txBox="1"/>
      </xdr:nvSpPr>
      <xdr:spPr>
        <a:xfrm>
          <a:off x="8515427" y="176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41039</xdr:rowOff>
    </xdr:from>
    <xdr:ext cx="469744" cy="259045"/>
    <xdr:sp macro="" textlink="">
      <xdr:nvSpPr>
        <xdr:cNvPr id="388" name="n_3mainValue【市民会館】&#10;一人当たり面積"/>
        <xdr:cNvSpPr txBox="1"/>
      </xdr:nvSpPr>
      <xdr:spPr>
        <a:xfrm>
          <a:off x="7626427" y="176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41039</xdr:rowOff>
    </xdr:from>
    <xdr:ext cx="469744" cy="259045"/>
    <xdr:sp macro="" textlink="">
      <xdr:nvSpPr>
        <xdr:cNvPr id="389" name="n_4mainValue【市民会館】&#10;一人当たり面積"/>
        <xdr:cNvSpPr txBox="1"/>
      </xdr:nvSpPr>
      <xdr:spPr>
        <a:xfrm>
          <a:off x="6737427" y="176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34925</xdr:colOff>
      <xdr:row>30</xdr:row>
      <xdr:rowOff>0</xdr:rowOff>
    </xdr:from>
    <xdr:ext cx="298543" cy="225703"/>
    <xdr:sp macro="" textlink="">
      <xdr:nvSpPr>
        <xdr:cNvPr id="398" name="テキスト ボックス 397"/>
        <xdr:cNvSpPr txBox="1"/>
      </xdr:nvSpPr>
      <xdr:spPr>
        <a:xfrm>
          <a:off x="12417425" y="50426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3332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xdr:cNvSpPr txBox="1"/>
      </xdr:nvSpPr>
      <xdr:spPr>
        <a:xfrm>
          <a:off x="11978821" y="7013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69352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373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151691</xdr:rowOff>
    </xdr:from>
    <xdr:ext cx="403059" cy="259045"/>
    <xdr:sp macro="" textlink="">
      <xdr:nvSpPr>
        <xdr:cNvPr id="408" name="テキスト ボックス 407"/>
        <xdr:cNvSpPr txBox="1"/>
      </xdr:nvSpPr>
      <xdr:spPr>
        <a:xfrm>
          <a:off x="12042941" y="603477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730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41474</xdr:rowOff>
    </xdr:from>
    <xdr:ext cx="338940" cy="259045"/>
    <xdr:sp macro="" textlink="">
      <xdr:nvSpPr>
        <xdr:cNvPr id="412" name="テキスト ボックス 411"/>
        <xdr:cNvSpPr txBox="1"/>
      </xdr:nvSpPr>
      <xdr:spPr>
        <a:xfrm>
          <a:off x="12107061" y="5420298"/>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15" name="直線コネクタ 414"/>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42</xdr:row>
      <xdr:rowOff>22877</xdr:rowOff>
    </xdr:from>
    <xdr:ext cx="405111" cy="259045"/>
    <xdr:sp macro="" textlink="">
      <xdr:nvSpPr>
        <xdr:cNvPr id="416" name="【一般廃棄物処理施設】&#10;有形固定資産減価償却率最小値テキスト"/>
        <xdr:cNvSpPr txBox="1"/>
      </xdr:nvSpPr>
      <xdr:spPr>
        <a:xfrm>
          <a:off x="16348075" y="7082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32</xdr:row>
      <xdr:rowOff>151873</xdr:rowOff>
    </xdr:from>
    <xdr:ext cx="405111" cy="259045"/>
    <xdr:sp macro="" textlink="">
      <xdr:nvSpPr>
        <xdr:cNvPr id="418" name="【一般廃棄物処理施設】&#10;有形固定資産減価償却率最大値テキスト"/>
        <xdr:cNvSpPr txBox="1"/>
      </xdr:nvSpPr>
      <xdr:spPr>
        <a:xfrm>
          <a:off x="16348075" y="553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9" name="直線コネクタ 418"/>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38</xdr:row>
      <xdr:rowOff>105064</xdr:rowOff>
    </xdr:from>
    <xdr:ext cx="405111" cy="259045"/>
    <xdr:sp macro="" textlink="">
      <xdr:nvSpPr>
        <xdr:cNvPr id="420" name="【一般廃棄物処理施設】&#10;有形固定資産減価償却率平均値テキスト"/>
        <xdr:cNvSpPr txBox="1"/>
      </xdr:nvSpPr>
      <xdr:spPr>
        <a:xfrm>
          <a:off x="16348075" y="6492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21" name="フローチャート: 判断 420"/>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22" name="フローチャート: 判断 421"/>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423" name="フローチャート: 判断 422"/>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24" name="フローチャート: 判断 423"/>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25" name="フローチャート: 判断 424"/>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18869</xdr:rowOff>
    </xdr:from>
    <xdr:to>
      <xdr:col>85</xdr:col>
      <xdr:colOff>177800</xdr:colOff>
      <xdr:row>35</xdr:row>
      <xdr:rowOff>120469</xdr:rowOff>
    </xdr:to>
    <xdr:sp macro="" textlink="">
      <xdr:nvSpPr>
        <xdr:cNvPr id="431" name="楕円 430"/>
        <xdr:cNvSpPr/>
      </xdr:nvSpPr>
      <xdr:spPr>
        <a:xfrm>
          <a:off x="162687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155575</xdr:colOff>
      <xdr:row>34</xdr:row>
      <xdr:rowOff>41746</xdr:rowOff>
    </xdr:from>
    <xdr:ext cx="405111" cy="259045"/>
    <xdr:sp macro="" textlink="">
      <xdr:nvSpPr>
        <xdr:cNvPr id="432" name="【一般廃棄物処理施設】&#10;有形固定資産減価償却率該当値テキスト"/>
        <xdr:cNvSpPr txBox="1"/>
      </xdr:nvSpPr>
      <xdr:spPr>
        <a:xfrm>
          <a:off x="16348075" y="57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121739</xdr:rowOff>
    </xdr:from>
    <xdr:to>
      <xdr:col>81</xdr:col>
      <xdr:colOff>101600</xdr:colOff>
      <xdr:row>35</xdr:row>
      <xdr:rowOff>51889</xdr:rowOff>
    </xdr:to>
    <xdr:sp macro="" textlink="">
      <xdr:nvSpPr>
        <xdr:cNvPr id="433" name="楕円 432"/>
        <xdr:cNvSpPr/>
      </xdr:nvSpPr>
      <xdr:spPr>
        <a:xfrm>
          <a:off x="154305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50800</xdr:colOff>
      <xdr:row>35</xdr:row>
      <xdr:rowOff>1089</xdr:rowOff>
    </xdr:from>
    <xdr:to>
      <xdr:col>85</xdr:col>
      <xdr:colOff>127000</xdr:colOff>
      <xdr:row>35</xdr:row>
      <xdr:rowOff>69669</xdr:rowOff>
    </xdr:to>
    <xdr:cxnSp macro="">
      <xdr:nvCxnSpPr>
        <xdr:cNvPr id="434" name="直線コネクタ 433"/>
        <xdr:cNvCxnSpPr/>
      </xdr:nvCxnSpPr>
      <xdr:spPr>
        <a:xfrm>
          <a:off x="15481300" y="600183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53158</xdr:rowOff>
    </xdr:from>
    <xdr:to>
      <xdr:col>76</xdr:col>
      <xdr:colOff>165100</xdr:colOff>
      <xdr:row>34</xdr:row>
      <xdr:rowOff>154758</xdr:rowOff>
    </xdr:to>
    <xdr:sp macro="" textlink="">
      <xdr:nvSpPr>
        <xdr:cNvPr id="435" name="楕円 434"/>
        <xdr:cNvSpPr/>
      </xdr:nvSpPr>
      <xdr:spPr>
        <a:xfrm>
          <a:off x="14541500" y="588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34</xdr:row>
      <xdr:rowOff>103958</xdr:rowOff>
    </xdr:from>
    <xdr:to>
      <xdr:col>81</xdr:col>
      <xdr:colOff>50800</xdr:colOff>
      <xdr:row>35</xdr:row>
      <xdr:rowOff>1089</xdr:rowOff>
    </xdr:to>
    <xdr:cxnSp macro="">
      <xdr:nvCxnSpPr>
        <xdr:cNvPr id="436" name="直線コネクタ 435"/>
        <xdr:cNvCxnSpPr/>
      </xdr:nvCxnSpPr>
      <xdr:spPr>
        <a:xfrm>
          <a:off x="14592300" y="593325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156028</xdr:rowOff>
    </xdr:from>
    <xdr:to>
      <xdr:col>72</xdr:col>
      <xdr:colOff>38100</xdr:colOff>
      <xdr:row>34</xdr:row>
      <xdr:rowOff>86178</xdr:rowOff>
    </xdr:to>
    <xdr:sp macro="" textlink="">
      <xdr:nvSpPr>
        <xdr:cNvPr id="437" name="楕円 436"/>
        <xdr:cNvSpPr/>
      </xdr:nvSpPr>
      <xdr:spPr>
        <a:xfrm>
          <a:off x="136525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177800</xdr:colOff>
      <xdr:row>34</xdr:row>
      <xdr:rowOff>35378</xdr:rowOff>
    </xdr:from>
    <xdr:to>
      <xdr:col>76</xdr:col>
      <xdr:colOff>114300</xdr:colOff>
      <xdr:row>34</xdr:row>
      <xdr:rowOff>103958</xdr:rowOff>
    </xdr:to>
    <xdr:cxnSp macro="">
      <xdr:nvCxnSpPr>
        <xdr:cNvPr id="438" name="直線コネクタ 437"/>
        <xdr:cNvCxnSpPr/>
      </xdr:nvCxnSpPr>
      <xdr:spPr>
        <a:xfrm>
          <a:off x="13703300" y="58646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89081</xdr:rowOff>
    </xdr:from>
    <xdr:to>
      <xdr:col>67</xdr:col>
      <xdr:colOff>101600</xdr:colOff>
      <xdr:row>34</xdr:row>
      <xdr:rowOff>19231</xdr:rowOff>
    </xdr:to>
    <xdr:sp macro="" textlink="">
      <xdr:nvSpPr>
        <xdr:cNvPr id="439" name="楕円 438"/>
        <xdr:cNvSpPr/>
      </xdr:nvSpPr>
      <xdr:spPr>
        <a:xfrm>
          <a:off x="12763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50800</xdr:colOff>
      <xdr:row>33</xdr:row>
      <xdr:rowOff>139881</xdr:rowOff>
    </xdr:from>
    <xdr:to>
      <xdr:col>71</xdr:col>
      <xdr:colOff>177800</xdr:colOff>
      <xdr:row>34</xdr:row>
      <xdr:rowOff>35378</xdr:rowOff>
    </xdr:to>
    <xdr:cxnSp macro="">
      <xdr:nvCxnSpPr>
        <xdr:cNvPr id="440" name="直線コネクタ 439"/>
        <xdr:cNvCxnSpPr/>
      </xdr:nvCxnSpPr>
      <xdr:spPr>
        <a:xfrm>
          <a:off x="12814300" y="5797731"/>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35569</xdr:colOff>
      <xdr:row>39</xdr:row>
      <xdr:rowOff>44649</xdr:rowOff>
    </xdr:from>
    <xdr:ext cx="405112" cy="259045"/>
    <xdr:sp macro="" textlink="">
      <xdr:nvSpPr>
        <xdr:cNvPr id="441" name="n_1aveValue【一般廃棄物処理施設】&#10;有形固定資産減価償却率"/>
        <xdr:cNvSpPr txBox="1"/>
      </xdr:nvSpPr>
      <xdr:spPr>
        <a:xfrm>
          <a:off x="15275569" y="6600090"/>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2" cy="259045"/>
    <xdr:sp macro="" textlink="">
      <xdr:nvSpPr>
        <xdr:cNvPr id="442" name="n_2aveValue【一般廃棄物処理施設】&#10;有形固定資産減価償却率"/>
        <xdr:cNvSpPr txBox="1"/>
      </xdr:nvSpPr>
      <xdr:spPr>
        <a:xfrm>
          <a:off x="14389744" y="6573964"/>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38</xdr:row>
      <xdr:rowOff>150784</xdr:rowOff>
    </xdr:from>
    <xdr:ext cx="405111" cy="259045"/>
    <xdr:sp macro="" textlink="">
      <xdr:nvSpPr>
        <xdr:cNvPr id="443" name="n_3aveValue【一般廃棄物処理施設】&#10;有形固定資産減価償却率"/>
        <xdr:cNvSpPr txBox="1"/>
      </xdr:nvSpPr>
      <xdr:spPr>
        <a:xfrm>
          <a:off x="13491219" y="653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444" name="n_4aveValue【一般廃棄物処理施設】&#10;有形固定資産減価償却率"/>
        <xdr:cNvSpPr txBox="1"/>
      </xdr:nvSpPr>
      <xdr:spPr>
        <a:xfrm>
          <a:off x="12611744" y="6518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35569</xdr:colOff>
      <xdr:row>33</xdr:row>
      <xdr:rowOff>68416</xdr:rowOff>
    </xdr:from>
    <xdr:ext cx="405112" cy="259045"/>
    <xdr:sp macro="" textlink="">
      <xdr:nvSpPr>
        <xdr:cNvPr id="445" name="n_1mainValue【一般廃棄物処理施設】&#10;有形固定資産減価償却率"/>
        <xdr:cNvSpPr txBox="1"/>
      </xdr:nvSpPr>
      <xdr:spPr>
        <a:xfrm>
          <a:off x="15275569" y="561532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152235</xdr:rowOff>
    </xdr:from>
    <xdr:ext cx="405112" cy="259045"/>
    <xdr:sp macro="" textlink="">
      <xdr:nvSpPr>
        <xdr:cNvPr id="446" name="n_2mainValue【一般廃棄物処理施設】&#10;有形固定資産減価償却率"/>
        <xdr:cNvSpPr txBox="1"/>
      </xdr:nvSpPr>
      <xdr:spPr>
        <a:xfrm>
          <a:off x="14389744" y="5531059"/>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32</xdr:row>
      <xdr:rowOff>102705</xdr:rowOff>
    </xdr:from>
    <xdr:ext cx="405111" cy="259045"/>
    <xdr:sp macro="" textlink="">
      <xdr:nvSpPr>
        <xdr:cNvPr id="447" name="n_3mainValue【一般廃棄物処理施設】&#10;有形固定資産減価償却率"/>
        <xdr:cNvSpPr txBox="1"/>
      </xdr:nvSpPr>
      <xdr:spPr>
        <a:xfrm>
          <a:off x="13491219" y="548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35758</xdr:rowOff>
    </xdr:from>
    <xdr:ext cx="340479" cy="259045"/>
    <xdr:sp macro="" textlink="">
      <xdr:nvSpPr>
        <xdr:cNvPr id="448" name="n_4mainValue【一般廃棄物処理施設】&#10;有形固定資産減価償却率"/>
        <xdr:cNvSpPr txBox="1"/>
      </xdr:nvSpPr>
      <xdr:spPr>
        <a:xfrm>
          <a:off x="12644061" y="5414582"/>
          <a:ext cx="3404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0426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69589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157056</xdr:colOff>
      <xdr:row>39</xdr:row>
      <xdr:rowOff>38752</xdr:rowOff>
    </xdr:from>
    <xdr:ext cx="595419" cy="259045"/>
    <xdr:sp macro="" textlink="">
      <xdr:nvSpPr>
        <xdr:cNvPr id="462" name="テキスト ボックス 461"/>
        <xdr:cNvSpPr txBox="1"/>
      </xdr:nvSpPr>
      <xdr:spPr>
        <a:xfrm>
          <a:off x="17683056" y="659419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157056</xdr:colOff>
      <xdr:row>36</xdr:row>
      <xdr:rowOff>153052</xdr:rowOff>
    </xdr:from>
    <xdr:ext cx="595419" cy="259045"/>
    <xdr:sp macro="" textlink="">
      <xdr:nvSpPr>
        <xdr:cNvPr id="464" name="テキスト ボックス 463"/>
        <xdr:cNvSpPr txBox="1"/>
      </xdr:nvSpPr>
      <xdr:spPr>
        <a:xfrm>
          <a:off x="17683056" y="62042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157056</xdr:colOff>
      <xdr:row>34</xdr:row>
      <xdr:rowOff>124477</xdr:rowOff>
    </xdr:from>
    <xdr:ext cx="595419" cy="259045"/>
    <xdr:sp macro="" textlink="">
      <xdr:nvSpPr>
        <xdr:cNvPr id="466" name="テキスト ボックス 465"/>
        <xdr:cNvSpPr txBox="1"/>
      </xdr:nvSpPr>
      <xdr:spPr>
        <a:xfrm>
          <a:off x="17683056"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157056</xdr:colOff>
      <xdr:row>32</xdr:row>
      <xdr:rowOff>86377</xdr:rowOff>
    </xdr:from>
    <xdr:ext cx="595419" cy="259045"/>
    <xdr:sp macro="" textlink="">
      <xdr:nvSpPr>
        <xdr:cNvPr id="468" name="テキスト ボックス 467"/>
        <xdr:cNvSpPr txBox="1"/>
      </xdr:nvSpPr>
      <xdr:spPr>
        <a:xfrm>
          <a:off x="17683056" y="54652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3" cy="259045"/>
    <xdr:sp macro="" textlink="">
      <xdr:nvSpPr>
        <xdr:cNvPr id="470" name="テキスト ボックス 469"/>
        <xdr:cNvSpPr txBox="1"/>
      </xdr:nvSpPr>
      <xdr:spPr>
        <a:xfrm>
          <a:off x="17602428" y="5090924"/>
          <a:ext cx="68557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72" name="直線コネクタ 471"/>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73" name="【一般廃棄物処理施設】&#10;一人当たり有形固定資産（償却資産）額最小値テキスト"/>
        <xdr:cNvSpPr txBox="1"/>
      </xdr:nvSpPr>
      <xdr:spPr>
        <a:xfrm>
          <a:off x="22199600" y="7101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74" name="直線コネクタ 473"/>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108069</xdr:rowOff>
    </xdr:from>
    <xdr:ext cx="599010" cy="259045"/>
    <xdr:sp macro="" textlink="">
      <xdr:nvSpPr>
        <xdr:cNvPr id="475" name="【一般廃棄物処理施設】&#10;一人当たり有形固定資産（償却資産）額最大値テキスト"/>
        <xdr:cNvSpPr txBox="1"/>
      </xdr:nvSpPr>
      <xdr:spPr>
        <a:xfrm>
          <a:off x="22199600" y="565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76" name="直線コネクタ 475"/>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477" name="【一般廃棄物処理施設】&#10;一人当たり有形固定資産（償却資産）額平均値テキスト"/>
        <xdr:cNvSpPr txBox="1"/>
      </xdr:nvSpPr>
      <xdr:spPr>
        <a:xfrm>
          <a:off x="22199600" y="6743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78" name="フローチャート: 判断 477"/>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79" name="フローチャート: 判断 478"/>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480" name="フローチャート: 判断 479"/>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481" name="フローチャート: 判断 480"/>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482" name="フローチャート: 判断 481"/>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158600</xdr:rowOff>
    </xdr:from>
    <xdr:to>
      <xdr:col>116</xdr:col>
      <xdr:colOff>114300</xdr:colOff>
      <xdr:row>42</xdr:row>
      <xdr:rowOff>88750</xdr:rowOff>
    </xdr:to>
    <xdr:sp macro="" textlink="">
      <xdr:nvSpPr>
        <xdr:cNvPr id="488" name="楕円 487"/>
        <xdr:cNvSpPr/>
      </xdr:nvSpPr>
      <xdr:spPr>
        <a:xfrm>
          <a:off x="221107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101600</xdr:colOff>
      <xdr:row>41</xdr:row>
      <xdr:rowOff>73527</xdr:rowOff>
    </xdr:from>
    <xdr:ext cx="313932" cy="259045"/>
    <xdr:sp macro="" textlink="">
      <xdr:nvSpPr>
        <xdr:cNvPr id="489" name="【一般廃棄物処理施設】&#10;一人当たり有形固定資産（償却資産）額該当値テキスト"/>
        <xdr:cNvSpPr txBox="1"/>
      </xdr:nvSpPr>
      <xdr:spPr>
        <a:xfrm>
          <a:off x="22199600" y="69651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158600</xdr:rowOff>
    </xdr:from>
    <xdr:to>
      <xdr:col>112</xdr:col>
      <xdr:colOff>38100</xdr:colOff>
      <xdr:row>42</xdr:row>
      <xdr:rowOff>88750</xdr:rowOff>
    </xdr:to>
    <xdr:sp macro="" textlink="">
      <xdr:nvSpPr>
        <xdr:cNvPr id="490" name="楕円 489"/>
        <xdr:cNvSpPr/>
      </xdr:nvSpPr>
      <xdr:spPr>
        <a:xfrm>
          <a:off x="212725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177800</xdr:colOff>
      <xdr:row>42</xdr:row>
      <xdr:rowOff>37950</xdr:rowOff>
    </xdr:from>
    <xdr:to>
      <xdr:col>116</xdr:col>
      <xdr:colOff>63500</xdr:colOff>
      <xdr:row>42</xdr:row>
      <xdr:rowOff>37950</xdr:rowOff>
    </xdr:to>
    <xdr:cxnSp macro="">
      <xdr:nvCxnSpPr>
        <xdr:cNvPr id="491" name="直線コネクタ 490"/>
        <xdr:cNvCxnSpPr/>
      </xdr:nvCxnSpPr>
      <xdr:spPr>
        <a:xfrm>
          <a:off x="21323300" y="7238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158600</xdr:rowOff>
    </xdr:from>
    <xdr:to>
      <xdr:col>107</xdr:col>
      <xdr:colOff>101600</xdr:colOff>
      <xdr:row>42</xdr:row>
      <xdr:rowOff>88750</xdr:rowOff>
    </xdr:to>
    <xdr:sp macro="" textlink="">
      <xdr:nvSpPr>
        <xdr:cNvPr id="492" name="楕円 491"/>
        <xdr:cNvSpPr/>
      </xdr:nvSpPr>
      <xdr:spPr>
        <a:xfrm>
          <a:off x="203835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42</xdr:row>
      <xdr:rowOff>37950</xdr:rowOff>
    </xdr:from>
    <xdr:to>
      <xdr:col>111</xdr:col>
      <xdr:colOff>177800</xdr:colOff>
      <xdr:row>42</xdr:row>
      <xdr:rowOff>37950</xdr:rowOff>
    </xdr:to>
    <xdr:cxnSp macro="">
      <xdr:nvCxnSpPr>
        <xdr:cNvPr id="493" name="直線コネクタ 492"/>
        <xdr:cNvCxnSpPr/>
      </xdr:nvCxnSpPr>
      <xdr:spPr>
        <a:xfrm>
          <a:off x="20434300" y="723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158600</xdr:rowOff>
    </xdr:from>
    <xdr:to>
      <xdr:col>102</xdr:col>
      <xdr:colOff>165100</xdr:colOff>
      <xdr:row>42</xdr:row>
      <xdr:rowOff>88750</xdr:rowOff>
    </xdr:to>
    <xdr:sp macro="" textlink="">
      <xdr:nvSpPr>
        <xdr:cNvPr id="494" name="楕円 493"/>
        <xdr:cNvSpPr/>
      </xdr:nvSpPr>
      <xdr:spPr>
        <a:xfrm>
          <a:off x="194945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114300</xdr:colOff>
      <xdr:row>42</xdr:row>
      <xdr:rowOff>37950</xdr:rowOff>
    </xdr:from>
    <xdr:to>
      <xdr:col>107</xdr:col>
      <xdr:colOff>50800</xdr:colOff>
      <xdr:row>42</xdr:row>
      <xdr:rowOff>37950</xdr:rowOff>
    </xdr:to>
    <xdr:cxnSp macro="">
      <xdr:nvCxnSpPr>
        <xdr:cNvPr id="495" name="直線コネクタ 494"/>
        <xdr:cNvCxnSpPr/>
      </xdr:nvCxnSpPr>
      <xdr:spPr>
        <a:xfrm>
          <a:off x="19545300" y="723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158600</xdr:rowOff>
    </xdr:from>
    <xdr:to>
      <xdr:col>98</xdr:col>
      <xdr:colOff>38100</xdr:colOff>
      <xdr:row>42</xdr:row>
      <xdr:rowOff>88750</xdr:rowOff>
    </xdr:to>
    <xdr:sp macro="" textlink="">
      <xdr:nvSpPr>
        <xdr:cNvPr id="496" name="楕円 495"/>
        <xdr:cNvSpPr/>
      </xdr:nvSpPr>
      <xdr:spPr>
        <a:xfrm>
          <a:off x="18605500" y="71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177800</xdr:colOff>
      <xdr:row>42</xdr:row>
      <xdr:rowOff>37950</xdr:rowOff>
    </xdr:from>
    <xdr:to>
      <xdr:col>102</xdr:col>
      <xdr:colOff>114300</xdr:colOff>
      <xdr:row>42</xdr:row>
      <xdr:rowOff>37950</xdr:rowOff>
    </xdr:to>
    <xdr:cxnSp macro="">
      <xdr:nvCxnSpPr>
        <xdr:cNvPr id="497" name="直線コネクタ 496"/>
        <xdr:cNvCxnSpPr/>
      </xdr:nvCxnSpPr>
      <xdr:spPr>
        <a:xfrm>
          <a:off x="18656300" y="723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98" name="n_1aveValue【一般廃棄物処理施設】&#10;一人当たり有形固定資産（償却資産）額"/>
        <xdr:cNvSpPr txBox="1"/>
      </xdr:nvSpPr>
      <xdr:spPr>
        <a:xfrm>
          <a:off x="21043411" y="667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155086</xdr:colOff>
      <xdr:row>39</xdr:row>
      <xdr:rowOff>137985</xdr:rowOff>
    </xdr:from>
    <xdr:ext cx="534377" cy="259045"/>
    <xdr:sp macro="" textlink="">
      <xdr:nvSpPr>
        <xdr:cNvPr id="499" name="n_2aveValue【一般廃棄物処理施設】&#10;一人当たり有形固定資産（償却資産）額"/>
        <xdr:cNvSpPr txBox="1"/>
      </xdr:nvSpPr>
      <xdr:spPr>
        <a:xfrm>
          <a:off x="20157586" y="6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8" cy="259045"/>
    <xdr:sp macro="" textlink="">
      <xdr:nvSpPr>
        <xdr:cNvPr id="500" name="n_3aveValue【一般廃棄物処理施設】&#10;一人当たり有形固定資産（償却資産）額"/>
        <xdr:cNvSpPr txBox="1"/>
      </xdr:nvSpPr>
      <xdr:spPr>
        <a:xfrm>
          <a:off x="19278111" y="669355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8" cy="259045"/>
    <xdr:sp macro="" textlink="">
      <xdr:nvSpPr>
        <xdr:cNvPr id="501" name="n_4aveValue【一般廃棄物処理施設】&#10;一人当たり有形固定資産（償却資産）額"/>
        <xdr:cNvSpPr txBox="1"/>
      </xdr:nvSpPr>
      <xdr:spPr>
        <a:xfrm>
          <a:off x="18389111" y="669945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79877</xdr:rowOff>
    </xdr:from>
    <xdr:ext cx="313932" cy="259045"/>
    <xdr:sp macro="" textlink="">
      <xdr:nvSpPr>
        <xdr:cNvPr id="502" name="n_1mainValue【一般廃棄物処理施設】&#10;一人当たり有形固定資産（償却資産）額"/>
        <xdr:cNvSpPr txBox="1"/>
      </xdr:nvSpPr>
      <xdr:spPr>
        <a:xfrm>
          <a:off x="21153633" y="7139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79877</xdr:rowOff>
    </xdr:from>
    <xdr:ext cx="313932" cy="259045"/>
    <xdr:sp macro="" textlink="">
      <xdr:nvSpPr>
        <xdr:cNvPr id="503" name="n_2mainValue【一般廃棄物処理施設】&#10;一人当たり有形固定資産（償却資産）額"/>
        <xdr:cNvSpPr txBox="1"/>
      </xdr:nvSpPr>
      <xdr:spPr>
        <a:xfrm>
          <a:off x="20277333" y="7139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147833</xdr:colOff>
      <xdr:row>42</xdr:row>
      <xdr:rowOff>79877</xdr:rowOff>
    </xdr:from>
    <xdr:ext cx="313933" cy="259045"/>
    <xdr:sp macro="" textlink="">
      <xdr:nvSpPr>
        <xdr:cNvPr id="504" name="n_3mainValue【一般廃棄物処理施設】&#10;一人当たり有形固定資産（償却資産）額"/>
        <xdr:cNvSpPr txBox="1"/>
      </xdr:nvSpPr>
      <xdr:spPr>
        <a:xfrm>
          <a:off x="19388333" y="7139583"/>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97</xdr:col>
      <xdr:colOff>20833</xdr:colOff>
      <xdr:row>42</xdr:row>
      <xdr:rowOff>79877</xdr:rowOff>
    </xdr:from>
    <xdr:ext cx="313932" cy="259045"/>
    <xdr:sp macro="" textlink="">
      <xdr:nvSpPr>
        <xdr:cNvPr id="505" name="n_4mainValue【一般廃棄物処理施設】&#10;一人当たり有形固定資産（償却資産）額"/>
        <xdr:cNvSpPr txBox="1"/>
      </xdr:nvSpPr>
      <xdr:spPr>
        <a:xfrm>
          <a:off x="18499333" y="7139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34925</xdr:colOff>
      <xdr:row>52</xdr:row>
      <xdr:rowOff>38100</xdr:rowOff>
    </xdr:from>
    <xdr:ext cx="298543" cy="225703"/>
    <xdr:sp macro="" textlink="">
      <xdr:nvSpPr>
        <xdr:cNvPr id="514" name="テキスト ボックス 513"/>
        <xdr:cNvSpPr txBox="1"/>
      </xdr:nvSpPr>
      <xdr:spPr>
        <a:xfrm>
          <a:off x="12417425" y="877868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0692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150330</xdr:rowOff>
    </xdr:from>
    <xdr:ext cx="467179" cy="259045"/>
    <xdr:sp macro="" textlink="">
      <xdr:nvSpPr>
        <xdr:cNvPr id="518" name="テキスト ボックス 517"/>
        <xdr:cNvSpPr txBox="1"/>
      </xdr:nvSpPr>
      <xdr:spPr>
        <a:xfrm>
          <a:off x="11978821" y="1073988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426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1063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7865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46666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40" cy="259045"/>
    <xdr:sp macro="" textlink="">
      <xdr:nvSpPr>
        <xdr:cNvPr id="528" name="テキスト ボックス 527"/>
        <xdr:cNvSpPr txBox="1"/>
      </xdr:nvSpPr>
      <xdr:spPr>
        <a:xfrm>
          <a:off x="12107061" y="9146814"/>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31" name="直線コネクタ 530"/>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64</xdr:row>
      <xdr:rowOff>134455</xdr:rowOff>
    </xdr:from>
    <xdr:ext cx="469744" cy="259045"/>
    <xdr:sp macro="" textlink="">
      <xdr:nvSpPr>
        <xdr:cNvPr id="532" name="【保健センター・保健所】&#10;有形固定資産減価償却率最小値テキスト"/>
        <xdr:cNvSpPr txBox="1"/>
      </xdr:nvSpPr>
      <xdr:spPr>
        <a:xfrm>
          <a:off x="16348075" y="1089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54</xdr:row>
      <xdr:rowOff>131190</xdr:rowOff>
    </xdr:from>
    <xdr:ext cx="340478" cy="259045"/>
    <xdr:sp macro="" textlink="">
      <xdr:nvSpPr>
        <xdr:cNvPr id="534" name="【保健センター・保健所】&#10;有形固定資産減価償却率最大値テキスト"/>
        <xdr:cNvSpPr txBox="1"/>
      </xdr:nvSpPr>
      <xdr:spPr>
        <a:xfrm>
          <a:off x="16348075" y="920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35" name="直線コネクタ 534"/>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59</xdr:row>
      <xdr:rowOff>51724</xdr:rowOff>
    </xdr:from>
    <xdr:ext cx="405111" cy="259045"/>
    <xdr:sp macro="" textlink="">
      <xdr:nvSpPr>
        <xdr:cNvPr id="536" name="【保健センター・保健所】&#10;有形固定資産減価償却率平均値テキスト"/>
        <xdr:cNvSpPr txBox="1"/>
      </xdr:nvSpPr>
      <xdr:spPr>
        <a:xfrm>
          <a:off x="16348075" y="9968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37" name="フローチャート: 判断 536"/>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38" name="フローチャート: 判断 537"/>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39" name="フローチャート: 判断 538"/>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40" name="フローチャート: 判断 539"/>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541" name="フローチャート: 判断 540"/>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122283</xdr:rowOff>
    </xdr:from>
    <xdr:to>
      <xdr:col>85</xdr:col>
      <xdr:colOff>177800</xdr:colOff>
      <xdr:row>59</xdr:row>
      <xdr:rowOff>52433</xdr:rowOff>
    </xdr:to>
    <xdr:sp macro="" textlink="">
      <xdr:nvSpPr>
        <xdr:cNvPr id="547" name="楕円 546"/>
        <xdr:cNvSpPr/>
      </xdr:nvSpPr>
      <xdr:spPr>
        <a:xfrm>
          <a:off x="162687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155575</xdr:colOff>
      <xdr:row>57</xdr:row>
      <xdr:rowOff>145160</xdr:rowOff>
    </xdr:from>
    <xdr:ext cx="405111" cy="259045"/>
    <xdr:sp macro="" textlink="">
      <xdr:nvSpPr>
        <xdr:cNvPr id="548" name="【保健センター・保健所】&#10;有形固定資産減価償却率該当値テキスト"/>
        <xdr:cNvSpPr txBox="1"/>
      </xdr:nvSpPr>
      <xdr:spPr>
        <a:xfrm>
          <a:off x="16348075" y="9726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49" name="楕円 548"/>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50800</xdr:colOff>
      <xdr:row>58</xdr:row>
      <xdr:rowOff>137160</xdr:rowOff>
    </xdr:from>
    <xdr:to>
      <xdr:col>85</xdr:col>
      <xdr:colOff>127000</xdr:colOff>
      <xdr:row>59</xdr:row>
      <xdr:rowOff>1633</xdr:rowOff>
    </xdr:to>
    <xdr:cxnSp macro="">
      <xdr:nvCxnSpPr>
        <xdr:cNvPr id="550" name="直線コネクタ 549"/>
        <xdr:cNvCxnSpPr/>
      </xdr:nvCxnSpPr>
      <xdr:spPr>
        <a:xfrm>
          <a:off x="15481300" y="100812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551" name="楕円 550"/>
        <xdr:cNvSpPr/>
      </xdr:nvSpPr>
      <xdr:spPr>
        <a:xfrm>
          <a:off x="14541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58</xdr:row>
      <xdr:rowOff>101237</xdr:rowOff>
    </xdr:from>
    <xdr:to>
      <xdr:col>81</xdr:col>
      <xdr:colOff>50800</xdr:colOff>
      <xdr:row>58</xdr:row>
      <xdr:rowOff>137160</xdr:rowOff>
    </xdr:to>
    <xdr:cxnSp macro="">
      <xdr:nvCxnSpPr>
        <xdr:cNvPr id="552" name="直線コネクタ 551"/>
        <xdr:cNvCxnSpPr/>
      </xdr:nvCxnSpPr>
      <xdr:spPr>
        <a:xfrm>
          <a:off x="14592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14515</xdr:rowOff>
    </xdr:from>
    <xdr:to>
      <xdr:col>72</xdr:col>
      <xdr:colOff>38100</xdr:colOff>
      <xdr:row>58</xdr:row>
      <xdr:rowOff>116115</xdr:rowOff>
    </xdr:to>
    <xdr:sp macro="" textlink="">
      <xdr:nvSpPr>
        <xdr:cNvPr id="553" name="楕円 552"/>
        <xdr:cNvSpPr/>
      </xdr:nvSpPr>
      <xdr:spPr>
        <a:xfrm>
          <a:off x="13652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177800</xdr:colOff>
      <xdr:row>58</xdr:row>
      <xdr:rowOff>65315</xdr:rowOff>
    </xdr:from>
    <xdr:to>
      <xdr:col>76</xdr:col>
      <xdr:colOff>114300</xdr:colOff>
      <xdr:row>58</xdr:row>
      <xdr:rowOff>101237</xdr:rowOff>
    </xdr:to>
    <xdr:cxnSp macro="">
      <xdr:nvCxnSpPr>
        <xdr:cNvPr id="554" name="直線コネクタ 553"/>
        <xdr:cNvCxnSpPr/>
      </xdr:nvCxnSpPr>
      <xdr:spPr>
        <a:xfrm>
          <a:off x="13703300" y="100094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150041</xdr:rowOff>
    </xdr:from>
    <xdr:to>
      <xdr:col>67</xdr:col>
      <xdr:colOff>101600</xdr:colOff>
      <xdr:row>58</xdr:row>
      <xdr:rowOff>80191</xdr:rowOff>
    </xdr:to>
    <xdr:sp macro="" textlink="">
      <xdr:nvSpPr>
        <xdr:cNvPr id="555" name="楕円 554"/>
        <xdr:cNvSpPr/>
      </xdr:nvSpPr>
      <xdr:spPr>
        <a:xfrm>
          <a:off x="12763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50800</xdr:colOff>
      <xdr:row>58</xdr:row>
      <xdr:rowOff>29391</xdr:rowOff>
    </xdr:from>
    <xdr:to>
      <xdr:col>71</xdr:col>
      <xdr:colOff>177800</xdr:colOff>
      <xdr:row>58</xdr:row>
      <xdr:rowOff>65315</xdr:rowOff>
    </xdr:to>
    <xdr:cxnSp macro="">
      <xdr:nvCxnSpPr>
        <xdr:cNvPr id="556" name="直線コネクタ 555"/>
        <xdr:cNvCxnSpPr/>
      </xdr:nvCxnSpPr>
      <xdr:spPr>
        <a:xfrm>
          <a:off x="12814300" y="99734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35569</xdr:colOff>
      <xdr:row>59</xdr:row>
      <xdr:rowOff>135000</xdr:rowOff>
    </xdr:from>
    <xdr:ext cx="405112" cy="259045"/>
    <xdr:sp macro="" textlink="">
      <xdr:nvSpPr>
        <xdr:cNvPr id="557" name="n_1aveValue【保健センター・保健所】&#10;有形固定資産減価償却率"/>
        <xdr:cNvSpPr txBox="1"/>
      </xdr:nvSpPr>
      <xdr:spPr>
        <a:xfrm>
          <a:off x="15275569" y="10052206"/>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107242</xdr:rowOff>
    </xdr:from>
    <xdr:ext cx="405112" cy="259045"/>
    <xdr:sp macro="" textlink="">
      <xdr:nvSpPr>
        <xdr:cNvPr id="558" name="n_2aveValue【保健センター・保健所】&#10;有形固定資産減価償却率"/>
        <xdr:cNvSpPr txBox="1"/>
      </xdr:nvSpPr>
      <xdr:spPr>
        <a:xfrm>
          <a:off x="14389744" y="10024448"/>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59</xdr:row>
      <xdr:rowOff>79483</xdr:rowOff>
    </xdr:from>
    <xdr:ext cx="405111" cy="259045"/>
    <xdr:sp macro="" textlink="">
      <xdr:nvSpPr>
        <xdr:cNvPr id="559" name="n_3aveValue【保健センター・保健所】&#10;有形固定資産減価償却率"/>
        <xdr:cNvSpPr txBox="1"/>
      </xdr:nvSpPr>
      <xdr:spPr>
        <a:xfrm>
          <a:off x="13491219" y="9996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560" name="n_4aveValue【保健センター・保健所】&#10;有形固定資産減価償却率"/>
        <xdr:cNvSpPr txBox="1"/>
      </xdr:nvSpPr>
      <xdr:spPr>
        <a:xfrm>
          <a:off x="12611744" y="9967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35569</xdr:colOff>
      <xdr:row>57</xdr:row>
      <xdr:rowOff>42562</xdr:rowOff>
    </xdr:from>
    <xdr:ext cx="405112" cy="259045"/>
    <xdr:sp macro="" textlink="">
      <xdr:nvSpPr>
        <xdr:cNvPr id="561" name="n_1mainValue【保健センター・保健所】&#10;有形固定資産減価償却率"/>
        <xdr:cNvSpPr txBox="1"/>
      </xdr:nvSpPr>
      <xdr:spPr>
        <a:xfrm>
          <a:off x="15275569" y="9623591"/>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476</xdr:rowOff>
    </xdr:from>
    <xdr:ext cx="405112" cy="259045"/>
    <xdr:sp macro="" textlink="">
      <xdr:nvSpPr>
        <xdr:cNvPr id="562" name="n_2mainValue【保健センター・保健所】&#10;有形固定資産減価償却率"/>
        <xdr:cNvSpPr txBox="1"/>
      </xdr:nvSpPr>
      <xdr:spPr>
        <a:xfrm>
          <a:off x="14389744" y="9581505"/>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56</xdr:row>
      <xdr:rowOff>132642</xdr:rowOff>
    </xdr:from>
    <xdr:ext cx="405111" cy="259045"/>
    <xdr:sp macro="" textlink="">
      <xdr:nvSpPr>
        <xdr:cNvPr id="563" name="n_3mainValue【保健センター・保健所】&#10;有形固定資産減価償却率"/>
        <xdr:cNvSpPr txBox="1"/>
      </xdr:nvSpPr>
      <xdr:spPr>
        <a:xfrm>
          <a:off x="13491219" y="954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106243</xdr:rowOff>
    </xdr:from>
    <xdr:ext cx="405111" cy="259045"/>
    <xdr:sp macro="" textlink="">
      <xdr:nvSpPr>
        <xdr:cNvPr id="564" name="n_4mainValue【保健センター・保健所】&#10;有形固定資産減価償却率"/>
        <xdr:cNvSpPr txBox="1"/>
      </xdr:nvSpPr>
      <xdr:spPr>
        <a:xfrm>
          <a:off x="12611744" y="951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77868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38752</xdr:rowOff>
    </xdr:from>
    <xdr:ext cx="467179" cy="259045"/>
    <xdr:sp macro="" textlink="">
      <xdr:nvSpPr>
        <xdr:cNvPr id="576" name="テキスト ボックス 575"/>
        <xdr:cNvSpPr txBox="1"/>
      </xdr:nvSpPr>
      <xdr:spPr>
        <a:xfrm>
          <a:off x="17820821" y="106283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7820821" y="101716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7820821" y="97245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38752</xdr:rowOff>
    </xdr:from>
    <xdr:ext cx="467179" cy="259045"/>
    <xdr:sp macro="" textlink="">
      <xdr:nvSpPr>
        <xdr:cNvPr id="582" name="テキスト ボックス 581"/>
        <xdr:cNvSpPr txBox="1"/>
      </xdr:nvSpPr>
      <xdr:spPr>
        <a:xfrm>
          <a:off x="17820821" y="92836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88269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86" name="直線コネクタ 585"/>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7" name="【保健センター・保健所】&#10;一人当たり面積最小値テキスト"/>
        <xdr:cNvSpPr txBox="1"/>
      </xdr:nvSpPr>
      <xdr:spPr>
        <a:xfrm>
          <a:off x="22199600" y="1074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8" name="直線コネクタ 587"/>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89" name="【保健センター・保健所】&#10;一人当たり面積最大値テキスト"/>
        <xdr:cNvSpPr txBox="1"/>
      </xdr:nvSpPr>
      <xdr:spPr>
        <a:xfrm>
          <a:off x="22199600" y="91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90" name="直線コネクタ 589"/>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591" name="【保健センター・保健所】&#10;一人当たり面積平均値テキスト"/>
        <xdr:cNvSpPr txBox="1"/>
      </xdr:nvSpPr>
      <xdr:spPr>
        <a:xfrm>
          <a:off x="22199600" y="10531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2" name="フローチャート: 判断 591"/>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93" name="フローチャート: 判断 592"/>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4" name="フローチャート: 判断 593"/>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95" name="フローチャート: 判断 594"/>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6" name="フローチャート: 判断 595"/>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49784</xdr:rowOff>
    </xdr:from>
    <xdr:to>
      <xdr:col>116</xdr:col>
      <xdr:colOff>114300</xdr:colOff>
      <xdr:row>60</xdr:row>
      <xdr:rowOff>151384</xdr:rowOff>
    </xdr:to>
    <xdr:sp macro="" textlink="">
      <xdr:nvSpPr>
        <xdr:cNvPr id="602" name="楕円 601"/>
        <xdr:cNvSpPr/>
      </xdr:nvSpPr>
      <xdr:spPr>
        <a:xfrm>
          <a:off x="22110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101600</xdr:colOff>
      <xdr:row>59</xdr:row>
      <xdr:rowOff>72661</xdr:rowOff>
    </xdr:from>
    <xdr:ext cx="469744" cy="259045"/>
    <xdr:sp macro="" textlink="">
      <xdr:nvSpPr>
        <xdr:cNvPr id="603" name="【保健センター・保健所】&#10;一人当たり面積該当値テキスト"/>
        <xdr:cNvSpPr txBox="1"/>
      </xdr:nvSpPr>
      <xdr:spPr>
        <a:xfrm>
          <a:off x="22199600" y="998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49784</xdr:rowOff>
    </xdr:from>
    <xdr:to>
      <xdr:col>112</xdr:col>
      <xdr:colOff>38100</xdr:colOff>
      <xdr:row>60</xdr:row>
      <xdr:rowOff>151384</xdr:rowOff>
    </xdr:to>
    <xdr:sp macro="" textlink="">
      <xdr:nvSpPr>
        <xdr:cNvPr id="604" name="楕円 603"/>
        <xdr:cNvSpPr/>
      </xdr:nvSpPr>
      <xdr:spPr>
        <a:xfrm>
          <a:off x="21272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177800</xdr:colOff>
      <xdr:row>60</xdr:row>
      <xdr:rowOff>100584</xdr:rowOff>
    </xdr:from>
    <xdr:to>
      <xdr:col>116</xdr:col>
      <xdr:colOff>63500</xdr:colOff>
      <xdr:row>60</xdr:row>
      <xdr:rowOff>100584</xdr:rowOff>
    </xdr:to>
    <xdr:cxnSp macro="">
      <xdr:nvCxnSpPr>
        <xdr:cNvPr id="605" name="直線コネクタ 604"/>
        <xdr:cNvCxnSpPr/>
      </xdr:nvCxnSpPr>
      <xdr:spPr>
        <a:xfrm>
          <a:off x="21323300" y="103875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49784</xdr:rowOff>
    </xdr:from>
    <xdr:to>
      <xdr:col>107</xdr:col>
      <xdr:colOff>101600</xdr:colOff>
      <xdr:row>60</xdr:row>
      <xdr:rowOff>151384</xdr:rowOff>
    </xdr:to>
    <xdr:sp macro="" textlink="">
      <xdr:nvSpPr>
        <xdr:cNvPr id="606" name="楕円 605"/>
        <xdr:cNvSpPr/>
      </xdr:nvSpPr>
      <xdr:spPr>
        <a:xfrm>
          <a:off x="20383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60</xdr:row>
      <xdr:rowOff>100584</xdr:rowOff>
    </xdr:from>
    <xdr:to>
      <xdr:col>111</xdr:col>
      <xdr:colOff>177800</xdr:colOff>
      <xdr:row>60</xdr:row>
      <xdr:rowOff>100584</xdr:rowOff>
    </xdr:to>
    <xdr:cxnSp macro="">
      <xdr:nvCxnSpPr>
        <xdr:cNvPr id="607" name="直線コネクタ 606"/>
        <xdr:cNvCxnSpPr/>
      </xdr:nvCxnSpPr>
      <xdr:spPr>
        <a:xfrm>
          <a:off x="20434300" y="10387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49784</xdr:rowOff>
    </xdr:from>
    <xdr:to>
      <xdr:col>102</xdr:col>
      <xdr:colOff>165100</xdr:colOff>
      <xdr:row>60</xdr:row>
      <xdr:rowOff>151384</xdr:rowOff>
    </xdr:to>
    <xdr:sp macro="" textlink="">
      <xdr:nvSpPr>
        <xdr:cNvPr id="608" name="楕円 607"/>
        <xdr:cNvSpPr/>
      </xdr:nvSpPr>
      <xdr:spPr>
        <a:xfrm>
          <a:off x="19494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114300</xdr:colOff>
      <xdr:row>60</xdr:row>
      <xdr:rowOff>100584</xdr:rowOff>
    </xdr:from>
    <xdr:to>
      <xdr:col>107</xdr:col>
      <xdr:colOff>50800</xdr:colOff>
      <xdr:row>60</xdr:row>
      <xdr:rowOff>100584</xdr:rowOff>
    </xdr:to>
    <xdr:cxnSp macro="">
      <xdr:nvCxnSpPr>
        <xdr:cNvPr id="609" name="直線コネクタ 608"/>
        <xdr:cNvCxnSpPr/>
      </xdr:nvCxnSpPr>
      <xdr:spPr>
        <a:xfrm>
          <a:off x="19545300" y="10387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49784</xdr:rowOff>
    </xdr:from>
    <xdr:to>
      <xdr:col>98</xdr:col>
      <xdr:colOff>38100</xdr:colOff>
      <xdr:row>60</xdr:row>
      <xdr:rowOff>151384</xdr:rowOff>
    </xdr:to>
    <xdr:sp macro="" textlink="">
      <xdr:nvSpPr>
        <xdr:cNvPr id="610" name="楕円 609"/>
        <xdr:cNvSpPr/>
      </xdr:nvSpPr>
      <xdr:spPr>
        <a:xfrm>
          <a:off x="18605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177800</xdr:colOff>
      <xdr:row>60</xdr:row>
      <xdr:rowOff>100584</xdr:rowOff>
    </xdr:from>
    <xdr:to>
      <xdr:col>102</xdr:col>
      <xdr:colOff>114300</xdr:colOff>
      <xdr:row>60</xdr:row>
      <xdr:rowOff>100584</xdr:rowOff>
    </xdr:to>
    <xdr:cxnSp macro="">
      <xdr:nvCxnSpPr>
        <xdr:cNvPr id="611" name="直線コネクタ 610"/>
        <xdr:cNvCxnSpPr/>
      </xdr:nvCxnSpPr>
      <xdr:spPr>
        <a:xfrm>
          <a:off x="18656300" y="10387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12" name="n_1aveValue【保健センター・保健所】&#10;一人当たり面積"/>
        <xdr:cNvSpPr txBox="1"/>
      </xdr:nvSpPr>
      <xdr:spPr>
        <a:xfrm>
          <a:off x="21075727" y="106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13" name="n_2aveValue【保健センター・保健所】&#10;一人当たり面積"/>
        <xdr:cNvSpPr txBox="1"/>
      </xdr:nvSpPr>
      <xdr:spPr>
        <a:xfrm>
          <a:off x="20199427" y="106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14" name="n_3aveValue【保健センター・保健所】&#10;一人当たり面積"/>
        <xdr:cNvSpPr txBox="1"/>
      </xdr:nvSpPr>
      <xdr:spPr>
        <a:xfrm>
          <a:off x="19310427" y="106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15" name="n_4aveValue【保健センター・保健所】&#10;一人当たり面積"/>
        <xdr:cNvSpPr txBox="1"/>
      </xdr:nvSpPr>
      <xdr:spPr>
        <a:xfrm>
          <a:off x="18421427" y="106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148861</xdr:rowOff>
    </xdr:from>
    <xdr:ext cx="469744" cy="259045"/>
    <xdr:sp macro="" textlink="">
      <xdr:nvSpPr>
        <xdr:cNvPr id="616" name="n_1mainValue【保健センター・保健所】&#10;一人当たり面積"/>
        <xdr:cNvSpPr txBox="1"/>
      </xdr:nvSpPr>
      <xdr:spPr>
        <a:xfrm>
          <a:off x="21075727" y="989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148861</xdr:rowOff>
    </xdr:from>
    <xdr:ext cx="469744" cy="259045"/>
    <xdr:sp macro="" textlink="">
      <xdr:nvSpPr>
        <xdr:cNvPr id="617" name="n_2mainValue【保健センター・保健所】&#10;一人当たり面積"/>
        <xdr:cNvSpPr txBox="1"/>
      </xdr:nvSpPr>
      <xdr:spPr>
        <a:xfrm>
          <a:off x="20199427" y="989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148861</xdr:rowOff>
    </xdr:from>
    <xdr:ext cx="469744" cy="259045"/>
    <xdr:sp macro="" textlink="">
      <xdr:nvSpPr>
        <xdr:cNvPr id="618" name="n_3mainValue【保健センター・保健所】&#10;一人当たり面積"/>
        <xdr:cNvSpPr txBox="1"/>
      </xdr:nvSpPr>
      <xdr:spPr>
        <a:xfrm>
          <a:off x="19310427" y="989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148861</xdr:rowOff>
    </xdr:from>
    <xdr:ext cx="469744" cy="259045"/>
    <xdr:sp macro="" textlink="">
      <xdr:nvSpPr>
        <xdr:cNvPr id="619" name="n_4mainValue【保健センター・保健所】&#10;一人当たり面積"/>
        <xdr:cNvSpPr txBox="1"/>
      </xdr:nvSpPr>
      <xdr:spPr>
        <a:xfrm>
          <a:off x="18421427" y="989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34925</xdr:colOff>
      <xdr:row>74</xdr:row>
      <xdr:rowOff>76200</xdr:rowOff>
    </xdr:from>
    <xdr:ext cx="298543" cy="225703"/>
    <xdr:sp macro="" textlink="">
      <xdr:nvSpPr>
        <xdr:cNvPr id="628" name="テキスト ボックス 627"/>
        <xdr:cNvSpPr txBox="1"/>
      </xdr:nvSpPr>
      <xdr:spPr>
        <a:xfrm>
          <a:off x="12417425" y="1251472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48019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36031</xdr:rowOff>
    </xdr:from>
    <xdr:ext cx="467179" cy="259045"/>
    <xdr:sp macro="" textlink="">
      <xdr:nvSpPr>
        <xdr:cNvPr id="632" name="テキスト ボックス 631"/>
        <xdr:cNvSpPr txBox="1"/>
      </xdr:nvSpPr>
      <xdr:spPr>
        <a:xfrm>
          <a:off x="11978821" y="144916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1622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38423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52255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101345</xdr:rowOff>
    </xdr:from>
    <xdr:ext cx="403059" cy="259045"/>
    <xdr:sp macro="" textlink="">
      <xdr:nvSpPr>
        <xdr:cNvPr id="640" name="テキスト ボックス 639"/>
        <xdr:cNvSpPr txBox="1"/>
      </xdr:nvSpPr>
      <xdr:spPr>
        <a:xfrm>
          <a:off x="12042941" y="13212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40" cy="259045"/>
    <xdr:sp macro="" textlink="">
      <xdr:nvSpPr>
        <xdr:cNvPr id="642" name="テキスト ボックス 641"/>
        <xdr:cNvSpPr txBox="1"/>
      </xdr:nvSpPr>
      <xdr:spPr>
        <a:xfrm>
          <a:off x="12107061" y="12882854"/>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5" name="直線コネクタ 644"/>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87</xdr:row>
      <xdr:rowOff>1106</xdr:rowOff>
    </xdr:from>
    <xdr:ext cx="469744" cy="259045"/>
    <xdr:sp macro="" textlink="">
      <xdr:nvSpPr>
        <xdr:cNvPr id="646" name="【消防施設】&#10;有形固定資産減価償却率最小値テキスト"/>
        <xdr:cNvSpPr txBox="1"/>
      </xdr:nvSpPr>
      <xdr:spPr>
        <a:xfrm>
          <a:off x="16348075" y="146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77</xdr:row>
      <xdr:rowOff>40295</xdr:rowOff>
    </xdr:from>
    <xdr:ext cx="405111" cy="259045"/>
    <xdr:sp macro="" textlink="">
      <xdr:nvSpPr>
        <xdr:cNvPr id="648" name="【消防施設】&#10;有形固定資産減価償却率最大値テキスト"/>
        <xdr:cNvSpPr txBox="1"/>
      </xdr:nvSpPr>
      <xdr:spPr>
        <a:xfrm>
          <a:off x="16348075" y="129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9" name="直線コネクタ 648"/>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83</xdr:row>
      <xdr:rowOff>52269</xdr:rowOff>
    </xdr:from>
    <xdr:ext cx="405111" cy="259045"/>
    <xdr:sp macro="" textlink="">
      <xdr:nvSpPr>
        <xdr:cNvPr id="650" name="【消防施設】&#10;有形固定資産減価償却率平均値テキスト"/>
        <xdr:cNvSpPr txBox="1"/>
      </xdr:nvSpPr>
      <xdr:spPr>
        <a:xfrm>
          <a:off x="16348075" y="140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51" name="フローチャート: 判断 650"/>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2" name="フローチャート: 判断 651"/>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53" name="フローチャート: 判断 652"/>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54" name="フローチャート: 判断 653"/>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55" name="フローチャート: 判断 654"/>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661" name="楕円 660"/>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155575</xdr:colOff>
      <xdr:row>79</xdr:row>
      <xdr:rowOff>135907</xdr:rowOff>
    </xdr:from>
    <xdr:ext cx="405111" cy="259045"/>
    <xdr:sp macro="" textlink="">
      <xdr:nvSpPr>
        <xdr:cNvPr id="662" name="【消防施設】&#10;有形固定資産減価償却率該当値テキスト"/>
        <xdr:cNvSpPr txBox="1"/>
      </xdr:nvSpPr>
      <xdr:spPr>
        <a:xfrm>
          <a:off x="16348075" y="1341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67311</xdr:rowOff>
    </xdr:from>
    <xdr:to>
      <xdr:col>81</xdr:col>
      <xdr:colOff>101600</xdr:colOff>
      <xdr:row>80</xdr:row>
      <xdr:rowOff>168911</xdr:rowOff>
    </xdr:to>
    <xdr:sp macro="" textlink="">
      <xdr:nvSpPr>
        <xdr:cNvPr id="663" name="楕円 662"/>
        <xdr:cNvSpPr/>
      </xdr:nvSpPr>
      <xdr:spPr>
        <a:xfrm>
          <a:off x="1543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50800</xdr:colOff>
      <xdr:row>80</xdr:row>
      <xdr:rowOff>118111</xdr:rowOff>
    </xdr:from>
    <xdr:to>
      <xdr:col>85</xdr:col>
      <xdr:colOff>127000</xdr:colOff>
      <xdr:row>80</xdr:row>
      <xdr:rowOff>163830</xdr:rowOff>
    </xdr:to>
    <xdr:cxnSp macro="">
      <xdr:nvCxnSpPr>
        <xdr:cNvPr id="664" name="直線コネクタ 663"/>
        <xdr:cNvCxnSpPr/>
      </xdr:nvCxnSpPr>
      <xdr:spPr>
        <a:xfrm>
          <a:off x="15481300" y="138341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16692</xdr:rowOff>
    </xdr:from>
    <xdr:to>
      <xdr:col>76</xdr:col>
      <xdr:colOff>165100</xdr:colOff>
      <xdr:row>80</xdr:row>
      <xdr:rowOff>118292</xdr:rowOff>
    </xdr:to>
    <xdr:sp macro="" textlink="">
      <xdr:nvSpPr>
        <xdr:cNvPr id="665" name="楕円 664"/>
        <xdr:cNvSpPr/>
      </xdr:nvSpPr>
      <xdr:spPr>
        <a:xfrm>
          <a:off x="14541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80</xdr:row>
      <xdr:rowOff>67492</xdr:rowOff>
    </xdr:from>
    <xdr:to>
      <xdr:col>81</xdr:col>
      <xdr:colOff>50800</xdr:colOff>
      <xdr:row>80</xdr:row>
      <xdr:rowOff>118111</xdr:rowOff>
    </xdr:to>
    <xdr:cxnSp macro="">
      <xdr:nvCxnSpPr>
        <xdr:cNvPr id="666" name="直線コネクタ 665"/>
        <xdr:cNvCxnSpPr/>
      </xdr:nvCxnSpPr>
      <xdr:spPr>
        <a:xfrm>
          <a:off x="14592300" y="1378349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160382</xdr:rowOff>
    </xdr:from>
    <xdr:to>
      <xdr:col>72</xdr:col>
      <xdr:colOff>38100</xdr:colOff>
      <xdr:row>81</xdr:row>
      <xdr:rowOff>90532</xdr:rowOff>
    </xdr:to>
    <xdr:sp macro="" textlink="">
      <xdr:nvSpPr>
        <xdr:cNvPr id="667" name="楕円 666"/>
        <xdr:cNvSpPr/>
      </xdr:nvSpPr>
      <xdr:spPr>
        <a:xfrm>
          <a:off x="13652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177800</xdr:colOff>
      <xdr:row>80</xdr:row>
      <xdr:rowOff>67492</xdr:rowOff>
    </xdr:from>
    <xdr:to>
      <xdr:col>76</xdr:col>
      <xdr:colOff>114300</xdr:colOff>
      <xdr:row>81</xdr:row>
      <xdr:rowOff>39732</xdr:rowOff>
    </xdr:to>
    <xdr:cxnSp macro="">
      <xdr:nvCxnSpPr>
        <xdr:cNvPr id="668" name="直線コネクタ 667"/>
        <xdr:cNvCxnSpPr/>
      </xdr:nvCxnSpPr>
      <xdr:spPr>
        <a:xfrm flipV="1">
          <a:off x="13703300" y="13783492"/>
          <a:ext cx="8890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114663</xdr:rowOff>
    </xdr:from>
    <xdr:to>
      <xdr:col>67</xdr:col>
      <xdr:colOff>101600</xdr:colOff>
      <xdr:row>81</xdr:row>
      <xdr:rowOff>44813</xdr:rowOff>
    </xdr:to>
    <xdr:sp macro="" textlink="">
      <xdr:nvSpPr>
        <xdr:cNvPr id="669" name="楕円 668"/>
        <xdr:cNvSpPr/>
      </xdr:nvSpPr>
      <xdr:spPr>
        <a:xfrm>
          <a:off x="12763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50800</xdr:colOff>
      <xdr:row>80</xdr:row>
      <xdr:rowOff>165463</xdr:rowOff>
    </xdr:from>
    <xdr:to>
      <xdr:col>71</xdr:col>
      <xdr:colOff>177800</xdr:colOff>
      <xdr:row>81</xdr:row>
      <xdr:rowOff>39732</xdr:rowOff>
    </xdr:to>
    <xdr:cxnSp macro="">
      <xdr:nvCxnSpPr>
        <xdr:cNvPr id="670" name="直線コネクタ 669"/>
        <xdr:cNvCxnSpPr/>
      </xdr:nvCxnSpPr>
      <xdr:spPr>
        <a:xfrm>
          <a:off x="12814300" y="138814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35569</xdr:colOff>
      <xdr:row>83</xdr:row>
      <xdr:rowOff>146975</xdr:rowOff>
    </xdr:from>
    <xdr:ext cx="405112" cy="259045"/>
    <xdr:sp macro="" textlink="">
      <xdr:nvSpPr>
        <xdr:cNvPr id="671" name="n_1aveValue【消防施設】&#10;有形固定資産減価償却率"/>
        <xdr:cNvSpPr txBox="1"/>
      </xdr:nvSpPr>
      <xdr:spPr>
        <a:xfrm>
          <a:off x="15275569" y="14098299"/>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2" cy="259045"/>
    <xdr:sp macro="" textlink="">
      <xdr:nvSpPr>
        <xdr:cNvPr id="672" name="n_2aveValue【消防施設】&#10;有形固定資産減価償却率"/>
        <xdr:cNvSpPr txBox="1"/>
      </xdr:nvSpPr>
      <xdr:spPr>
        <a:xfrm>
          <a:off x="14389744" y="14137390"/>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84</xdr:row>
      <xdr:rowOff>4915</xdr:rowOff>
    </xdr:from>
    <xdr:ext cx="405111" cy="259045"/>
    <xdr:sp macro="" textlink="">
      <xdr:nvSpPr>
        <xdr:cNvPr id="673" name="n_3aveValue【消防施設】&#10;有形固定資産減価償却率"/>
        <xdr:cNvSpPr txBox="1"/>
      </xdr:nvSpPr>
      <xdr:spPr>
        <a:xfrm>
          <a:off x="13491219" y="1412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74" name="n_4aveValue【消防施設】&#10;有形固定資産減価償却率"/>
        <xdr:cNvSpPr txBox="1"/>
      </xdr:nvSpPr>
      <xdr:spPr>
        <a:xfrm>
          <a:off x="12611744" y="14108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35569</xdr:colOff>
      <xdr:row>79</xdr:row>
      <xdr:rowOff>13988</xdr:rowOff>
    </xdr:from>
    <xdr:ext cx="405112" cy="259045"/>
    <xdr:sp macro="" textlink="">
      <xdr:nvSpPr>
        <xdr:cNvPr id="675" name="n_1mainValue【消防施設】&#10;有形固定資産減価償却率"/>
        <xdr:cNvSpPr txBox="1"/>
      </xdr:nvSpPr>
      <xdr:spPr>
        <a:xfrm>
          <a:off x="15275569" y="13292959"/>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134819</xdr:rowOff>
    </xdr:from>
    <xdr:ext cx="405112" cy="259045"/>
    <xdr:sp macro="" textlink="">
      <xdr:nvSpPr>
        <xdr:cNvPr id="676" name="n_2mainValue【消防施設】&#10;有形固定資産減価償却率"/>
        <xdr:cNvSpPr txBox="1"/>
      </xdr:nvSpPr>
      <xdr:spPr>
        <a:xfrm>
          <a:off x="14389744" y="13245701"/>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79</xdr:row>
      <xdr:rowOff>107059</xdr:rowOff>
    </xdr:from>
    <xdr:ext cx="405111" cy="259045"/>
    <xdr:sp macro="" textlink="">
      <xdr:nvSpPr>
        <xdr:cNvPr id="677" name="n_3mainValue【消防施設】&#10;有形固定資産減価償却率"/>
        <xdr:cNvSpPr txBox="1"/>
      </xdr:nvSpPr>
      <xdr:spPr>
        <a:xfrm>
          <a:off x="13491219" y="13386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61340</xdr:rowOff>
    </xdr:from>
    <xdr:ext cx="405111" cy="259045"/>
    <xdr:sp macro="" textlink="">
      <xdr:nvSpPr>
        <xdr:cNvPr id="678" name="n_4mainValue【消防施設】&#10;有形固定資産減価償却率"/>
        <xdr:cNvSpPr txBox="1"/>
      </xdr:nvSpPr>
      <xdr:spPr>
        <a:xfrm>
          <a:off x="12611744" y="133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5147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7820821" y="1435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7820821" y="13907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7820821" y="1345723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7820821" y="130101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5630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00" name="直線コネクタ 699"/>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37737</xdr:rowOff>
    </xdr:from>
    <xdr:ext cx="469744" cy="259045"/>
    <xdr:sp macro="" textlink="">
      <xdr:nvSpPr>
        <xdr:cNvPr id="701" name="【消防施設】&#10;一人当たり面積最小値テキスト"/>
        <xdr:cNvSpPr txBox="1"/>
      </xdr:nvSpPr>
      <xdr:spPr>
        <a:xfrm>
          <a:off x="22199600" y="1449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108602</xdr:rowOff>
    </xdr:from>
    <xdr:ext cx="469744" cy="259045"/>
    <xdr:sp macro="" textlink="">
      <xdr:nvSpPr>
        <xdr:cNvPr id="703" name="【消防施設】&#10;一人当たり面積最大値テキスト"/>
        <xdr:cNvSpPr txBox="1"/>
      </xdr:nvSpPr>
      <xdr:spPr>
        <a:xfrm>
          <a:off x="22199600" y="1305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4" name="直線コネクタ 703"/>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5" name="【消防施設】&#10;一人当たり面積平均値テキスト"/>
        <xdr:cNvSpPr txBox="1"/>
      </xdr:nvSpPr>
      <xdr:spPr>
        <a:xfrm>
          <a:off x="22199600" y="14011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6" name="フローチャート: 判断 705"/>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7" name="フローチャート: 判断 706"/>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8" name="フローチャート: 判断 707"/>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9" name="フローチャート: 判断 708"/>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10" name="フローチャート: 判断 709"/>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16" name="楕円 715"/>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101600</xdr:colOff>
      <xdr:row>84</xdr:row>
      <xdr:rowOff>153688</xdr:rowOff>
    </xdr:from>
    <xdr:ext cx="469744" cy="259045"/>
    <xdr:sp macro="" textlink="">
      <xdr:nvSpPr>
        <xdr:cNvPr id="717" name="【消防施設】&#10;一人当たり面積該当値テキスト"/>
        <xdr:cNvSpPr txBox="1"/>
      </xdr:nvSpPr>
      <xdr:spPr>
        <a:xfrm>
          <a:off x="22199600" y="1427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18" name="楕円 717"/>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19" name="直線コネクタ 718"/>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0" name="楕円 719"/>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21" name="直線コネクタ 720"/>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2" name="楕円 721"/>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3" name="直線コネクタ 722"/>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4" name="楕円 723"/>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25" name="直線コネクタ 724"/>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6" name="n_1aveValue【消防施設】&#10;一人当たり面積"/>
        <xdr:cNvSpPr txBox="1"/>
      </xdr:nvSpPr>
      <xdr:spPr>
        <a:xfrm>
          <a:off x="21075727" y="1393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150765</xdr:rowOff>
    </xdr:from>
    <xdr:ext cx="469744" cy="259045"/>
    <xdr:sp macro="" textlink="">
      <xdr:nvSpPr>
        <xdr:cNvPr id="727" name="n_2aveValue【消防施設】&#10;一人当たり面積"/>
        <xdr:cNvSpPr txBox="1"/>
      </xdr:nvSpPr>
      <xdr:spPr>
        <a:xfrm>
          <a:off x="20199427" y="1393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1346</xdr:rowOff>
    </xdr:from>
    <xdr:ext cx="469744" cy="259045"/>
    <xdr:sp macro="" textlink="">
      <xdr:nvSpPr>
        <xdr:cNvPr id="728" name="n_3aveValue【消防施設】&#10;一人当たり面積"/>
        <xdr:cNvSpPr txBox="1"/>
      </xdr:nvSpPr>
      <xdr:spPr>
        <a:xfrm>
          <a:off x="19310427" y="139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155339</xdr:rowOff>
    </xdr:from>
    <xdr:ext cx="469744" cy="259045"/>
    <xdr:sp macro="" textlink="">
      <xdr:nvSpPr>
        <xdr:cNvPr id="729" name="n_4aveValue【消防施設】&#10;一人当たり面積"/>
        <xdr:cNvSpPr txBox="1"/>
      </xdr:nvSpPr>
      <xdr:spPr>
        <a:xfrm>
          <a:off x="18421427" y="1393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150513</xdr:rowOff>
    </xdr:from>
    <xdr:ext cx="469744" cy="259045"/>
    <xdr:sp macro="" textlink="">
      <xdr:nvSpPr>
        <xdr:cNvPr id="730" name="n_1mainValue【消防施設】&#10;一人当たり面積"/>
        <xdr:cNvSpPr txBox="1"/>
      </xdr:nvSpPr>
      <xdr:spPr>
        <a:xfrm>
          <a:off x="21075727" y="144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150513</xdr:rowOff>
    </xdr:from>
    <xdr:ext cx="469744" cy="259045"/>
    <xdr:sp macro="" textlink="">
      <xdr:nvSpPr>
        <xdr:cNvPr id="731" name="n_2mainValue【消防施設】&#10;一人当たり面積"/>
        <xdr:cNvSpPr txBox="1"/>
      </xdr:nvSpPr>
      <xdr:spPr>
        <a:xfrm>
          <a:off x="20199427" y="144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150513</xdr:rowOff>
    </xdr:from>
    <xdr:ext cx="469744" cy="259045"/>
    <xdr:sp macro="" textlink="">
      <xdr:nvSpPr>
        <xdr:cNvPr id="732" name="n_3mainValue【消防施設】&#10;一人当たり面積"/>
        <xdr:cNvSpPr txBox="1"/>
      </xdr:nvSpPr>
      <xdr:spPr>
        <a:xfrm>
          <a:off x="19310427" y="144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150513</xdr:rowOff>
    </xdr:from>
    <xdr:ext cx="469744" cy="259045"/>
    <xdr:sp macro="" textlink="">
      <xdr:nvSpPr>
        <xdr:cNvPr id="733" name="n_4mainValue【消防施設】&#10;一人当たり面積"/>
        <xdr:cNvSpPr txBox="1"/>
      </xdr:nvSpPr>
      <xdr:spPr>
        <a:xfrm>
          <a:off x="18421427" y="1443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34925</xdr:colOff>
      <xdr:row>96</xdr:row>
      <xdr:rowOff>114300</xdr:rowOff>
    </xdr:from>
    <xdr:ext cx="298543" cy="225703"/>
    <xdr:sp macro="" textlink="">
      <xdr:nvSpPr>
        <xdr:cNvPr id="742" name="テキスト ボックス 741"/>
        <xdr:cNvSpPr txBox="1"/>
      </xdr:nvSpPr>
      <xdr:spPr>
        <a:xfrm>
          <a:off x="12417425" y="1625077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5379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2181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78982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106788</xdr:rowOff>
    </xdr:from>
    <xdr:ext cx="403059" cy="259045"/>
    <xdr:sp macro="" textlink="">
      <xdr:nvSpPr>
        <xdr:cNvPr id="750" name="テキスト ボックス 749"/>
        <xdr:cNvSpPr txBox="1"/>
      </xdr:nvSpPr>
      <xdr:spPr>
        <a:xfrm>
          <a:off x="12042941" y="175879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25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69387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40" cy="259045"/>
    <xdr:sp macro="" textlink="">
      <xdr:nvSpPr>
        <xdr:cNvPr id="756" name="テキスト ボックス 755"/>
        <xdr:cNvSpPr txBox="1"/>
      </xdr:nvSpPr>
      <xdr:spPr>
        <a:xfrm>
          <a:off x="12107061" y="16618895"/>
          <a:ext cx="3389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9" name="直線コネクタ 758"/>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108</xdr:row>
      <xdr:rowOff>129013</xdr:rowOff>
    </xdr:from>
    <xdr:ext cx="405111" cy="259045"/>
    <xdr:sp macro="" textlink="">
      <xdr:nvSpPr>
        <xdr:cNvPr id="760" name="【庁舎】&#10;有形固定資産減価償却率最小値テキスト"/>
        <xdr:cNvSpPr txBox="1"/>
      </xdr:nvSpPr>
      <xdr:spPr>
        <a:xfrm>
          <a:off x="16348075" y="18282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61" name="直線コネクタ 760"/>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98</xdr:row>
      <xdr:rowOff>78395</xdr:rowOff>
    </xdr:from>
    <xdr:ext cx="340478" cy="259045"/>
    <xdr:sp macro="" textlink="">
      <xdr:nvSpPr>
        <xdr:cNvPr id="762" name="【庁舎】&#10;有形固定資産減価償却率最大値テキスト"/>
        <xdr:cNvSpPr txBox="1"/>
      </xdr:nvSpPr>
      <xdr:spPr>
        <a:xfrm>
          <a:off x="16348075" y="16551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3" name="直線コネクタ 762"/>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155575</xdr:colOff>
      <xdr:row>103</xdr:row>
      <xdr:rowOff>41746</xdr:rowOff>
    </xdr:from>
    <xdr:ext cx="405111" cy="259045"/>
    <xdr:sp macro="" textlink="">
      <xdr:nvSpPr>
        <xdr:cNvPr id="764" name="【庁舎】&#10;有形固定資産減価償却率平均値テキスト"/>
        <xdr:cNvSpPr txBox="1"/>
      </xdr:nvSpPr>
      <xdr:spPr>
        <a:xfrm>
          <a:off x="16348075" y="17354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5" name="フローチャート: 判断 764"/>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6" name="フローチャート: 判断 765"/>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7" name="フローチャート: 判断 766"/>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68" name="フローチャート: 判断 767"/>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9" name="フローチャート: 判断 768"/>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131536</xdr:rowOff>
    </xdr:from>
    <xdr:to>
      <xdr:col>85</xdr:col>
      <xdr:colOff>177800</xdr:colOff>
      <xdr:row>107</xdr:row>
      <xdr:rowOff>61686</xdr:rowOff>
    </xdr:to>
    <xdr:sp macro="" textlink="">
      <xdr:nvSpPr>
        <xdr:cNvPr id="775" name="楕円 774"/>
        <xdr:cNvSpPr/>
      </xdr:nvSpPr>
      <xdr:spPr>
        <a:xfrm>
          <a:off x="16268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155575</xdr:colOff>
      <xdr:row>106</xdr:row>
      <xdr:rowOff>109963</xdr:rowOff>
    </xdr:from>
    <xdr:ext cx="405111" cy="259045"/>
    <xdr:sp macro="" textlink="">
      <xdr:nvSpPr>
        <xdr:cNvPr id="776" name="【庁舎】&#10;有形固定資産減価償却率該当値テキスト"/>
        <xdr:cNvSpPr txBox="1"/>
      </xdr:nvSpPr>
      <xdr:spPr>
        <a:xfrm>
          <a:off x="16348075" y="1792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111942</xdr:rowOff>
    </xdr:from>
    <xdr:to>
      <xdr:col>81</xdr:col>
      <xdr:colOff>101600</xdr:colOff>
      <xdr:row>107</xdr:row>
      <xdr:rowOff>42092</xdr:rowOff>
    </xdr:to>
    <xdr:sp macro="" textlink="">
      <xdr:nvSpPr>
        <xdr:cNvPr id="777" name="楕円 776"/>
        <xdr:cNvSpPr/>
      </xdr:nvSpPr>
      <xdr:spPr>
        <a:xfrm>
          <a:off x="15430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50800</xdr:colOff>
      <xdr:row>106</xdr:row>
      <xdr:rowOff>162742</xdr:rowOff>
    </xdr:from>
    <xdr:to>
      <xdr:col>85</xdr:col>
      <xdr:colOff>127000</xdr:colOff>
      <xdr:row>107</xdr:row>
      <xdr:rowOff>10886</xdr:rowOff>
    </xdr:to>
    <xdr:cxnSp macro="">
      <xdr:nvCxnSpPr>
        <xdr:cNvPr id="778" name="直線コネクタ 777"/>
        <xdr:cNvCxnSpPr/>
      </xdr:nvCxnSpPr>
      <xdr:spPr>
        <a:xfrm>
          <a:off x="15481300" y="1833644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97245</xdr:rowOff>
    </xdr:from>
    <xdr:to>
      <xdr:col>76</xdr:col>
      <xdr:colOff>165100</xdr:colOff>
      <xdr:row>107</xdr:row>
      <xdr:rowOff>27395</xdr:rowOff>
    </xdr:to>
    <xdr:sp macro="" textlink="">
      <xdr:nvSpPr>
        <xdr:cNvPr id="779" name="楕円 778"/>
        <xdr:cNvSpPr/>
      </xdr:nvSpPr>
      <xdr:spPr>
        <a:xfrm>
          <a:off x="14541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106</xdr:row>
      <xdr:rowOff>148045</xdr:rowOff>
    </xdr:from>
    <xdr:to>
      <xdr:col>81</xdr:col>
      <xdr:colOff>50800</xdr:colOff>
      <xdr:row>106</xdr:row>
      <xdr:rowOff>162742</xdr:rowOff>
    </xdr:to>
    <xdr:cxnSp macro="">
      <xdr:nvCxnSpPr>
        <xdr:cNvPr id="780" name="直線コネクタ 779"/>
        <xdr:cNvCxnSpPr/>
      </xdr:nvCxnSpPr>
      <xdr:spPr>
        <a:xfrm>
          <a:off x="14592300" y="1832174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781" name="楕円 780"/>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177800</xdr:colOff>
      <xdr:row>106</xdr:row>
      <xdr:rowOff>125186</xdr:rowOff>
    </xdr:from>
    <xdr:to>
      <xdr:col>76</xdr:col>
      <xdr:colOff>114300</xdr:colOff>
      <xdr:row>106</xdr:row>
      <xdr:rowOff>148045</xdr:rowOff>
    </xdr:to>
    <xdr:cxnSp macro="">
      <xdr:nvCxnSpPr>
        <xdr:cNvPr id="782" name="直線コネクタ 781"/>
        <xdr:cNvCxnSpPr/>
      </xdr:nvCxnSpPr>
      <xdr:spPr>
        <a:xfrm>
          <a:off x="13703300" y="182988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49893</xdr:rowOff>
    </xdr:from>
    <xdr:to>
      <xdr:col>67</xdr:col>
      <xdr:colOff>101600</xdr:colOff>
      <xdr:row>106</xdr:row>
      <xdr:rowOff>151493</xdr:rowOff>
    </xdr:to>
    <xdr:sp macro="" textlink="">
      <xdr:nvSpPr>
        <xdr:cNvPr id="783" name="楕円 782"/>
        <xdr:cNvSpPr/>
      </xdr:nvSpPr>
      <xdr:spPr>
        <a:xfrm>
          <a:off x="12763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67</xdr:col>
      <xdr:colOff>50800</xdr:colOff>
      <xdr:row>106</xdr:row>
      <xdr:rowOff>100693</xdr:rowOff>
    </xdr:from>
    <xdr:to>
      <xdr:col>71</xdr:col>
      <xdr:colOff>177800</xdr:colOff>
      <xdr:row>106</xdr:row>
      <xdr:rowOff>125186</xdr:rowOff>
    </xdr:to>
    <xdr:cxnSp macro="">
      <xdr:nvCxnSpPr>
        <xdr:cNvPr id="784" name="直線コネクタ 783"/>
        <xdr:cNvCxnSpPr/>
      </xdr:nvCxnSpPr>
      <xdr:spPr>
        <a:xfrm>
          <a:off x="12814300" y="1827439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35569</xdr:colOff>
      <xdr:row>102</xdr:row>
      <xdr:rowOff>150331</xdr:rowOff>
    </xdr:from>
    <xdr:ext cx="405112" cy="259045"/>
    <xdr:sp macro="" textlink="">
      <xdr:nvSpPr>
        <xdr:cNvPr id="785" name="n_1aveValue【庁舎】&#10;有形固定資産減価償却率"/>
        <xdr:cNvSpPr txBox="1"/>
      </xdr:nvSpPr>
      <xdr:spPr>
        <a:xfrm>
          <a:off x="15275569" y="17295331"/>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2" cy="259045"/>
    <xdr:sp macro="" textlink="">
      <xdr:nvSpPr>
        <xdr:cNvPr id="786" name="n_2aveValue【庁舎】&#10;有形固定資産減価償却率"/>
        <xdr:cNvSpPr txBox="1"/>
      </xdr:nvSpPr>
      <xdr:spPr>
        <a:xfrm>
          <a:off x="14389744" y="17348846"/>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103</xdr:row>
      <xdr:rowOff>39025</xdr:rowOff>
    </xdr:from>
    <xdr:ext cx="405111" cy="259045"/>
    <xdr:sp macro="" textlink="">
      <xdr:nvSpPr>
        <xdr:cNvPr id="787" name="n_3aveValue【庁舎】&#10;有形固定資産減価償却率"/>
        <xdr:cNvSpPr txBox="1"/>
      </xdr:nvSpPr>
      <xdr:spPr>
        <a:xfrm>
          <a:off x="13491219" y="1735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37120</xdr:rowOff>
    </xdr:from>
    <xdr:ext cx="405111" cy="259045"/>
    <xdr:sp macro="" textlink="">
      <xdr:nvSpPr>
        <xdr:cNvPr id="788" name="n_4aveValue【庁舎】&#10;有形固定資産減価償却率"/>
        <xdr:cNvSpPr txBox="1"/>
      </xdr:nvSpPr>
      <xdr:spPr>
        <a:xfrm>
          <a:off x="12611744" y="1735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35569</xdr:colOff>
      <xdr:row>107</xdr:row>
      <xdr:rowOff>42744</xdr:rowOff>
    </xdr:from>
    <xdr:ext cx="405112" cy="259045"/>
    <xdr:sp macro="" textlink="">
      <xdr:nvSpPr>
        <xdr:cNvPr id="789" name="n_1mainValue【庁舎】&#10;有形固定資産減価償却率"/>
        <xdr:cNvSpPr txBox="1"/>
      </xdr:nvSpPr>
      <xdr:spPr>
        <a:xfrm>
          <a:off x="15275569" y="18028185"/>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18522</xdr:rowOff>
    </xdr:from>
    <xdr:ext cx="405112" cy="259045"/>
    <xdr:sp macro="" textlink="">
      <xdr:nvSpPr>
        <xdr:cNvPr id="790" name="n_2mainValue【庁舎】&#10;有形固定資産減価償却率"/>
        <xdr:cNvSpPr txBox="1"/>
      </xdr:nvSpPr>
      <xdr:spPr>
        <a:xfrm>
          <a:off x="14389744" y="18003963"/>
          <a:ext cx="40511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156219</xdr:colOff>
      <xdr:row>106</xdr:row>
      <xdr:rowOff>148063</xdr:rowOff>
    </xdr:from>
    <xdr:ext cx="405111" cy="259045"/>
    <xdr:sp macro="" textlink="">
      <xdr:nvSpPr>
        <xdr:cNvPr id="791" name="n_3mainValue【庁舎】&#10;有形固定資産減価償却率"/>
        <xdr:cNvSpPr txBox="1"/>
      </xdr:nvSpPr>
      <xdr:spPr>
        <a:xfrm>
          <a:off x="13491219" y="1796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142620</xdr:rowOff>
    </xdr:from>
    <xdr:ext cx="405111" cy="259045"/>
    <xdr:sp macro="" textlink="">
      <xdr:nvSpPr>
        <xdr:cNvPr id="792" name="n_4mainValue【庁舎】&#10;有形固定資産減価償却率"/>
        <xdr:cNvSpPr txBox="1"/>
      </xdr:nvSpPr>
      <xdr:spPr>
        <a:xfrm>
          <a:off x="12611744" y="17959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2507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2181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7898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106788</xdr:rowOff>
    </xdr:from>
    <xdr:ext cx="467179" cy="259045"/>
    <xdr:sp macro="" textlink="">
      <xdr:nvSpPr>
        <xdr:cNvPr id="808" name="テキスト ボックス 807"/>
        <xdr:cNvSpPr txBox="1"/>
      </xdr:nvSpPr>
      <xdr:spPr>
        <a:xfrm>
          <a:off x="17820821" y="175879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25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69387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618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153052</xdr:rowOff>
    </xdr:from>
    <xdr:ext cx="467179" cy="259045"/>
    <xdr:sp macro="" textlink="">
      <xdr:nvSpPr>
        <xdr:cNvPr id="816" name="テキスト ボックス 815"/>
        <xdr:cNvSpPr txBox="1"/>
      </xdr:nvSpPr>
      <xdr:spPr>
        <a:xfrm>
          <a:off x="17820821" y="16289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8" name="直線コネクタ 817"/>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9" name="【庁舎】&#10;一人当たり面積最小値テキスト"/>
        <xdr:cNvSpPr txBox="1"/>
      </xdr:nvSpPr>
      <xdr:spPr>
        <a:xfrm>
          <a:off x="22199600" y="1812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0" name="直線コネクタ 819"/>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40566</xdr:rowOff>
    </xdr:from>
    <xdr:ext cx="469744" cy="259045"/>
    <xdr:sp macro="" textlink="">
      <xdr:nvSpPr>
        <xdr:cNvPr id="821" name="【庁舎】&#10;一人当たり面積最大値テキスト"/>
        <xdr:cNvSpPr txBox="1"/>
      </xdr:nvSpPr>
      <xdr:spPr>
        <a:xfrm>
          <a:off x="22199600" y="1651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2" name="直線コネクタ 821"/>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101889</xdr:rowOff>
    </xdr:from>
    <xdr:ext cx="469744" cy="259045"/>
    <xdr:sp macro="" textlink="">
      <xdr:nvSpPr>
        <xdr:cNvPr id="823" name="【庁舎】&#10;一人当たり面積平均値テキスト"/>
        <xdr:cNvSpPr txBox="1"/>
      </xdr:nvSpPr>
      <xdr:spPr>
        <a:xfrm>
          <a:off x="22199600" y="1758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5" name="フローチャート: 判断 824"/>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26" name="フローチャート: 判断 825"/>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7" name="フローチャート: 判断 826"/>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8" name="フローチャート: 判断 827"/>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4" name="楕円 833"/>
        <xdr:cNvSpPr/>
      </xdr:nvSpPr>
      <xdr:spPr>
        <a:xfrm>
          <a:off x="22110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101600</xdr:colOff>
      <xdr:row>106</xdr:row>
      <xdr:rowOff>101526</xdr:rowOff>
    </xdr:from>
    <xdr:ext cx="469744" cy="259045"/>
    <xdr:sp macro="" textlink="">
      <xdr:nvSpPr>
        <xdr:cNvPr id="835" name="【庁舎】&#10;一人当たり面積該当値テキスト"/>
        <xdr:cNvSpPr txBox="1"/>
      </xdr:nvSpPr>
      <xdr:spPr>
        <a:xfrm>
          <a:off x="22199600" y="179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836" name="楕円 835"/>
        <xdr:cNvSpPr/>
      </xdr:nvSpPr>
      <xdr:spPr>
        <a:xfrm>
          <a:off x="2127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111</xdr:col>
      <xdr:colOff>177800</xdr:colOff>
      <xdr:row>106</xdr:row>
      <xdr:rowOff>161108</xdr:rowOff>
    </xdr:from>
    <xdr:to>
      <xdr:col>116</xdr:col>
      <xdr:colOff>63500</xdr:colOff>
      <xdr:row>106</xdr:row>
      <xdr:rowOff>164374</xdr:rowOff>
    </xdr:to>
    <xdr:cxnSp macro="">
      <xdr:nvCxnSpPr>
        <xdr:cNvPr id="837" name="直線コネクタ 836"/>
        <xdr:cNvCxnSpPr/>
      </xdr:nvCxnSpPr>
      <xdr:spPr>
        <a:xfrm>
          <a:off x="21323300" y="183348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838" name="楕円 837"/>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106</xdr:row>
      <xdr:rowOff>161108</xdr:rowOff>
    </xdr:from>
    <xdr:to>
      <xdr:col>111</xdr:col>
      <xdr:colOff>177800</xdr:colOff>
      <xdr:row>106</xdr:row>
      <xdr:rowOff>164374</xdr:rowOff>
    </xdr:to>
    <xdr:cxnSp macro="">
      <xdr:nvCxnSpPr>
        <xdr:cNvPr id="839" name="直線コネクタ 838"/>
        <xdr:cNvCxnSpPr/>
      </xdr:nvCxnSpPr>
      <xdr:spPr>
        <a:xfrm flipV="1">
          <a:off x="20434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40" name="楕円 839"/>
        <xdr:cNvSpPr/>
      </xdr:nvSpPr>
      <xdr:spPr>
        <a:xfrm>
          <a:off x="19494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102</xdr:col>
      <xdr:colOff>114300</xdr:colOff>
      <xdr:row>106</xdr:row>
      <xdr:rowOff>164374</xdr:rowOff>
    </xdr:from>
    <xdr:to>
      <xdr:col>107</xdr:col>
      <xdr:colOff>50800</xdr:colOff>
      <xdr:row>106</xdr:row>
      <xdr:rowOff>170906</xdr:rowOff>
    </xdr:to>
    <xdr:cxnSp macro="">
      <xdr:nvCxnSpPr>
        <xdr:cNvPr id="841" name="直線コネクタ 840"/>
        <xdr:cNvCxnSpPr/>
      </xdr:nvCxnSpPr>
      <xdr:spPr>
        <a:xfrm flipV="1">
          <a:off x="19545300" y="1833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842" name="楕円 841"/>
        <xdr:cNvSpPr/>
      </xdr:nvSpPr>
      <xdr:spPr>
        <a:xfrm>
          <a:off x="18605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177800</xdr:colOff>
      <xdr:row>106</xdr:row>
      <xdr:rowOff>170906</xdr:rowOff>
    </xdr:from>
    <xdr:to>
      <xdr:col>102</xdr:col>
      <xdr:colOff>114300</xdr:colOff>
      <xdr:row>106</xdr:row>
      <xdr:rowOff>170906</xdr:rowOff>
    </xdr:to>
    <xdr:cxnSp macro="">
      <xdr:nvCxnSpPr>
        <xdr:cNvPr id="843" name="直線コネクタ 842"/>
        <xdr:cNvCxnSpPr/>
      </xdr:nvCxnSpPr>
      <xdr:spPr>
        <a:xfrm>
          <a:off x="18656300" y="1834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44" name="n_1aveValue【庁舎】&#10;一人当たり面積"/>
        <xdr:cNvSpPr txBox="1"/>
      </xdr:nvSpPr>
      <xdr:spPr>
        <a:xfrm>
          <a:off x="21075727" y="1750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45" name="n_2aveValue【庁舎】&#10;一人当たり面積"/>
        <xdr:cNvSpPr txBox="1"/>
      </xdr:nvSpPr>
      <xdr:spPr>
        <a:xfrm>
          <a:off x="20199427" y="1752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46" name="n_3aveValue【庁舎】&#10;一人当たり面積"/>
        <xdr:cNvSpPr txBox="1"/>
      </xdr:nvSpPr>
      <xdr:spPr>
        <a:xfrm>
          <a:off x="19310427" y="1752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7" name="n_4aveValue【庁舎】&#10;一人当たり面積"/>
        <xdr:cNvSpPr txBox="1"/>
      </xdr:nvSpPr>
      <xdr:spPr>
        <a:xfrm>
          <a:off x="18421427" y="1752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41110</xdr:rowOff>
    </xdr:from>
    <xdr:ext cx="469744" cy="259045"/>
    <xdr:sp macro="" textlink="">
      <xdr:nvSpPr>
        <xdr:cNvPr id="848" name="n_1mainValue【庁舎】&#10;一人当たり面積"/>
        <xdr:cNvSpPr txBox="1"/>
      </xdr:nvSpPr>
      <xdr:spPr>
        <a:xfrm>
          <a:off x="21075727" y="1802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34851</xdr:rowOff>
    </xdr:from>
    <xdr:ext cx="469744" cy="259045"/>
    <xdr:sp macro="" textlink="">
      <xdr:nvSpPr>
        <xdr:cNvPr id="849" name="n_2mainValue【庁舎】&#10;一人当たり面積"/>
        <xdr:cNvSpPr txBox="1"/>
      </xdr:nvSpPr>
      <xdr:spPr>
        <a:xfrm>
          <a:off x="20199427" y="180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50" name="n_3mainValue【庁舎】&#10;一人当たり面積"/>
        <xdr:cNvSpPr txBox="1"/>
      </xdr:nvSpPr>
      <xdr:spPr>
        <a:xfrm>
          <a:off x="19310427" y="1802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851" name="n_4mainValue【庁舎】&#10;一人当たり面積"/>
        <xdr:cNvSpPr txBox="1"/>
      </xdr:nvSpPr>
      <xdr:spPr>
        <a:xfrm>
          <a:off x="18421427" y="1802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の有形固定資産減価償却率が平均を上回っている。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については、長寿命化計画に基づき、適切な管理を行っていく。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については、今後の対応については検討中である。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59,760
58,385
45.51
23,578,809
22,772,192
684,614
12,716,050
17,328,416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
-
7.5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133350</xdr:colOff>
      <xdr:row>17</xdr:row>
      <xdr:rowOff>104775</xdr:rowOff>
    </xdr:from>
    <xdr:ext cx="8811515" cy="259045"/>
    <xdr:sp macro="" textlink="">
      <xdr:nvSpPr>
        <xdr:cNvPr id="29" name="テキスト ボックス 28"/>
        <xdr:cNvSpPr txBox="1"/>
      </xdr:nvSpPr>
      <xdr:spPr>
        <a:xfrm>
          <a:off x="772085" y="29622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72085" y="3200026"/>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72085" y="345066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72085" y="3697941"/>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72085" y="3948579"/>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155575</xdr:rowOff>
    </xdr:from>
    <xdr:ext cx="8146654" cy="259045"/>
    <xdr:sp macro="" textlink="">
      <xdr:nvSpPr>
        <xdr:cNvPr id="34" name="テキスト ボックス 33"/>
        <xdr:cNvSpPr txBox="1"/>
      </xdr:nvSpPr>
      <xdr:spPr>
        <a:xfrm>
          <a:off x="772085" y="4189693"/>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72085" y="4446494"/>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税収については、個人市民税・固定資産税の割合が高く、法人市民税の割合が少ないため、景気による影響は少なく、財政力指数はほぼ横ばいである。</a:t>
          </a:r>
          <a:endParaRPr lang="ja-JP" altLang="ja-JP" sz="1100">
            <a:effectLst/>
            <a:latin typeface="ＭＳ ゴシック" panose="020B0609070205080204" pitchFamily="49" charset="-128"/>
            <a:ea typeface="ＭＳ ゴシック" panose="020B0609070205080204" pitchFamily="49" charset="-128"/>
          </a:endParaRPr>
        </a:p>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今後、高齢化の進展に伴い、社会保障経費の増加が見込まれており、企業誘致による働き口の確保、子育て環境の充実等により、人口増加を図り、財政基盤の強化に努める。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85725</xdr:rowOff>
    </xdr:to>
    <xdr:cxnSp macro="">
      <xdr:nvCxnSpPr>
        <xdr:cNvPr id="69" name="直線コネクタ 68"/>
        <xdr:cNvCxnSpPr/>
      </xdr:nvCxnSpPr>
      <xdr:spPr>
        <a:xfrm>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xdr:cNvCxnSpPr/>
      </xdr:nvCxnSpPr>
      <xdr:spPr>
        <a:xfrm flipV="1">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12700</xdr:colOff>
      <xdr:row>42</xdr:row>
      <xdr:rowOff>7002</xdr:rowOff>
    </xdr:from>
    <xdr:ext cx="762000" cy="259045"/>
    <xdr:sp macro="" textlink="">
      <xdr:nvSpPr>
        <xdr:cNvPr id="89"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42</xdr:row>
      <xdr:rowOff>81085</xdr:rowOff>
    </xdr:from>
    <xdr:ext cx="762000" cy="259045"/>
    <xdr:sp macro="" textlink="">
      <xdr:nvSpPr>
        <xdr:cNvPr id="97" name="テキスト ボックス 96"/>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歳出・歳入ともに経常一般財源が増加しているが、歳入の臨時財政対策債の減額により、経常収支比率は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今後も引き続き、自主財源の確保を図るとともに事務事業見直しによる経常経費の削減、公債費の適正化を図り、経常収支比率の改善に努める。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104775</xdr:colOff>
      <xdr:row>54</xdr:row>
      <xdr:rowOff>139700</xdr:rowOff>
    </xdr:from>
    <xdr:ext cx="298543" cy="225703"/>
    <xdr:sp macro="" textlink="">
      <xdr:nvSpPr>
        <xdr:cNvPr id="111" name="テキスト ボックス 110"/>
        <xdr:cNvSpPr txBox="1"/>
      </xdr:nvSpPr>
      <xdr:spPr>
        <a:xfrm>
          <a:off x="743510" y="921646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55456</xdr:rowOff>
    </xdr:to>
    <xdr:cxnSp macro="">
      <xdr:nvCxnSpPr>
        <xdr:cNvPr id="132" name="直線コネクタ 131"/>
        <xdr:cNvCxnSpPr/>
      </xdr:nvCxnSpPr>
      <xdr:spPr>
        <a:xfrm>
          <a:off x="4114800" y="1090760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82550</xdr:colOff>
      <xdr:row>63</xdr:row>
      <xdr:rowOff>106256</xdr:rowOff>
    </xdr:from>
    <xdr:to>
      <xdr:col>19</xdr:col>
      <xdr:colOff>133350</xdr:colOff>
      <xdr:row>66</xdr:row>
      <xdr:rowOff>42333</xdr:rowOff>
    </xdr:to>
    <xdr:cxnSp macro="">
      <xdr:nvCxnSpPr>
        <xdr:cNvPr id="135" name="直線コネクタ 134"/>
        <xdr:cNvCxnSpPr/>
      </xdr:nvCxnSpPr>
      <xdr:spPr>
        <a:xfrm flipV="1">
          <a:off x="3225800" y="10907606"/>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60</xdr:row>
      <xdr:rowOff>105427</xdr:rowOff>
    </xdr:from>
    <xdr:ext cx="736600" cy="259045"/>
    <xdr:sp macro="" textlink="">
      <xdr:nvSpPr>
        <xdr:cNvPr id="137" name="テキスト ボックス 136"/>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42333</xdr:rowOff>
    </xdr:from>
    <xdr:to>
      <xdr:col>15</xdr:col>
      <xdr:colOff>82550</xdr:colOff>
      <xdr:row>66</xdr:row>
      <xdr:rowOff>162983</xdr:rowOff>
    </xdr:to>
    <xdr:cxnSp macro="">
      <xdr:nvCxnSpPr>
        <xdr:cNvPr id="138" name="直線コネクタ 137"/>
        <xdr:cNvCxnSpPr/>
      </xdr:nvCxnSpPr>
      <xdr:spPr>
        <a:xfrm flipV="1">
          <a:off x="2336800" y="113580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62</xdr:row>
      <xdr:rowOff>164694</xdr:rowOff>
    </xdr:from>
    <xdr:ext cx="762000" cy="259045"/>
    <xdr:sp macro="" textlink="">
      <xdr:nvSpPr>
        <xdr:cNvPr id="140" name="テキスト ボックス 139"/>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162983</xdr:rowOff>
    </xdr:from>
    <xdr:to>
      <xdr:col>11</xdr:col>
      <xdr:colOff>31750</xdr:colOff>
      <xdr:row>66</xdr:row>
      <xdr:rowOff>171027</xdr:rowOff>
    </xdr:to>
    <xdr:cxnSp macro="">
      <xdr:nvCxnSpPr>
        <xdr:cNvPr id="141" name="直線コネクタ 140"/>
        <xdr:cNvCxnSpPr/>
      </xdr:nvCxnSpPr>
      <xdr:spPr>
        <a:xfrm flipV="1">
          <a:off x="1447800" y="1147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63</xdr:row>
      <xdr:rowOff>25417</xdr:rowOff>
    </xdr:from>
    <xdr:ext cx="762000" cy="259045"/>
    <xdr:sp macro="" textlink="">
      <xdr:nvSpPr>
        <xdr:cNvPr id="143" name="テキスト ボックス 142"/>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63</xdr:row>
      <xdr:rowOff>9331</xdr:rowOff>
    </xdr:from>
    <xdr:ext cx="762000" cy="259045"/>
    <xdr:sp macro="" textlink="">
      <xdr:nvSpPr>
        <xdr:cNvPr id="145" name="テキスト ボックス 144"/>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1" name="楕円 150"/>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12700</xdr:colOff>
      <xdr:row>63</xdr:row>
      <xdr:rowOff>148183</xdr:rowOff>
    </xdr:from>
    <xdr:ext cx="762000" cy="259045"/>
    <xdr:sp macro="" textlink="">
      <xdr:nvSpPr>
        <xdr:cNvPr id="152" name="財政構造の弾力性該当値テキスト"/>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63</xdr:row>
      <xdr:rowOff>141833</xdr:rowOff>
    </xdr:from>
    <xdr:ext cx="736600" cy="259045"/>
    <xdr:sp macro="" textlink="">
      <xdr:nvSpPr>
        <xdr:cNvPr id="154" name="テキスト ボックス 153"/>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162983</xdr:rowOff>
    </xdr:from>
    <xdr:to>
      <xdr:col>15</xdr:col>
      <xdr:colOff>133350</xdr:colOff>
      <xdr:row>66</xdr:row>
      <xdr:rowOff>93133</xdr:rowOff>
    </xdr:to>
    <xdr:sp macro="" textlink="">
      <xdr:nvSpPr>
        <xdr:cNvPr id="155" name="楕円 154"/>
        <xdr:cNvSpPr/>
      </xdr:nvSpPr>
      <xdr:spPr>
        <a:xfrm>
          <a:off x="3175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66</xdr:row>
      <xdr:rowOff>77910</xdr:rowOff>
    </xdr:from>
    <xdr:ext cx="762000" cy="259045"/>
    <xdr:sp macro="" textlink="">
      <xdr:nvSpPr>
        <xdr:cNvPr id="156" name="テキスト ボックス 155"/>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112183</xdr:rowOff>
    </xdr:from>
    <xdr:to>
      <xdr:col>11</xdr:col>
      <xdr:colOff>82550</xdr:colOff>
      <xdr:row>67</xdr:row>
      <xdr:rowOff>42333</xdr:rowOff>
    </xdr:to>
    <xdr:sp macro="" textlink="">
      <xdr:nvSpPr>
        <xdr:cNvPr id="157" name="楕円 156"/>
        <xdr:cNvSpPr/>
      </xdr:nvSpPr>
      <xdr:spPr>
        <a:xfrm>
          <a:off x="2286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67</xdr:row>
      <xdr:rowOff>27110</xdr:rowOff>
    </xdr:from>
    <xdr:ext cx="762000" cy="259045"/>
    <xdr:sp macro="" textlink="">
      <xdr:nvSpPr>
        <xdr:cNvPr id="158" name="テキスト ボックス 157"/>
        <xdr:cNvSpPr txBox="1"/>
      </xdr:nvSpPr>
      <xdr:spPr>
        <a:xfrm>
          <a:off x="1955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120227</xdr:rowOff>
    </xdr:from>
    <xdr:to>
      <xdr:col>7</xdr:col>
      <xdr:colOff>31750</xdr:colOff>
      <xdr:row>67</xdr:row>
      <xdr:rowOff>50377</xdr:rowOff>
    </xdr:to>
    <xdr:sp macro="" textlink="">
      <xdr:nvSpPr>
        <xdr:cNvPr id="159" name="楕円 158"/>
        <xdr:cNvSpPr/>
      </xdr:nvSpPr>
      <xdr:spPr>
        <a:xfrm>
          <a:off x="1397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67</xdr:row>
      <xdr:rowOff>35154</xdr:rowOff>
    </xdr:from>
    <xdr:ext cx="762000" cy="259045"/>
    <xdr:sp macro="" textlink="">
      <xdr:nvSpPr>
        <xdr:cNvPr id="160" name="テキスト ボックス 159"/>
        <xdr:cNvSpPr txBox="1"/>
      </xdr:nvSpPr>
      <xdr:spPr>
        <a:xfrm>
          <a:off x="1066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人件費については前年度と比較して減少したが、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電気料金の高騰により光熱水費が増加したことから増加している。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現状では類似団体平均を下回っているが、事務事業や組織機構の見直しにより、人件費・物件費の適正化に努める。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104775</xdr:colOff>
      <xdr:row>77</xdr:row>
      <xdr:rowOff>6350</xdr:rowOff>
    </xdr:from>
    <xdr:ext cx="349839" cy="225703"/>
    <xdr:sp macro="" textlink="">
      <xdr:nvSpPr>
        <xdr:cNvPr id="174" name="テキスト ボックス 173"/>
        <xdr:cNvSpPr txBox="1"/>
      </xdr:nvSpPr>
      <xdr:spPr>
        <a:xfrm>
          <a:off x="743510" y="1294914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149414</xdr:rowOff>
    </xdr:from>
    <xdr:to>
      <xdr:col>23</xdr:col>
      <xdr:colOff>133350</xdr:colOff>
      <xdr:row>82</xdr:row>
      <xdr:rowOff>22594</xdr:rowOff>
    </xdr:to>
    <xdr:cxnSp macro="">
      <xdr:nvCxnSpPr>
        <xdr:cNvPr id="197" name="直線コネクタ 196"/>
        <xdr:cNvCxnSpPr/>
      </xdr:nvCxnSpPr>
      <xdr:spPr>
        <a:xfrm>
          <a:off x="4114800" y="14036864"/>
          <a:ext cx="838200" cy="4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82550</xdr:colOff>
      <xdr:row>81</xdr:row>
      <xdr:rowOff>142520</xdr:rowOff>
    </xdr:from>
    <xdr:to>
      <xdr:col>19</xdr:col>
      <xdr:colOff>133350</xdr:colOff>
      <xdr:row>81</xdr:row>
      <xdr:rowOff>149414</xdr:rowOff>
    </xdr:to>
    <xdr:cxnSp macro="">
      <xdr:nvCxnSpPr>
        <xdr:cNvPr id="200" name="直線コネクタ 199"/>
        <xdr:cNvCxnSpPr/>
      </xdr:nvCxnSpPr>
      <xdr:spPr>
        <a:xfrm>
          <a:off x="3225800" y="1402997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83</xdr:row>
      <xdr:rowOff>38453</xdr:rowOff>
    </xdr:from>
    <xdr:ext cx="736600" cy="259045"/>
    <xdr:sp macro="" textlink="">
      <xdr:nvSpPr>
        <xdr:cNvPr id="202" name="テキスト ボックス 201"/>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31626</xdr:rowOff>
    </xdr:from>
    <xdr:to>
      <xdr:col>15</xdr:col>
      <xdr:colOff>82550</xdr:colOff>
      <xdr:row>81</xdr:row>
      <xdr:rowOff>142520</xdr:rowOff>
    </xdr:to>
    <xdr:cxnSp macro="">
      <xdr:nvCxnSpPr>
        <xdr:cNvPr id="203" name="直線コネクタ 202"/>
        <xdr:cNvCxnSpPr/>
      </xdr:nvCxnSpPr>
      <xdr:spPr>
        <a:xfrm>
          <a:off x="2336800" y="13919076"/>
          <a:ext cx="889000" cy="1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82</xdr:row>
      <xdr:rowOff>116957</xdr:rowOff>
    </xdr:from>
    <xdr:ext cx="762000" cy="259045"/>
    <xdr:sp macro="" textlink="">
      <xdr:nvSpPr>
        <xdr:cNvPr id="205" name="テキスト ボックス 204"/>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157883</xdr:rowOff>
    </xdr:from>
    <xdr:to>
      <xdr:col>11</xdr:col>
      <xdr:colOff>31750</xdr:colOff>
      <xdr:row>81</xdr:row>
      <xdr:rowOff>31626</xdr:rowOff>
    </xdr:to>
    <xdr:cxnSp macro="">
      <xdr:nvCxnSpPr>
        <xdr:cNvPr id="206" name="直線コネクタ 205"/>
        <xdr:cNvCxnSpPr/>
      </xdr:nvCxnSpPr>
      <xdr:spPr>
        <a:xfrm>
          <a:off x="1447800" y="13873883"/>
          <a:ext cx="889000" cy="4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81</xdr:row>
      <xdr:rowOff>157839</xdr:rowOff>
    </xdr:from>
    <xdr:ext cx="762000" cy="259045"/>
    <xdr:sp macro="" textlink="">
      <xdr:nvSpPr>
        <xdr:cNvPr id="208" name="テキスト ボックス 207"/>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81</xdr:row>
      <xdr:rowOff>114555</xdr:rowOff>
    </xdr:from>
    <xdr:ext cx="762000" cy="259045"/>
    <xdr:sp macro="" textlink="">
      <xdr:nvSpPr>
        <xdr:cNvPr id="210" name="テキスト ボックス 209"/>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143244</xdr:rowOff>
    </xdr:from>
    <xdr:to>
      <xdr:col>23</xdr:col>
      <xdr:colOff>184150</xdr:colOff>
      <xdr:row>82</xdr:row>
      <xdr:rowOff>73394</xdr:rowOff>
    </xdr:to>
    <xdr:sp macro="" textlink="">
      <xdr:nvSpPr>
        <xdr:cNvPr id="216" name="楕円 215"/>
        <xdr:cNvSpPr/>
      </xdr:nvSpPr>
      <xdr:spPr>
        <a:xfrm>
          <a:off x="4902200" y="1403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12700</xdr:colOff>
      <xdr:row>80</xdr:row>
      <xdr:rowOff>159771</xdr:rowOff>
    </xdr:from>
    <xdr:ext cx="762000" cy="259045"/>
    <xdr:sp macro="" textlink="">
      <xdr:nvSpPr>
        <xdr:cNvPr id="217" name="人件費・物件費等の状況該当値テキスト"/>
        <xdr:cNvSpPr txBox="1"/>
      </xdr:nvSpPr>
      <xdr:spPr>
        <a:xfrm>
          <a:off x="5041900" y="138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98614</xdr:rowOff>
    </xdr:from>
    <xdr:to>
      <xdr:col>19</xdr:col>
      <xdr:colOff>184150</xdr:colOff>
      <xdr:row>82</xdr:row>
      <xdr:rowOff>28764</xdr:rowOff>
    </xdr:to>
    <xdr:sp macro="" textlink="">
      <xdr:nvSpPr>
        <xdr:cNvPr id="218" name="楕円 217"/>
        <xdr:cNvSpPr/>
      </xdr:nvSpPr>
      <xdr:spPr>
        <a:xfrm>
          <a:off x="4064000" y="139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17</xdr:col>
      <xdr:colOff>171450</xdr:colOff>
      <xdr:row>80</xdr:row>
      <xdr:rowOff>38941</xdr:rowOff>
    </xdr:from>
    <xdr:ext cx="736600" cy="259045"/>
    <xdr:sp macro="" textlink="">
      <xdr:nvSpPr>
        <xdr:cNvPr id="219" name="テキスト ボックス 218"/>
        <xdr:cNvSpPr txBox="1"/>
      </xdr:nvSpPr>
      <xdr:spPr>
        <a:xfrm>
          <a:off x="3733800" y="1375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91720</xdr:rowOff>
    </xdr:from>
    <xdr:to>
      <xdr:col>15</xdr:col>
      <xdr:colOff>133350</xdr:colOff>
      <xdr:row>82</xdr:row>
      <xdr:rowOff>21870</xdr:rowOff>
    </xdr:to>
    <xdr:sp macro="" textlink="">
      <xdr:nvSpPr>
        <xdr:cNvPr id="220" name="楕円 219"/>
        <xdr:cNvSpPr/>
      </xdr:nvSpPr>
      <xdr:spPr>
        <a:xfrm>
          <a:off x="3175000" y="139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120650</xdr:colOff>
      <xdr:row>80</xdr:row>
      <xdr:rowOff>32047</xdr:rowOff>
    </xdr:from>
    <xdr:ext cx="762000" cy="259045"/>
    <xdr:sp macro="" textlink="">
      <xdr:nvSpPr>
        <xdr:cNvPr id="221" name="テキスト ボックス 220"/>
        <xdr:cNvSpPr txBox="1"/>
      </xdr:nvSpPr>
      <xdr:spPr>
        <a:xfrm>
          <a:off x="2844800" y="137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152276</xdr:rowOff>
    </xdr:from>
    <xdr:to>
      <xdr:col>11</xdr:col>
      <xdr:colOff>82550</xdr:colOff>
      <xdr:row>81</xdr:row>
      <xdr:rowOff>82426</xdr:rowOff>
    </xdr:to>
    <xdr:sp macro="" textlink="">
      <xdr:nvSpPr>
        <xdr:cNvPr id="222" name="楕円 221"/>
        <xdr:cNvSpPr/>
      </xdr:nvSpPr>
      <xdr:spPr>
        <a:xfrm>
          <a:off x="2286000" y="1386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69850</xdr:colOff>
      <xdr:row>79</xdr:row>
      <xdr:rowOff>92603</xdr:rowOff>
    </xdr:from>
    <xdr:ext cx="762000" cy="259045"/>
    <xdr:sp macro="" textlink="">
      <xdr:nvSpPr>
        <xdr:cNvPr id="223" name="テキスト ボックス 222"/>
        <xdr:cNvSpPr txBox="1"/>
      </xdr:nvSpPr>
      <xdr:spPr>
        <a:xfrm>
          <a:off x="1955800" y="1363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107083</xdr:rowOff>
    </xdr:from>
    <xdr:to>
      <xdr:col>7</xdr:col>
      <xdr:colOff>31750</xdr:colOff>
      <xdr:row>81</xdr:row>
      <xdr:rowOff>37233</xdr:rowOff>
    </xdr:to>
    <xdr:sp macro="" textlink="">
      <xdr:nvSpPr>
        <xdr:cNvPr id="224" name="楕円 223"/>
        <xdr:cNvSpPr/>
      </xdr:nvSpPr>
      <xdr:spPr>
        <a:xfrm>
          <a:off x="1397000" y="138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19050</xdr:colOff>
      <xdr:row>79</xdr:row>
      <xdr:rowOff>47410</xdr:rowOff>
    </xdr:from>
    <xdr:ext cx="762000" cy="259045"/>
    <xdr:sp macro="" textlink="">
      <xdr:nvSpPr>
        <xdr:cNvPr id="225" name="テキスト ボックス 224"/>
        <xdr:cNvSpPr txBox="1"/>
      </xdr:nvSpPr>
      <xdr:spPr>
        <a:xfrm>
          <a:off x="1066800" y="1359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では、定年退職者数が多かったため、職員の低年齢化が進み、経験年数が短い職員の昇格者が増えている。このため、国家公務員の給料水準との比較において、一部の年齢階層の平均給料に差があるために、ラスパイレス指数が高くなっている。今後、県、近隣市の状況を踏まえ、昇給制度の見直しを検討するなど、給与水準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103414</xdr:rowOff>
    </xdr:to>
    <xdr:cxnSp macro="">
      <xdr:nvCxnSpPr>
        <xdr:cNvPr id="261" name="直線コネクタ 260"/>
        <xdr:cNvCxnSpPr/>
      </xdr:nvCxnSpPr>
      <xdr:spPr>
        <a:xfrm>
          <a:off x="16179800" y="151565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203200</xdr:colOff>
      <xdr:row>88</xdr:row>
      <xdr:rowOff>68943</xdr:rowOff>
    </xdr:from>
    <xdr:to>
      <xdr:col>77</xdr:col>
      <xdr:colOff>44450</xdr:colOff>
      <xdr:row>88</xdr:row>
      <xdr:rowOff>68943</xdr:rowOff>
    </xdr:to>
    <xdr:cxnSp macro="">
      <xdr:nvCxnSpPr>
        <xdr:cNvPr id="264" name="直線コネクタ 263"/>
        <xdr:cNvCxnSpPr/>
      </xdr:nvCxnSpPr>
      <xdr:spPr>
        <a:xfrm>
          <a:off x="15290800" y="1515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89</xdr:row>
      <xdr:rowOff>18143</xdr:rowOff>
    </xdr:to>
    <xdr:cxnSp macro="">
      <xdr:nvCxnSpPr>
        <xdr:cNvPr id="267" name="直線コネクタ 266"/>
        <xdr:cNvCxnSpPr/>
      </xdr:nvCxnSpPr>
      <xdr:spPr>
        <a:xfrm flipV="1">
          <a:off x="14401800" y="151565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8" name="フローチャート: 判断 267"/>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84</xdr:row>
      <xdr:rowOff>128106</xdr:rowOff>
    </xdr:from>
    <xdr:ext cx="762000" cy="259045"/>
    <xdr:sp macro="" textlink="">
      <xdr:nvSpPr>
        <xdr:cNvPr id="269" name="テキスト ボックス 268"/>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18143</xdr:rowOff>
    </xdr:to>
    <xdr:cxnSp macro="">
      <xdr:nvCxnSpPr>
        <xdr:cNvPr id="270" name="直線コネクタ 269"/>
        <xdr:cNvCxnSpPr/>
      </xdr:nvCxnSpPr>
      <xdr:spPr>
        <a:xfrm>
          <a:off x="13512800" y="152427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1" name="フローチャート: 判断 270"/>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84</xdr:row>
      <xdr:rowOff>162577</xdr:rowOff>
    </xdr:from>
    <xdr:ext cx="762000" cy="259045"/>
    <xdr:sp macro="" textlink="">
      <xdr:nvSpPr>
        <xdr:cNvPr id="272" name="テキスト ボックス 271"/>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3" name="フローチャート: 判断 272"/>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85</xdr:row>
      <xdr:rowOff>8363</xdr:rowOff>
    </xdr:from>
    <xdr:ext cx="762000" cy="259045"/>
    <xdr:sp macro="" textlink="">
      <xdr:nvSpPr>
        <xdr:cNvPr id="274" name="テキスト ボックス 273"/>
        <xdr:cNvSpPr txBox="1"/>
      </xdr:nvSpPr>
      <xdr:spPr>
        <a:xfrm>
          <a:off x="13131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80" name="楕円 279"/>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81</xdr:col>
      <xdr:colOff>133350</xdr:colOff>
      <xdr:row>88</xdr:row>
      <xdr:rowOff>24691</xdr:rowOff>
    </xdr:from>
    <xdr:ext cx="762000" cy="259045"/>
    <xdr:sp macro="" textlink="">
      <xdr:nvSpPr>
        <xdr:cNvPr id="281" name="給与水準   （国との比較）該当値テキスト"/>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2" name="楕円 281"/>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88</xdr:row>
      <xdr:rowOff>104520</xdr:rowOff>
    </xdr:from>
    <xdr:ext cx="736600" cy="259045"/>
    <xdr:sp macro="" textlink="">
      <xdr:nvSpPr>
        <xdr:cNvPr id="283" name="テキスト ボックス 282"/>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4" name="楕円 283"/>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88</xdr:row>
      <xdr:rowOff>104520</xdr:rowOff>
    </xdr:from>
    <xdr:ext cx="762000" cy="259045"/>
    <xdr:sp macro="" textlink="">
      <xdr:nvSpPr>
        <xdr:cNvPr id="285" name="テキスト ボックス 284"/>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6" name="楕円 285"/>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89</xdr:row>
      <xdr:rowOff>53720</xdr:rowOff>
    </xdr:from>
    <xdr:ext cx="762000" cy="259045"/>
    <xdr:sp macro="" textlink="">
      <xdr:nvSpPr>
        <xdr:cNvPr id="287" name="テキスト ボックス 286"/>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8" name="楕円 287"/>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89</xdr:row>
      <xdr:rowOff>19248</xdr:rowOff>
    </xdr:from>
    <xdr:ext cx="762000" cy="259045"/>
    <xdr:sp macro="" textlink="">
      <xdr:nvSpPr>
        <xdr:cNvPr id="289" name="テキスト ボックス 288"/>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過去５年間においてほぼ横ばいとなっている。また、類似団体に比べて低い水準にあるので、引き続き適切な人員配置、計画的な採用に努める。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993968" y="92164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150601</xdr:rowOff>
    </xdr:from>
    <xdr:to>
      <xdr:col>81</xdr:col>
      <xdr:colOff>44450</xdr:colOff>
      <xdr:row>59</xdr:row>
      <xdr:rowOff>160655</xdr:rowOff>
    </xdr:to>
    <xdr:cxnSp macro="">
      <xdr:nvCxnSpPr>
        <xdr:cNvPr id="324" name="直線コネクタ 323"/>
        <xdr:cNvCxnSpPr/>
      </xdr:nvCxnSpPr>
      <xdr:spPr>
        <a:xfrm flipV="1">
          <a:off x="16179800" y="1026615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203200</xdr:colOff>
      <xdr:row>59</xdr:row>
      <xdr:rowOff>156633</xdr:rowOff>
    </xdr:from>
    <xdr:to>
      <xdr:col>77</xdr:col>
      <xdr:colOff>44450</xdr:colOff>
      <xdr:row>59</xdr:row>
      <xdr:rowOff>160655</xdr:rowOff>
    </xdr:to>
    <xdr:cxnSp macro="">
      <xdr:nvCxnSpPr>
        <xdr:cNvPr id="327" name="直線コネクタ 326"/>
        <xdr:cNvCxnSpPr/>
      </xdr:nvCxnSpPr>
      <xdr:spPr>
        <a:xfrm>
          <a:off x="15290800" y="102721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61</xdr:row>
      <xdr:rowOff>72513</xdr:rowOff>
    </xdr:from>
    <xdr:ext cx="736600" cy="259045"/>
    <xdr:sp macro="" textlink="">
      <xdr:nvSpPr>
        <xdr:cNvPr id="329" name="テキスト ボックス 328"/>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59</xdr:row>
      <xdr:rowOff>158644</xdr:rowOff>
    </xdr:to>
    <xdr:cxnSp macro="">
      <xdr:nvCxnSpPr>
        <xdr:cNvPr id="330" name="直線コネクタ 329"/>
        <xdr:cNvCxnSpPr/>
      </xdr:nvCxnSpPr>
      <xdr:spPr>
        <a:xfrm flipV="1">
          <a:off x="14401800" y="1027218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61</xdr:row>
      <xdr:rowOff>46372</xdr:rowOff>
    </xdr:from>
    <xdr:ext cx="762000" cy="259045"/>
    <xdr:sp macro="" textlink="">
      <xdr:nvSpPr>
        <xdr:cNvPr id="332" name="テキスト ボックス 331"/>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158644</xdr:rowOff>
    </xdr:from>
    <xdr:to>
      <xdr:col>68</xdr:col>
      <xdr:colOff>152400</xdr:colOff>
      <xdr:row>59</xdr:row>
      <xdr:rowOff>160655</xdr:rowOff>
    </xdr:to>
    <xdr:cxnSp macro="">
      <xdr:nvCxnSpPr>
        <xdr:cNvPr id="333" name="直線コネクタ 332"/>
        <xdr:cNvCxnSpPr/>
      </xdr:nvCxnSpPr>
      <xdr:spPr>
        <a:xfrm flipV="1">
          <a:off x="13512800" y="1027419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61</xdr:row>
      <xdr:rowOff>32296</xdr:rowOff>
    </xdr:from>
    <xdr:ext cx="762000" cy="259045"/>
    <xdr:sp macro="" textlink="">
      <xdr:nvSpPr>
        <xdr:cNvPr id="335" name="テキスト ボックス 334"/>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61</xdr:row>
      <xdr:rowOff>16209</xdr:rowOff>
    </xdr:from>
    <xdr:ext cx="762000" cy="259045"/>
    <xdr:sp macro="" textlink="">
      <xdr:nvSpPr>
        <xdr:cNvPr id="337" name="テキスト ボックス 336"/>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99801</xdr:rowOff>
    </xdr:from>
    <xdr:to>
      <xdr:col>81</xdr:col>
      <xdr:colOff>95250</xdr:colOff>
      <xdr:row>60</xdr:row>
      <xdr:rowOff>29951</xdr:rowOff>
    </xdr:to>
    <xdr:sp macro="" textlink="">
      <xdr:nvSpPr>
        <xdr:cNvPr id="343" name="楕円 342"/>
        <xdr:cNvSpPr/>
      </xdr:nvSpPr>
      <xdr:spPr>
        <a:xfrm>
          <a:off x="169672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81</xdr:col>
      <xdr:colOff>133350</xdr:colOff>
      <xdr:row>58</xdr:row>
      <xdr:rowOff>116328</xdr:rowOff>
    </xdr:from>
    <xdr:ext cx="762000" cy="259045"/>
    <xdr:sp macro="" textlink="">
      <xdr:nvSpPr>
        <xdr:cNvPr id="344" name="定員管理の状況該当値テキスト"/>
        <xdr:cNvSpPr txBox="1"/>
      </xdr:nvSpPr>
      <xdr:spPr>
        <a:xfrm>
          <a:off x="17106900" y="100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5" name="楕円 344"/>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58</xdr:row>
      <xdr:rowOff>50182</xdr:rowOff>
    </xdr:from>
    <xdr:ext cx="736600" cy="259045"/>
    <xdr:sp macro="" textlink="">
      <xdr:nvSpPr>
        <xdr:cNvPr id="346" name="テキスト ボックス 345"/>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47" name="楕円 346"/>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58</xdr:row>
      <xdr:rowOff>46160</xdr:rowOff>
    </xdr:from>
    <xdr:ext cx="762000" cy="259045"/>
    <xdr:sp macro="" textlink="">
      <xdr:nvSpPr>
        <xdr:cNvPr id="348" name="テキスト ボックス 347"/>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107844</xdr:rowOff>
    </xdr:from>
    <xdr:to>
      <xdr:col>68</xdr:col>
      <xdr:colOff>203200</xdr:colOff>
      <xdr:row>60</xdr:row>
      <xdr:rowOff>37994</xdr:rowOff>
    </xdr:to>
    <xdr:sp macro="" textlink="">
      <xdr:nvSpPr>
        <xdr:cNvPr id="349" name="楕円 348"/>
        <xdr:cNvSpPr/>
      </xdr:nvSpPr>
      <xdr:spPr>
        <a:xfrm>
          <a:off x="143510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58</xdr:row>
      <xdr:rowOff>48171</xdr:rowOff>
    </xdr:from>
    <xdr:ext cx="762000" cy="259045"/>
    <xdr:sp macro="" textlink="">
      <xdr:nvSpPr>
        <xdr:cNvPr id="350" name="テキスト ボックス 349"/>
        <xdr:cNvSpPr txBox="1"/>
      </xdr:nvSpPr>
      <xdr:spPr>
        <a:xfrm>
          <a:off x="14020800" y="999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51" name="楕円 350"/>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58</xdr:row>
      <xdr:rowOff>50182</xdr:rowOff>
    </xdr:from>
    <xdr:ext cx="762000" cy="259045"/>
    <xdr:sp macro="" textlink="">
      <xdr:nvSpPr>
        <xdr:cNvPr id="352" name="テキスト ボックス 351"/>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近年改善傾向であった実質公債費比率が令和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令和３年度で筑紫野・小郡・基山清掃施設組合焼却場建設事業債負担金（平成１９年度起債）</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101,336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千円の支払いが終了したことによる債務負担行為に係る元利償還金等が減少したことが主な要因として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あげられる。</a:t>
          </a:r>
          <a:endParaRPr lang="ja-JP" altLang="ja-JP" sz="1400">
            <a:effectLst/>
            <a:latin typeface="ＭＳ ゴシック" panose="020B0609070205080204" pitchFamily="49" charset="-128"/>
            <a:ea typeface="ＭＳ ゴシック" panose="020B0609070205080204" pitchFamily="49" charset="-128"/>
          </a:endParaRPr>
        </a:p>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今後については起債に頼らない財政運営を行うために、必要性を見極めたうえで事業を実施・展開していく。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993968" y="548042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25400</xdr:rowOff>
    </xdr:to>
    <xdr:cxnSp macro="">
      <xdr:nvCxnSpPr>
        <xdr:cNvPr id="385" name="直線コネクタ 384"/>
        <xdr:cNvCxnSpPr/>
      </xdr:nvCxnSpPr>
      <xdr:spPr>
        <a:xfrm flipV="1">
          <a:off x="16179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203200</xdr:colOff>
      <xdr:row>42</xdr:row>
      <xdr:rowOff>9313</xdr:rowOff>
    </xdr:from>
    <xdr:to>
      <xdr:col>77</xdr:col>
      <xdr:colOff>44450</xdr:colOff>
      <xdr:row>42</xdr:row>
      <xdr:rowOff>25400</xdr:rowOff>
    </xdr:to>
    <xdr:cxnSp macro="">
      <xdr:nvCxnSpPr>
        <xdr:cNvPr id="388" name="直線コネクタ 387"/>
        <xdr:cNvCxnSpPr/>
      </xdr:nvCxnSpPr>
      <xdr:spPr>
        <a:xfrm>
          <a:off x="15290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39</xdr:row>
      <xdr:rowOff>72831</xdr:rowOff>
    </xdr:from>
    <xdr:ext cx="736600" cy="259045"/>
    <xdr:sp macro="" textlink="">
      <xdr:nvSpPr>
        <xdr:cNvPr id="390" name="テキスト ボックス 389"/>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113877</xdr:rowOff>
    </xdr:to>
    <xdr:cxnSp macro="">
      <xdr:nvCxnSpPr>
        <xdr:cNvPr id="391" name="直線コネクタ 390"/>
        <xdr:cNvCxnSpPr/>
      </xdr:nvCxnSpPr>
      <xdr:spPr>
        <a:xfrm flipV="1">
          <a:off x="14401800" y="721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39</xdr:row>
      <xdr:rowOff>113047</xdr:rowOff>
    </xdr:from>
    <xdr:ext cx="762000" cy="259045"/>
    <xdr:sp macro="" textlink="">
      <xdr:nvSpPr>
        <xdr:cNvPr id="393" name="テキスト ボックス 392"/>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43</xdr:row>
      <xdr:rowOff>30904</xdr:rowOff>
    </xdr:to>
    <xdr:cxnSp macro="">
      <xdr:nvCxnSpPr>
        <xdr:cNvPr id="394" name="直線コネクタ 393"/>
        <xdr:cNvCxnSpPr/>
      </xdr:nvCxnSpPr>
      <xdr:spPr>
        <a:xfrm flipV="1">
          <a:off x="13512800" y="73147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39</xdr:row>
      <xdr:rowOff>121090</xdr:rowOff>
    </xdr:from>
    <xdr:ext cx="762000" cy="259045"/>
    <xdr:sp macro="" textlink="">
      <xdr:nvSpPr>
        <xdr:cNvPr id="396" name="テキスト ボックス 395"/>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39</xdr:row>
      <xdr:rowOff>129133</xdr:rowOff>
    </xdr:from>
    <xdr:ext cx="762000" cy="259045"/>
    <xdr:sp macro="" textlink="">
      <xdr:nvSpPr>
        <xdr:cNvPr id="398" name="テキスト ボックス 397"/>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4" name="楕円 403"/>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81</xdr:col>
      <xdr:colOff>133350</xdr:colOff>
      <xdr:row>41</xdr:row>
      <xdr:rowOff>77910</xdr:rowOff>
    </xdr:from>
    <xdr:ext cx="762000" cy="259045"/>
    <xdr:sp macro="" textlink="">
      <xdr:nvSpPr>
        <xdr:cNvPr id="405" name="公債費負担の状況該当値テキスト"/>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6" name="楕円 405"/>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42</xdr:row>
      <xdr:rowOff>60977</xdr:rowOff>
    </xdr:from>
    <xdr:ext cx="736600" cy="259045"/>
    <xdr:sp macro="" textlink="">
      <xdr:nvSpPr>
        <xdr:cNvPr id="407" name="テキスト ボックス 406"/>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8" name="楕円 407"/>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42</xdr:row>
      <xdr:rowOff>44890</xdr:rowOff>
    </xdr:from>
    <xdr:ext cx="762000" cy="259045"/>
    <xdr:sp macro="" textlink="">
      <xdr:nvSpPr>
        <xdr:cNvPr id="409" name="テキスト ボックス 408"/>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10" name="楕円 409"/>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42</xdr:row>
      <xdr:rowOff>149454</xdr:rowOff>
    </xdr:from>
    <xdr:ext cx="762000" cy="259045"/>
    <xdr:sp macro="" textlink="">
      <xdr:nvSpPr>
        <xdr:cNvPr id="411" name="テキスト ボックス 410"/>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12" name="楕円 411"/>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43</xdr:row>
      <xdr:rowOff>66481</xdr:rowOff>
    </xdr:from>
    <xdr:ext cx="762000" cy="259045"/>
    <xdr:sp macro="" textlink="">
      <xdr:nvSpPr>
        <xdr:cNvPr id="413" name="テキスト ボックス 412"/>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300">
              <a:latin typeface="ＭＳ Ｐゴシック" panose="020B0600070205080204" pitchFamily="50" charset="-128"/>
              <a:ea typeface="ＭＳ Ｐゴシック" panose="020B0600070205080204" pitchFamily="50" charset="-128"/>
            </a:rPr>
            <a:t>筑紫野・小郡・基山清掃施設組合が起債している事業債の一般会計等負担等見込額が</a:t>
          </a:r>
          <a:r>
            <a:rPr kumimoji="1" lang="en-US" altLang="ja-JP" sz="1300">
              <a:latin typeface="ＭＳ Ｐゴシック" panose="020B0600070205080204" pitchFamily="50" charset="-128"/>
              <a:ea typeface="ＭＳ Ｐゴシック" panose="020B0600070205080204" pitchFamily="50" charset="-128"/>
            </a:rPr>
            <a:t>156,496</a:t>
          </a:r>
          <a:r>
            <a:rPr kumimoji="1" lang="ja-JP" altLang="en-US" sz="1300">
              <a:latin typeface="ＭＳ Ｐゴシック" panose="020B0600070205080204" pitchFamily="50" charset="-128"/>
              <a:ea typeface="ＭＳ Ｐゴシック" panose="020B0600070205080204" pitchFamily="50" charset="-128"/>
            </a:rPr>
            <a:t>千円（小郡市負担分）減少したことや財政調整基金の積立（</a:t>
          </a:r>
          <a:r>
            <a:rPr kumimoji="1" lang="en-US" altLang="ja-JP" sz="1300">
              <a:latin typeface="ＭＳ Ｐゴシック" panose="020B0600070205080204" pitchFamily="50" charset="-128"/>
              <a:ea typeface="ＭＳ Ｐゴシック" panose="020B0600070205080204" pitchFamily="50" charset="-128"/>
            </a:rPr>
            <a:t>497,860</a:t>
          </a:r>
          <a:r>
            <a:rPr kumimoji="1" lang="ja-JP" altLang="en-US" sz="1300">
              <a:latin typeface="ＭＳ Ｐゴシック" panose="020B0600070205080204" pitchFamily="50" charset="-128"/>
              <a:ea typeface="ＭＳ Ｐゴシック" panose="020B0600070205080204" pitchFamily="50" charset="-128"/>
            </a:rPr>
            <a:t>千円）によって、充当可能基金が増加したこと等により将来負担比率が</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pPr>
            <a:lnSpc>
              <a:spcPts val="1400"/>
            </a:lnSpc>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993968" y="17443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23989</xdr:rowOff>
    </xdr:from>
    <xdr:to>
      <xdr:col>81</xdr:col>
      <xdr:colOff>44450</xdr:colOff>
      <xdr:row>15</xdr:row>
      <xdr:rowOff>49600</xdr:rowOff>
    </xdr:to>
    <xdr:cxnSp macro="">
      <xdr:nvCxnSpPr>
        <xdr:cNvPr id="447" name="直線コネクタ 446"/>
        <xdr:cNvCxnSpPr/>
      </xdr:nvCxnSpPr>
      <xdr:spPr>
        <a:xfrm flipV="1">
          <a:off x="16179800" y="2424289"/>
          <a:ext cx="8382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8766</xdr:rowOff>
    </xdr:from>
    <xdr:ext cx="762000" cy="259045"/>
    <xdr:sp macro="" textlink="">
      <xdr:nvSpPr>
        <xdr:cNvPr id="448" name="将来負担の状況平均値テキスト"/>
        <xdr:cNvSpPr txBox="1"/>
      </xdr:nvSpPr>
      <xdr:spPr>
        <a:xfrm>
          <a:off x="17106900" y="2409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72</xdr:col>
      <xdr:colOff>203200</xdr:colOff>
      <xdr:row>15</xdr:row>
      <xdr:rowOff>49600</xdr:rowOff>
    </xdr:from>
    <xdr:to>
      <xdr:col>77</xdr:col>
      <xdr:colOff>44450</xdr:colOff>
      <xdr:row>15</xdr:row>
      <xdr:rowOff>115288</xdr:rowOff>
    </xdr:to>
    <xdr:cxnSp macro="">
      <xdr:nvCxnSpPr>
        <xdr:cNvPr id="450" name="直線コネクタ 449"/>
        <xdr:cNvCxnSpPr/>
      </xdr:nvCxnSpPr>
      <xdr:spPr>
        <a:xfrm flipV="1">
          <a:off x="15290800" y="2621350"/>
          <a:ext cx="889000" cy="6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13</xdr:row>
      <xdr:rowOff>10036</xdr:rowOff>
    </xdr:from>
    <xdr:ext cx="736600" cy="259045"/>
    <xdr:sp macro="" textlink="">
      <xdr:nvSpPr>
        <xdr:cNvPr id="452" name="テキスト ボックス 451"/>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115288</xdr:rowOff>
    </xdr:from>
    <xdr:to>
      <xdr:col>72</xdr:col>
      <xdr:colOff>203200</xdr:colOff>
      <xdr:row>17</xdr:row>
      <xdr:rowOff>12347</xdr:rowOff>
    </xdr:to>
    <xdr:cxnSp macro="">
      <xdr:nvCxnSpPr>
        <xdr:cNvPr id="453" name="直線コネクタ 452"/>
        <xdr:cNvCxnSpPr/>
      </xdr:nvCxnSpPr>
      <xdr:spPr>
        <a:xfrm flipV="1">
          <a:off x="14401800" y="2687038"/>
          <a:ext cx="889000" cy="2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13</xdr:row>
      <xdr:rowOff>133367</xdr:rowOff>
    </xdr:from>
    <xdr:ext cx="762000" cy="259045"/>
    <xdr:sp macro="" textlink="">
      <xdr:nvSpPr>
        <xdr:cNvPr id="455" name="テキスト ボックス 454"/>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12347</xdr:rowOff>
    </xdr:from>
    <xdr:to>
      <xdr:col>68</xdr:col>
      <xdr:colOff>152400</xdr:colOff>
      <xdr:row>17</xdr:row>
      <xdr:rowOff>17709</xdr:rowOff>
    </xdr:to>
    <xdr:cxnSp macro="">
      <xdr:nvCxnSpPr>
        <xdr:cNvPr id="456" name="直線コネクタ 455"/>
        <xdr:cNvCxnSpPr/>
      </xdr:nvCxnSpPr>
      <xdr:spPr>
        <a:xfrm flipV="1">
          <a:off x="13512800" y="292699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13</xdr:row>
      <xdr:rowOff>156156</xdr:rowOff>
    </xdr:from>
    <xdr:ext cx="762000" cy="259045"/>
    <xdr:sp macro="" textlink="">
      <xdr:nvSpPr>
        <xdr:cNvPr id="458" name="テキスト ボックス 457"/>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14</xdr:row>
      <xdr:rowOff>12858</xdr:rowOff>
    </xdr:from>
    <xdr:ext cx="762000" cy="259045"/>
    <xdr:sp macro="" textlink="">
      <xdr:nvSpPr>
        <xdr:cNvPr id="460" name="テキスト ボックス 459"/>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66" name="楕円 465"/>
        <xdr:cNvSpPr/>
      </xdr:nvSpPr>
      <xdr:spPr>
        <a:xfrm>
          <a:off x="169672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81</xdr:col>
      <xdr:colOff>133350</xdr:colOff>
      <xdr:row>13</xdr:row>
      <xdr:rowOff>65916</xdr:rowOff>
    </xdr:from>
    <xdr:ext cx="762000" cy="259045"/>
    <xdr:sp macro="" textlink="">
      <xdr:nvSpPr>
        <xdr:cNvPr id="467" name="将来負担の状況該当値テキスト"/>
        <xdr:cNvSpPr txBox="1"/>
      </xdr:nvSpPr>
      <xdr:spPr>
        <a:xfrm>
          <a:off x="17106900" y="229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170250</xdr:rowOff>
    </xdr:from>
    <xdr:to>
      <xdr:col>77</xdr:col>
      <xdr:colOff>95250</xdr:colOff>
      <xdr:row>15</xdr:row>
      <xdr:rowOff>100400</xdr:rowOff>
    </xdr:to>
    <xdr:sp macro="" textlink="">
      <xdr:nvSpPr>
        <xdr:cNvPr id="468" name="楕円 467"/>
        <xdr:cNvSpPr/>
      </xdr:nvSpPr>
      <xdr:spPr>
        <a:xfrm>
          <a:off x="16129000" y="25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82550</xdr:colOff>
      <xdr:row>15</xdr:row>
      <xdr:rowOff>85177</xdr:rowOff>
    </xdr:from>
    <xdr:ext cx="736600" cy="259045"/>
    <xdr:sp macro="" textlink="">
      <xdr:nvSpPr>
        <xdr:cNvPr id="469" name="テキスト ボックス 468"/>
        <xdr:cNvSpPr txBox="1"/>
      </xdr:nvSpPr>
      <xdr:spPr>
        <a:xfrm>
          <a:off x="15798800" y="265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64488</xdr:rowOff>
    </xdr:from>
    <xdr:to>
      <xdr:col>73</xdr:col>
      <xdr:colOff>44450</xdr:colOff>
      <xdr:row>15</xdr:row>
      <xdr:rowOff>166088</xdr:rowOff>
    </xdr:to>
    <xdr:sp macro="" textlink="">
      <xdr:nvSpPr>
        <xdr:cNvPr id="470" name="楕円 469"/>
        <xdr:cNvSpPr/>
      </xdr:nvSpPr>
      <xdr:spPr>
        <a:xfrm>
          <a:off x="15240000" y="26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31750</xdr:colOff>
      <xdr:row>15</xdr:row>
      <xdr:rowOff>150865</xdr:rowOff>
    </xdr:from>
    <xdr:ext cx="762000" cy="259045"/>
    <xdr:sp macro="" textlink="">
      <xdr:nvSpPr>
        <xdr:cNvPr id="471" name="テキスト ボックス 470"/>
        <xdr:cNvSpPr txBox="1"/>
      </xdr:nvSpPr>
      <xdr:spPr>
        <a:xfrm>
          <a:off x="14909800" y="272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132997</xdr:rowOff>
    </xdr:from>
    <xdr:to>
      <xdr:col>68</xdr:col>
      <xdr:colOff>203200</xdr:colOff>
      <xdr:row>17</xdr:row>
      <xdr:rowOff>63147</xdr:rowOff>
    </xdr:to>
    <xdr:sp macro="" textlink="">
      <xdr:nvSpPr>
        <xdr:cNvPr id="472" name="楕円 471"/>
        <xdr:cNvSpPr/>
      </xdr:nvSpPr>
      <xdr:spPr>
        <a:xfrm>
          <a:off x="14351000" y="28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190500</xdr:colOff>
      <xdr:row>17</xdr:row>
      <xdr:rowOff>47924</xdr:rowOff>
    </xdr:from>
    <xdr:ext cx="762000" cy="259045"/>
    <xdr:sp macro="" textlink="">
      <xdr:nvSpPr>
        <xdr:cNvPr id="473" name="テキスト ボックス 472"/>
        <xdr:cNvSpPr txBox="1"/>
      </xdr:nvSpPr>
      <xdr:spPr>
        <a:xfrm>
          <a:off x="14020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138359</xdr:rowOff>
    </xdr:from>
    <xdr:to>
      <xdr:col>64</xdr:col>
      <xdr:colOff>152400</xdr:colOff>
      <xdr:row>17</xdr:row>
      <xdr:rowOff>68509</xdr:rowOff>
    </xdr:to>
    <xdr:sp macro="" textlink="">
      <xdr:nvSpPr>
        <xdr:cNvPr id="474" name="楕円 473"/>
        <xdr:cNvSpPr/>
      </xdr:nvSpPr>
      <xdr:spPr>
        <a:xfrm>
          <a:off x="13462000" y="28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62</xdr:col>
      <xdr:colOff>139700</xdr:colOff>
      <xdr:row>17</xdr:row>
      <xdr:rowOff>53286</xdr:rowOff>
    </xdr:from>
    <xdr:ext cx="762000" cy="259045"/>
    <xdr:sp macro="" textlink="">
      <xdr:nvSpPr>
        <xdr:cNvPr id="475" name="テキスト ボックス 474"/>
        <xdr:cNvSpPr txBox="1"/>
      </xdr:nvSpPr>
      <xdr:spPr>
        <a:xfrm>
          <a:off x="13131800" y="296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59,760
58,385
45.51
23,578,809
22,772,192
684,614
12,716,050
17,328,416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
-
7.5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107950</xdr:colOff>
      <xdr:row>20</xdr:row>
      <xdr:rowOff>63500</xdr:rowOff>
    </xdr:from>
    <xdr:ext cx="8896666" cy="259045"/>
    <xdr:sp macro="" textlink="">
      <xdr:nvSpPr>
        <xdr:cNvPr id="30" name="テキスト ボックス 29"/>
        <xdr:cNvSpPr txBox="1"/>
      </xdr:nvSpPr>
      <xdr:spPr>
        <a:xfrm>
          <a:off x="713068" y="342526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107950</xdr:colOff>
      <xdr:row>21</xdr:row>
      <xdr:rowOff>146050</xdr:rowOff>
    </xdr:from>
    <xdr:ext cx="6046335" cy="259045"/>
    <xdr:sp macro="" textlink="">
      <xdr:nvSpPr>
        <xdr:cNvPr id="31" name="テキスト ボックス 30"/>
        <xdr:cNvSpPr txBox="1"/>
      </xdr:nvSpPr>
      <xdr:spPr>
        <a:xfrm>
          <a:off x="713068" y="3675903"/>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107950</xdr:colOff>
      <xdr:row>23</xdr:row>
      <xdr:rowOff>57150</xdr:rowOff>
    </xdr:from>
    <xdr:ext cx="8231805" cy="259045"/>
    <xdr:sp macro="" textlink="">
      <xdr:nvSpPr>
        <xdr:cNvPr id="32" name="テキスト ボックス 31"/>
        <xdr:cNvSpPr txBox="1"/>
      </xdr:nvSpPr>
      <xdr:spPr>
        <a:xfrm>
          <a:off x="713068" y="3923179"/>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64560"/>
    <xdr:sp macro="" textlink="">
      <xdr:nvSpPr>
        <xdr:cNvPr id="33" name="テキスト ボックス 32"/>
        <xdr:cNvSpPr txBox="1"/>
      </xdr:nvSpPr>
      <xdr:spPr>
        <a:xfrm>
          <a:off x="703543" y="41738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人件費は、一般職人件費の減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などに伴い、０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事務事業や組織機構の見直しによって、適切な人事配置を行い、人件費の抑制に努める。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8943" y="498250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31750</xdr:rowOff>
    </xdr:to>
    <xdr:cxnSp macro="">
      <xdr:nvCxnSpPr>
        <xdr:cNvPr id="66" name="直線コネクタ 65"/>
        <xdr:cNvCxnSpPr/>
      </xdr:nvCxnSpPr>
      <xdr:spPr>
        <a:xfrm flipV="1">
          <a:off x="3987800" y="6352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98425</xdr:colOff>
      <xdr:row>37</xdr:row>
      <xdr:rowOff>31750</xdr:rowOff>
    </xdr:from>
    <xdr:to>
      <xdr:col>19</xdr:col>
      <xdr:colOff>187325</xdr:colOff>
      <xdr:row>38</xdr:row>
      <xdr:rowOff>96520</xdr:rowOff>
    </xdr:to>
    <xdr:cxnSp macro="">
      <xdr:nvCxnSpPr>
        <xdr:cNvPr id="69" name="直線コネクタ 68"/>
        <xdr:cNvCxnSpPr/>
      </xdr:nvCxnSpPr>
      <xdr:spPr>
        <a:xfrm flipV="1">
          <a:off x="3098800" y="63754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96520</xdr:rowOff>
    </xdr:to>
    <xdr:cxnSp macro="">
      <xdr:nvCxnSpPr>
        <xdr:cNvPr id="72" name="直線コネクタ 71"/>
        <xdr:cNvCxnSpPr/>
      </xdr:nvCxnSpPr>
      <xdr:spPr>
        <a:xfrm>
          <a:off x="2209800" y="6489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20320</xdr:rowOff>
    </xdr:to>
    <xdr:cxnSp macro="">
      <xdr:nvCxnSpPr>
        <xdr:cNvPr id="75" name="直線コネクタ 74"/>
        <xdr:cNvCxnSpPr/>
      </xdr:nvCxnSpPr>
      <xdr:spPr>
        <a:xfrm flipV="1">
          <a:off x="1320800" y="648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45720</xdr:rowOff>
    </xdr:from>
    <xdr:to>
      <xdr:col>15</xdr:col>
      <xdr:colOff>149225</xdr:colOff>
      <xdr:row>38</xdr:row>
      <xdr:rowOff>147320</xdr:rowOff>
    </xdr:to>
    <xdr:sp macro="" textlink="">
      <xdr:nvSpPr>
        <xdr:cNvPr id="89" name="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38</xdr:row>
      <xdr:rowOff>10177</xdr:rowOff>
    </xdr:from>
    <xdr:ext cx="762000" cy="259045"/>
    <xdr:sp macro="" textlink="">
      <xdr:nvSpPr>
        <xdr:cNvPr id="92" name="テキスト ボックス 91"/>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電気料金の高騰により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光熱水費が増加したため、物件費の決算額は前年度と比較して増加した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物件費については横ばいであり、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類似団体と比較し低い水準を維持しているため、今後も抑制に努める。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512115" y="162074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15</xdr:row>
      <xdr:rowOff>129286</xdr:rowOff>
    </xdr:to>
    <xdr:cxnSp macro="">
      <xdr:nvCxnSpPr>
        <xdr:cNvPr id="125" name="直線コネクタ 124"/>
        <xdr:cNvCxnSpPr/>
      </xdr:nvCxnSpPr>
      <xdr:spPr>
        <a:xfrm>
          <a:off x="15671800" y="26278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180975</xdr:colOff>
      <xdr:row>15</xdr:row>
      <xdr:rowOff>56134</xdr:rowOff>
    </xdr:from>
    <xdr:to>
      <xdr:col>78</xdr:col>
      <xdr:colOff>69850</xdr:colOff>
      <xdr:row>15</xdr:row>
      <xdr:rowOff>65278</xdr:rowOff>
    </xdr:to>
    <xdr:cxnSp macro="">
      <xdr:nvCxnSpPr>
        <xdr:cNvPr id="128" name="直線コネクタ 127"/>
        <xdr:cNvCxnSpPr/>
      </xdr:nvCxnSpPr>
      <xdr:spPr>
        <a:xfrm flipV="1">
          <a:off x="14782800" y="2627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16</xdr:row>
      <xdr:rowOff>66565</xdr:rowOff>
    </xdr:from>
    <xdr:ext cx="736600" cy="259045"/>
    <xdr:sp macro="" textlink="">
      <xdr:nvSpPr>
        <xdr:cNvPr id="130" name="テキスト ボックス 129"/>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65278</xdr:rowOff>
    </xdr:from>
    <xdr:to>
      <xdr:col>73</xdr:col>
      <xdr:colOff>180975</xdr:colOff>
      <xdr:row>15</xdr:row>
      <xdr:rowOff>110998</xdr:rowOff>
    </xdr:to>
    <xdr:cxnSp macro="">
      <xdr:nvCxnSpPr>
        <xdr:cNvPr id="131" name="直線コネクタ 130"/>
        <xdr:cNvCxnSpPr/>
      </xdr:nvCxnSpPr>
      <xdr:spPr>
        <a:xfrm flipV="1">
          <a:off x="13893800" y="26370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16</xdr:row>
      <xdr:rowOff>93997</xdr:rowOff>
    </xdr:from>
    <xdr:ext cx="762000" cy="259045"/>
    <xdr:sp macro="" textlink="">
      <xdr:nvSpPr>
        <xdr:cNvPr id="133" name="テキスト ボックス 132"/>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15</xdr:row>
      <xdr:rowOff>156718</xdr:rowOff>
    </xdr:to>
    <xdr:cxnSp macro="">
      <xdr:nvCxnSpPr>
        <xdr:cNvPr id="134" name="直線コネクタ 133"/>
        <xdr:cNvCxnSpPr/>
      </xdr:nvCxnSpPr>
      <xdr:spPr>
        <a:xfrm flipV="1">
          <a:off x="13004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16</xdr:row>
      <xdr:rowOff>148861</xdr:rowOff>
    </xdr:from>
    <xdr:ext cx="762000" cy="259045"/>
    <xdr:sp macro="" textlink="">
      <xdr:nvSpPr>
        <xdr:cNvPr id="138" name="テキスト ボックス 137"/>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4" name="楕円 143"/>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82</xdr:col>
      <xdr:colOff>196850</xdr:colOff>
      <xdr:row>14</xdr:row>
      <xdr:rowOff>95013</xdr:rowOff>
    </xdr:from>
    <xdr:ext cx="762000" cy="259045"/>
    <xdr:sp macro="" textlink="">
      <xdr:nvSpPr>
        <xdr:cNvPr id="145" name="物件費該当値テキスト"/>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6" name="楕円 145"/>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13</xdr:row>
      <xdr:rowOff>117111</xdr:rowOff>
    </xdr:from>
    <xdr:ext cx="736600" cy="259045"/>
    <xdr:sp macro="" textlink="">
      <xdr:nvSpPr>
        <xdr:cNvPr id="147" name="テキスト ボックス 146"/>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8" name="楕円 147"/>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13</xdr:row>
      <xdr:rowOff>126255</xdr:rowOff>
    </xdr:from>
    <xdr:ext cx="762000" cy="259045"/>
    <xdr:sp macro="" textlink="">
      <xdr:nvSpPr>
        <xdr:cNvPr id="149" name="テキスト ボックス 148"/>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50" name="楕円 149"/>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14</xdr:row>
      <xdr:rowOff>525</xdr:rowOff>
    </xdr:from>
    <xdr:ext cx="762000" cy="259045"/>
    <xdr:sp macro="" textlink="">
      <xdr:nvSpPr>
        <xdr:cNvPr id="151" name="テキスト ボックス 150"/>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2" name="楕円 151"/>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14</xdr:row>
      <xdr:rowOff>46245</xdr:rowOff>
    </xdr:from>
    <xdr:ext cx="762000" cy="259045"/>
    <xdr:sp macro="" textlink="">
      <xdr:nvSpPr>
        <xdr:cNvPr id="153" name="テキスト ボックス 152"/>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障害児施設給付費の増や物価高騰による国の給付金事業の実施などに伴い、扶助費は０．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。今後も扶助費は増加する見込みであることから、支出の適正化に努める。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8943" y="834427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111760</xdr:rowOff>
    </xdr:to>
    <xdr:cxnSp macro="">
      <xdr:nvCxnSpPr>
        <xdr:cNvPr id="186" name="直線コネクタ 185"/>
        <xdr:cNvCxnSpPr/>
      </xdr:nvCxnSpPr>
      <xdr:spPr>
        <a:xfrm>
          <a:off x="3987800" y="9644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98425</xdr:colOff>
      <xdr:row>56</xdr:row>
      <xdr:rowOff>35560</xdr:rowOff>
    </xdr:from>
    <xdr:to>
      <xdr:col>19</xdr:col>
      <xdr:colOff>187325</xdr:colOff>
      <xdr:row>56</xdr:row>
      <xdr:rowOff>43180</xdr:rowOff>
    </xdr:to>
    <xdr:cxnSp macro="">
      <xdr:nvCxnSpPr>
        <xdr:cNvPr id="189" name="直線コネクタ 188"/>
        <xdr:cNvCxnSpPr/>
      </xdr:nvCxnSpPr>
      <xdr:spPr>
        <a:xfrm>
          <a:off x="3098800" y="963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66040</xdr:rowOff>
    </xdr:to>
    <xdr:cxnSp macro="">
      <xdr:nvCxnSpPr>
        <xdr:cNvPr id="192" name="直線コネクタ 191"/>
        <xdr:cNvCxnSpPr/>
      </xdr:nvCxnSpPr>
      <xdr:spPr>
        <a:xfrm flipV="1">
          <a:off x="2209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66040</xdr:rowOff>
    </xdr:to>
    <xdr:cxnSp macro="">
      <xdr:nvCxnSpPr>
        <xdr:cNvPr id="195" name="直線コネクタ 194"/>
        <xdr:cNvCxnSpPr/>
      </xdr:nvCxnSpPr>
      <xdr:spPr>
        <a:xfrm>
          <a:off x="1320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56</xdr:row>
      <xdr:rowOff>116857</xdr:rowOff>
    </xdr:from>
    <xdr:ext cx="762000" cy="259045"/>
    <xdr:sp macro="" textlink="">
      <xdr:nvSpPr>
        <xdr:cNvPr id="197" name="テキスト ボックス 196"/>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56</xdr:row>
      <xdr:rowOff>78757</xdr:rowOff>
    </xdr:from>
    <xdr:ext cx="762000" cy="259045"/>
    <xdr:sp macro="" textlink="">
      <xdr:nvSpPr>
        <xdr:cNvPr id="199" name="テキスト ボックス 198"/>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5" name="楕円 204"/>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56</xdr:row>
      <xdr:rowOff>33037</xdr:rowOff>
    </xdr:from>
    <xdr:ext cx="762000" cy="259045"/>
    <xdr:sp macro="" textlink="">
      <xdr:nvSpPr>
        <xdr:cNvPr id="206" name="扶助費該当値テキスト"/>
        <xdr:cNvSpPr txBox="1"/>
      </xdr:nvSpPr>
      <xdr:spPr>
        <a:xfrm>
          <a:off x="4914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163830</xdr:rowOff>
    </xdr:from>
    <xdr:to>
      <xdr:col>20</xdr:col>
      <xdr:colOff>38100</xdr:colOff>
      <xdr:row>56</xdr:row>
      <xdr:rowOff>93980</xdr:rowOff>
    </xdr:to>
    <xdr:sp macro="" textlink="">
      <xdr:nvSpPr>
        <xdr:cNvPr id="207" name="楕円 206"/>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56</xdr:row>
      <xdr:rowOff>78757</xdr:rowOff>
    </xdr:from>
    <xdr:ext cx="736600" cy="259045"/>
    <xdr:sp macro="" textlink="">
      <xdr:nvSpPr>
        <xdr:cNvPr id="208" name="テキスト ボックス 207"/>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9" name="楕円 208"/>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56</xdr:row>
      <xdr:rowOff>71137</xdr:rowOff>
    </xdr:from>
    <xdr:ext cx="762000" cy="259045"/>
    <xdr:sp macro="" textlink="">
      <xdr:nvSpPr>
        <xdr:cNvPr id="210" name="テキスト ボックス 209"/>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1" name="楕円 210"/>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54</xdr:row>
      <xdr:rowOff>127017</xdr:rowOff>
    </xdr:from>
    <xdr:ext cx="762000" cy="259045"/>
    <xdr:sp macro="" textlink="">
      <xdr:nvSpPr>
        <xdr:cNvPr id="212" name="テキスト ボックス 211"/>
        <xdr:cNvSpPr txBox="1"/>
      </xdr:nvSpPr>
      <xdr:spPr>
        <a:xfrm>
          <a:off x="1828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54</xdr:row>
      <xdr:rowOff>73677</xdr:rowOff>
    </xdr:from>
    <xdr:ext cx="762000" cy="259045"/>
    <xdr:sp macro="" textlink="">
      <xdr:nvSpPr>
        <xdr:cNvPr id="214" name="テキスト ボックス 213"/>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下水道事業特別会計への繰出金の増などによって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しかし、令和元年度以降類似団体の平均と比較し高い水準となっているため、今後も維持補修費については施設等の維持管理を適切に行い、繰出金についても支出の適正化に努める。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512115" y="834427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82550</xdr:rowOff>
    </xdr:to>
    <xdr:cxnSp macro="">
      <xdr:nvCxnSpPr>
        <xdr:cNvPr id="247" name="直線コネクタ 246"/>
        <xdr:cNvCxnSpPr/>
      </xdr:nvCxnSpPr>
      <xdr:spPr>
        <a:xfrm>
          <a:off x="15671800" y="99949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180975</xdr:colOff>
      <xdr:row>58</xdr:row>
      <xdr:rowOff>50800</xdr:rowOff>
    </xdr:from>
    <xdr:to>
      <xdr:col>78</xdr:col>
      <xdr:colOff>69850</xdr:colOff>
      <xdr:row>58</xdr:row>
      <xdr:rowOff>152400</xdr:rowOff>
    </xdr:to>
    <xdr:cxnSp macro="">
      <xdr:nvCxnSpPr>
        <xdr:cNvPr id="250" name="直線コネクタ 249"/>
        <xdr:cNvCxnSpPr/>
      </xdr:nvCxnSpPr>
      <xdr:spPr>
        <a:xfrm flipV="1">
          <a:off x="14782800" y="9994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55</xdr:row>
      <xdr:rowOff>118127</xdr:rowOff>
    </xdr:from>
    <xdr:ext cx="736600" cy="259045"/>
    <xdr:sp macro="" textlink="">
      <xdr:nvSpPr>
        <xdr:cNvPr id="252" name="テキスト ボックス 251"/>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152400</xdr:rowOff>
    </xdr:to>
    <xdr:cxnSp macro="">
      <xdr:nvCxnSpPr>
        <xdr:cNvPr id="253" name="直線コネクタ 252"/>
        <xdr:cNvCxnSpPr/>
      </xdr:nvCxnSpPr>
      <xdr:spPr>
        <a:xfrm>
          <a:off x="13893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56</xdr:row>
      <xdr:rowOff>60977</xdr:rowOff>
    </xdr:from>
    <xdr:ext cx="762000" cy="259045"/>
    <xdr:sp macro="" textlink="">
      <xdr:nvSpPr>
        <xdr:cNvPr id="255" name="テキスト ボックス 254"/>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88900</xdr:rowOff>
    </xdr:to>
    <xdr:cxnSp macro="">
      <xdr:nvCxnSpPr>
        <xdr:cNvPr id="256" name="直線コネクタ 255"/>
        <xdr:cNvCxnSpPr/>
      </xdr:nvCxnSpPr>
      <xdr:spPr>
        <a:xfrm>
          <a:off x="13004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59</xdr:row>
      <xdr:rowOff>3827</xdr:rowOff>
    </xdr:from>
    <xdr:ext cx="762000" cy="259045"/>
    <xdr:sp macro="" textlink="">
      <xdr:nvSpPr>
        <xdr:cNvPr id="260" name="テキスト ボックス 259"/>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66" name="楕円 265"/>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82</xdr:col>
      <xdr:colOff>196850</xdr:colOff>
      <xdr:row>59</xdr:row>
      <xdr:rowOff>3827</xdr:rowOff>
    </xdr:from>
    <xdr:ext cx="762000" cy="259045"/>
    <xdr:sp macro="" textlink="">
      <xdr:nvSpPr>
        <xdr:cNvPr id="267" name="その他該当値テキスト"/>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58</xdr:row>
      <xdr:rowOff>86377</xdr:rowOff>
    </xdr:from>
    <xdr:ext cx="736600" cy="259045"/>
    <xdr:sp macro="" textlink="">
      <xdr:nvSpPr>
        <xdr:cNvPr id="269" name="テキスト ボックス 268"/>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0" name="楕円 269"/>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59</xdr:row>
      <xdr:rowOff>16527</xdr:rowOff>
    </xdr:from>
    <xdr:ext cx="762000" cy="259045"/>
    <xdr:sp macro="" textlink="">
      <xdr:nvSpPr>
        <xdr:cNvPr id="271" name="テキスト ボックス 270"/>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2" name="楕円 271"/>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58</xdr:row>
      <xdr:rowOff>124477</xdr:rowOff>
    </xdr:from>
    <xdr:ext cx="762000" cy="259045"/>
    <xdr:sp macro="" textlink="">
      <xdr:nvSpPr>
        <xdr:cNvPr id="273" name="テキスト ボックス 272"/>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4" name="楕円 273"/>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56</xdr:row>
      <xdr:rowOff>111777</xdr:rowOff>
    </xdr:from>
    <xdr:ext cx="762000" cy="259045"/>
    <xdr:sp macro="" textlink="">
      <xdr:nvSpPr>
        <xdr:cNvPr id="275" name="テキスト ボックス 274"/>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令和４年度の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廃棄物処理施設管理運営費に対する補助費の減などにより前年度と比較して１．４ポイント減少した。今後も事務事業の精査などに努める。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512115" y="498250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51562</xdr:rowOff>
    </xdr:to>
    <xdr:cxnSp macro="">
      <xdr:nvCxnSpPr>
        <xdr:cNvPr id="305" name="直線コネクタ 304"/>
        <xdr:cNvCxnSpPr/>
      </xdr:nvCxnSpPr>
      <xdr:spPr>
        <a:xfrm flipV="1">
          <a:off x="15671800" y="63312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180975</xdr:colOff>
      <xdr:row>37</xdr:row>
      <xdr:rowOff>51562</xdr:rowOff>
    </xdr:from>
    <xdr:to>
      <xdr:col>78</xdr:col>
      <xdr:colOff>69850</xdr:colOff>
      <xdr:row>37</xdr:row>
      <xdr:rowOff>51562</xdr:rowOff>
    </xdr:to>
    <xdr:cxnSp macro="">
      <xdr:nvCxnSpPr>
        <xdr:cNvPr id="308" name="直線コネクタ 307"/>
        <xdr:cNvCxnSpPr/>
      </xdr:nvCxnSpPr>
      <xdr:spPr>
        <a:xfrm>
          <a:off x="14782800" y="6395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147574</xdr:rowOff>
    </xdr:to>
    <xdr:cxnSp macro="">
      <xdr:nvCxnSpPr>
        <xdr:cNvPr id="311" name="直線コネクタ 310"/>
        <xdr:cNvCxnSpPr/>
      </xdr:nvCxnSpPr>
      <xdr:spPr>
        <a:xfrm flipV="1">
          <a:off x="13893800" y="63952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35</xdr:row>
      <xdr:rowOff>43959</xdr:rowOff>
    </xdr:from>
    <xdr:ext cx="762000" cy="259045"/>
    <xdr:sp macro="" textlink="">
      <xdr:nvSpPr>
        <xdr:cNvPr id="313" name="テキスト ボックス 312"/>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156718</xdr:rowOff>
    </xdr:to>
    <xdr:cxnSp macro="">
      <xdr:nvCxnSpPr>
        <xdr:cNvPr id="314" name="直線コネクタ 313"/>
        <xdr:cNvCxnSpPr/>
      </xdr:nvCxnSpPr>
      <xdr:spPr>
        <a:xfrm flipV="1">
          <a:off x="13004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35</xdr:row>
      <xdr:rowOff>30243</xdr:rowOff>
    </xdr:from>
    <xdr:ext cx="762000" cy="259045"/>
    <xdr:sp macro="" textlink="">
      <xdr:nvSpPr>
        <xdr:cNvPr id="316" name="テキスト ボックス 315"/>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35</xdr:row>
      <xdr:rowOff>2811</xdr:rowOff>
    </xdr:from>
    <xdr:ext cx="762000" cy="259045"/>
    <xdr:sp macro="" textlink="">
      <xdr:nvSpPr>
        <xdr:cNvPr id="318" name="テキスト ボックス 317"/>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4" name="楕円 323"/>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82</xdr:col>
      <xdr:colOff>196850</xdr:colOff>
      <xdr:row>36</xdr:row>
      <xdr:rowOff>80281</xdr:rowOff>
    </xdr:from>
    <xdr:ext cx="762000" cy="259045"/>
    <xdr:sp macro="" textlink="">
      <xdr:nvSpPr>
        <xdr:cNvPr id="325"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6" name="楕円 325"/>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37</xdr:row>
      <xdr:rowOff>87139</xdr:rowOff>
    </xdr:from>
    <xdr:ext cx="736600" cy="259045"/>
    <xdr:sp macro="" textlink="">
      <xdr:nvSpPr>
        <xdr:cNvPr id="327" name="テキスト ボックス 326"/>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8" name="楕円 327"/>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37</xdr:row>
      <xdr:rowOff>87139</xdr:rowOff>
    </xdr:from>
    <xdr:ext cx="762000" cy="259045"/>
    <xdr:sp macro="" textlink="">
      <xdr:nvSpPr>
        <xdr:cNvPr id="329" name="テキスト ボックス 328"/>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0" name="楕円 329"/>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38</xdr:row>
      <xdr:rowOff>11701</xdr:rowOff>
    </xdr:from>
    <xdr:ext cx="762000" cy="259045"/>
    <xdr:sp macro="" textlink="">
      <xdr:nvSpPr>
        <xdr:cNvPr id="331" name="テキスト ボックス 330"/>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2" name="楕円 331"/>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38</xdr:row>
      <xdr:rowOff>20845</xdr:rowOff>
    </xdr:from>
    <xdr:ext cx="762000" cy="259045"/>
    <xdr:sp macro="" textlink="">
      <xdr:nvSpPr>
        <xdr:cNvPr id="333" name="テキスト ボックス 332"/>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平成２９年度に大型事業に係る起債の償還が終了したことで、平成３０年度は初めて類似団体平均を下回った。</a:t>
          </a:r>
          <a:endParaRPr lang="ja-JP" altLang="ja-JP" sz="1400">
            <a:effectLst/>
            <a:latin typeface="ＭＳ ゴシック" panose="020B0609070205080204" pitchFamily="49" charset="-128"/>
            <a:ea typeface="ＭＳ ゴシック" panose="020B0609070205080204" pitchFamily="49" charset="-128"/>
          </a:endParaRPr>
        </a:p>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平成２９年度までは、類似団体平均と乖離が大きかったものの、現在はほぼ同じ水準となっている。</a:t>
          </a:r>
          <a:endParaRPr lang="ja-JP" altLang="ja-JP" sz="1400">
            <a:effectLst/>
            <a:latin typeface="ＭＳ ゴシック" panose="020B0609070205080204" pitchFamily="49" charset="-128"/>
            <a:ea typeface="ＭＳ ゴシック" panose="020B0609070205080204" pitchFamily="49" charset="-128"/>
          </a:endParaRPr>
        </a:p>
        <a:p>
          <a:pPr>
            <a:lnSpc>
              <a:spcPts val="12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今後についても、起債に頼らない財政運営を行い、地方債残高の適正な管理を行う。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8943" y="117060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154432</xdr:rowOff>
    </xdr:to>
    <xdr:cxnSp macro="">
      <xdr:nvCxnSpPr>
        <xdr:cNvPr id="363" name="直線コネクタ 362"/>
        <xdr:cNvCxnSpPr/>
      </xdr:nvCxnSpPr>
      <xdr:spPr>
        <a:xfrm flipV="1">
          <a:off x="3987800" y="131800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98425</xdr:colOff>
      <xdr:row>76</xdr:row>
      <xdr:rowOff>154432</xdr:rowOff>
    </xdr:from>
    <xdr:to>
      <xdr:col>19</xdr:col>
      <xdr:colOff>187325</xdr:colOff>
      <xdr:row>77</xdr:row>
      <xdr:rowOff>60706</xdr:rowOff>
    </xdr:to>
    <xdr:cxnSp macro="">
      <xdr:nvCxnSpPr>
        <xdr:cNvPr id="366" name="直線コネクタ 365"/>
        <xdr:cNvCxnSpPr/>
      </xdr:nvCxnSpPr>
      <xdr:spPr>
        <a:xfrm flipV="1">
          <a:off x="3098800" y="131846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88137</xdr:rowOff>
    </xdr:to>
    <xdr:cxnSp macro="">
      <xdr:nvCxnSpPr>
        <xdr:cNvPr id="369" name="直線コネクタ 368"/>
        <xdr:cNvCxnSpPr/>
      </xdr:nvCxnSpPr>
      <xdr:spPr>
        <a:xfrm flipV="1">
          <a:off x="2209800" y="132623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77</xdr:row>
      <xdr:rowOff>109999</xdr:rowOff>
    </xdr:from>
    <xdr:ext cx="762000" cy="259045"/>
    <xdr:sp macro="" textlink="">
      <xdr:nvSpPr>
        <xdr:cNvPr id="371" name="テキスト ボックス 370"/>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88137</xdr:rowOff>
    </xdr:to>
    <xdr:cxnSp macro="">
      <xdr:nvCxnSpPr>
        <xdr:cNvPr id="372" name="直線コネクタ 371"/>
        <xdr:cNvCxnSpPr/>
      </xdr:nvCxnSpPr>
      <xdr:spPr>
        <a:xfrm>
          <a:off x="1320800" y="132806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75</xdr:row>
      <xdr:rowOff>135399</xdr:rowOff>
    </xdr:from>
    <xdr:ext cx="762000" cy="259045"/>
    <xdr:sp macro="" textlink="">
      <xdr:nvSpPr>
        <xdr:cNvPr id="374" name="テキスト ボックス 373"/>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77</xdr:row>
      <xdr:rowOff>119142</xdr:rowOff>
    </xdr:from>
    <xdr:ext cx="762000" cy="259045"/>
    <xdr:sp macro="" textlink="">
      <xdr:nvSpPr>
        <xdr:cNvPr id="376" name="テキスト ボックス 375"/>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2" name="楕円 381"/>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114300</xdr:colOff>
      <xdr:row>75</xdr:row>
      <xdr:rowOff>115588</xdr:rowOff>
    </xdr:from>
    <xdr:ext cx="762000" cy="259045"/>
    <xdr:sp macro="" textlink="">
      <xdr:nvSpPr>
        <xdr:cNvPr id="383"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4" name="楕円 383"/>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6350</xdr:colOff>
      <xdr:row>75</xdr:row>
      <xdr:rowOff>43959</xdr:rowOff>
    </xdr:from>
    <xdr:ext cx="736600" cy="259045"/>
    <xdr:sp macro="" textlink="">
      <xdr:nvSpPr>
        <xdr:cNvPr id="385" name="テキスト ボックス 384"/>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86" name="楕円 385"/>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117475</xdr:colOff>
      <xdr:row>75</xdr:row>
      <xdr:rowOff>121683</xdr:rowOff>
    </xdr:from>
    <xdr:ext cx="762000" cy="259045"/>
    <xdr:sp macro="" textlink="">
      <xdr:nvSpPr>
        <xdr:cNvPr id="387" name="テキスト ボックス 386"/>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88" name="楕円 387"/>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28575</xdr:colOff>
      <xdr:row>77</xdr:row>
      <xdr:rowOff>123714</xdr:rowOff>
    </xdr:from>
    <xdr:ext cx="762000" cy="259045"/>
    <xdr:sp macro="" textlink="">
      <xdr:nvSpPr>
        <xdr:cNvPr id="389" name="テキスト ボックス 388"/>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0" name="楕円 389"/>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139700</xdr:colOff>
      <xdr:row>75</xdr:row>
      <xdr:rowOff>139971</xdr:rowOff>
    </xdr:from>
    <xdr:ext cx="762000" cy="259045"/>
    <xdr:sp macro="" textlink="">
      <xdr:nvSpPr>
        <xdr:cNvPr id="391" name="テキスト ボックス 390"/>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100"/>
            </a:lnSpc>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歳出・歳入ともに経常一般財源が増加しており、前年度と比較して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一部事務組合や公営企業への補助費、特別会計への繰出金等が大きいため、今後は特別会計や公営企業も含めた事務事業の見直しを図ることで経常経費の削減に努める。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512115" y="117060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144145</xdr:rowOff>
    </xdr:from>
    <xdr:to>
      <xdr:col>82</xdr:col>
      <xdr:colOff>107950</xdr:colOff>
      <xdr:row>77</xdr:row>
      <xdr:rowOff>64136</xdr:rowOff>
    </xdr:to>
    <xdr:cxnSp macro="">
      <xdr:nvCxnSpPr>
        <xdr:cNvPr id="420" name="直線コネクタ 419"/>
        <xdr:cNvCxnSpPr/>
      </xdr:nvCxnSpPr>
      <xdr:spPr>
        <a:xfrm>
          <a:off x="15671800" y="1317434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180975</xdr:colOff>
      <xdr:row>76</xdr:row>
      <xdr:rowOff>144145</xdr:rowOff>
    </xdr:from>
    <xdr:to>
      <xdr:col>78</xdr:col>
      <xdr:colOff>69850</xdr:colOff>
      <xdr:row>78</xdr:row>
      <xdr:rowOff>24130</xdr:rowOff>
    </xdr:to>
    <xdr:cxnSp macro="">
      <xdr:nvCxnSpPr>
        <xdr:cNvPr id="423" name="直線コネクタ 422"/>
        <xdr:cNvCxnSpPr/>
      </xdr:nvCxnSpPr>
      <xdr:spPr>
        <a:xfrm flipV="1">
          <a:off x="14782800" y="1317434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73</xdr:row>
      <xdr:rowOff>165117</xdr:rowOff>
    </xdr:from>
    <xdr:ext cx="736600" cy="259045"/>
    <xdr:sp macro="" textlink="">
      <xdr:nvSpPr>
        <xdr:cNvPr id="425" name="テキスト ボックス 424"/>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75564</xdr:rowOff>
    </xdr:to>
    <xdr:cxnSp macro="">
      <xdr:nvCxnSpPr>
        <xdr:cNvPr id="426" name="直線コネクタ 425"/>
        <xdr:cNvCxnSpPr/>
      </xdr:nvCxnSpPr>
      <xdr:spPr>
        <a:xfrm flipV="1">
          <a:off x="13893800" y="133972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75</xdr:row>
      <xdr:rowOff>39387</xdr:rowOff>
    </xdr:from>
    <xdr:ext cx="762000" cy="259045"/>
    <xdr:sp macro="" textlink="">
      <xdr:nvSpPr>
        <xdr:cNvPr id="428" name="テキスト ボックス 427"/>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75564</xdr:rowOff>
    </xdr:from>
    <xdr:to>
      <xdr:col>69</xdr:col>
      <xdr:colOff>92075</xdr:colOff>
      <xdr:row>78</xdr:row>
      <xdr:rowOff>92711</xdr:rowOff>
    </xdr:to>
    <xdr:cxnSp macro="">
      <xdr:nvCxnSpPr>
        <xdr:cNvPr id="429" name="直線コネクタ 428"/>
        <xdr:cNvCxnSpPr/>
      </xdr:nvCxnSpPr>
      <xdr:spPr>
        <a:xfrm flipV="1">
          <a:off x="13004800" y="134486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75</xdr:row>
      <xdr:rowOff>62247</xdr:rowOff>
    </xdr:from>
    <xdr:ext cx="762000" cy="259045"/>
    <xdr:sp macro="" textlink="">
      <xdr:nvSpPr>
        <xdr:cNvPr id="431" name="テキスト ボックス 430"/>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75</xdr:row>
      <xdr:rowOff>39387</xdr:rowOff>
    </xdr:from>
    <xdr:ext cx="762000" cy="259045"/>
    <xdr:sp macro="" textlink="">
      <xdr:nvSpPr>
        <xdr:cNvPr id="433" name="テキスト ボックス 432"/>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13336</xdr:rowOff>
    </xdr:from>
    <xdr:to>
      <xdr:col>82</xdr:col>
      <xdr:colOff>158750</xdr:colOff>
      <xdr:row>77</xdr:row>
      <xdr:rowOff>114936</xdr:rowOff>
    </xdr:to>
    <xdr:sp macro="" textlink="">
      <xdr:nvSpPr>
        <xdr:cNvPr id="439" name="楕円 438"/>
        <xdr:cNvSpPr/>
      </xdr:nvSpPr>
      <xdr:spPr>
        <a:xfrm>
          <a:off x="164592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82</xdr:col>
      <xdr:colOff>196850</xdr:colOff>
      <xdr:row>76</xdr:row>
      <xdr:rowOff>156863</xdr:rowOff>
    </xdr:from>
    <xdr:ext cx="762000" cy="259045"/>
    <xdr:sp macro="" textlink="">
      <xdr:nvSpPr>
        <xdr:cNvPr id="440" name="公債費以外該当値テキスト"/>
        <xdr:cNvSpPr txBox="1"/>
      </xdr:nvSpPr>
      <xdr:spPr>
        <a:xfrm>
          <a:off x="165989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93345</xdr:rowOff>
    </xdr:from>
    <xdr:to>
      <xdr:col>78</xdr:col>
      <xdr:colOff>120650</xdr:colOff>
      <xdr:row>77</xdr:row>
      <xdr:rowOff>23495</xdr:rowOff>
    </xdr:to>
    <xdr:sp macro="" textlink="">
      <xdr:nvSpPr>
        <xdr:cNvPr id="441" name="楕円 440"/>
        <xdr:cNvSpPr/>
      </xdr:nvSpPr>
      <xdr:spPr>
        <a:xfrm>
          <a:off x="15621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76</xdr:col>
      <xdr:colOff>88900</xdr:colOff>
      <xdr:row>77</xdr:row>
      <xdr:rowOff>8272</xdr:rowOff>
    </xdr:from>
    <xdr:ext cx="736600" cy="259045"/>
    <xdr:sp macro="" textlink="">
      <xdr:nvSpPr>
        <xdr:cNvPr id="442" name="テキスト ボックス 441"/>
        <xdr:cNvSpPr txBox="1"/>
      </xdr:nvSpPr>
      <xdr:spPr>
        <a:xfrm>
          <a:off x="15290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43" name="楕円 442"/>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72</xdr:col>
      <xdr:colOff>0</xdr:colOff>
      <xdr:row>78</xdr:row>
      <xdr:rowOff>59707</xdr:rowOff>
    </xdr:from>
    <xdr:ext cx="762000" cy="259045"/>
    <xdr:sp macro="" textlink="">
      <xdr:nvSpPr>
        <xdr:cNvPr id="444" name="テキスト ボックス 443"/>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24764</xdr:rowOff>
    </xdr:from>
    <xdr:to>
      <xdr:col>69</xdr:col>
      <xdr:colOff>142875</xdr:colOff>
      <xdr:row>78</xdr:row>
      <xdr:rowOff>126364</xdr:rowOff>
    </xdr:to>
    <xdr:sp macro="" textlink="">
      <xdr:nvSpPr>
        <xdr:cNvPr id="445" name="楕円 444"/>
        <xdr:cNvSpPr/>
      </xdr:nvSpPr>
      <xdr:spPr>
        <a:xfrm>
          <a:off x="13843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67</xdr:col>
      <xdr:colOff>111125</xdr:colOff>
      <xdr:row>78</xdr:row>
      <xdr:rowOff>111141</xdr:rowOff>
    </xdr:from>
    <xdr:ext cx="762000" cy="259045"/>
    <xdr:sp macro="" textlink="">
      <xdr:nvSpPr>
        <xdr:cNvPr id="446" name="テキスト ボックス 445"/>
        <xdr:cNvSpPr txBox="1"/>
      </xdr:nvSpPr>
      <xdr:spPr>
        <a:xfrm>
          <a:off x="13512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47" name="楕円 446"/>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63</xdr:col>
      <xdr:colOff>22225</xdr:colOff>
      <xdr:row>78</xdr:row>
      <xdr:rowOff>128288</xdr:rowOff>
    </xdr:from>
    <xdr:ext cx="762000" cy="259045"/>
    <xdr:sp macro="" textlink="">
      <xdr:nvSpPr>
        <xdr:cNvPr id="448" name="テキスト ボックス 447"/>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4097"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695325</xdr:colOff>
      <xdr:row>0</xdr:row>
      <xdr:rowOff>0</xdr:rowOff>
    </xdr:from>
    <xdr:to>
      <xdr:col>43</xdr:col>
      <xdr:colOff>1095375</xdr:colOff>
      <xdr:row>2</xdr:row>
      <xdr:rowOff>38100</xdr:rowOff>
    </xdr:to>
    <xdr:sp macro="" textlink="">
      <xdr:nvSpPr>
        <xdr:cNvPr id="4099"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41</xdr:col>
      <xdr:colOff>704850</xdr:colOff>
      <xdr:row>0</xdr:row>
      <xdr:rowOff>9525</xdr:rowOff>
    </xdr:from>
    <xdr:to>
      <xdr:col>43</xdr:col>
      <xdr:colOff>1076325</xdr:colOff>
      <xdr:row>2</xdr:row>
      <xdr:rowOff>28575</xdr:rowOff>
    </xdr:to>
    <xdr:sp macro="" textlink="">
      <xdr:nvSpPr>
        <xdr:cNvPr id="4100"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39</xdr:col>
      <xdr:colOff>1066800</xdr:colOff>
      <xdr:row>0</xdr:row>
      <xdr:rowOff>0</xdr:rowOff>
    </xdr:from>
    <xdr:to>
      <xdr:col>41</xdr:col>
      <xdr:colOff>504825</xdr:colOff>
      <xdr:row>2</xdr:row>
      <xdr:rowOff>38100</xdr:rowOff>
    </xdr:to>
    <xdr:sp macro="" textlink="">
      <xdr:nvSpPr>
        <xdr:cNvPr id="4102"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39</xdr:col>
      <xdr:colOff>1095375</xdr:colOff>
      <xdr:row>0</xdr:row>
      <xdr:rowOff>9525</xdr:rowOff>
    </xdr:from>
    <xdr:to>
      <xdr:col>41</xdr:col>
      <xdr:colOff>485775</xdr:colOff>
      <xdr:row>2</xdr:row>
      <xdr:rowOff>28575</xdr:rowOff>
    </xdr:to>
    <xdr:sp macro="" textlink="">
      <xdr:nvSpPr>
        <xdr:cNvPr id="4103"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66675</xdr:colOff>
      <xdr:row>63</xdr:row>
      <xdr:rowOff>28575</xdr:rowOff>
    </xdr:from>
    <xdr:to>
      <xdr:col>33</xdr:col>
      <xdr:colOff>114300</xdr:colOff>
      <xdr:row>64</xdr:row>
      <xdr:rowOff>114300</xdr:rowOff>
    </xdr:to>
    <xdr:sp macro="" textlink="">
      <xdr:nvSpPr>
        <xdr:cNvPr id="4105" name="角丸四角形 9"/>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123825</xdr:colOff>
      <xdr:row>63</xdr:row>
      <xdr:rowOff>152400</xdr:rowOff>
    </xdr:from>
    <xdr:to>
      <xdr:col>14</xdr:col>
      <xdr:colOff>38100</xdr:colOff>
      <xdr:row>63</xdr:row>
      <xdr:rowOff>152400</xdr:rowOff>
    </xdr:to>
    <xdr:cxnSp macro="">
      <xdr:nvCxnSpPr>
        <xdr:cNvPr id="4107"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13</xdr:col>
      <xdr:colOff>38100</xdr:colOff>
      <xdr:row>63</xdr:row>
      <xdr:rowOff>104775</xdr:rowOff>
    </xdr:from>
    <xdr:to>
      <xdr:col>13</xdr:col>
      <xdr:colOff>142875</xdr:colOff>
      <xdr:row>64</xdr:row>
      <xdr:rowOff>38100</xdr:rowOff>
    </xdr:to>
    <xdr:sp macro="" textlink="">
      <xdr:nvSpPr>
        <xdr:cNvPr id="4108" name="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23</xdr:col>
      <xdr:colOff>104775</xdr:colOff>
      <xdr:row>63</xdr:row>
      <xdr:rowOff>104775</xdr:rowOff>
    </xdr:from>
    <xdr:to>
      <xdr:col>24</xdr:col>
      <xdr:colOff>9525</xdr:colOff>
      <xdr:row>64</xdr:row>
      <xdr:rowOff>38100</xdr:rowOff>
    </xdr:to>
    <xdr:sp macro="" textlink="">
      <xdr:nvSpPr>
        <xdr:cNvPr id="4109" name="フローチャート: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123825</xdr:colOff>
      <xdr:row>6</xdr:row>
      <xdr:rowOff>0</xdr:rowOff>
    </xdr:from>
    <xdr:to>
      <xdr:col>7</xdr:col>
      <xdr:colOff>123825</xdr:colOff>
      <xdr:row>12</xdr:row>
      <xdr:rowOff>114300</xdr:rowOff>
    </xdr:to>
    <xdr:sp macro="" textlink="">
      <xdr:nvSpPr>
        <xdr:cNvPr id="4112" name="角丸四角形 16"/>
        <xdr:cNvSpPr>
          <a:spLocks noChangeArrowheads="1"/>
        </xdr:cNvSpPr>
      </xdr:nvSpPr>
      <xdr:spPr bwMode="auto">
        <a:xfrm>
          <a:off x="123825" y="10763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9525</xdr:colOff>
      <xdr:row>7</xdr:row>
      <xdr:rowOff>9525</xdr:rowOff>
    </xdr:from>
    <xdr:to>
      <xdr:col>1</xdr:col>
      <xdr:colOff>180975</xdr:colOff>
      <xdr:row>7</xdr:row>
      <xdr:rowOff>9525</xdr:rowOff>
    </xdr:to>
    <xdr:cxnSp macro="">
      <xdr:nvCxnSpPr>
        <xdr:cNvPr id="4116"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1</xdr:col>
      <xdr:colOff>95250</xdr:colOff>
      <xdr:row>9</xdr:row>
      <xdr:rowOff>123825</xdr:rowOff>
    </xdr:from>
    <xdr:to>
      <xdr:col>1</xdr:col>
      <xdr:colOff>95250</xdr:colOff>
      <xdr:row>10</xdr:row>
      <xdr:rowOff>95250</xdr:rowOff>
    </xdr:to>
    <xdr:cxnSp macro="">
      <xdr:nvCxnSpPr>
        <xdr:cNvPr id="4117"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1</xdr:col>
      <xdr:colOff>9525</xdr:colOff>
      <xdr:row>9</xdr:row>
      <xdr:rowOff>123825</xdr:rowOff>
    </xdr:from>
    <xdr:to>
      <xdr:col>1</xdr:col>
      <xdr:colOff>180975</xdr:colOff>
      <xdr:row>9</xdr:row>
      <xdr:rowOff>123825</xdr:rowOff>
    </xdr:to>
    <xdr:cxnSp macro="">
      <xdr:nvCxnSpPr>
        <xdr:cNvPr id="4118"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1</xdr:col>
      <xdr:colOff>95250</xdr:colOff>
      <xdr:row>11</xdr:row>
      <xdr:rowOff>19050</xdr:rowOff>
    </xdr:from>
    <xdr:to>
      <xdr:col>1</xdr:col>
      <xdr:colOff>95250</xdr:colOff>
      <xdr:row>11</xdr:row>
      <xdr:rowOff>161925</xdr:rowOff>
    </xdr:to>
    <xdr:cxnSp macro="">
      <xdr:nvCxnSpPr>
        <xdr:cNvPr id="4119"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1</xdr:col>
      <xdr:colOff>9525</xdr:colOff>
      <xdr:row>11</xdr:row>
      <xdr:rowOff>161925</xdr:rowOff>
    </xdr:from>
    <xdr:to>
      <xdr:col>1</xdr:col>
      <xdr:colOff>180975</xdr:colOff>
      <xdr:row>11</xdr:row>
      <xdr:rowOff>161925</xdr:rowOff>
    </xdr:to>
    <xdr:cxnSp macro="">
      <xdr:nvCxnSpPr>
        <xdr:cNvPr id="4120"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1</xdr:col>
      <xdr:colOff>38100</xdr:colOff>
      <xdr:row>6</xdr:row>
      <xdr:rowOff>133350</xdr:rowOff>
    </xdr:from>
    <xdr:to>
      <xdr:col>1</xdr:col>
      <xdr:colOff>142875</xdr:colOff>
      <xdr:row>7</xdr:row>
      <xdr:rowOff>57150</xdr:rowOff>
    </xdr:to>
    <xdr:sp macro="" textlink="">
      <xdr:nvSpPr>
        <xdr:cNvPr id="4121" name="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1</xdr:col>
      <xdr:colOff>38100</xdr:colOff>
      <xdr:row>8</xdr:row>
      <xdr:rowOff>57150</xdr:rowOff>
    </xdr:from>
    <xdr:to>
      <xdr:col>1</xdr:col>
      <xdr:colOff>142875</xdr:colOff>
      <xdr:row>8</xdr:row>
      <xdr:rowOff>152400</xdr:rowOff>
    </xdr:to>
    <xdr:sp macro="" textlink="">
      <xdr:nvSpPr>
        <xdr:cNvPr id="4122" name="フローチャート: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11</xdr:col>
      <xdr:colOff>66675</xdr:colOff>
      <xdr:row>9</xdr:row>
      <xdr:rowOff>57150</xdr:rowOff>
    </xdr:from>
    <xdr:to>
      <xdr:col>33</xdr:col>
      <xdr:colOff>114300</xdr:colOff>
      <xdr:row>22</xdr:row>
      <xdr:rowOff>114300</xdr:rowOff>
    </xdr:to>
    <xdr:sp macro="" textlink="">
      <xdr:nvSpPr>
        <xdr:cNvPr id="4123" name="正方形/長方形 27"/>
        <xdr:cNvSpPr>
          <a:spLocks noChangeArrowheads="1"/>
        </xdr:cNvSpPr>
      </xdr:nvSpPr>
      <xdr:spPr bwMode="auto">
        <a:xfrm>
          <a:off x="2162175" y="16478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8</xdr:col>
      <xdr:colOff>152400</xdr:colOff>
      <xdr:row>7</xdr:row>
      <xdr:rowOff>22225</xdr:rowOff>
    </xdr:from>
    <xdr:ext cx="411651" cy="275717"/>
    <xdr:sp macro="" textlink="">
      <xdr:nvSpPr>
        <xdr:cNvPr id="29" name="テキスト ボックス 28"/>
        <xdr:cNvSpPr txBox="1"/>
      </xdr:nvSpPr>
      <xdr:spPr>
        <a:xfrm>
          <a:off x="1676400" y="1286452"/>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22</xdr:row>
      <xdr:rowOff>114300</xdr:rowOff>
    </xdr:from>
    <xdr:to>
      <xdr:col>33</xdr:col>
      <xdr:colOff>114300</xdr:colOff>
      <xdr:row>22</xdr:row>
      <xdr:rowOff>114300</xdr:rowOff>
    </xdr:to>
    <xdr:cxnSp macro="">
      <xdr:nvCxnSpPr>
        <xdr:cNvPr id="4125"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21</xdr:row>
      <xdr:rowOff>0</xdr:rowOff>
    </xdr:from>
    <xdr:to>
      <xdr:col>33</xdr:col>
      <xdr:colOff>114300</xdr:colOff>
      <xdr:row>21</xdr:row>
      <xdr:rowOff>0</xdr:rowOff>
    </xdr:to>
    <xdr:cxnSp macro="">
      <xdr:nvCxnSpPr>
        <xdr:cNvPr id="4127" name="直線コネクタ 31"/>
        <xdr:cNvCxnSpPr>
          <a:cxnSpLocks noChangeShapeType="1"/>
        </xdr:cNvCxnSpPr>
      </xdr:nvCxnSpPr>
      <xdr:spPr bwMode="auto">
        <a:xfrm>
          <a:off x="2162175" y="3648075"/>
          <a:ext cx="4238625" cy="0"/>
        </a:xfrm>
        <a:prstGeom prst="line">
          <a:avLst/>
        </a:prstGeom>
        <a:noFill/>
        <a:ln w="9525" algn="ctr">
          <a:solidFill>
            <a:srgbClr val="C0C0C0"/>
          </a:solidFill>
          <a:round/>
          <a:headEnd/>
          <a:tailEnd/>
        </a:ln>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19</xdr:row>
      <xdr:rowOff>57150</xdr:rowOff>
    </xdr:from>
    <xdr:to>
      <xdr:col>33</xdr:col>
      <xdr:colOff>114300</xdr:colOff>
      <xdr:row>19</xdr:row>
      <xdr:rowOff>57150</xdr:rowOff>
    </xdr:to>
    <xdr:cxnSp macro="">
      <xdr:nvCxnSpPr>
        <xdr:cNvPr id="4129" name="直線コネクタ 33"/>
        <xdr:cNvCxnSpPr>
          <a:cxnSpLocks noChangeShapeType="1"/>
        </xdr:cNvCxnSpPr>
      </xdr:nvCxnSpPr>
      <xdr:spPr bwMode="auto">
        <a:xfrm>
          <a:off x="2162175" y="3362325"/>
          <a:ext cx="4238625" cy="0"/>
        </a:xfrm>
        <a:prstGeom prst="line">
          <a:avLst/>
        </a:prstGeom>
        <a:noFill/>
        <a:ln w="9525" algn="ctr">
          <a:solidFill>
            <a:srgbClr val="C0C0C0"/>
          </a:solidFill>
          <a:round/>
          <a:headEnd/>
          <a:tailEnd/>
        </a:ln>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17</xdr:row>
      <xdr:rowOff>114300</xdr:rowOff>
    </xdr:from>
    <xdr:to>
      <xdr:col>33</xdr:col>
      <xdr:colOff>114300</xdr:colOff>
      <xdr:row>17</xdr:row>
      <xdr:rowOff>114300</xdr:rowOff>
    </xdr:to>
    <xdr:cxnSp macro="">
      <xdr:nvCxnSpPr>
        <xdr:cNvPr id="4131" name="直線コネクタ 35"/>
        <xdr:cNvCxnSpPr>
          <a:cxnSpLocks noChangeShapeType="1"/>
        </xdr:cNvCxnSpPr>
      </xdr:nvCxnSpPr>
      <xdr:spPr bwMode="auto">
        <a:xfrm>
          <a:off x="2162175" y="3076575"/>
          <a:ext cx="4238625" cy="0"/>
        </a:xfrm>
        <a:prstGeom prst="line">
          <a:avLst/>
        </a:prstGeom>
        <a:noFill/>
        <a:ln w="9525" algn="ctr">
          <a:solidFill>
            <a:srgbClr val="C0C0C0"/>
          </a:solidFill>
          <a:round/>
          <a:headEnd/>
          <a:tailEnd/>
        </a:ln>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16</xdr:row>
      <xdr:rowOff>0</xdr:rowOff>
    </xdr:from>
    <xdr:to>
      <xdr:col>33</xdr:col>
      <xdr:colOff>114300</xdr:colOff>
      <xdr:row>16</xdr:row>
      <xdr:rowOff>0</xdr:rowOff>
    </xdr:to>
    <xdr:cxnSp macro="">
      <xdr:nvCxnSpPr>
        <xdr:cNvPr id="4133" name="直線コネクタ 37"/>
        <xdr:cNvCxnSpPr>
          <a:cxnSpLocks noChangeShapeType="1"/>
        </xdr:cNvCxnSpPr>
      </xdr:nvCxnSpPr>
      <xdr:spPr bwMode="auto">
        <a:xfrm>
          <a:off x="2162175" y="2790825"/>
          <a:ext cx="4238625" cy="0"/>
        </a:xfrm>
        <a:prstGeom prst="line">
          <a:avLst/>
        </a:prstGeom>
        <a:noFill/>
        <a:ln w="9525" algn="ctr">
          <a:solidFill>
            <a:srgbClr val="C0C0C0"/>
          </a:solidFill>
          <a:round/>
          <a:headEnd/>
          <a:tailEnd/>
        </a:ln>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14</xdr:row>
      <xdr:rowOff>57150</xdr:rowOff>
    </xdr:from>
    <xdr:to>
      <xdr:col>33</xdr:col>
      <xdr:colOff>114300</xdr:colOff>
      <xdr:row>14</xdr:row>
      <xdr:rowOff>57150</xdr:rowOff>
    </xdr:to>
    <xdr:cxnSp macro="">
      <xdr:nvCxnSpPr>
        <xdr:cNvPr id="4135" name="直線コネクタ 39"/>
        <xdr:cNvCxnSpPr>
          <a:cxnSpLocks noChangeShapeType="1"/>
        </xdr:cNvCxnSpPr>
      </xdr:nvCxnSpPr>
      <xdr:spPr bwMode="auto">
        <a:xfrm>
          <a:off x="2162175" y="2505075"/>
          <a:ext cx="4238625" cy="0"/>
        </a:xfrm>
        <a:prstGeom prst="line">
          <a:avLst/>
        </a:prstGeom>
        <a:noFill/>
        <a:ln w="9525" algn="ctr">
          <a:solidFill>
            <a:srgbClr val="C0C0C0"/>
          </a:solidFill>
          <a:round/>
          <a:headEnd/>
          <a:tailEnd/>
        </a:ln>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12</xdr:row>
      <xdr:rowOff>114300</xdr:rowOff>
    </xdr:from>
    <xdr:to>
      <xdr:col>33</xdr:col>
      <xdr:colOff>114300</xdr:colOff>
      <xdr:row>12</xdr:row>
      <xdr:rowOff>114300</xdr:rowOff>
    </xdr:to>
    <xdr:cxnSp macro="">
      <xdr:nvCxnSpPr>
        <xdr:cNvPr id="4137" name="直線コネクタ 41"/>
        <xdr:cNvCxnSpPr>
          <a:cxnSpLocks noChangeShapeType="1"/>
        </xdr:cNvCxnSpPr>
      </xdr:nvCxnSpPr>
      <xdr:spPr bwMode="auto">
        <a:xfrm>
          <a:off x="2162175" y="2219325"/>
          <a:ext cx="4238625" cy="0"/>
        </a:xfrm>
        <a:prstGeom prst="line">
          <a:avLst/>
        </a:prstGeom>
        <a:noFill/>
        <a:ln w="9525" algn="ctr">
          <a:solidFill>
            <a:srgbClr val="C0C0C0"/>
          </a:solidFill>
          <a:round/>
          <a:headEnd/>
          <a:tailEnd/>
        </a:ln>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11</xdr:row>
      <xdr:rowOff>0</xdr:rowOff>
    </xdr:from>
    <xdr:to>
      <xdr:col>33</xdr:col>
      <xdr:colOff>114300</xdr:colOff>
      <xdr:row>11</xdr:row>
      <xdr:rowOff>0</xdr:rowOff>
    </xdr:to>
    <xdr:cxnSp macro="">
      <xdr:nvCxnSpPr>
        <xdr:cNvPr id="4139" name="直線コネクタ 43"/>
        <xdr:cNvCxnSpPr>
          <a:cxnSpLocks noChangeShapeType="1"/>
        </xdr:cNvCxnSpPr>
      </xdr:nvCxnSpPr>
      <xdr:spPr bwMode="auto">
        <a:xfrm>
          <a:off x="2162175" y="1933575"/>
          <a:ext cx="4238625" cy="0"/>
        </a:xfrm>
        <a:prstGeom prst="line">
          <a:avLst/>
        </a:prstGeom>
        <a:noFill/>
        <a:ln w="9525" algn="ctr">
          <a:solidFill>
            <a:srgbClr val="C0C0C0"/>
          </a:solidFill>
          <a:round/>
          <a:headEnd/>
          <a:tailEnd/>
        </a:ln>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9</xdr:row>
      <xdr:rowOff>57150</xdr:rowOff>
    </xdr:from>
    <xdr:to>
      <xdr:col>33</xdr:col>
      <xdr:colOff>114300</xdr:colOff>
      <xdr:row>9</xdr:row>
      <xdr:rowOff>57150</xdr:rowOff>
    </xdr:to>
    <xdr:cxnSp macro="">
      <xdr:nvCxnSpPr>
        <xdr:cNvPr id="4141" name="直線コネクタ 45"/>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9</xdr:row>
      <xdr:rowOff>57150</xdr:rowOff>
    </xdr:from>
    <xdr:to>
      <xdr:col>33</xdr:col>
      <xdr:colOff>114300</xdr:colOff>
      <xdr:row>22</xdr:row>
      <xdr:rowOff>114300</xdr:rowOff>
    </xdr:to>
    <xdr:sp macro="" textlink="">
      <xdr:nvSpPr>
        <xdr:cNvPr id="4143"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123825</xdr:colOff>
      <xdr:row>11</xdr:row>
      <xdr:rowOff>161925</xdr:rowOff>
    </xdr:from>
    <xdr:to>
      <xdr:col>29</xdr:col>
      <xdr:colOff>123825</xdr:colOff>
      <xdr:row>20</xdr:row>
      <xdr:rowOff>9525</xdr:rowOff>
    </xdr:to>
    <xdr:cxnSp macro="">
      <xdr:nvCxnSpPr>
        <xdr:cNvPr id="4144" name="直線コネクタ 48"/>
        <xdr:cNvCxnSpPr>
          <a:cxnSpLocks noChangeShapeType="1"/>
        </xdr:cNvCxnSpPr>
      </xdr:nvCxnSpPr>
      <xdr:spPr bwMode="auto">
        <a:xfrm flipV="1">
          <a:off x="5648325" y="2095500"/>
          <a:ext cx="0" cy="1390650"/>
        </a:xfrm>
        <a:prstGeom prst="line">
          <a:avLst/>
        </a:prstGeom>
        <a:noFill/>
        <a:ln w="31750" algn="ctr">
          <a:solidFill>
            <a:srgbClr val="808080"/>
          </a:solidFill>
          <a:round/>
          <a:headEnd/>
          <a:tailEnd/>
        </a:ln>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9525</xdr:rowOff>
    </xdr:from>
    <xdr:to>
      <xdr:col>30</xdr:col>
      <xdr:colOff>28575</xdr:colOff>
      <xdr:row>20</xdr:row>
      <xdr:rowOff>9525</xdr:rowOff>
    </xdr:to>
    <xdr:cxnSp macro="">
      <xdr:nvCxnSpPr>
        <xdr:cNvPr id="4146" name="直線コネクタ 50"/>
        <xdr:cNvCxnSpPr>
          <a:cxnSpLocks noChangeShapeType="1"/>
        </xdr:cNvCxnSpPr>
      </xdr:nvCxnSpPr>
      <xdr:spPr bwMode="auto">
        <a:xfrm>
          <a:off x="5562600" y="3486150"/>
          <a:ext cx="180975" cy="0"/>
        </a:xfrm>
        <a:prstGeom prst="line">
          <a:avLst/>
        </a:prstGeom>
        <a:noFill/>
        <a:ln w="19050" algn="ctr">
          <a:solidFill>
            <a:srgbClr val="000000"/>
          </a:solidFill>
          <a:round/>
          <a:headEnd/>
          <a:tailEnd/>
        </a:ln>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161925</xdr:rowOff>
    </xdr:from>
    <xdr:to>
      <xdr:col>30</xdr:col>
      <xdr:colOff>28575</xdr:colOff>
      <xdr:row>11</xdr:row>
      <xdr:rowOff>161925</xdr:rowOff>
    </xdr:to>
    <xdr:cxnSp macro="">
      <xdr:nvCxnSpPr>
        <xdr:cNvPr id="4148" name="直線コネクタ 52"/>
        <xdr:cNvCxnSpPr>
          <a:cxnSpLocks noChangeShapeType="1"/>
        </xdr:cNvCxnSpPr>
      </xdr:nvCxnSpPr>
      <xdr:spPr bwMode="auto">
        <a:xfrm>
          <a:off x="5562600" y="2095500"/>
          <a:ext cx="180975" cy="0"/>
        </a:xfrm>
        <a:prstGeom prst="line">
          <a:avLst/>
        </a:prstGeom>
        <a:noFill/>
        <a:ln w="19050" algn="ctr">
          <a:solidFill>
            <a:srgbClr val="000000"/>
          </a:solidFill>
          <a:round/>
          <a:headEnd/>
          <a:tailEnd/>
        </a:ln>
      </xdr:spPr>
    </xdr:cxnSp>
    <xdr:clientData/>
  </xdr:twoCellAnchor>
  <xdr:twoCellAnchor>
    <xdr:from>
      <xdr:col>26</xdr:col>
      <xdr:colOff>47625</xdr:colOff>
      <xdr:row>18</xdr:row>
      <xdr:rowOff>161925</xdr:rowOff>
    </xdr:from>
    <xdr:to>
      <xdr:col>29</xdr:col>
      <xdr:colOff>123825</xdr:colOff>
      <xdr:row>19</xdr:row>
      <xdr:rowOff>9525</xdr:rowOff>
    </xdr:to>
    <xdr:cxnSp macro="">
      <xdr:nvCxnSpPr>
        <xdr:cNvPr id="4149" name="直線コネクタ 53"/>
        <xdr:cNvCxnSpPr>
          <a:cxnSpLocks noChangeShapeType="1"/>
        </xdr:cNvCxnSpPr>
      </xdr:nvCxnSpPr>
      <xdr:spPr bwMode="auto">
        <a:xfrm>
          <a:off x="5000625" y="3295650"/>
          <a:ext cx="647700" cy="19050"/>
        </a:xfrm>
        <a:prstGeom prst="line">
          <a:avLst/>
        </a:prstGeom>
        <a:noFill/>
        <a:ln w="6350" algn="ctr">
          <a:solidFill>
            <a:srgbClr val="FF0000"/>
          </a:solidFill>
          <a:round/>
          <a:headEnd/>
          <a:tailEnd/>
        </a:ln>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171450</xdr:rowOff>
    </xdr:from>
    <xdr:to>
      <xdr:col>29</xdr:col>
      <xdr:colOff>180975</xdr:colOff>
      <xdr:row>18</xdr:row>
      <xdr:rowOff>95250</xdr:rowOff>
    </xdr:to>
    <xdr:sp macro="" textlink="">
      <xdr:nvSpPr>
        <xdr:cNvPr id="4151" name="フローチャート: 判断 55"/>
        <xdr:cNvSpPr>
          <a:spLocks noChangeArrowheads="1"/>
        </xdr:cNvSpPr>
      </xdr:nvSpPr>
      <xdr:spPr bwMode="auto">
        <a:xfrm>
          <a:off x="5600700" y="313372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22</xdr:col>
      <xdr:colOff>114300</xdr:colOff>
      <xdr:row>18</xdr:row>
      <xdr:rowOff>161925</xdr:rowOff>
    </xdr:from>
    <xdr:to>
      <xdr:col>26</xdr:col>
      <xdr:colOff>47625</xdr:colOff>
      <xdr:row>18</xdr:row>
      <xdr:rowOff>171450</xdr:rowOff>
    </xdr:to>
    <xdr:cxnSp macro="">
      <xdr:nvCxnSpPr>
        <xdr:cNvPr id="4152" name="直線コネクタ 56"/>
        <xdr:cNvCxnSpPr>
          <a:cxnSpLocks noChangeShapeType="1"/>
        </xdr:cNvCxnSpPr>
      </xdr:nvCxnSpPr>
      <xdr:spPr bwMode="auto">
        <a:xfrm flipV="1">
          <a:off x="4305300" y="3295650"/>
          <a:ext cx="695325" cy="9525"/>
        </a:xfrm>
        <a:prstGeom prst="line">
          <a:avLst/>
        </a:prstGeom>
        <a:noFill/>
        <a:ln w="6350" algn="ctr">
          <a:solidFill>
            <a:srgbClr val="FF0000"/>
          </a:solidFill>
          <a:round/>
          <a:headEnd/>
          <a:tailEnd/>
        </a:ln>
      </xdr:spPr>
    </xdr:cxnSp>
    <xdr:clientData/>
  </xdr:twoCellAnchor>
  <xdr:twoCellAnchor>
    <xdr:from>
      <xdr:col>26</xdr:col>
      <xdr:colOff>0</xdr:colOff>
      <xdr:row>18</xdr:row>
      <xdr:rowOff>0</xdr:rowOff>
    </xdr:from>
    <xdr:to>
      <xdr:col>26</xdr:col>
      <xdr:colOff>104775</xdr:colOff>
      <xdr:row>18</xdr:row>
      <xdr:rowOff>104775</xdr:rowOff>
    </xdr:to>
    <xdr:sp macro="" textlink="">
      <xdr:nvSpPr>
        <xdr:cNvPr id="4153" name="フローチャート: 判断 57"/>
        <xdr:cNvSpPr>
          <a:spLocks noChangeArrowheads="1"/>
        </xdr:cNvSpPr>
      </xdr:nvSpPr>
      <xdr:spPr bwMode="auto">
        <a:xfrm>
          <a:off x="4953000" y="31337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180975</xdr:colOff>
      <xdr:row>18</xdr:row>
      <xdr:rowOff>171450</xdr:rowOff>
    </xdr:from>
    <xdr:to>
      <xdr:col>22</xdr:col>
      <xdr:colOff>114300</xdr:colOff>
      <xdr:row>19</xdr:row>
      <xdr:rowOff>19050</xdr:rowOff>
    </xdr:to>
    <xdr:cxnSp macro="">
      <xdr:nvCxnSpPr>
        <xdr:cNvPr id="4155" name="直線コネクタ 59"/>
        <xdr:cNvCxnSpPr>
          <a:cxnSpLocks noChangeShapeType="1"/>
        </xdr:cNvCxnSpPr>
      </xdr:nvCxnSpPr>
      <xdr:spPr bwMode="auto">
        <a:xfrm flipV="1">
          <a:off x="3609975" y="3305175"/>
          <a:ext cx="695325" cy="19050"/>
        </a:xfrm>
        <a:prstGeom prst="line">
          <a:avLst/>
        </a:prstGeom>
        <a:noFill/>
        <a:ln w="6350" algn="ctr">
          <a:solidFill>
            <a:srgbClr val="FF0000"/>
          </a:solidFill>
          <a:round/>
          <a:headEnd/>
          <a:tailEnd/>
        </a:ln>
      </xdr:spPr>
    </xdr:cxnSp>
    <xdr:clientData/>
  </xdr:twoCellAnchor>
  <xdr:twoCellAnchor>
    <xdr:from>
      <xdr:col>22</xdr:col>
      <xdr:colOff>66675</xdr:colOff>
      <xdr:row>18</xdr:row>
      <xdr:rowOff>19050</xdr:rowOff>
    </xdr:from>
    <xdr:to>
      <xdr:col>22</xdr:col>
      <xdr:colOff>161925</xdr:colOff>
      <xdr:row>18</xdr:row>
      <xdr:rowOff>123825</xdr:rowOff>
    </xdr:to>
    <xdr:sp macro="" textlink="">
      <xdr:nvSpPr>
        <xdr:cNvPr id="4156" name="フローチャート: 判断 60"/>
        <xdr:cNvSpPr>
          <a:spLocks noChangeArrowheads="1"/>
        </xdr:cNvSpPr>
      </xdr:nvSpPr>
      <xdr:spPr bwMode="auto">
        <a:xfrm>
          <a:off x="4257675" y="3152775"/>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19</xdr:row>
      <xdr:rowOff>19050</xdr:rowOff>
    </xdr:from>
    <xdr:to>
      <xdr:col>18</xdr:col>
      <xdr:colOff>180975</xdr:colOff>
      <xdr:row>19</xdr:row>
      <xdr:rowOff>28575</xdr:rowOff>
    </xdr:to>
    <xdr:cxnSp macro="">
      <xdr:nvCxnSpPr>
        <xdr:cNvPr id="4158" name="直線コネクタ 62"/>
        <xdr:cNvCxnSpPr>
          <a:cxnSpLocks noChangeShapeType="1"/>
        </xdr:cNvCxnSpPr>
      </xdr:nvCxnSpPr>
      <xdr:spPr bwMode="auto">
        <a:xfrm flipV="1">
          <a:off x="2905125" y="3324225"/>
          <a:ext cx="704850" cy="9525"/>
        </a:xfrm>
        <a:prstGeom prst="line">
          <a:avLst/>
        </a:prstGeom>
        <a:noFill/>
        <a:ln w="6350" algn="ctr">
          <a:solidFill>
            <a:srgbClr val="FF0000"/>
          </a:solidFill>
          <a:round/>
          <a:headEnd/>
          <a:tailEnd/>
        </a:ln>
      </xdr:spPr>
    </xdr:cxnSp>
    <xdr:clientData/>
  </xdr:twoCellAnchor>
  <xdr:twoCellAnchor>
    <xdr:from>
      <xdr:col>18</xdr:col>
      <xdr:colOff>123825</xdr:colOff>
      <xdr:row>18</xdr:row>
      <xdr:rowOff>47625</xdr:rowOff>
    </xdr:from>
    <xdr:to>
      <xdr:col>19</xdr:col>
      <xdr:colOff>38100</xdr:colOff>
      <xdr:row>18</xdr:row>
      <xdr:rowOff>152400</xdr:rowOff>
    </xdr:to>
    <xdr:sp macro="" textlink="">
      <xdr:nvSpPr>
        <xdr:cNvPr id="4159" name="フローチャート: 判断 63"/>
        <xdr:cNvSpPr>
          <a:spLocks noChangeArrowheads="1"/>
        </xdr:cNvSpPr>
      </xdr:nvSpPr>
      <xdr:spPr bwMode="auto">
        <a:xfrm>
          <a:off x="3552825" y="31813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57150</xdr:rowOff>
    </xdr:from>
    <xdr:to>
      <xdr:col>15</xdr:col>
      <xdr:colOff>104775</xdr:colOff>
      <xdr:row>18</xdr:row>
      <xdr:rowOff>161925</xdr:rowOff>
    </xdr:to>
    <xdr:sp macro="" textlink="">
      <xdr:nvSpPr>
        <xdr:cNvPr id="4161" name="フローチャート: 判断 65"/>
        <xdr:cNvSpPr>
          <a:spLocks noChangeArrowheads="1"/>
        </xdr:cNvSpPr>
      </xdr:nvSpPr>
      <xdr:spPr bwMode="auto">
        <a:xfrm>
          <a:off x="2857500" y="31908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13</xdr:col>
      <xdr:colOff>50800</xdr:colOff>
      <xdr:row>17</xdr:row>
      <xdr:rowOff>744</xdr:rowOff>
    </xdr:from>
    <xdr:ext cx="762000" cy="259045"/>
    <xdr:sp macro="" textlink="">
      <xdr:nvSpPr>
        <xdr:cNvPr id="67" name="テキスト ボックス 66"/>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133350</xdr:rowOff>
    </xdr:from>
    <xdr:to>
      <xdr:col>29</xdr:col>
      <xdr:colOff>180975</xdr:colOff>
      <xdr:row>19</xdr:row>
      <xdr:rowOff>66675</xdr:rowOff>
    </xdr:to>
    <xdr:sp macro="" textlink="">
      <xdr:nvSpPr>
        <xdr:cNvPr id="4168" name="楕円 72"/>
        <xdr:cNvSpPr>
          <a:spLocks noChangeArrowheads="1"/>
        </xdr:cNvSpPr>
      </xdr:nvSpPr>
      <xdr:spPr bwMode="auto">
        <a:xfrm>
          <a:off x="5600700" y="3267075"/>
          <a:ext cx="104775" cy="104775"/>
        </a:xfrm>
        <a:prstGeom prst="ellipse">
          <a:avLst/>
        </a:prstGeom>
        <a:solidFill>
          <a:srgbClr val="FF0000"/>
        </a:solidFill>
        <a:ln w="9525" algn="ctr">
          <a:solidFill>
            <a:srgbClr val="FF0000"/>
          </a:solidFill>
          <a:round/>
          <a:headEnd/>
          <a:tailEnd/>
        </a:ln>
      </xdr:spPr>
    </xdr:sp>
    <xdr:clientData/>
  </xdr:twoCellAnchor>
  <xdr:oneCellAnchor>
    <xdr:from>
      <xdr:col>30</xdr:col>
      <xdr:colOff>25400</xdr:colOff>
      <xdr:row>18</xdr:row>
      <xdr:rowOff>106260</xdr:rowOff>
    </xdr:from>
    <xdr:ext cx="762000" cy="259045"/>
    <xdr:sp macro="" textlink="">
      <xdr:nvSpPr>
        <xdr:cNvPr id="74" name="人口1人当たり決算額の推移該当値テキスト130"/>
        <xdr:cNvSpPr txBox="1"/>
      </xdr:nvSpPr>
      <xdr:spPr>
        <a:xfrm>
          <a:off x="5740400" y="323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114300</xdr:rowOff>
    </xdr:from>
    <xdr:to>
      <xdr:col>26</xdr:col>
      <xdr:colOff>104775</xdr:colOff>
      <xdr:row>19</xdr:row>
      <xdr:rowOff>47625</xdr:rowOff>
    </xdr:to>
    <xdr:sp macro="" textlink="">
      <xdr:nvSpPr>
        <xdr:cNvPr id="4170" name="楕円 74"/>
        <xdr:cNvSpPr>
          <a:spLocks noChangeArrowheads="1"/>
        </xdr:cNvSpPr>
      </xdr:nvSpPr>
      <xdr:spPr bwMode="auto">
        <a:xfrm>
          <a:off x="4953000" y="3248025"/>
          <a:ext cx="104775" cy="104775"/>
        </a:xfrm>
        <a:prstGeom prst="ellipse">
          <a:avLst/>
        </a:prstGeom>
        <a:solidFill>
          <a:srgbClr val="FF0000"/>
        </a:solidFill>
        <a:ln w="9525" algn="ctr">
          <a:solidFill>
            <a:srgbClr val="FF0000"/>
          </a:solidFill>
          <a:round/>
          <a:headEnd/>
          <a:tailEnd/>
        </a:ln>
      </xdr:spPr>
    </xdr:sp>
    <xdr:clientData/>
  </xdr:twoCellAnchor>
  <xdr:oneCellAnchor>
    <xdr:from>
      <xdr:col>24</xdr:col>
      <xdr:colOff>50800</xdr:colOff>
      <xdr:row>19</xdr:row>
      <xdr:rowOff>29879</xdr:rowOff>
    </xdr:from>
    <xdr:ext cx="736600" cy="259045"/>
    <xdr:sp macro="" textlink="">
      <xdr:nvSpPr>
        <xdr:cNvPr id="76" name="テキスト ボックス 75"/>
        <xdr:cNvSpPr txBox="1"/>
      </xdr:nvSpPr>
      <xdr:spPr>
        <a:xfrm>
          <a:off x="4622800" y="3335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66675</xdr:colOff>
      <xdr:row>18</xdr:row>
      <xdr:rowOff>114300</xdr:rowOff>
    </xdr:from>
    <xdr:to>
      <xdr:col>22</xdr:col>
      <xdr:colOff>161925</xdr:colOff>
      <xdr:row>19</xdr:row>
      <xdr:rowOff>47625</xdr:rowOff>
    </xdr:to>
    <xdr:sp macro="" textlink="">
      <xdr:nvSpPr>
        <xdr:cNvPr id="4172" name="楕円 76"/>
        <xdr:cNvSpPr>
          <a:spLocks noChangeArrowheads="1"/>
        </xdr:cNvSpPr>
      </xdr:nvSpPr>
      <xdr:spPr bwMode="auto">
        <a:xfrm>
          <a:off x="4257675" y="3248025"/>
          <a:ext cx="95250" cy="104775"/>
        </a:xfrm>
        <a:prstGeom prst="ellipse">
          <a:avLst/>
        </a:prstGeom>
        <a:solidFill>
          <a:srgbClr val="FF0000"/>
        </a:solidFill>
        <a:ln w="9525" algn="ctr">
          <a:solidFill>
            <a:srgbClr val="FF0000"/>
          </a:solidFill>
          <a:round/>
          <a:headEnd/>
          <a:tailEnd/>
        </a:ln>
      </xdr:spPr>
    </xdr:sp>
    <xdr:clientData/>
  </xdr:twoCellAnchor>
  <xdr:oneCellAnchor>
    <xdr:from>
      <xdr:col>20</xdr:col>
      <xdr:colOff>114300</xdr:colOff>
      <xdr:row>19</xdr:row>
      <xdr:rowOff>31065</xdr:rowOff>
    </xdr:from>
    <xdr:ext cx="762000" cy="259045"/>
    <xdr:sp macro="" textlink="">
      <xdr:nvSpPr>
        <xdr:cNvPr id="78" name="テキスト ボックス 77"/>
        <xdr:cNvSpPr txBox="1"/>
      </xdr:nvSpPr>
      <xdr:spPr>
        <a:xfrm>
          <a:off x="3924300" y="333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123825</xdr:colOff>
      <xdr:row>18</xdr:row>
      <xdr:rowOff>133350</xdr:rowOff>
    </xdr:from>
    <xdr:to>
      <xdr:col>19</xdr:col>
      <xdr:colOff>38100</xdr:colOff>
      <xdr:row>19</xdr:row>
      <xdr:rowOff>66675</xdr:rowOff>
    </xdr:to>
    <xdr:sp macro="" textlink="">
      <xdr:nvSpPr>
        <xdr:cNvPr id="4174" name="楕円 78"/>
        <xdr:cNvSpPr>
          <a:spLocks noChangeArrowheads="1"/>
        </xdr:cNvSpPr>
      </xdr:nvSpPr>
      <xdr:spPr bwMode="auto">
        <a:xfrm>
          <a:off x="3552825" y="3267075"/>
          <a:ext cx="104775" cy="104775"/>
        </a:xfrm>
        <a:prstGeom prst="ellipse">
          <a:avLst/>
        </a:prstGeom>
        <a:solidFill>
          <a:srgbClr val="FF0000"/>
        </a:solidFill>
        <a:ln w="9525" algn="ctr">
          <a:solidFill>
            <a:srgbClr val="FF0000"/>
          </a:solidFill>
          <a:round/>
          <a:headEnd/>
          <a:tailEnd/>
        </a:ln>
      </xdr:spPr>
    </xdr:sp>
    <xdr:clientData/>
  </xdr:twoCellAnchor>
  <xdr:oneCellAnchor>
    <xdr:from>
      <xdr:col>16</xdr:col>
      <xdr:colOff>177800</xdr:colOff>
      <xdr:row>19</xdr:row>
      <xdr:rowOff>51582</xdr:rowOff>
    </xdr:from>
    <xdr:ext cx="762000" cy="259045"/>
    <xdr:sp macro="" textlink="">
      <xdr:nvSpPr>
        <xdr:cNvPr id="80" name="テキスト ボックス 79"/>
        <xdr:cNvSpPr txBox="1"/>
      </xdr:nvSpPr>
      <xdr:spPr>
        <a:xfrm>
          <a:off x="3225800" y="335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152400</xdr:rowOff>
    </xdr:from>
    <xdr:to>
      <xdr:col>15</xdr:col>
      <xdr:colOff>104775</xdr:colOff>
      <xdr:row>19</xdr:row>
      <xdr:rowOff>76200</xdr:rowOff>
    </xdr:to>
    <xdr:sp macro="" textlink="">
      <xdr:nvSpPr>
        <xdr:cNvPr id="4176" name="楕円 80"/>
        <xdr:cNvSpPr>
          <a:spLocks noChangeArrowheads="1"/>
        </xdr:cNvSpPr>
      </xdr:nvSpPr>
      <xdr:spPr bwMode="auto">
        <a:xfrm>
          <a:off x="2857500" y="3286125"/>
          <a:ext cx="104775" cy="95250"/>
        </a:xfrm>
        <a:prstGeom prst="ellipse">
          <a:avLst/>
        </a:prstGeom>
        <a:solidFill>
          <a:srgbClr val="FF0000"/>
        </a:solidFill>
        <a:ln w="9525" algn="ctr">
          <a:solidFill>
            <a:srgbClr val="FF0000"/>
          </a:solidFill>
          <a:round/>
          <a:headEnd/>
          <a:tailEnd/>
        </a:ln>
      </xdr:spPr>
    </xdr:sp>
    <xdr:clientData/>
  </xdr:twoCellAnchor>
  <xdr:oneCellAnchor>
    <xdr:from>
      <xdr:col>13</xdr:col>
      <xdr:colOff>50800</xdr:colOff>
      <xdr:row>19</xdr:row>
      <xdr:rowOff>64041</xdr:rowOff>
    </xdr:from>
    <xdr:ext cx="762000" cy="259045"/>
    <xdr:sp macro="" textlink="">
      <xdr:nvSpPr>
        <xdr:cNvPr id="82" name="テキスト ボックス 81"/>
        <xdr:cNvSpPr txBox="1"/>
      </xdr:nvSpPr>
      <xdr:spPr>
        <a:xfrm>
          <a:off x="2527300" y="336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123825</xdr:colOff>
      <xdr:row>29</xdr:row>
      <xdr:rowOff>9525</xdr:rowOff>
    </xdr:from>
    <xdr:to>
      <xdr:col>7</xdr:col>
      <xdr:colOff>123825</xdr:colOff>
      <xdr:row>33</xdr:row>
      <xdr:rowOff>295275</xdr:rowOff>
    </xdr:to>
    <xdr:sp macro="" textlink="">
      <xdr:nvSpPr>
        <xdr:cNvPr id="4179" name="角丸四角形 83"/>
        <xdr:cNvSpPr>
          <a:spLocks noChangeArrowheads="1"/>
        </xdr:cNvSpPr>
      </xdr:nvSpPr>
      <xdr:spPr bwMode="auto">
        <a:xfrm>
          <a:off x="123825" y="50768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9525</xdr:colOff>
      <xdr:row>30</xdr:row>
      <xdr:rowOff>19050</xdr:rowOff>
    </xdr:from>
    <xdr:to>
      <xdr:col>1</xdr:col>
      <xdr:colOff>180975</xdr:colOff>
      <xdr:row>30</xdr:row>
      <xdr:rowOff>19050</xdr:rowOff>
    </xdr:to>
    <xdr:cxnSp macro="">
      <xdr:nvCxnSpPr>
        <xdr:cNvPr id="4183" name="直線コネクタ 87"/>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1</xdr:col>
      <xdr:colOff>95250</xdr:colOff>
      <xdr:row>31</xdr:row>
      <xdr:rowOff>304800</xdr:rowOff>
    </xdr:from>
    <xdr:to>
      <xdr:col>1</xdr:col>
      <xdr:colOff>95250</xdr:colOff>
      <xdr:row>32</xdr:row>
      <xdr:rowOff>104775</xdr:rowOff>
    </xdr:to>
    <xdr:cxnSp macro="">
      <xdr:nvCxnSpPr>
        <xdr:cNvPr id="4184" name="直線コネクタ 88"/>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1</xdr:col>
      <xdr:colOff>9525</xdr:colOff>
      <xdr:row>31</xdr:row>
      <xdr:rowOff>304800</xdr:rowOff>
    </xdr:from>
    <xdr:to>
      <xdr:col>1</xdr:col>
      <xdr:colOff>180975</xdr:colOff>
      <xdr:row>31</xdr:row>
      <xdr:rowOff>304800</xdr:rowOff>
    </xdr:to>
    <xdr:cxnSp macro="">
      <xdr:nvCxnSpPr>
        <xdr:cNvPr id="4185" name="直線コネクタ 89"/>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1</xdr:col>
      <xdr:colOff>95250</xdr:colOff>
      <xdr:row>33</xdr:row>
      <xdr:rowOff>28575</xdr:rowOff>
    </xdr:from>
    <xdr:to>
      <xdr:col>1</xdr:col>
      <xdr:colOff>95250</xdr:colOff>
      <xdr:row>33</xdr:row>
      <xdr:rowOff>171450</xdr:rowOff>
    </xdr:to>
    <xdr:cxnSp macro="">
      <xdr:nvCxnSpPr>
        <xdr:cNvPr id="4186" name="直線コネクタ 90"/>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1</xdr:col>
      <xdr:colOff>9525</xdr:colOff>
      <xdr:row>33</xdr:row>
      <xdr:rowOff>171450</xdr:rowOff>
    </xdr:from>
    <xdr:to>
      <xdr:col>1</xdr:col>
      <xdr:colOff>180975</xdr:colOff>
      <xdr:row>33</xdr:row>
      <xdr:rowOff>171450</xdr:rowOff>
    </xdr:to>
    <xdr:cxnSp macro="">
      <xdr:nvCxnSpPr>
        <xdr:cNvPr id="4187" name="直線コネクタ 91"/>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1</xdr:col>
      <xdr:colOff>38100</xdr:colOff>
      <xdr:row>29</xdr:row>
      <xdr:rowOff>142875</xdr:rowOff>
    </xdr:from>
    <xdr:to>
      <xdr:col>1</xdr:col>
      <xdr:colOff>142875</xdr:colOff>
      <xdr:row>30</xdr:row>
      <xdr:rowOff>66675</xdr:rowOff>
    </xdr:to>
    <xdr:sp macro="" textlink="">
      <xdr:nvSpPr>
        <xdr:cNvPr id="4188" name="楕円 92"/>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1</xdr:col>
      <xdr:colOff>38100</xdr:colOff>
      <xdr:row>31</xdr:row>
      <xdr:rowOff>66675</xdr:rowOff>
    </xdr:from>
    <xdr:to>
      <xdr:col>1</xdr:col>
      <xdr:colOff>142875</xdr:colOff>
      <xdr:row>31</xdr:row>
      <xdr:rowOff>161925</xdr:rowOff>
    </xdr:to>
    <xdr:sp macro="" textlink="">
      <xdr:nvSpPr>
        <xdr:cNvPr id="4189" name="フローチャート: 判断 93"/>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11</xdr:col>
      <xdr:colOff>66675</xdr:colOff>
      <xdr:row>31</xdr:row>
      <xdr:rowOff>238125</xdr:rowOff>
    </xdr:from>
    <xdr:to>
      <xdr:col>33</xdr:col>
      <xdr:colOff>114300</xdr:colOff>
      <xdr:row>39</xdr:row>
      <xdr:rowOff>295275</xdr:rowOff>
    </xdr:to>
    <xdr:sp macro="" textlink="">
      <xdr:nvSpPr>
        <xdr:cNvPr id="4190" name="正方形/長方形 94"/>
        <xdr:cNvSpPr>
          <a:spLocks noChangeArrowheads="1"/>
        </xdr:cNvSpPr>
      </xdr:nvSpPr>
      <xdr:spPr bwMode="auto">
        <a:xfrm>
          <a:off x="2162175" y="56483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oneCellAnchor>
    <xdr:from>
      <xdr:col>8</xdr:col>
      <xdr:colOff>152400</xdr:colOff>
      <xdr:row>30</xdr:row>
      <xdr:rowOff>41275</xdr:rowOff>
    </xdr:from>
    <xdr:ext cx="411651" cy="275717"/>
    <xdr:sp macro="" textlink="">
      <xdr:nvSpPr>
        <xdr:cNvPr id="96" name="テキスト ボックス 95"/>
        <xdr:cNvSpPr txBox="1"/>
      </xdr:nvSpPr>
      <xdr:spPr>
        <a:xfrm>
          <a:off x="1676400" y="5340639"/>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39</xdr:row>
      <xdr:rowOff>295275</xdr:rowOff>
    </xdr:from>
    <xdr:to>
      <xdr:col>33</xdr:col>
      <xdr:colOff>114300</xdr:colOff>
      <xdr:row>39</xdr:row>
      <xdr:rowOff>295275</xdr:rowOff>
    </xdr:to>
    <xdr:cxnSp macro="">
      <xdr:nvCxnSpPr>
        <xdr:cNvPr id="4192" name="直線コネクタ 96"/>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11</xdr:col>
      <xdr:colOff>66675</xdr:colOff>
      <xdr:row>38</xdr:row>
      <xdr:rowOff>142875</xdr:rowOff>
    </xdr:from>
    <xdr:to>
      <xdr:col>33</xdr:col>
      <xdr:colOff>114300</xdr:colOff>
      <xdr:row>38</xdr:row>
      <xdr:rowOff>142875</xdr:rowOff>
    </xdr:to>
    <xdr:cxnSp macro="">
      <xdr:nvCxnSpPr>
        <xdr:cNvPr id="4193" name="直線コネクタ 97"/>
        <xdr:cNvCxnSpPr>
          <a:cxnSpLocks noChangeShapeType="1"/>
        </xdr:cNvCxnSpPr>
      </xdr:nvCxnSpPr>
      <xdr:spPr bwMode="auto">
        <a:xfrm>
          <a:off x="2162175" y="7610475"/>
          <a:ext cx="4238625" cy="0"/>
        </a:xfrm>
        <a:prstGeom prst="line">
          <a:avLst/>
        </a:prstGeom>
        <a:noFill/>
        <a:ln w="9525" algn="ctr">
          <a:solidFill>
            <a:srgbClr val="C0C0C0"/>
          </a:solidFill>
          <a:round/>
          <a:headEnd/>
          <a:tailEnd/>
        </a:ln>
      </xdr:spPr>
    </xdr:cxnSp>
    <xdr:clientData/>
  </xdr:twoCellAnchor>
  <xdr:twoCellAnchor>
    <xdr:from>
      <xdr:col>11</xdr:col>
      <xdr:colOff>66675</xdr:colOff>
      <xdr:row>37</xdr:row>
      <xdr:rowOff>161925</xdr:rowOff>
    </xdr:from>
    <xdr:to>
      <xdr:col>33</xdr:col>
      <xdr:colOff>114300</xdr:colOff>
      <xdr:row>37</xdr:row>
      <xdr:rowOff>161925</xdr:rowOff>
    </xdr:to>
    <xdr:cxnSp macro="">
      <xdr:nvCxnSpPr>
        <xdr:cNvPr id="4194" name="直線コネクタ 98"/>
        <xdr:cNvCxnSpPr>
          <a:cxnSpLocks noChangeShapeType="1"/>
        </xdr:cNvCxnSpPr>
      </xdr:nvCxnSpPr>
      <xdr:spPr bwMode="auto">
        <a:xfrm>
          <a:off x="2162175" y="7286625"/>
          <a:ext cx="4238625" cy="0"/>
        </a:xfrm>
        <a:prstGeom prst="line">
          <a:avLst/>
        </a:prstGeom>
        <a:noFill/>
        <a:ln w="9525" algn="ctr">
          <a:solidFill>
            <a:srgbClr val="C0C0C0"/>
          </a:solidFill>
          <a:round/>
          <a:headEnd/>
          <a:tailEnd/>
        </a:ln>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36</xdr:row>
      <xdr:rowOff>0</xdr:rowOff>
    </xdr:from>
    <xdr:to>
      <xdr:col>33</xdr:col>
      <xdr:colOff>114300</xdr:colOff>
      <xdr:row>36</xdr:row>
      <xdr:rowOff>0</xdr:rowOff>
    </xdr:to>
    <xdr:cxnSp macro="">
      <xdr:nvCxnSpPr>
        <xdr:cNvPr id="4196" name="直線コネクタ 100"/>
        <xdr:cNvCxnSpPr>
          <a:cxnSpLocks noChangeShapeType="1"/>
        </xdr:cNvCxnSpPr>
      </xdr:nvCxnSpPr>
      <xdr:spPr bwMode="auto">
        <a:xfrm>
          <a:off x="2162175" y="6953250"/>
          <a:ext cx="4238625" cy="0"/>
        </a:xfrm>
        <a:prstGeom prst="line">
          <a:avLst/>
        </a:prstGeom>
        <a:noFill/>
        <a:ln w="9525" algn="ctr">
          <a:solidFill>
            <a:srgbClr val="C0C0C0"/>
          </a:solidFill>
          <a:round/>
          <a:headEnd/>
          <a:tailEnd/>
        </a:ln>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35</xdr:row>
      <xdr:rowOff>19050</xdr:rowOff>
    </xdr:from>
    <xdr:to>
      <xdr:col>33</xdr:col>
      <xdr:colOff>114300</xdr:colOff>
      <xdr:row>35</xdr:row>
      <xdr:rowOff>19050</xdr:rowOff>
    </xdr:to>
    <xdr:cxnSp macro="">
      <xdr:nvCxnSpPr>
        <xdr:cNvPr id="4198" name="直線コネクタ 102"/>
        <xdr:cNvCxnSpPr>
          <a:cxnSpLocks noChangeShapeType="1"/>
        </xdr:cNvCxnSpPr>
      </xdr:nvCxnSpPr>
      <xdr:spPr bwMode="auto">
        <a:xfrm>
          <a:off x="2162175" y="6629400"/>
          <a:ext cx="4238625" cy="0"/>
        </a:xfrm>
        <a:prstGeom prst="line">
          <a:avLst/>
        </a:prstGeom>
        <a:noFill/>
        <a:ln w="9525" algn="ctr">
          <a:solidFill>
            <a:srgbClr val="C0C0C0"/>
          </a:solidFill>
          <a:round/>
          <a:headEnd/>
          <a:tailEnd/>
        </a:ln>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34</xdr:row>
      <xdr:rowOff>38100</xdr:rowOff>
    </xdr:from>
    <xdr:to>
      <xdr:col>33</xdr:col>
      <xdr:colOff>114300</xdr:colOff>
      <xdr:row>34</xdr:row>
      <xdr:rowOff>38100</xdr:rowOff>
    </xdr:to>
    <xdr:cxnSp macro="">
      <xdr:nvCxnSpPr>
        <xdr:cNvPr id="4200" name="直線コネクタ 104"/>
        <xdr:cNvCxnSpPr>
          <a:cxnSpLocks noChangeShapeType="1"/>
        </xdr:cNvCxnSpPr>
      </xdr:nvCxnSpPr>
      <xdr:spPr bwMode="auto">
        <a:xfrm>
          <a:off x="2162175" y="6305550"/>
          <a:ext cx="4238625" cy="0"/>
        </a:xfrm>
        <a:prstGeom prst="line">
          <a:avLst/>
        </a:prstGeom>
        <a:noFill/>
        <a:ln w="9525" algn="ctr">
          <a:solidFill>
            <a:srgbClr val="C0C0C0"/>
          </a:solidFill>
          <a:round/>
          <a:headEnd/>
          <a:tailEnd/>
        </a:ln>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33</xdr:row>
      <xdr:rowOff>57150</xdr:rowOff>
    </xdr:from>
    <xdr:to>
      <xdr:col>33</xdr:col>
      <xdr:colOff>114300</xdr:colOff>
      <xdr:row>33</xdr:row>
      <xdr:rowOff>57150</xdr:rowOff>
    </xdr:to>
    <xdr:cxnSp macro="">
      <xdr:nvCxnSpPr>
        <xdr:cNvPr id="4202" name="直線コネクタ 106"/>
        <xdr:cNvCxnSpPr>
          <a:cxnSpLocks noChangeShapeType="1"/>
        </xdr:cNvCxnSpPr>
      </xdr:nvCxnSpPr>
      <xdr:spPr bwMode="auto">
        <a:xfrm>
          <a:off x="2162175" y="5981700"/>
          <a:ext cx="4238625" cy="0"/>
        </a:xfrm>
        <a:prstGeom prst="line">
          <a:avLst/>
        </a:prstGeom>
        <a:noFill/>
        <a:ln w="9525" algn="ctr">
          <a:solidFill>
            <a:srgbClr val="C0C0C0"/>
          </a:solidFill>
          <a:round/>
          <a:headEnd/>
          <a:tailEnd/>
        </a:ln>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31</xdr:row>
      <xdr:rowOff>238125</xdr:rowOff>
    </xdr:from>
    <xdr:to>
      <xdr:col>33</xdr:col>
      <xdr:colOff>114300</xdr:colOff>
      <xdr:row>31</xdr:row>
      <xdr:rowOff>238125</xdr:rowOff>
    </xdr:to>
    <xdr:cxnSp macro="">
      <xdr:nvCxnSpPr>
        <xdr:cNvPr id="4204" name="直線コネクタ 108"/>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66675</xdr:colOff>
      <xdr:row>31</xdr:row>
      <xdr:rowOff>238125</xdr:rowOff>
    </xdr:from>
    <xdr:to>
      <xdr:col>33</xdr:col>
      <xdr:colOff>114300</xdr:colOff>
      <xdr:row>39</xdr:row>
      <xdr:rowOff>295275</xdr:rowOff>
    </xdr:to>
    <xdr:sp macro="" textlink="">
      <xdr:nvSpPr>
        <xdr:cNvPr id="4206"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123825</xdr:colOff>
      <xdr:row>33</xdr:row>
      <xdr:rowOff>85725</xdr:rowOff>
    </xdr:from>
    <xdr:to>
      <xdr:col>29</xdr:col>
      <xdr:colOff>123825</xdr:colOff>
      <xdr:row>38</xdr:row>
      <xdr:rowOff>0</xdr:rowOff>
    </xdr:to>
    <xdr:cxnSp macro="">
      <xdr:nvCxnSpPr>
        <xdr:cNvPr id="4207" name="直線コネクタ 111"/>
        <xdr:cNvCxnSpPr>
          <a:cxnSpLocks noChangeShapeType="1"/>
        </xdr:cNvCxnSpPr>
      </xdr:nvCxnSpPr>
      <xdr:spPr bwMode="auto">
        <a:xfrm flipV="1">
          <a:off x="5648325" y="6010275"/>
          <a:ext cx="0" cy="1457325"/>
        </a:xfrm>
        <a:prstGeom prst="line">
          <a:avLst/>
        </a:prstGeom>
        <a:noFill/>
        <a:ln w="31750" algn="ctr">
          <a:solidFill>
            <a:srgbClr val="808080"/>
          </a:solidFill>
          <a:round/>
          <a:headEnd/>
          <a:tailEnd/>
        </a:ln>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0</xdr:rowOff>
    </xdr:from>
    <xdr:to>
      <xdr:col>30</xdr:col>
      <xdr:colOff>28575</xdr:colOff>
      <xdr:row>38</xdr:row>
      <xdr:rowOff>0</xdr:rowOff>
    </xdr:to>
    <xdr:cxnSp macro="">
      <xdr:nvCxnSpPr>
        <xdr:cNvPr id="4209" name="直線コネクタ 113"/>
        <xdr:cNvCxnSpPr>
          <a:cxnSpLocks noChangeShapeType="1"/>
        </xdr:cNvCxnSpPr>
      </xdr:nvCxnSpPr>
      <xdr:spPr bwMode="auto">
        <a:xfrm>
          <a:off x="5562600" y="7467600"/>
          <a:ext cx="180975" cy="0"/>
        </a:xfrm>
        <a:prstGeom prst="line">
          <a:avLst/>
        </a:prstGeom>
        <a:noFill/>
        <a:ln w="19050" algn="ctr">
          <a:solidFill>
            <a:srgbClr val="000000"/>
          </a:solidFill>
          <a:round/>
          <a:headEnd/>
          <a:tailEnd/>
        </a:ln>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85725</xdr:rowOff>
    </xdr:from>
    <xdr:to>
      <xdr:col>30</xdr:col>
      <xdr:colOff>28575</xdr:colOff>
      <xdr:row>33</xdr:row>
      <xdr:rowOff>85725</xdr:rowOff>
    </xdr:to>
    <xdr:cxnSp macro="">
      <xdr:nvCxnSpPr>
        <xdr:cNvPr id="4211" name="直線コネクタ 115"/>
        <xdr:cNvCxnSpPr>
          <a:cxnSpLocks noChangeShapeType="1"/>
        </xdr:cNvCxnSpPr>
      </xdr:nvCxnSpPr>
      <xdr:spPr bwMode="auto">
        <a:xfrm>
          <a:off x="5562600" y="6010275"/>
          <a:ext cx="180975" cy="0"/>
        </a:xfrm>
        <a:prstGeom prst="line">
          <a:avLst/>
        </a:prstGeom>
        <a:noFill/>
        <a:ln w="19050" algn="ctr">
          <a:solidFill>
            <a:srgbClr val="000000"/>
          </a:solidFill>
          <a:round/>
          <a:headEnd/>
          <a:tailEnd/>
        </a:ln>
      </xdr:spPr>
    </xdr:cxnSp>
    <xdr:clientData/>
  </xdr:twoCellAnchor>
  <xdr:twoCellAnchor>
    <xdr:from>
      <xdr:col>26</xdr:col>
      <xdr:colOff>47625</xdr:colOff>
      <xdr:row>35</xdr:row>
      <xdr:rowOff>180975</xdr:rowOff>
    </xdr:from>
    <xdr:to>
      <xdr:col>29</xdr:col>
      <xdr:colOff>123825</xdr:colOff>
      <xdr:row>35</xdr:row>
      <xdr:rowOff>257175</xdr:rowOff>
    </xdr:to>
    <xdr:cxnSp macro="">
      <xdr:nvCxnSpPr>
        <xdr:cNvPr id="4212" name="直線コネクタ 116"/>
        <xdr:cNvCxnSpPr>
          <a:cxnSpLocks noChangeShapeType="1"/>
        </xdr:cNvCxnSpPr>
      </xdr:nvCxnSpPr>
      <xdr:spPr bwMode="auto">
        <a:xfrm>
          <a:off x="5000625" y="6791325"/>
          <a:ext cx="647700" cy="76200"/>
        </a:xfrm>
        <a:prstGeom prst="line">
          <a:avLst/>
        </a:prstGeom>
        <a:noFill/>
        <a:ln w="6350" algn="ctr">
          <a:solidFill>
            <a:srgbClr val="FF0000"/>
          </a:solidFill>
          <a:round/>
          <a:headEnd/>
          <a:tailEnd/>
        </a:ln>
      </xdr:spPr>
    </xdr:cxnSp>
    <xdr:clientData/>
  </xdr:twoCellAnchor>
  <xdr:oneCellAnchor>
    <xdr:from>
      <xdr:col>30</xdr:col>
      <xdr:colOff>25400</xdr:colOff>
      <xdr:row>35</xdr:row>
      <xdr:rowOff>237540</xdr:rowOff>
    </xdr:from>
    <xdr:ext cx="762000" cy="259045"/>
    <xdr:sp macro="" textlink="">
      <xdr:nvSpPr>
        <xdr:cNvPr id="118" name="人口1人当たり決算額の推移平均値テキスト445"/>
        <xdr:cNvSpPr txBox="1"/>
      </xdr:nvSpPr>
      <xdr:spPr>
        <a:xfrm>
          <a:off x="5740400" y="6847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219075</xdr:rowOff>
    </xdr:from>
    <xdr:to>
      <xdr:col>29</xdr:col>
      <xdr:colOff>180975</xdr:colOff>
      <xdr:row>35</xdr:row>
      <xdr:rowOff>323850</xdr:rowOff>
    </xdr:to>
    <xdr:sp macro="" textlink="">
      <xdr:nvSpPr>
        <xdr:cNvPr id="4214" name="フローチャート: 判断 118"/>
        <xdr:cNvSpPr>
          <a:spLocks noChangeArrowheads="1"/>
        </xdr:cNvSpPr>
      </xdr:nvSpPr>
      <xdr:spPr bwMode="auto">
        <a:xfrm>
          <a:off x="5600700" y="682942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22</xdr:col>
      <xdr:colOff>114300</xdr:colOff>
      <xdr:row>35</xdr:row>
      <xdr:rowOff>180975</xdr:rowOff>
    </xdr:from>
    <xdr:to>
      <xdr:col>26</xdr:col>
      <xdr:colOff>47625</xdr:colOff>
      <xdr:row>35</xdr:row>
      <xdr:rowOff>228600</xdr:rowOff>
    </xdr:to>
    <xdr:cxnSp macro="">
      <xdr:nvCxnSpPr>
        <xdr:cNvPr id="4215" name="直線コネクタ 119"/>
        <xdr:cNvCxnSpPr>
          <a:cxnSpLocks noChangeShapeType="1"/>
        </xdr:cNvCxnSpPr>
      </xdr:nvCxnSpPr>
      <xdr:spPr bwMode="auto">
        <a:xfrm flipV="1">
          <a:off x="4305300" y="6791325"/>
          <a:ext cx="695325" cy="47625"/>
        </a:xfrm>
        <a:prstGeom prst="line">
          <a:avLst/>
        </a:prstGeom>
        <a:noFill/>
        <a:ln w="6350" algn="ctr">
          <a:solidFill>
            <a:srgbClr val="FF0000"/>
          </a:solidFill>
          <a:round/>
          <a:headEnd/>
          <a:tailEnd/>
        </a:ln>
      </xdr:spPr>
    </xdr:cxnSp>
    <xdr:clientData/>
  </xdr:twoCellAnchor>
  <xdr:twoCellAnchor>
    <xdr:from>
      <xdr:col>26</xdr:col>
      <xdr:colOff>0</xdr:colOff>
      <xdr:row>35</xdr:row>
      <xdr:rowOff>238125</xdr:rowOff>
    </xdr:from>
    <xdr:to>
      <xdr:col>26</xdr:col>
      <xdr:colOff>104775</xdr:colOff>
      <xdr:row>35</xdr:row>
      <xdr:rowOff>333375</xdr:rowOff>
    </xdr:to>
    <xdr:sp macro="" textlink="">
      <xdr:nvSpPr>
        <xdr:cNvPr id="4216" name="フローチャート: 判断 120"/>
        <xdr:cNvSpPr>
          <a:spLocks noChangeArrowheads="1"/>
        </xdr:cNvSpPr>
      </xdr:nvSpPr>
      <xdr:spPr bwMode="auto">
        <a:xfrm>
          <a:off x="4953000" y="684847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24</xdr:col>
      <xdr:colOff>50800</xdr:colOff>
      <xdr:row>35</xdr:row>
      <xdr:rowOff>320377</xdr:rowOff>
    </xdr:from>
    <xdr:ext cx="736600" cy="259045"/>
    <xdr:sp macro="" textlink="">
      <xdr:nvSpPr>
        <xdr:cNvPr id="122" name="テキスト ボックス 121"/>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180975</xdr:colOff>
      <xdr:row>35</xdr:row>
      <xdr:rowOff>200025</xdr:rowOff>
    </xdr:from>
    <xdr:to>
      <xdr:col>22</xdr:col>
      <xdr:colOff>114300</xdr:colOff>
      <xdr:row>35</xdr:row>
      <xdr:rowOff>228600</xdr:rowOff>
    </xdr:to>
    <xdr:cxnSp macro="">
      <xdr:nvCxnSpPr>
        <xdr:cNvPr id="4218" name="直線コネクタ 122"/>
        <xdr:cNvCxnSpPr>
          <a:cxnSpLocks noChangeShapeType="1"/>
        </xdr:cNvCxnSpPr>
      </xdr:nvCxnSpPr>
      <xdr:spPr bwMode="auto">
        <a:xfrm>
          <a:off x="3609975" y="6810375"/>
          <a:ext cx="695325" cy="28575"/>
        </a:xfrm>
        <a:prstGeom prst="line">
          <a:avLst/>
        </a:prstGeom>
        <a:noFill/>
        <a:ln w="6350" algn="ctr">
          <a:solidFill>
            <a:srgbClr val="FF0000"/>
          </a:solidFill>
          <a:round/>
          <a:headEnd/>
          <a:tailEnd/>
        </a:ln>
      </xdr:spPr>
    </xdr:cxnSp>
    <xdr:clientData/>
  </xdr:twoCellAnchor>
  <xdr:twoCellAnchor>
    <xdr:from>
      <xdr:col>22</xdr:col>
      <xdr:colOff>66675</xdr:colOff>
      <xdr:row>35</xdr:row>
      <xdr:rowOff>238125</xdr:rowOff>
    </xdr:from>
    <xdr:to>
      <xdr:col>22</xdr:col>
      <xdr:colOff>161925</xdr:colOff>
      <xdr:row>35</xdr:row>
      <xdr:rowOff>342900</xdr:rowOff>
    </xdr:to>
    <xdr:sp macro="" textlink="">
      <xdr:nvSpPr>
        <xdr:cNvPr id="4219" name="フローチャート: 判断 123"/>
        <xdr:cNvSpPr>
          <a:spLocks noChangeArrowheads="1"/>
        </xdr:cNvSpPr>
      </xdr:nvSpPr>
      <xdr:spPr bwMode="auto">
        <a:xfrm>
          <a:off x="4257675" y="6848475"/>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20</xdr:col>
      <xdr:colOff>114300</xdr:colOff>
      <xdr:row>35</xdr:row>
      <xdr:rowOff>325145</xdr:rowOff>
    </xdr:from>
    <xdr:ext cx="762000" cy="259045"/>
    <xdr:sp macro="" textlink="">
      <xdr:nvSpPr>
        <xdr:cNvPr id="125" name="テキスト ボックス 124"/>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200025</xdr:rowOff>
    </xdr:from>
    <xdr:to>
      <xdr:col>18</xdr:col>
      <xdr:colOff>180975</xdr:colOff>
      <xdr:row>35</xdr:row>
      <xdr:rowOff>285750</xdr:rowOff>
    </xdr:to>
    <xdr:cxnSp macro="">
      <xdr:nvCxnSpPr>
        <xdr:cNvPr id="4221" name="直線コネクタ 125"/>
        <xdr:cNvCxnSpPr>
          <a:cxnSpLocks noChangeShapeType="1"/>
        </xdr:cNvCxnSpPr>
      </xdr:nvCxnSpPr>
      <xdr:spPr bwMode="auto">
        <a:xfrm flipV="1">
          <a:off x="2905125" y="6810375"/>
          <a:ext cx="704850" cy="85725"/>
        </a:xfrm>
        <a:prstGeom prst="line">
          <a:avLst/>
        </a:prstGeom>
        <a:noFill/>
        <a:ln w="6350" algn="ctr">
          <a:solidFill>
            <a:srgbClr val="FF0000"/>
          </a:solidFill>
          <a:round/>
          <a:headEnd/>
          <a:tailEnd/>
        </a:ln>
      </xdr:spPr>
    </xdr:cxnSp>
    <xdr:clientData/>
  </xdr:twoCellAnchor>
  <xdr:twoCellAnchor>
    <xdr:from>
      <xdr:col>18</xdr:col>
      <xdr:colOff>123825</xdr:colOff>
      <xdr:row>35</xdr:row>
      <xdr:rowOff>247650</xdr:rowOff>
    </xdr:from>
    <xdr:to>
      <xdr:col>19</xdr:col>
      <xdr:colOff>38100</xdr:colOff>
      <xdr:row>36</xdr:row>
      <xdr:rowOff>9525</xdr:rowOff>
    </xdr:to>
    <xdr:sp macro="" textlink="">
      <xdr:nvSpPr>
        <xdr:cNvPr id="4222" name="フローチャート: 判断 126"/>
        <xdr:cNvSpPr>
          <a:spLocks noChangeArrowheads="1"/>
        </xdr:cNvSpPr>
      </xdr:nvSpPr>
      <xdr:spPr bwMode="auto">
        <a:xfrm>
          <a:off x="3552825" y="68580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16</xdr:col>
      <xdr:colOff>177800</xdr:colOff>
      <xdr:row>35</xdr:row>
      <xdr:rowOff>334027</xdr:rowOff>
    </xdr:from>
    <xdr:ext cx="762000" cy="259045"/>
    <xdr:sp macro="" textlink="">
      <xdr:nvSpPr>
        <xdr:cNvPr id="128" name="テキスト ボックス 127"/>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257175</xdr:rowOff>
    </xdr:from>
    <xdr:to>
      <xdr:col>15</xdr:col>
      <xdr:colOff>104775</xdr:colOff>
      <xdr:row>36</xdr:row>
      <xdr:rowOff>9525</xdr:rowOff>
    </xdr:to>
    <xdr:sp macro="" textlink="">
      <xdr:nvSpPr>
        <xdr:cNvPr id="4224" name="フローチャート: 判断 128"/>
        <xdr:cNvSpPr>
          <a:spLocks noChangeArrowheads="1"/>
        </xdr:cNvSpPr>
      </xdr:nvSpPr>
      <xdr:spPr bwMode="auto">
        <a:xfrm>
          <a:off x="2857500" y="686752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13</xdr:col>
      <xdr:colOff>50800</xdr:colOff>
      <xdr:row>35</xdr:row>
      <xdr:rowOff>339513</xdr:rowOff>
    </xdr:from>
    <xdr:ext cx="762000" cy="259045"/>
    <xdr:sp macro="" textlink="">
      <xdr:nvSpPr>
        <xdr:cNvPr id="130" name="テキスト ボックス 129"/>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200025</xdr:rowOff>
    </xdr:from>
    <xdr:to>
      <xdr:col>29</xdr:col>
      <xdr:colOff>180975</xdr:colOff>
      <xdr:row>35</xdr:row>
      <xdr:rowOff>304800</xdr:rowOff>
    </xdr:to>
    <xdr:sp macro="" textlink="">
      <xdr:nvSpPr>
        <xdr:cNvPr id="4231" name="楕円 135"/>
        <xdr:cNvSpPr>
          <a:spLocks noChangeArrowheads="1"/>
        </xdr:cNvSpPr>
      </xdr:nvSpPr>
      <xdr:spPr bwMode="auto">
        <a:xfrm>
          <a:off x="5600700" y="6810375"/>
          <a:ext cx="104775" cy="104775"/>
        </a:xfrm>
        <a:prstGeom prst="ellipse">
          <a:avLst/>
        </a:prstGeom>
        <a:solidFill>
          <a:srgbClr val="FF0000"/>
        </a:solidFill>
        <a:ln w="9525" algn="ctr">
          <a:solidFill>
            <a:srgbClr val="FF0000"/>
          </a:solidFill>
          <a:round/>
          <a:headEnd/>
          <a:tailEnd/>
        </a:ln>
      </xdr:spPr>
    </xdr:sp>
    <xdr:clientData/>
  </xdr:twoCellAnchor>
  <xdr:oneCellAnchor>
    <xdr:from>
      <xdr:col>30</xdr:col>
      <xdr:colOff>25400</xdr:colOff>
      <xdr:row>35</xdr:row>
      <xdr:rowOff>47040</xdr:rowOff>
    </xdr:from>
    <xdr:ext cx="762000" cy="259045"/>
    <xdr:sp macro="" textlink="">
      <xdr:nvSpPr>
        <xdr:cNvPr id="137" name="人口1人当たり決算額の推移該当値テキスト445"/>
        <xdr:cNvSpPr txBox="1"/>
      </xdr:nvSpPr>
      <xdr:spPr>
        <a:xfrm>
          <a:off x="5740400" y="665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133350</xdr:rowOff>
    </xdr:from>
    <xdr:to>
      <xdr:col>26</xdr:col>
      <xdr:colOff>104775</xdr:colOff>
      <xdr:row>35</xdr:row>
      <xdr:rowOff>228600</xdr:rowOff>
    </xdr:to>
    <xdr:sp macro="" textlink="">
      <xdr:nvSpPr>
        <xdr:cNvPr id="4233" name="楕円 137"/>
        <xdr:cNvSpPr>
          <a:spLocks noChangeArrowheads="1"/>
        </xdr:cNvSpPr>
      </xdr:nvSpPr>
      <xdr:spPr bwMode="auto">
        <a:xfrm>
          <a:off x="4953000" y="6743700"/>
          <a:ext cx="104775" cy="95250"/>
        </a:xfrm>
        <a:prstGeom prst="ellipse">
          <a:avLst/>
        </a:prstGeom>
        <a:solidFill>
          <a:srgbClr val="FF0000"/>
        </a:solidFill>
        <a:ln w="9525" algn="ctr">
          <a:solidFill>
            <a:srgbClr val="FF0000"/>
          </a:solidFill>
          <a:round/>
          <a:headEnd/>
          <a:tailEnd/>
        </a:ln>
      </xdr:spPr>
    </xdr:sp>
    <xdr:clientData/>
  </xdr:twoCellAnchor>
  <xdr:oneCellAnchor>
    <xdr:from>
      <xdr:col>24</xdr:col>
      <xdr:colOff>50800</xdr:colOff>
      <xdr:row>34</xdr:row>
      <xdr:rowOff>241078</xdr:rowOff>
    </xdr:from>
    <xdr:ext cx="736600" cy="259045"/>
    <xdr:sp macro="" textlink="">
      <xdr:nvSpPr>
        <xdr:cNvPr id="139" name="テキスト ボックス 138"/>
        <xdr:cNvSpPr txBox="1"/>
      </xdr:nvSpPr>
      <xdr:spPr>
        <a:xfrm>
          <a:off x="4622800" y="650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66675</xdr:colOff>
      <xdr:row>35</xdr:row>
      <xdr:rowOff>180975</xdr:rowOff>
    </xdr:from>
    <xdr:to>
      <xdr:col>22</xdr:col>
      <xdr:colOff>161925</xdr:colOff>
      <xdr:row>35</xdr:row>
      <xdr:rowOff>276225</xdr:rowOff>
    </xdr:to>
    <xdr:sp macro="" textlink="">
      <xdr:nvSpPr>
        <xdr:cNvPr id="4235" name="楕円 139"/>
        <xdr:cNvSpPr>
          <a:spLocks noChangeArrowheads="1"/>
        </xdr:cNvSpPr>
      </xdr:nvSpPr>
      <xdr:spPr bwMode="auto">
        <a:xfrm>
          <a:off x="4257675" y="6791325"/>
          <a:ext cx="95250" cy="95250"/>
        </a:xfrm>
        <a:prstGeom prst="ellipse">
          <a:avLst/>
        </a:prstGeom>
        <a:solidFill>
          <a:srgbClr val="FF0000"/>
        </a:solidFill>
        <a:ln w="9525" algn="ctr">
          <a:solidFill>
            <a:srgbClr val="FF0000"/>
          </a:solidFill>
          <a:round/>
          <a:headEnd/>
          <a:tailEnd/>
        </a:ln>
      </xdr:spPr>
    </xdr:sp>
    <xdr:clientData/>
  </xdr:twoCellAnchor>
  <xdr:oneCellAnchor>
    <xdr:from>
      <xdr:col>20</xdr:col>
      <xdr:colOff>114300</xdr:colOff>
      <xdr:row>34</xdr:row>
      <xdr:rowOff>290324</xdr:rowOff>
    </xdr:from>
    <xdr:ext cx="762000" cy="259045"/>
    <xdr:sp macro="" textlink="">
      <xdr:nvSpPr>
        <xdr:cNvPr id="141" name="テキスト ボックス 140"/>
        <xdr:cNvSpPr txBox="1"/>
      </xdr:nvSpPr>
      <xdr:spPr>
        <a:xfrm>
          <a:off x="3924300" y="655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123825</xdr:colOff>
      <xdr:row>35</xdr:row>
      <xdr:rowOff>152400</xdr:rowOff>
    </xdr:from>
    <xdr:to>
      <xdr:col>19</xdr:col>
      <xdr:colOff>38100</xdr:colOff>
      <xdr:row>35</xdr:row>
      <xdr:rowOff>257175</xdr:rowOff>
    </xdr:to>
    <xdr:sp macro="" textlink="">
      <xdr:nvSpPr>
        <xdr:cNvPr id="4237" name="楕円 141"/>
        <xdr:cNvSpPr>
          <a:spLocks noChangeArrowheads="1"/>
        </xdr:cNvSpPr>
      </xdr:nvSpPr>
      <xdr:spPr bwMode="auto">
        <a:xfrm>
          <a:off x="3552825" y="6762750"/>
          <a:ext cx="104775" cy="104775"/>
        </a:xfrm>
        <a:prstGeom prst="ellipse">
          <a:avLst/>
        </a:prstGeom>
        <a:solidFill>
          <a:srgbClr val="FF0000"/>
        </a:solidFill>
        <a:ln w="9525" algn="ctr">
          <a:solidFill>
            <a:srgbClr val="FF0000"/>
          </a:solidFill>
          <a:round/>
          <a:headEnd/>
          <a:tailEnd/>
        </a:ln>
      </xdr:spPr>
    </xdr:sp>
    <xdr:clientData/>
  </xdr:twoCellAnchor>
  <xdr:oneCellAnchor>
    <xdr:from>
      <xdr:col>16</xdr:col>
      <xdr:colOff>177800</xdr:colOff>
      <xdr:row>34</xdr:row>
      <xdr:rowOff>263774</xdr:rowOff>
    </xdr:from>
    <xdr:ext cx="762000" cy="259045"/>
    <xdr:sp macro="" textlink="">
      <xdr:nvSpPr>
        <xdr:cNvPr id="143" name="テキスト ボックス 142"/>
        <xdr:cNvSpPr txBox="1"/>
      </xdr:nvSpPr>
      <xdr:spPr>
        <a:xfrm>
          <a:off x="3225800" y="653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228600</xdr:rowOff>
    </xdr:from>
    <xdr:to>
      <xdr:col>15</xdr:col>
      <xdr:colOff>104775</xdr:colOff>
      <xdr:row>35</xdr:row>
      <xdr:rowOff>333375</xdr:rowOff>
    </xdr:to>
    <xdr:sp macro="" textlink="">
      <xdr:nvSpPr>
        <xdr:cNvPr id="4239" name="楕円 143"/>
        <xdr:cNvSpPr>
          <a:spLocks noChangeArrowheads="1"/>
        </xdr:cNvSpPr>
      </xdr:nvSpPr>
      <xdr:spPr bwMode="auto">
        <a:xfrm>
          <a:off x="2857500" y="6838950"/>
          <a:ext cx="104775" cy="104775"/>
        </a:xfrm>
        <a:prstGeom prst="ellipse">
          <a:avLst/>
        </a:prstGeom>
        <a:solidFill>
          <a:srgbClr val="FF0000"/>
        </a:solidFill>
        <a:ln w="9525" algn="ctr">
          <a:solidFill>
            <a:srgbClr val="FF0000"/>
          </a:solidFill>
          <a:round/>
          <a:headEnd/>
          <a:tailEnd/>
        </a:ln>
      </xdr:spPr>
    </xdr:sp>
    <xdr:clientData/>
  </xdr:twoCellAnchor>
  <xdr:oneCellAnchor>
    <xdr:from>
      <xdr:col>13</xdr:col>
      <xdr:colOff>50800</xdr:colOff>
      <xdr:row>35</xdr:row>
      <xdr:rowOff>2092</xdr:rowOff>
    </xdr:from>
    <xdr:ext cx="762000" cy="259045"/>
    <xdr:sp macro="" textlink="">
      <xdr:nvSpPr>
        <xdr:cNvPr id="145" name="テキスト ボックス 144"/>
        <xdr:cNvSpPr txBox="1"/>
      </xdr:nvSpPr>
      <xdr:spPr>
        <a:xfrm>
          <a:off x="2527300" y="661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59,760
58,385
45.51
23,578,809
22,772,192
684,614
12,716,050
17,328,416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
-
7.5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104775</xdr:rowOff>
    </xdr:from>
    <xdr:ext cx="8896666" cy="259045"/>
    <xdr:sp macro="" textlink="">
      <xdr:nvSpPr>
        <xdr:cNvPr id="29" name="テキスト ボックス 28"/>
        <xdr:cNvSpPr txBox="1"/>
      </xdr:nvSpPr>
      <xdr:spPr>
        <a:xfrm>
          <a:off x="698500" y="2935061"/>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272971"/>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601357"/>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102252</xdr:rowOff>
    </xdr:from>
    <xdr:ext cx="531299" cy="259045"/>
    <xdr:sp macro="" textlink="">
      <xdr:nvSpPr>
        <xdr:cNvPr id="42" name="テキスト ボックス 41"/>
        <xdr:cNvSpPr txBox="1"/>
      </xdr:nvSpPr>
      <xdr:spPr>
        <a:xfrm>
          <a:off x="230701" y="717796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83202</xdr:rowOff>
    </xdr:from>
    <xdr:ext cx="531299" cy="259045"/>
    <xdr:sp macro="" textlink="">
      <xdr:nvSpPr>
        <xdr:cNvPr id="44" name="テキスト ボックス 43"/>
        <xdr:cNvSpPr txBox="1"/>
      </xdr:nvSpPr>
      <xdr:spPr>
        <a:xfrm>
          <a:off x="230701" y="680513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4037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60063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6145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2226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8307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38</xdr:row>
      <xdr:rowOff>158310</xdr:rowOff>
    </xdr:from>
    <xdr:ext cx="534377" cy="259045"/>
    <xdr:sp macro="" textlink="">
      <xdr:nvSpPr>
        <xdr:cNvPr id="57" name="人件費最小値テキスト"/>
        <xdr:cNvSpPr txBox="1"/>
      </xdr:nvSpPr>
      <xdr:spPr>
        <a:xfrm>
          <a:off x="4676775" y="68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29</xdr:row>
      <xdr:rowOff>52430</xdr:rowOff>
    </xdr:from>
    <xdr:ext cx="599010" cy="259045"/>
    <xdr:sp macro="" textlink="">
      <xdr:nvSpPr>
        <xdr:cNvPr id="59" name="人件費最大値テキスト"/>
        <xdr:cNvSpPr txBox="1"/>
      </xdr:nvSpPr>
      <xdr:spPr>
        <a:xfrm>
          <a:off x="4676775" y="518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18504</xdr:rowOff>
    </xdr:from>
    <xdr:to>
      <xdr:col>24</xdr:col>
      <xdr:colOff>63500</xdr:colOff>
      <xdr:row>37</xdr:row>
      <xdr:rowOff>56509</xdr:rowOff>
    </xdr:to>
    <xdr:cxnSp macro="">
      <xdr:nvCxnSpPr>
        <xdr:cNvPr id="61" name="直線コネクタ 60"/>
        <xdr:cNvCxnSpPr/>
      </xdr:nvCxnSpPr>
      <xdr:spPr>
        <a:xfrm>
          <a:off x="3797300" y="6362154"/>
          <a:ext cx="8382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35</xdr:row>
      <xdr:rowOff>58132</xdr:rowOff>
    </xdr:from>
    <xdr:ext cx="534377" cy="259045"/>
    <xdr:sp macro="" textlink="">
      <xdr:nvSpPr>
        <xdr:cNvPr id="62" name="人件費平均値テキスト"/>
        <xdr:cNvSpPr txBox="1"/>
      </xdr:nvSpPr>
      <xdr:spPr>
        <a:xfrm>
          <a:off x="4676775" y="624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37</xdr:row>
      <xdr:rowOff>1892</xdr:rowOff>
    </xdr:from>
    <xdr:to>
      <xdr:col>19</xdr:col>
      <xdr:colOff>177800</xdr:colOff>
      <xdr:row>37</xdr:row>
      <xdr:rowOff>18504</xdr:rowOff>
    </xdr:to>
    <xdr:cxnSp macro="">
      <xdr:nvCxnSpPr>
        <xdr:cNvPr id="64" name="直線コネクタ 63"/>
        <xdr:cNvCxnSpPr/>
      </xdr:nvCxnSpPr>
      <xdr:spPr>
        <a:xfrm>
          <a:off x="2908300" y="6345542"/>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34</xdr:row>
      <xdr:rowOff>149401</xdr:rowOff>
    </xdr:from>
    <xdr:ext cx="534377" cy="259045"/>
    <xdr:sp macro="" textlink="">
      <xdr:nvSpPr>
        <xdr:cNvPr id="66" name="テキスト ボックス 65"/>
        <xdr:cNvSpPr txBox="1"/>
      </xdr:nvSpPr>
      <xdr:spPr>
        <a:xfrm>
          <a:off x="3530111" y="616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1892</xdr:rowOff>
    </xdr:from>
    <xdr:to>
      <xdr:col>15</xdr:col>
      <xdr:colOff>50800</xdr:colOff>
      <xdr:row>37</xdr:row>
      <xdr:rowOff>114078</xdr:rowOff>
    </xdr:to>
    <xdr:cxnSp macro="">
      <xdr:nvCxnSpPr>
        <xdr:cNvPr id="67" name="直線コネクタ 66"/>
        <xdr:cNvCxnSpPr/>
      </xdr:nvCxnSpPr>
      <xdr:spPr>
        <a:xfrm flipV="1">
          <a:off x="2019300" y="6345542"/>
          <a:ext cx="889000" cy="1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35</xdr:row>
      <xdr:rowOff>10545</xdr:rowOff>
    </xdr:from>
    <xdr:ext cx="534377" cy="259045"/>
    <xdr:sp macro="" textlink="">
      <xdr:nvSpPr>
        <xdr:cNvPr id="69" name="テキスト ボックス 68"/>
        <xdr:cNvSpPr txBox="1"/>
      </xdr:nvSpPr>
      <xdr:spPr>
        <a:xfrm>
          <a:off x="2641111" y="620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95866</xdr:rowOff>
    </xdr:from>
    <xdr:to>
      <xdr:col>10</xdr:col>
      <xdr:colOff>114300</xdr:colOff>
      <xdr:row>37</xdr:row>
      <xdr:rowOff>114078</xdr:rowOff>
    </xdr:to>
    <xdr:cxnSp macro="">
      <xdr:nvCxnSpPr>
        <xdr:cNvPr id="70" name="直線コネクタ 69"/>
        <xdr:cNvCxnSpPr/>
      </xdr:nvCxnSpPr>
      <xdr:spPr>
        <a:xfrm>
          <a:off x="1130300" y="6439516"/>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35</xdr:row>
      <xdr:rowOff>106938</xdr:rowOff>
    </xdr:from>
    <xdr:ext cx="534377" cy="259045"/>
    <xdr:sp macro="" textlink="">
      <xdr:nvSpPr>
        <xdr:cNvPr id="72" name="テキスト ボックス 71"/>
        <xdr:cNvSpPr txBox="1"/>
      </xdr:nvSpPr>
      <xdr:spPr>
        <a:xfrm>
          <a:off x="1752111" y="62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35</xdr:row>
      <xdr:rowOff>128065</xdr:rowOff>
    </xdr:from>
    <xdr:ext cx="534377" cy="259045"/>
    <xdr:sp macro="" textlink="">
      <xdr:nvSpPr>
        <xdr:cNvPr id="74" name="テキスト ボックス 73"/>
        <xdr:cNvSpPr txBox="1"/>
      </xdr:nvSpPr>
      <xdr:spPr>
        <a:xfrm>
          <a:off x="863111" y="63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5709</xdr:rowOff>
    </xdr:from>
    <xdr:to>
      <xdr:col>24</xdr:col>
      <xdr:colOff>114300</xdr:colOff>
      <xdr:row>37</xdr:row>
      <xdr:rowOff>107309</xdr:rowOff>
    </xdr:to>
    <xdr:sp macro="" textlink="">
      <xdr:nvSpPr>
        <xdr:cNvPr id="80" name="楕円 79"/>
        <xdr:cNvSpPr/>
      </xdr:nvSpPr>
      <xdr:spPr>
        <a:xfrm>
          <a:off x="4584700" y="6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104775</xdr:colOff>
      <xdr:row>36</xdr:row>
      <xdr:rowOff>155586</xdr:rowOff>
    </xdr:from>
    <xdr:ext cx="534377" cy="259045"/>
    <xdr:sp macro="" textlink="">
      <xdr:nvSpPr>
        <xdr:cNvPr id="81" name="人件費該当値テキスト"/>
        <xdr:cNvSpPr txBox="1"/>
      </xdr:nvSpPr>
      <xdr:spPr>
        <a:xfrm>
          <a:off x="4676775" y="65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139154</xdr:rowOff>
    </xdr:from>
    <xdr:to>
      <xdr:col>20</xdr:col>
      <xdr:colOff>38100</xdr:colOff>
      <xdr:row>37</xdr:row>
      <xdr:rowOff>69304</xdr:rowOff>
    </xdr:to>
    <xdr:sp macro="" textlink="">
      <xdr:nvSpPr>
        <xdr:cNvPr id="82" name="楕円 81"/>
        <xdr:cNvSpPr/>
      </xdr:nvSpPr>
      <xdr:spPr>
        <a:xfrm>
          <a:off x="3746500" y="63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37</xdr:row>
      <xdr:rowOff>60431</xdr:rowOff>
    </xdr:from>
    <xdr:ext cx="534377" cy="259045"/>
    <xdr:sp macro="" textlink="">
      <xdr:nvSpPr>
        <xdr:cNvPr id="83" name="テキスト ボックス 82"/>
        <xdr:cNvSpPr txBox="1"/>
      </xdr:nvSpPr>
      <xdr:spPr>
        <a:xfrm>
          <a:off x="3530111" y="66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122542</xdr:rowOff>
    </xdr:from>
    <xdr:to>
      <xdr:col>15</xdr:col>
      <xdr:colOff>101600</xdr:colOff>
      <xdr:row>37</xdr:row>
      <xdr:rowOff>52692</xdr:rowOff>
    </xdr:to>
    <xdr:sp macro="" textlink="">
      <xdr:nvSpPr>
        <xdr:cNvPr id="84" name="楕円 83"/>
        <xdr:cNvSpPr/>
      </xdr:nvSpPr>
      <xdr:spPr>
        <a:xfrm>
          <a:off x="2857500" y="62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37</xdr:row>
      <xdr:rowOff>53344</xdr:rowOff>
    </xdr:from>
    <xdr:ext cx="534377" cy="259045"/>
    <xdr:sp macro="" textlink="">
      <xdr:nvSpPr>
        <xdr:cNvPr id="85" name="テキスト ボックス 84"/>
        <xdr:cNvSpPr txBox="1"/>
      </xdr:nvSpPr>
      <xdr:spPr>
        <a:xfrm>
          <a:off x="2641111" y="65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63278</xdr:rowOff>
    </xdr:from>
    <xdr:to>
      <xdr:col>10</xdr:col>
      <xdr:colOff>165100</xdr:colOff>
      <xdr:row>37</xdr:row>
      <xdr:rowOff>164878</xdr:rowOff>
    </xdr:to>
    <xdr:sp macro="" textlink="">
      <xdr:nvSpPr>
        <xdr:cNvPr id="86" name="楕円 85"/>
        <xdr:cNvSpPr/>
      </xdr:nvSpPr>
      <xdr:spPr>
        <a:xfrm>
          <a:off x="1968500" y="64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37</xdr:row>
      <xdr:rowOff>156005</xdr:rowOff>
    </xdr:from>
    <xdr:ext cx="534377" cy="259045"/>
    <xdr:sp macro="" textlink="">
      <xdr:nvSpPr>
        <xdr:cNvPr id="87" name="テキスト ボックス 86"/>
        <xdr:cNvSpPr txBox="1"/>
      </xdr:nvSpPr>
      <xdr:spPr>
        <a:xfrm>
          <a:off x="1752111" y="67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45066</xdr:rowOff>
    </xdr:from>
    <xdr:to>
      <xdr:col>6</xdr:col>
      <xdr:colOff>38100</xdr:colOff>
      <xdr:row>37</xdr:row>
      <xdr:rowOff>146666</xdr:rowOff>
    </xdr:to>
    <xdr:sp macro="" textlink="">
      <xdr:nvSpPr>
        <xdr:cNvPr id="88" name="楕円 87"/>
        <xdr:cNvSpPr/>
      </xdr:nvSpPr>
      <xdr:spPr>
        <a:xfrm>
          <a:off x="1079500" y="63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37</xdr:row>
      <xdr:rowOff>137793</xdr:rowOff>
    </xdr:from>
    <xdr:ext cx="534377" cy="259045"/>
    <xdr:sp macro="" textlink="">
      <xdr:nvSpPr>
        <xdr:cNvPr id="89" name="テキスト ボックス 88"/>
        <xdr:cNvSpPr txBox="1"/>
      </xdr:nvSpPr>
      <xdr:spPr>
        <a:xfrm>
          <a:off x="863111" y="66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102252</xdr:rowOff>
    </xdr:from>
    <xdr:ext cx="248786" cy="259045"/>
    <xdr:sp macro="" textlink="">
      <xdr:nvSpPr>
        <xdr:cNvPr id="100" name="テキスト ボックス 99"/>
        <xdr:cNvSpPr txBox="1"/>
      </xdr:nvSpPr>
      <xdr:spPr>
        <a:xfrm>
          <a:off x="513214" y="1071582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387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153959</xdr:rowOff>
    </xdr:from>
    <xdr:ext cx="531299" cy="259045"/>
    <xdr:sp macro="" textlink="">
      <xdr:nvSpPr>
        <xdr:cNvPr id="104" name="テキスト ボックス 103"/>
        <xdr:cNvSpPr txBox="1"/>
      </xdr:nvSpPr>
      <xdr:spPr>
        <a:xfrm>
          <a:off x="230701" y="100599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71297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3809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12445</xdr:rowOff>
    </xdr:from>
    <xdr:ext cx="595419" cy="259045"/>
    <xdr:sp macro="" textlink="">
      <xdr:nvSpPr>
        <xdr:cNvPr id="110" name="テキスト ボックス 109"/>
        <xdr:cNvSpPr txBox="1"/>
      </xdr:nvSpPr>
      <xdr:spPr>
        <a:xfrm>
          <a:off x="166581" y="903398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7060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3685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58</xdr:row>
      <xdr:rowOff>109335</xdr:rowOff>
    </xdr:from>
    <xdr:ext cx="534377" cy="259045"/>
    <xdr:sp macro="" textlink="">
      <xdr:nvSpPr>
        <xdr:cNvPr id="117" name="物件費最小値テキスト"/>
        <xdr:cNvSpPr txBox="1"/>
      </xdr:nvSpPr>
      <xdr:spPr>
        <a:xfrm>
          <a:off x="4676775" y="1036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49</xdr:row>
      <xdr:rowOff>159910</xdr:rowOff>
    </xdr:from>
    <xdr:ext cx="599010" cy="259045"/>
    <xdr:sp macro="" textlink="">
      <xdr:nvSpPr>
        <xdr:cNvPr id="119" name="物件費最大値テキスト"/>
        <xdr:cNvSpPr txBox="1"/>
      </xdr:nvSpPr>
      <xdr:spPr>
        <a:xfrm>
          <a:off x="4676775" y="882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92891</xdr:rowOff>
    </xdr:from>
    <xdr:to>
      <xdr:col>24</xdr:col>
      <xdr:colOff>63500</xdr:colOff>
      <xdr:row>57</xdr:row>
      <xdr:rowOff>143456</xdr:rowOff>
    </xdr:to>
    <xdr:cxnSp macro="">
      <xdr:nvCxnSpPr>
        <xdr:cNvPr id="121" name="直線コネクタ 120"/>
        <xdr:cNvCxnSpPr/>
      </xdr:nvCxnSpPr>
      <xdr:spPr>
        <a:xfrm flipV="1">
          <a:off x="3797300" y="9865541"/>
          <a:ext cx="838200" cy="5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55</xdr:row>
      <xdr:rowOff>154329</xdr:rowOff>
    </xdr:from>
    <xdr:ext cx="534377" cy="259045"/>
    <xdr:sp macro="" textlink="">
      <xdr:nvSpPr>
        <xdr:cNvPr id="122" name="物件費平均値テキスト"/>
        <xdr:cNvSpPr txBox="1"/>
      </xdr:nvSpPr>
      <xdr:spPr>
        <a:xfrm>
          <a:off x="4676775" y="988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57</xdr:row>
      <xdr:rowOff>143456</xdr:rowOff>
    </xdr:from>
    <xdr:to>
      <xdr:col>19</xdr:col>
      <xdr:colOff>177800</xdr:colOff>
      <xdr:row>57</xdr:row>
      <xdr:rowOff>158435</xdr:rowOff>
    </xdr:to>
    <xdr:cxnSp macro="">
      <xdr:nvCxnSpPr>
        <xdr:cNvPr id="124" name="直線コネクタ 123"/>
        <xdr:cNvCxnSpPr/>
      </xdr:nvCxnSpPr>
      <xdr:spPr>
        <a:xfrm flipV="1">
          <a:off x="2908300" y="9916106"/>
          <a:ext cx="889000" cy="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55</xdr:row>
      <xdr:rowOff>109448</xdr:rowOff>
    </xdr:from>
    <xdr:ext cx="534377" cy="259045"/>
    <xdr:sp macro="" textlink="">
      <xdr:nvSpPr>
        <xdr:cNvPr id="126" name="テキスト ボックス 125"/>
        <xdr:cNvSpPr txBox="1"/>
      </xdr:nvSpPr>
      <xdr:spPr>
        <a:xfrm>
          <a:off x="3530111" y="98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158435</xdr:rowOff>
    </xdr:from>
    <xdr:to>
      <xdr:col>15</xdr:col>
      <xdr:colOff>50800</xdr:colOff>
      <xdr:row>58</xdr:row>
      <xdr:rowOff>38855</xdr:rowOff>
    </xdr:to>
    <xdr:cxnSp macro="">
      <xdr:nvCxnSpPr>
        <xdr:cNvPr id="127" name="直線コネクタ 126"/>
        <xdr:cNvCxnSpPr/>
      </xdr:nvCxnSpPr>
      <xdr:spPr>
        <a:xfrm flipV="1">
          <a:off x="2019300" y="9931085"/>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56</xdr:row>
      <xdr:rowOff>9451</xdr:rowOff>
    </xdr:from>
    <xdr:ext cx="534377" cy="259045"/>
    <xdr:sp macro="" textlink="">
      <xdr:nvSpPr>
        <xdr:cNvPr id="129" name="テキスト ボックス 128"/>
        <xdr:cNvSpPr txBox="1"/>
      </xdr:nvSpPr>
      <xdr:spPr>
        <a:xfrm>
          <a:off x="2641111" y="991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38855</xdr:rowOff>
    </xdr:from>
    <xdr:to>
      <xdr:col>10</xdr:col>
      <xdr:colOff>114300</xdr:colOff>
      <xdr:row>58</xdr:row>
      <xdr:rowOff>77815</xdr:rowOff>
    </xdr:to>
    <xdr:cxnSp macro="">
      <xdr:nvCxnSpPr>
        <xdr:cNvPr id="130" name="直線コネクタ 129"/>
        <xdr:cNvCxnSpPr/>
      </xdr:nvCxnSpPr>
      <xdr:spPr>
        <a:xfrm flipV="1">
          <a:off x="1130300" y="9982955"/>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56</xdr:row>
      <xdr:rowOff>71369</xdr:rowOff>
    </xdr:from>
    <xdr:ext cx="534377" cy="259045"/>
    <xdr:sp macro="" textlink="">
      <xdr:nvSpPr>
        <xdr:cNvPr id="132" name="テキスト ボックス 131"/>
        <xdr:cNvSpPr txBox="1"/>
      </xdr:nvSpPr>
      <xdr:spPr>
        <a:xfrm>
          <a:off x="1752111" y="99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56</xdr:row>
      <xdr:rowOff>103874</xdr:rowOff>
    </xdr:from>
    <xdr:ext cx="534377" cy="259045"/>
    <xdr:sp macro="" textlink="">
      <xdr:nvSpPr>
        <xdr:cNvPr id="134" name="テキスト ボックス 133"/>
        <xdr:cNvSpPr txBox="1"/>
      </xdr:nvSpPr>
      <xdr:spPr>
        <a:xfrm>
          <a:off x="863111" y="1000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42091</xdr:rowOff>
    </xdr:from>
    <xdr:to>
      <xdr:col>24</xdr:col>
      <xdr:colOff>114300</xdr:colOff>
      <xdr:row>57</xdr:row>
      <xdr:rowOff>143691</xdr:rowOff>
    </xdr:to>
    <xdr:sp macro="" textlink="">
      <xdr:nvSpPr>
        <xdr:cNvPr id="140" name="楕円 139"/>
        <xdr:cNvSpPr/>
      </xdr:nvSpPr>
      <xdr:spPr>
        <a:xfrm>
          <a:off x="4584700" y="98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104775</xdr:colOff>
      <xdr:row>57</xdr:row>
      <xdr:rowOff>10993</xdr:rowOff>
    </xdr:from>
    <xdr:ext cx="534377" cy="259045"/>
    <xdr:sp macro="" textlink="">
      <xdr:nvSpPr>
        <xdr:cNvPr id="141" name="物件費該当値テキスト"/>
        <xdr:cNvSpPr txBox="1"/>
      </xdr:nvSpPr>
      <xdr:spPr>
        <a:xfrm>
          <a:off x="4676775" y="1009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92656</xdr:rowOff>
    </xdr:from>
    <xdr:to>
      <xdr:col>20</xdr:col>
      <xdr:colOff>38100</xdr:colOff>
      <xdr:row>58</xdr:row>
      <xdr:rowOff>22806</xdr:rowOff>
    </xdr:to>
    <xdr:sp macro="" textlink="">
      <xdr:nvSpPr>
        <xdr:cNvPr id="142" name="楕円 141"/>
        <xdr:cNvSpPr/>
      </xdr:nvSpPr>
      <xdr:spPr>
        <a:xfrm>
          <a:off x="3746500" y="98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58</xdr:row>
      <xdr:rowOff>13933</xdr:rowOff>
    </xdr:from>
    <xdr:ext cx="534377" cy="259045"/>
    <xdr:sp macro="" textlink="">
      <xdr:nvSpPr>
        <xdr:cNvPr id="143" name="テキスト ボックス 142"/>
        <xdr:cNvSpPr txBox="1"/>
      </xdr:nvSpPr>
      <xdr:spPr>
        <a:xfrm>
          <a:off x="3530111" y="102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107635</xdr:rowOff>
    </xdr:from>
    <xdr:to>
      <xdr:col>15</xdr:col>
      <xdr:colOff>101600</xdr:colOff>
      <xdr:row>58</xdr:row>
      <xdr:rowOff>37785</xdr:rowOff>
    </xdr:to>
    <xdr:sp macro="" textlink="">
      <xdr:nvSpPr>
        <xdr:cNvPr id="144" name="楕円 143"/>
        <xdr:cNvSpPr/>
      </xdr:nvSpPr>
      <xdr:spPr>
        <a:xfrm>
          <a:off x="2857500" y="988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58</xdr:row>
      <xdr:rowOff>28912</xdr:rowOff>
    </xdr:from>
    <xdr:ext cx="534377" cy="259045"/>
    <xdr:sp macro="" textlink="">
      <xdr:nvSpPr>
        <xdr:cNvPr id="145" name="テキスト ボックス 144"/>
        <xdr:cNvSpPr txBox="1"/>
      </xdr:nvSpPr>
      <xdr:spPr>
        <a:xfrm>
          <a:off x="2641111" y="102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159505</xdr:rowOff>
    </xdr:from>
    <xdr:to>
      <xdr:col>10</xdr:col>
      <xdr:colOff>165100</xdr:colOff>
      <xdr:row>58</xdr:row>
      <xdr:rowOff>89655</xdr:rowOff>
    </xdr:to>
    <xdr:sp macro="" textlink="">
      <xdr:nvSpPr>
        <xdr:cNvPr id="146" name="楕円 145"/>
        <xdr:cNvSpPr/>
      </xdr:nvSpPr>
      <xdr:spPr>
        <a:xfrm>
          <a:off x="1968500" y="99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58</xdr:row>
      <xdr:rowOff>90307</xdr:rowOff>
    </xdr:from>
    <xdr:ext cx="534377" cy="259045"/>
    <xdr:sp macro="" textlink="">
      <xdr:nvSpPr>
        <xdr:cNvPr id="147" name="テキスト ボックス 146"/>
        <xdr:cNvSpPr txBox="1"/>
      </xdr:nvSpPr>
      <xdr:spPr>
        <a:xfrm>
          <a:off x="1752111" y="103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27015</xdr:rowOff>
    </xdr:from>
    <xdr:to>
      <xdr:col>6</xdr:col>
      <xdr:colOff>38100</xdr:colOff>
      <xdr:row>58</xdr:row>
      <xdr:rowOff>128615</xdr:rowOff>
    </xdr:to>
    <xdr:sp macro="" textlink="">
      <xdr:nvSpPr>
        <xdr:cNvPr id="148" name="楕円 147"/>
        <xdr:cNvSpPr/>
      </xdr:nvSpPr>
      <xdr:spPr>
        <a:xfrm>
          <a:off x="1079500" y="997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58</xdr:row>
      <xdr:rowOff>119742</xdr:rowOff>
    </xdr:from>
    <xdr:ext cx="534377" cy="259045"/>
    <xdr:sp macro="" textlink="">
      <xdr:nvSpPr>
        <xdr:cNvPr id="149" name="テキスト ボックス 148"/>
        <xdr:cNvSpPr txBox="1"/>
      </xdr:nvSpPr>
      <xdr:spPr>
        <a:xfrm>
          <a:off x="863111" y="1037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83202</xdr:rowOff>
    </xdr:from>
    <xdr:ext cx="248786" cy="259045"/>
    <xdr:sp macro="" textlink="">
      <xdr:nvSpPr>
        <xdr:cNvPr id="161" name="テキスト ボックス 160"/>
        <xdr:cNvSpPr txBox="1"/>
      </xdr:nvSpPr>
      <xdr:spPr>
        <a:xfrm>
          <a:off x="513214" y="138808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4794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30821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6902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2298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9064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79</xdr:row>
      <xdr:rowOff>30942</xdr:rowOff>
    </xdr:from>
    <xdr:ext cx="378565" cy="259045"/>
    <xdr:sp macro="" textlink="">
      <xdr:nvSpPr>
        <xdr:cNvPr id="174" name="維持補修費最小値テキスト"/>
        <xdr:cNvSpPr txBox="1"/>
      </xdr:nvSpPr>
      <xdr:spPr>
        <a:xfrm>
          <a:off x="4676775" y="1400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69</xdr:row>
      <xdr:rowOff>94873</xdr:rowOff>
    </xdr:from>
    <xdr:ext cx="534377" cy="259045"/>
    <xdr:sp macro="" textlink="">
      <xdr:nvSpPr>
        <xdr:cNvPr id="176" name="維持補修費最大値テキスト"/>
        <xdr:cNvSpPr txBox="1"/>
      </xdr:nvSpPr>
      <xdr:spPr>
        <a:xfrm>
          <a:off x="4676775" y="123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118630</xdr:rowOff>
    </xdr:from>
    <xdr:to>
      <xdr:col>24</xdr:col>
      <xdr:colOff>63500</xdr:colOff>
      <xdr:row>78</xdr:row>
      <xdr:rowOff>133452</xdr:rowOff>
    </xdr:to>
    <xdr:cxnSp macro="">
      <xdr:nvCxnSpPr>
        <xdr:cNvPr id="178" name="直線コネクタ 177"/>
        <xdr:cNvCxnSpPr/>
      </xdr:nvCxnSpPr>
      <xdr:spPr>
        <a:xfrm flipV="1">
          <a:off x="3797300" y="13491730"/>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77</xdr:row>
      <xdr:rowOff>13785</xdr:rowOff>
    </xdr:from>
    <xdr:ext cx="469744" cy="259045"/>
    <xdr:sp macro="" textlink="">
      <xdr:nvSpPr>
        <xdr:cNvPr id="179" name="維持補修費平均値テキスト"/>
        <xdr:cNvSpPr txBox="1"/>
      </xdr:nvSpPr>
      <xdr:spPr>
        <a:xfrm>
          <a:off x="4676775" y="1363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78</xdr:row>
      <xdr:rowOff>133452</xdr:rowOff>
    </xdr:from>
    <xdr:to>
      <xdr:col>19</xdr:col>
      <xdr:colOff>177800</xdr:colOff>
      <xdr:row>78</xdr:row>
      <xdr:rowOff>138252</xdr:rowOff>
    </xdr:to>
    <xdr:cxnSp macro="">
      <xdr:nvCxnSpPr>
        <xdr:cNvPr id="181" name="直線コネクタ 180"/>
        <xdr:cNvCxnSpPr/>
      </xdr:nvCxnSpPr>
      <xdr:spPr>
        <a:xfrm flipV="1">
          <a:off x="2908300" y="1350655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133428</xdr:colOff>
      <xdr:row>76</xdr:row>
      <xdr:rowOff>108538</xdr:rowOff>
    </xdr:from>
    <xdr:ext cx="469744" cy="259045"/>
    <xdr:sp macro="" textlink="">
      <xdr:nvSpPr>
        <xdr:cNvPr id="183" name="テキスト ボックス 182"/>
        <xdr:cNvSpPr txBox="1"/>
      </xdr:nvSpPr>
      <xdr:spPr>
        <a:xfrm>
          <a:off x="3562428" y="1355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138252</xdr:rowOff>
    </xdr:from>
    <xdr:to>
      <xdr:col>15</xdr:col>
      <xdr:colOff>50800</xdr:colOff>
      <xdr:row>78</xdr:row>
      <xdr:rowOff>139624</xdr:rowOff>
    </xdr:to>
    <xdr:cxnSp macro="">
      <xdr:nvCxnSpPr>
        <xdr:cNvPr id="184" name="直線コネクタ 183"/>
        <xdr:cNvCxnSpPr/>
      </xdr:nvCxnSpPr>
      <xdr:spPr>
        <a:xfrm flipV="1">
          <a:off x="2019300" y="1351135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14</xdr:col>
      <xdr:colOff>6428</xdr:colOff>
      <xdr:row>76</xdr:row>
      <xdr:rowOff>105072</xdr:rowOff>
    </xdr:from>
    <xdr:ext cx="469744" cy="259045"/>
    <xdr:sp macro="" textlink="">
      <xdr:nvSpPr>
        <xdr:cNvPr id="186" name="テキスト ボックス 185"/>
        <xdr:cNvSpPr txBox="1"/>
      </xdr:nvSpPr>
      <xdr:spPr>
        <a:xfrm>
          <a:off x="2673428" y="1354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124955</xdr:rowOff>
    </xdr:from>
    <xdr:to>
      <xdr:col>10</xdr:col>
      <xdr:colOff>114300</xdr:colOff>
      <xdr:row>78</xdr:row>
      <xdr:rowOff>139624</xdr:rowOff>
    </xdr:to>
    <xdr:cxnSp macro="">
      <xdr:nvCxnSpPr>
        <xdr:cNvPr id="187" name="直線コネクタ 186"/>
        <xdr:cNvCxnSpPr/>
      </xdr:nvCxnSpPr>
      <xdr:spPr>
        <a:xfrm>
          <a:off x="1130300" y="13498055"/>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69928</xdr:colOff>
      <xdr:row>76</xdr:row>
      <xdr:rowOff>151820</xdr:rowOff>
    </xdr:from>
    <xdr:ext cx="469744" cy="259045"/>
    <xdr:sp macro="" textlink="">
      <xdr:nvSpPr>
        <xdr:cNvPr id="189" name="テキスト ボックス 188"/>
        <xdr:cNvSpPr txBox="1"/>
      </xdr:nvSpPr>
      <xdr:spPr>
        <a:xfrm>
          <a:off x="1784428" y="135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133428</xdr:colOff>
      <xdr:row>76</xdr:row>
      <xdr:rowOff>150829</xdr:rowOff>
    </xdr:from>
    <xdr:ext cx="469744" cy="259045"/>
    <xdr:sp macro="" textlink="">
      <xdr:nvSpPr>
        <xdr:cNvPr id="191" name="テキスト ボックス 190"/>
        <xdr:cNvSpPr txBox="1"/>
      </xdr:nvSpPr>
      <xdr:spPr>
        <a:xfrm>
          <a:off x="895428" y="1359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67830</xdr:rowOff>
    </xdr:from>
    <xdr:to>
      <xdr:col>24</xdr:col>
      <xdr:colOff>114300</xdr:colOff>
      <xdr:row>78</xdr:row>
      <xdr:rowOff>169430</xdr:rowOff>
    </xdr:to>
    <xdr:sp macro="" textlink="">
      <xdr:nvSpPr>
        <xdr:cNvPr id="197" name="楕円 196"/>
        <xdr:cNvSpPr/>
      </xdr:nvSpPr>
      <xdr:spPr>
        <a:xfrm>
          <a:off x="4584700" y="13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104775</xdr:colOff>
      <xdr:row>77</xdr:row>
      <xdr:rowOff>154207</xdr:rowOff>
    </xdr:from>
    <xdr:ext cx="469744" cy="259045"/>
    <xdr:sp macro="" textlink="">
      <xdr:nvSpPr>
        <xdr:cNvPr id="198" name="維持補修費該当値テキスト"/>
        <xdr:cNvSpPr txBox="1"/>
      </xdr:nvSpPr>
      <xdr:spPr>
        <a:xfrm>
          <a:off x="4676775" y="137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82652</xdr:rowOff>
    </xdr:from>
    <xdr:to>
      <xdr:col>20</xdr:col>
      <xdr:colOff>38100</xdr:colOff>
      <xdr:row>79</xdr:row>
      <xdr:rowOff>12802</xdr:rowOff>
    </xdr:to>
    <xdr:sp macro="" textlink="">
      <xdr:nvSpPr>
        <xdr:cNvPr id="199" name="楕円 198"/>
        <xdr:cNvSpPr/>
      </xdr:nvSpPr>
      <xdr:spPr>
        <a:xfrm>
          <a:off x="3746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133428</xdr:colOff>
      <xdr:row>79</xdr:row>
      <xdr:rowOff>3929</xdr:rowOff>
    </xdr:from>
    <xdr:ext cx="469744" cy="259045"/>
    <xdr:sp macro="" textlink="">
      <xdr:nvSpPr>
        <xdr:cNvPr id="200" name="テキスト ボックス 199"/>
        <xdr:cNvSpPr txBox="1"/>
      </xdr:nvSpPr>
      <xdr:spPr>
        <a:xfrm>
          <a:off x="3562428" y="1397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87452</xdr:rowOff>
    </xdr:from>
    <xdr:to>
      <xdr:col>15</xdr:col>
      <xdr:colOff>101600</xdr:colOff>
      <xdr:row>79</xdr:row>
      <xdr:rowOff>17602</xdr:rowOff>
    </xdr:to>
    <xdr:sp macro="" textlink="">
      <xdr:nvSpPr>
        <xdr:cNvPr id="201" name="楕円 200"/>
        <xdr:cNvSpPr/>
      </xdr:nvSpPr>
      <xdr:spPr>
        <a:xfrm>
          <a:off x="2857500" y="134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14</xdr:col>
      <xdr:colOff>6428</xdr:colOff>
      <xdr:row>79</xdr:row>
      <xdr:rowOff>8729</xdr:rowOff>
    </xdr:from>
    <xdr:ext cx="469744" cy="259045"/>
    <xdr:sp macro="" textlink="">
      <xdr:nvSpPr>
        <xdr:cNvPr id="202" name="テキスト ボックス 201"/>
        <xdr:cNvSpPr txBox="1"/>
      </xdr:nvSpPr>
      <xdr:spPr>
        <a:xfrm>
          <a:off x="2673428" y="1398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88824</xdr:rowOff>
    </xdr:from>
    <xdr:to>
      <xdr:col>10</xdr:col>
      <xdr:colOff>165100</xdr:colOff>
      <xdr:row>79</xdr:row>
      <xdr:rowOff>18974</xdr:rowOff>
    </xdr:to>
    <xdr:sp macro="" textlink="">
      <xdr:nvSpPr>
        <xdr:cNvPr id="203" name="楕円 202"/>
        <xdr:cNvSpPr/>
      </xdr:nvSpPr>
      <xdr:spPr>
        <a:xfrm>
          <a:off x="1968500" y="134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69928</xdr:colOff>
      <xdr:row>79</xdr:row>
      <xdr:rowOff>10101</xdr:rowOff>
    </xdr:from>
    <xdr:ext cx="469744" cy="259045"/>
    <xdr:sp macro="" textlink="">
      <xdr:nvSpPr>
        <xdr:cNvPr id="204" name="テキスト ボックス 203"/>
        <xdr:cNvSpPr txBox="1"/>
      </xdr:nvSpPr>
      <xdr:spPr>
        <a:xfrm>
          <a:off x="1784428" y="139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74155</xdr:rowOff>
    </xdr:from>
    <xdr:to>
      <xdr:col>6</xdr:col>
      <xdr:colOff>38100</xdr:colOff>
      <xdr:row>79</xdr:row>
      <xdr:rowOff>4305</xdr:rowOff>
    </xdr:to>
    <xdr:sp macro="" textlink="">
      <xdr:nvSpPr>
        <xdr:cNvPr id="205" name="楕円 204"/>
        <xdr:cNvSpPr/>
      </xdr:nvSpPr>
      <xdr:spPr>
        <a:xfrm>
          <a:off x="1079500" y="134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133428</xdr:colOff>
      <xdr:row>78</xdr:row>
      <xdr:rowOff>166882</xdr:rowOff>
    </xdr:from>
    <xdr:ext cx="469744" cy="259045"/>
    <xdr:sp macro="" textlink="">
      <xdr:nvSpPr>
        <xdr:cNvPr id="206" name="テキスト ボックス 205"/>
        <xdr:cNvSpPr txBox="1"/>
      </xdr:nvSpPr>
      <xdr:spPr>
        <a:xfrm>
          <a:off x="895428" y="1396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102252</xdr:rowOff>
    </xdr:from>
    <xdr:ext cx="531299" cy="259045"/>
    <xdr:sp macro="" textlink="">
      <xdr:nvSpPr>
        <xdr:cNvPr id="217" name="テキスト ボックス 216"/>
        <xdr:cNvSpPr txBox="1"/>
      </xdr:nvSpPr>
      <xdr:spPr>
        <a:xfrm>
          <a:off x="230701" y="177915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74636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153959</xdr:rowOff>
    </xdr:from>
    <xdr:ext cx="531299" cy="259045"/>
    <xdr:sp macro="" textlink="">
      <xdr:nvSpPr>
        <xdr:cNvPr id="221" name="テキスト ボックス 220"/>
        <xdr:cNvSpPr txBox="1"/>
      </xdr:nvSpPr>
      <xdr:spPr>
        <a:xfrm>
          <a:off x="230701" y="171356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7886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6456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12445</xdr:rowOff>
    </xdr:from>
    <xdr:ext cx="595419" cy="259045"/>
    <xdr:sp macro="" textlink="">
      <xdr:nvSpPr>
        <xdr:cNvPr id="227" name="テキスト ボックス 226"/>
        <xdr:cNvSpPr txBox="1"/>
      </xdr:nvSpPr>
      <xdr:spPr>
        <a:xfrm>
          <a:off x="166581" y="161096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7817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54443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98</xdr:row>
      <xdr:rowOff>96164</xdr:rowOff>
    </xdr:from>
    <xdr:ext cx="534377" cy="259045"/>
    <xdr:sp macro="" textlink="">
      <xdr:nvSpPr>
        <xdr:cNvPr id="234" name="扶助費最小値テキスト"/>
        <xdr:cNvSpPr txBox="1"/>
      </xdr:nvSpPr>
      <xdr:spPr>
        <a:xfrm>
          <a:off x="4676775" y="1743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89</xdr:row>
      <xdr:rowOff>3439</xdr:rowOff>
    </xdr:from>
    <xdr:ext cx="599010" cy="259045"/>
    <xdr:sp macro="" textlink="">
      <xdr:nvSpPr>
        <xdr:cNvPr id="236" name="扶助費最大値テキスト"/>
        <xdr:cNvSpPr txBox="1"/>
      </xdr:nvSpPr>
      <xdr:spPr>
        <a:xfrm>
          <a:off x="4676775" y="1574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138361</xdr:rowOff>
    </xdr:from>
    <xdr:to>
      <xdr:col>24</xdr:col>
      <xdr:colOff>63500</xdr:colOff>
      <xdr:row>96</xdr:row>
      <xdr:rowOff>63587</xdr:rowOff>
    </xdr:to>
    <xdr:cxnSp macro="">
      <xdr:nvCxnSpPr>
        <xdr:cNvPr id="238" name="直線コネクタ 237"/>
        <xdr:cNvCxnSpPr/>
      </xdr:nvCxnSpPr>
      <xdr:spPr>
        <a:xfrm>
          <a:off x="3797300" y="16426111"/>
          <a:ext cx="838200" cy="9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94</xdr:row>
      <xdr:rowOff>169950</xdr:rowOff>
    </xdr:from>
    <xdr:ext cx="599010" cy="259045"/>
    <xdr:sp macro="" textlink="">
      <xdr:nvSpPr>
        <xdr:cNvPr id="239" name="扶助費平均値テキスト"/>
        <xdr:cNvSpPr txBox="1"/>
      </xdr:nvSpPr>
      <xdr:spPr>
        <a:xfrm>
          <a:off x="4676775" y="16797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95</xdr:row>
      <xdr:rowOff>138361</xdr:rowOff>
    </xdr:from>
    <xdr:to>
      <xdr:col>19</xdr:col>
      <xdr:colOff>177800</xdr:colOff>
      <xdr:row>97</xdr:row>
      <xdr:rowOff>101394</xdr:rowOff>
    </xdr:to>
    <xdr:cxnSp macro="">
      <xdr:nvCxnSpPr>
        <xdr:cNvPr id="241" name="直線コネクタ 240"/>
        <xdr:cNvCxnSpPr/>
      </xdr:nvCxnSpPr>
      <xdr:spPr>
        <a:xfrm flipV="1">
          <a:off x="2908300" y="16426111"/>
          <a:ext cx="889000" cy="30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93</xdr:row>
      <xdr:rowOff>127812</xdr:rowOff>
    </xdr:from>
    <xdr:ext cx="599010" cy="259045"/>
    <xdr:sp macro="" textlink="">
      <xdr:nvSpPr>
        <xdr:cNvPr id="243" name="テキスト ボックス 242"/>
        <xdr:cNvSpPr txBox="1"/>
      </xdr:nvSpPr>
      <xdr:spPr>
        <a:xfrm>
          <a:off x="3497795" y="1657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101394</xdr:rowOff>
    </xdr:from>
    <xdr:to>
      <xdr:col>15</xdr:col>
      <xdr:colOff>50800</xdr:colOff>
      <xdr:row>97</xdr:row>
      <xdr:rowOff>147864</xdr:rowOff>
    </xdr:to>
    <xdr:cxnSp macro="">
      <xdr:nvCxnSpPr>
        <xdr:cNvPr id="244" name="直線コネクタ 243"/>
        <xdr:cNvCxnSpPr/>
      </xdr:nvCxnSpPr>
      <xdr:spPr>
        <a:xfrm flipV="1">
          <a:off x="2019300" y="16732044"/>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132295</xdr:colOff>
      <xdr:row>95</xdr:row>
      <xdr:rowOff>67646</xdr:rowOff>
    </xdr:from>
    <xdr:ext cx="599010" cy="259045"/>
    <xdr:sp macro="" textlink="">
      <xdr:nvSpPr>
        <xdr:cNvPr id="246" name="テキスト ボックス 245"/>
        <xdr:cNvSpPr txBox="1"/>
      </xdr:nvSpPr>
      <xdr:spPr>
        <a:xfrm>
          <a:off x="2608795" y="1687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147864</xdr:rowOff>
    </xdr:from>
    <xdr:to>
      <xdr:col>10</xdr:col>
      <xdr:colOff>114300</xdr:colOff>
      <xdr:row>98</xdr:row>
      <xdr:rowOff>44972</xdr:rowOff>
    </xdr:to>
    <xdr:cxnSp macro="">
      <xdr:nvCxnSpPr>
        <xdr:cNvPr id="247" name="直線コネクタ 246"/>
        <xdr:cNvCxnSpPr/>
      </xdr:nvCxnSpPr>
      <xdr:spPr>
        <a:xfrm flipV="1">
          <a:off x="1130300" y="16778514"/>
          <a:ext cx="889000" cy="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95</xdr:row>
      <xdr:rowOff>108924</xdr:rowOff>
    </xdr:from>
    <xdr:ext cx="534377" cy="259045"/>
    <xdr:sp macro="" textlink="">
      <xdr:nvSpPr>
        <xdr:cNvPr id="249" name="テキスト ボックス 248"/>
        <xdr:cNvSpPr txBox="1"/>
      </xdr:nvSpPr>
      <xdr:spPr>
        <a:xfrm>
          <a:off x="1752111" y="169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96</xdr:row>
      <xdr:rowOff>787</xdr:rowOff>
    </xdr:from>
    <xdr:ext cx="534377" cy="259045"/>
    <xdr:sp macro="" textlink="">
      <xdr:nvSpPr>
        <xdr:cNvPr id="251" name="テキスト ボックス 250"/>
        <xdr:cNvSpPr txBox="1"/>
      </xdr:nvSpPr>
      <xdr:spPr>
        <a:xfrm>
          <a:off x="863111" y="1698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12787</xdr:rowOff>
    </xdr:from>
    <xdr:to>
      <xdr:col>24</xdr:col>
      <xdr:colOff>114300</xdr:colOff>
      <xdr:row>96</xdr:row>
      <xdr:rowOff>114387</xdr:rowOff>
    </xdr:to>
    <xdr:sp macro="" textlink="">
      <xdr:nvSpPr>
        <xdr:cNvPr id="257" name="楕円 256"/>
        <xdr:cNvSpPr/>
      </xdr:nvSpPr>
      <xdr:spPr>
        <a:xfrm>
          <a:off x="4584700" y="164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104775</xdr:colOff>
      <xdr:row>95</xdr:row>
      <xdr:rowOff>162664</xdr:rowOff>
    </xdr:from>
    <xdr:ext cx="599010" cy="259045"/>
    <xdr:sp macro="" textlink="">
      <xdr:nvSpPr>
        <xdr:cNvPr id="258" name="扶助費該当値テキスト"/>
        <xdr:cNvSpPr txBox="1"/>
      </xdr:nvSpPr>
      <xdr:spPr>
        <a:xfrm>
          <a:off x="4676775" y="1696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87561</xdr:rowOff>
    </xdr:from>
    <xdr:to>
      <xdr:col>20</xdr:col>
      <xdr:colOff>38100</xdr:colOff>
      <xdr:row>96</xdr:row>
      <xdr:rowOff>17711</xdr:rowOff>
    </xdr:to>
    <xdr:sp macro="" textlink="">
      <xdr:nvSpPr>
        <xdr:cNvPr id="259" name="楕円 258"/>
        <xdr:cNvSpPr/>
      </xdr:nvSpPr>
      <xdr:spPr>
        <a:xfrm>
          <a:off x="3746500" y="163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96</xdr:row>
      <xdr:rowOff>8838</xdr:rowOff>
    </xdr:from>
    <xdr:ext cx="599010" cy="259045"/>
    <xdr:sp macro="" textlink="">
      <xdr:nvSpPr>
        <xdr:cNvPr id="260" name="テキスト ボックス 259"/>
        <xdr:cNvSpPr txBox="1"/>
      </xdr:nvSpPr>
      <xdr:spPr>
        <a:xfrm>
          <a:off x="3497795" y="1699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50594</xdr:rowOff>
    </xdr:from>
    <xdr:to>
      <xdr:col>15</xdr:col>
      <xdr:colOff>101600</xdr:colOff>
      <xdr:row>97</xdr:row>
      <xdr:rowOff>152194</xdr:rowOff>
    </xdr:to>
    <xdr:sp macro="" textlink="">
      <xdr:nvSpPr>
        <xdr:cNvPr id="261" name="楕円 260"/>
        <xdr:cNvSpPr/>
      </xdr:nvSpPr>
      <xdr:spPr>
        <a:xfrm>
          <a:off x="2857500" y="1668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97</xdr:row>
      <xdr:rowOff>152846</xdr:rowOff>
    </xdr:from>
    <xdr:ext cx="534377" cy="259045"/>
    <xdr:sp macro="" textlink="">
      <xdr:nvSpPr>
        <xdr:cNvPr id="262" name="テキスト ボックス 261"/>
        <xdr:cNvSpPr txBox="1"/>
      </xdr:nvSpPr>
      <xdr:spPr>
        <a:xfrm>
          <a:off x="2641111" y="173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97064</xdr:rowOff>
    </xdr:from>
    <xdr:to>
      <xdr:col>10</xdr:col>
      <xdr:colOff>165100</xdr:colOff>
      <xdr:row>98</xdr:row>
      <xdr:rowOff>27214</xdr:rowOff>
    </xdr:to>
    <xdr:sp macro="" textlink="">
      <xdr:nvSpPr>
        <xdr:cNvPr id="263" name="楕円 262"/>
        <xdr:cNvSpPr/>
      </xdr:nvSpPr>
      <xdr:spPr>
        <a:xfrm>
          <a:off x="1968500" y="1672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98</xdr:row>
      <xdr:rowOff>8816</xdr:rowOff>
    </xdr:from>
    <xdr:ext cx="534377" cy="259045"/>
    <xdr:sp macro="" textlink="">
      <xdr:nvSpPr>
        <xdr:cNvPr id="264" name="テキスト ボックス 263"/>
        <xdr:cNvSpPr txBox="1"/>
      </xdr:nvSpPr>
      <xdr:spPr>
        <a:xfrm>
          <a:off x="1752111" y="173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165622</xdr:rowOff>
    </xdr:from>
    <xdr:to>
      <xdr:col>6</xdr:col>
      <xdr:colOff>38100</xdr:colOff>
      <xdr:row>98</xdr:row>
      <xdr:rowOff>95772</xdr:rowOff>
    </xdr:to>
    <xdr:sp macro="" textlink="">
      <xdr:nvSpPr>
        <xdr:cNvPr id="265" name="楕円 264"/>
        <xdr:cNvSpPr/>
      </xdr:nvSpPr>
      <xdr:spPr>
        <a:xfrm>
          <a:off x="1079500" y="16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98</xdr:row>
      <xdr:rowOff>86899</xdr:rowOff>
    </xdr:from>
    <xdr:ext cx="534377" cy="259045"/>
    <xdr:sp macro="" textlink="">
      <xdr:nvSpPr>
        <xdr:cNvPr id="266" name="テキスト ボックス 265"/>
        <xdr:cNvSpPr txBox="1"/>
      </xdr:nvSpPr>
      <xdr:spPr>
        <a:xfrm>
          <a:off x="863111" y="174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102252</xdr:rowOff>
    </xdr:from>
    <xdr:ext cx="248786" cy="259045"/>
    <xdr:sp macro="" textlink="">
      <xdr:nvSpPr>
        <xdr:cNvPr id="277" name="テキスト ボックス 276"/>
        <xdr:cNvSpPr txBox="1"/>
      </xdr:nvSpPr>
      <xdr:spPr>
        <a:xfrm>
          <a:off x="6355214" y="717796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38</xdr:row>
      <xdr:rowOff>83202</xdr:rowOff>
    </xdr:from>
    <xdr:ext cx="531299" cy="259045"/>
    <xdr:sp macro="" textlink="">
      <xdr:nvSpPr>
        <xdr:cNvPr id="279" name="テキスト ボックス 278"/>
        <xdr:cNvSpPr txBox="1"/>
      </xdr:nvSpPr>
      <xdr:spPr>
        <a:xfrm>
          <a:off x="6082226" y="680513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36</xdr:row>
      <xdr:rowOff>35577</xdr:rowOff>
    </xdr:from>
    <xdr:ext cx="531299" cy="259045"/>
    <xdr:sp macro="" textlink="">
      <xdr:nvSpPr>
        <xdr:cNvPr id="281" name="テキスト ボックス 280"/>
        <xdr:cNvSpPr txBox="1"/>
      </xdr:nvSpPr>
      <xdr:spPr>
        <a:xfrm>
          <a:off x="6082226" y="64037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33</xdr:row>
      <xdr:rowOff>168927</xdr:rowOff>
    </xdr:from>
    <xdr:ext cx="531299" cy="259045"/>
    <xdr:sp macro="" textlink="">
      <xdr:nvSpPr>
        <xdr:cNvPr id="283" name="テキスト ボックス 282"/>
        <xdr:cNvSpPr txBox="1"/>
      </xdr:nvSpPr>
      <xdr:spPr>
        <a:xfrm>
          <a:off x="6082226" y="60063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6145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2226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8307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39</xdr:row>
      <xdr:rowOff>106862</xdr:rowOff>
    </xdr:from>
    <xdr:ext cx="534377" cy="259045"/>
    <xdr:sp macro="" textlink="">
      <xdr:nvSpPr>
        <xdr:cNvPr id="292" name="補助費等最小値テキスト"/>
        <xdr:cNvSpPr txBox="1"/>
      </xdr:nvSpPr>
      <xdr:spPr>
        <a:xfrm>
          <a:off x="10537825" y="70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28</xdr:row>
      <xdr:rowOff>120578</xdr:rowOff>
    </xdr:from>
    <xdr:ext cx="599010" cy="259045"/>
    <xdr:sp macro="" textlink="">
      <xdr:nvSpPr>
        <xdr:cNvPr id="294" name="補助費等最大値テキスト"/>
        <xdr:cNvSpPr txBox="1"/>
      </xdr:nvSpPr>
      <xdr:spPr>
        <a:xfrm>
          <a:off x="10537825" y="50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279</xdr:rowOff>
    </xdr:from>
    <xdr:to>
      <xdr:col>55</xdr:col>
      <xdr:colOff>0</xdr:colOff>
      <xdr:row>38</xdr:row>
      <xdr:rowOff>10363</xdr:rowOff>
    </xdr:to>
    <xdr:cxnSp macro="">
      <xdr:nvCxnSpPr>
        <xdr:cNvPr id="296" name="直線コネクタ 295"/>
        <xdr:cNvCxnSpPr/>
      </xdr:nvCxnSpPr>
      <xdr:spPr>
        <a:xfrm>
          <a:off x="9639300" y="6515379"/>
          <a:ext cx="8382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36</xdr:row>
      <xdr:rowOff>6951</xdr:rowOff>
    </xdr:from>
    <xdr:ext cx="534377" cy="259045"/>
    <xdr:sp macro="" textlink="">
      <xdr:nvSpPr>
        <xdr:cNvPr id="297" name="補助費等平均値テキスト"/>
        <xdr:cNvSpPr txBox="1"/>
      </xdr:nvSpPr>
      <xdr:spPr>
        <a:xfrm>
          <a:off x="10537825" y="637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30</xdr:row>
      <xdr:rowOff>142202</xdr:rowOff>
    </xdr:from>
    <xdr:to>
      <xdr:col>50</xdr:col>
      <xdr:colOff>114300</xdr:colOff>
      <xdr:row>38</xdr:row>
      <xdr:rowOff>279</xdr:rowOff>
    </xdr:to>
    <xdr:cxnSp macro="">
      <xdr:nvCxnSpPr>
        <xdr:cNvPr id="299" name="直線コネクタ 298"/>
        <xdr:cNvCxnSpPr/>
      </xdr:nvCxnSpPr>
      <xdr:spPr>
        <a:xfrm>
          <a:off x="8750300" y="5285702"/>
          <a:ext cx="889000" cy="122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36</xdr:row>
      <xdr:rowOff>6545</xdr:rowOff>
    </xdr:from>
    <xdr:ext cx="534377" cy="259045"/>
    <xdr:sp macro="" textlink="">
      <xdr:nvSpPr>
        <xdr:cNvPr id="301" name="テキスト ボックス 300"/>
        <xdr:cNvSpPr txBox="1"/>
      </xdr:nvSpPr>
      <xdr:spPr>
        <a:xfrm>
          <a:off x="9372111" y="63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142202</xdr:rowOff>
    </xdr:from>
    <xdr:to>
      <xdr:col>45</xdr:col>
      <xdr:colOff>177800</xdr:colOff>
      <xdr:row>38</xdr:row>
      <xdr:rowOff>77901</xdr:rowOff>
    </xdr:to>
    <xdr:cxnSp macro="">
      <xdr:nvCxnSpPr>
        <xdr:cNvPr id="302" name="直線コネクタ 301"/>
        <xdr:cNvCxnSpPr/>
      </xdr:nvCxnSpPr>
      <xdr:spPr>
        <a:xfrm flipV="1">
          <a:off x="7861300" y="5285702"/>
          <a:ext cx="889000" cy="130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68795</xdr:colOff>
      <xdr:row>28</xdr:row>
      <xdr:rowOff>82440</xdr:rowOff>
    </xdr:from>
    <xdr:ext cx="599010" cy="259045"/>
    <xdr:sp macro="" textlink="">
      <xdr:nvSpPr>
        <xdr:cNvPr id="304" name="テキスト ボックス 303"/>
        <xdr:cNvSpPr txBox="1"/>
      </xdr:nvSpPr>
      <xdr:spPr>
        <a:xfrm>
          <a:off x="8450795" y="50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73139</xdr:rowOff>
    </xdr:from>
    <xdr:to>
      <xdr:col>41</xdr:col>
      <xdr:colOff>50800</xdr:colOff>
      <xdr:row>38</xdr:row>
      <xdr:rowOff>77901</xdr:rowOff>
    </xdr:to>
    <xdr:cxnSp macro="">
      <xdr:nvCxnSpPr>
        <xdr:cNvPr id="305" name="直線コネクタ 304"/>
        <xdr:cNvCxnSpPr/>
      </xdr:nvCxnSpPr>
      <xdr:spPr>
        <a:xfrm>
          <a:off x="6972300" y="6588239"/>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36</xdr:row>
      <xdr:rowOff>104208</xdr:rowOff>
    </xdr:from>
    <xdr:ext cx="534377" cy="259045"/>
    <xdr:sp macro="" textlink="">
      <xdr:nvSpPr>
        <xdr:cNvPr id="307" name="テキスト ボックス 306"/>
        <xdr:cNvSpPr txBox="1"/>
      </xdr:nvSpPr>
      <xdr:spPr>
        <a:xfrm>
          <a:off x="7594111" y="647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38</xdr:row>
      <xdr:rowOff>130383</xdr:rowOff>
    </xdr:from>
    <xdr:ext cx="534377" cy="259045"/>
    <xdr:sp macro="" textlink="">
      <xdr:nvSpPr>
        <xdr:cNvPr id="309" name="テキスト ボックス 308"/>
        <xdr:cNvSpPr txBox="1"/>
      </xdr:nvSpPr>
      <xdr:spPr>
        <a:xfrm>
          <a:off x="6705111" y="685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131013</xdr:rowOff>
    </xdr:from>
    <xdr:to>
      <xdr:col>55</xdr:col>
      <xdr:colOff>50800</xdr:colOff>
      <xdr:row>38</xdr:row>
      <xdr:rowOff>61164</xdr:rowOff>
    </xdr:to>
    <xdr:sp macro="" textlink="">
      <xdr:nvSpPr>
        <xdr:cNvPr id="315" name="楕円 314"/>
        <xdr:cNvSpPr/>
      </xdr:nvSpPr>
      <xdr:spPr>
        <a:xfrm>
          <a:off x="10426700" y="64746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60325</xdr:colOff>
      <xdr:row>37</xdr:row>
      <xdr:rowOff>109440</xdr:rowOff>
    </xdr:from>
    <xdr:ext cx="534377" cy="259045"/>
    <xdr:sp macro="" textlink="">
      <xdr:nvSpPr>
        <xdr:cNvPr id="316" name="補助費等該当値テキスト"/>
        <xdr:cNvSpPr txBox="1"/>
      </xdr:nvSpPr>
      <xdr:spPr>
        <a:xfrm>
          <a:off x="10537825" y="665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120929</xdr:rowOff>
    </xdr:from>
    <xdr:to>
      <xdr:col>50</xdr:col>
      <xdr:colOff>165100</xdr:colOff>
      <xdr:row>38</xdr:row>
      <xdr:rowOff>51079</xdr:rowOff>
    </xdr:to>
    <xdr:sp macro="" textlink="">
      <xdr:nvSpPr>
        <xdr:cNvPr id="317" name="楕円 316"/>
        <xdr:cNvSpPr/>
      </xdr:nvSpPr>
      <xdr:spPr>
        <a:xfrm>
          <a:off x="9588500" y="64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38</xdr:row>
      <xdr:rowOff>42206</xdr:rowOff>
    </xdr:from>
    <xdr:ext cx="534377" cy="259045"/>
    <xdr:sp macro="" textlink="">
      <xdr:nvSpPr>
        <xdr:cNvPr id="318" name="テキスト ボックス 317"/>
        <xdr:cNvSpPr txBox="1"/>
      </xdr:nvSpPr>
      <xdr:spPr>
        <a:xfrm>
          <a:off x="9372111" y="676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91402</xdr:rowOff>
    </xdr:from>
    <xdr:to>
      <xdr:col>46</xdr:col>
      <xdr:colOff>38100</xdr:colOff>
      <xdr:row>31</xdr:row>
      <xdr:rowOff>21552</xdr:rowOff>
    </xdr:to>
    <xdr:sp macro="" textlink="">
      <xdr:nvSpPr>
        <xdr:cNvPr id="319" name="楕円 318"/>
        <xdr:cNvSpPr/>
      </xdr:nvSpPr>
      <xdr:spPr>
        <a:xfrm>
          <a:off x="8699500" y="52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68795</xdr:colOff>
      <xdr:row>31</xdr:row>
      <xdr:rowOff>12679</xdr:rowOff>
    </xdr:from>
    <xdr:ext cx="599010" cy="259045"/>
    <xdr:sp macro="" textlink="">
      <xdr:nvSpPr>
        <xdr:cNvPr id="320" name="テキスト ボックス 319"/>
        <xdr:cNvSpPr txBox="1"/>
      </xdr:nvSpPr>
      <xdr:spPr>
        <a:xfrm>
          <a:off x="8450795" y="54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27101</xdr:rowOff>
    </xdr:from>
    <xdr:to>
      <xdr:col>41</xdr:col>
      <xdr:colOff>101600</xdr:colOff>
      <xdr:row>38</xdr:row>
      <xdr:rowOff>128701</xdr:rowOff>
    </xdr:to>
    <xdr:sp macro="" textlink="">
      <xdr:nvSpPr>
        <xdr:cNvPr id="321" name="楕円 320"/>
        <xdr:cNvSpPr/>
      </xdr:nvSpPr>
      <xdr:spPr>
        <a:xfrm>
          <a:off x="7810500" y="65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38</xdr:row>
      <xdr:rowOff>119828</xdr:rowOff>
    </xdr:from>
    <xdr:ext cx="534377" cy="259045"/>
    <xdr:sp macro="" textlink="">
      <xdr:nvSpPr>
        <xdr:cNvPr id="322" name="テキスト ボックス 321"/>
        <xdr:cNvSpPr txBox="1"/>
      </xdr:nvSpPr>
      <xdr:spPr>
        <a:xfrm>
          <a:off x="7594111" y="68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22339</xdr:rowOff>
    </xdr:from>
    <xdr:to>
      <xdr:col>36</xdr:col>
      <xdr:colOff>165100</xdr:colOff>
      <xdr:row>38</xdr:row>
      <xdr:rowOff>123939</xdr:rowOff>
    </xdr:to>
    <xdr:sp macro="" textlink="">
      <xdr:nvSpPr>
        <xdr:cNvPr id="323" name="楕円 322"/>
        <xdr:cNvSpPr/>
      </xdr:nvSpPr>
      <xdr:spPr>
        <a:xfrm>
          <a:off x="6921500" y="65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36</xdr:row>
      <xdr:rowOff>149991</xdr:rowOff>
    </xdr:from>
    <xdr:ext cx="534377" cy="259045"/>
    <xdr:sp macro="" textlink="">
      <xdr:nvSpPr>
        <xdr:cNvPr id="324" name="テキスト ボックス 323"/>
        <xdr:cNvSpPr txBox="1"/>
      </xdr:nvSpPr>
      <xdr:spPr>
        <a:xfrm>
          <a:off x="6705111" y="651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83202</xdr:rowOff>
    </xdr:from>
    <xdr:ext cx="248786" cy="259045"/>
    <xdr:sp macro="" textlink="">
      <xdr:nvSpPr>
        <xdr:cNvPr id="336" name="テキスト ボックス 335"/>
        <xdr:cNvSpPr txBox="1"/>
      </xdr:nvSpPr>
      <xdr:spPr>
        <a:xfrm>
          <a:off x="6355214" y="1034298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56</xdr:row>
      <xdr:rowOff>35577</xdr:rowOff>
    </xdr:from>
    <xdr:ext cx="531299" cy="259045"/>
    <xdr:sp macro="" textlink="">
      <xdr:nvSpPr>
        <xdr:cNvPr id="338" name="テキスト ボックス 337"/>
        <xdr:cNvSpPr txBox="1"/>
      </xdr:nvSpPr>
      <xdr:spPr>
        <a:xfrm>
          <a:off x="6082226"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1559</xdr:rowOff>
    </xdr:from>
    <xdr:ext cx="595419" cy="259045"/>
    <xdr:sp macro="" textlink="">
      <xdr:nvSpPr>
        <xdr:cNvPr id="340" name="テキスト ボックス 339"/>
        <xdr:cNvSpPr txBox="1"/>
      </xdr:nvSpPr>
      <xdr:spPr>
        <a:xfrm>
          <a:off x="6008581" y="955377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91523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760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3685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59</xdr:row>
      <xdr:rowOff>9232</xdr:rowOff>
    </xdr:from>
    <xdr:ext cx="469744" cy="259045"/>
    <xdr:sp macro="" textlink="">
      <xdr:nvSpPr>
        <xdr:cNvPr id="349" name="普通建設事業費最小値テキスト"/>
        <xdr:cNvSpPr txBox="1"/>
      </xdr:nvSpPr>
      <xdr:spPr>
        <a:xfrm>
          <a:off x="10537825" y="1044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50</xdr:row>
      <xdr:rowOff>83924</xdr:rowOff>
    </xdr:from>
    <xdr:ext cx="599010" cy="259045"/>
    <xdr:sp macro="" textlink="">
      <xdr:nvSpPr>
        <xdr:cNvPr id="351" name="普通建設事業費最大値テキスト"/>
        <xdr:cNvSpPr txBox="1"/>
      </xdr:nvSpPr>
      <xdr:spPr>
        <a:xfrm>
          <a:off x="10537825" y="892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9436</xdr:rowOff>
    </xdr:from>
    <xdr:to>
      <xdr:col>55</xdr:col>
      <xdr:colOff>0</xdr:colOff>
      <xdr:row>58</xdr:row>
      <xdr:rowOff>96327</xdr:rowOff>
    </xdr:to>
    <xdr:cxnSp macro="">
      <xdr:nvCxnSpPr>
        <xdr:cNvPr id="353" name="直線コネクタ 352"/>
        <xdr:cNvCxnSpPr/>
      </xdr:nvCxnSpPr>
      <xdr:spPr>
        <a:xfrm>
          <a:off x="9639300" y="9953536"/>
          <a:ext cx="838200" cy="8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56</xdr:row>
      <xdr:rowOff>11003</xdr:rowOff>
    </xdr:from>
    <xdr:ext cx="534377" cy="259045"/>
    <xdr:sp macro="" textlink="">
      <xdr:nvSpPr>
        <xdr:cNvPr id="354" name="普通建設事業費平均値テキスト"/>
        <xdr:cNvSpPr txBox="1"/>
      </xdr:nvSpPr>
      <xdr:spPr>
        <a:xfrm>
          <a:off x="10537825" y="9917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57</xdr:row>
      <xdr:rowOff>139654</xdr:rowOff>
    </xdr:from>
    <xdr:to>
      <xdr:col>50</xdr:col>
      <xdr:colOff>114300</xdr:colOff>
      <xdr:row>58</xdr:row>
      <xdr:rowOff>9436</xdr:rowOff>
    </xdr:to>
    <xdr:cxnSp macro="">
      <xdr:nvCxnSpPr>
        <xdr:cNvPr id="356" name="直線コネクタ 355"/>
        <xdr:cNvCxnSpPr/>
      </xdr:nvCxnSpPr>
      <xdr:spPr>
        <a:xfrm>
          <a:off x="8750300" y="9912304"/>
          <a:ext cx="889000" cy="4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55</xdr:row>
      <xdr:rowOff>104576</xdr:rowOff>
    </xdr:from>
    <xdr:ext cx="534377" cy="259045"/>
    <xdr:sp macro="" textlink="">
      <xdr:nvSpPr>
        <xdr:cNvPr id="358" name="テキスト ボックス 357"/>
        <xdr:cNvSpPr txBox="1"/>
      </xdr:nvSpPr>
      <xdr:spPr>
        <a:xfrm>
          <a:off x="9372111" y="983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92166</xdr:rowOff>
    </xdr:from>
    <xdr:to>
      <xdr:col>45</xdr:col>
      <xdr:colOff>177800</xdr:colOff>
      <xdr:row>57</xdr:row>
      <xdr:rowOff>139654</xdr:rowOff>
    </xdr:to>
    <xdr:cxnSp macro="">
      <xdr:nvCxnSpPr>
        <xdr:cNvPr id="359" name="直線コネクタ 358"/>
        <xdr:cNvCxnSpPr/>
      </xdr:nvCxnSpPr>
      <xdr:spPr>
        <a:xfrm>
          <a:off x="7861300" y="9693366"/>
          <a:ext cx="889000" cy="2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55</xdr:row>
      <xdr:rowOff>108097</xdr:rowOff>
    </xdr:from>
    <xdr:ext cx="534377" cy="259045"/>
    <xdr:sp macro="" textlink="">
      <xdr:nvSpPr>
        <xdr:cNvPr id="361" name="テキスト ボックス 360"/>
        <xdr:cNvSpPr txBox="1"/>
      </xdr:nvSpPr>
      <xdr:spPr>
        <a:xfrm>
          <a:off x="8483111" y="983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92166</xdr:rowOff>
    </xdr:from>
    <xdr:to>
      <xdr:col>41</xdr:col>
      <xdr:colOff>50800</xdr:colOff>
      <xdr:row>57</xdr:row>
      <xdr:rowOff>124849</xdr:rowOff>
    </xdr:to>
    <xdr:cxnSp macro="">
      <xdr:nvCxnSpPr>
        <xdr:cNvPr id="362" name="直線コネクタ 361"/>
        <xdr:cNvCxnSpPr/>
      </xdr:nvCxnSpPr>
      <xdr:spPr>
        <a:xfrm flipV="1">
          <a:off x="6972300" y="9693366"/>
          <a:ext cx="889000" cy="20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57</xdr:row>
      <xdr:rowOff>81897</xdr:rowOff>
    </xdr:from>
    <xdr:ext cx="534377" cy="259045"/>
    <xdr:sp macro="" textlink="">
      <xdr:nvSpPr>
        <xdr:cNvPr id="364" name="テキスト ボックス 363"/>
        <xdr:cNvSpPr txBox="1"/>
      </xdr:nvSpPr>
      <xdr:spPr>
        <a:xfrm>
          <a:off x="7594111" y="1016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55</xdr:row>
      <xdr:rowOff>135140</xdr:rowOff>
    </xdr:from>
    <xdr:ext cx="534377" cy="259045"/>
    <xdr:sp macro="" textlink="">
      <xdr:nvSpPr>
        <xdr:cNvPr id="366" name="テキスト ボックス 365"/>
        <xdr:cNvSpPr txBox="1"/>
      </xdr:nvSpPr>
      <xdr:spPr>
        <a:xfrm>
          <a:off x="6705111" y="98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45527</xdr:rowOff>
    </xdr:from>
    <xdr:to>
      <xdr:col>55</xdr:col>
      <xdr:colOff>50800</xdr:colOff>
      <xdr:row>58</xdr:row>
      <xdr:rowOff>147127</xdr:rowOff>
    </xdr:to>
    <xdr:sp macro="" textlink="">
      <xdr:nvSpPr>
        <xdr:cNvPr id="372" name="楕円 371"/>
        <xdr:cNvSpPr/>
      </xdr:nvSpPr>
      <xdr:spPr>
        <a:xfrm>
          <a:off x="10426700" y="998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60325</xdr:colOff>
      <xdr:row>57</xdr:row>
      <xdr:rowOff>131904</xdr:rowOff>
    </xdr:from>
    <xdr:ext cx="534377" cy="259045"/>
    <xdr:sp macro="" textlink="">
      <xdr:nvSpPr>
        <xdr:cNvPr id="373" name="普通建設事業費該当値テキスト"/>
        <xdr:cNvSpPr txBox="1"/>
      </xdr:nvSpPr>
      <xdr:spPr>
        <a:xfrm>
          <a:off x="10537825" y="1021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130086</xdr:rowOff>
    </xdr:from>
    <xdr:to>
      <xdr:col>50</xdr:col>
      <xdr:colOff>165100</xdr:colOff>
      <xdr:row>58</xdr:row>
      <xdr:rowOff>60236</xdr:rowOff>
    </xdr:to>
    <xdr:sp macro="" textlink="">
      <xdr:nvSpPr>
        <xdr:cNvPr id="374" name="楕円 373"/>
        <xdr:cNvSpPr/>
      </xdr:nvSpPr>
      <xdr:spPr>
        <a:xfrm>
          <a:off x="9588500" y="99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58</xdr:row>
      <xdr:rowOff>60888</xdr:rowOff>
    </xdr:from>
    <xdr:ext cx="534377" cy="259045"/>
    <xdr:sp macro="" textlink="">
      <xdr:nvSpPr>
        <xdr:cNvPr id="375" name="テキスト ボックス 374"/>
        <xdr:cNvSpPr txBox="1"/>
      </xdr:nvSpPr>
      <xdr:spPr>
        <a:xfrm>
          <a:off x="9372111" y="1032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88854</xdr:rowOff>
    </xdr:from>
    <xdr:to>
      <xdr:col>46</xdr:col>
      <xdr:colOff>38100</xdr:colOff>
      <xdr:row>58</xdr:row>
      <xdr:rowOff>19004</xdr:rowOff>
    </xdr:to>
    <xdr:sp macro="" textlink="">
      <xdr:nvSpPr>
        <xdr:cNvPr id="376" name="楕円 375"/>
        <xdr:cNvSpPr/>
      </xdr:nvSpPr>
      <xdr:spPr>
        <a:xfrm>
          <a:off x="8699500" y="98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58</xdr:row>
      <xdr:rowOff>10131</xdr:rowOff>
    </xdr:from>
    <xdr:ext cx="534377" cy="259045"/>
    <xdr:sp macro="" textlink="">
      <xdr:nvSpPr>
        <xdr:cNvPr id="377" name="テキスト ボックス 376"/>
        <xdr:cNvSpPr txBox="1"/>
      </xdr:nvSpPr>
      <xdr:spPr>
        <a:xfrm>
          <a:off x="8483111" y="102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41366</xdr:rowOff>
    </xdr:from>
    <xdr:to>
      <xdr:col>41</xdr:col>
      <xdr:colOff>101600</xdr:colOff>
      <xdr:row>56</xdr:row>
      <xdr:rowOff>142966</xdr:rowOff>
    </xdr:to>
    <xdr:sp macro="" textlink="">
      <xdr:nvSpPr>
        <xdr:cNvPr id="378" name="楕円 377"/>
        <xdr:cNvSpPr/>
      </xdr:nvSpPr>
      <xdr:spPr>
        <a:xfrm>
          <a:off x="7810500" y="96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54</xdr:row>
      <xdr:rowOff>159493</xdr:rowOff>
    </xdr:from>
    <xdr:ext cx="534377" cy="259045"/>
    <xdr:sp macro="" textlink="">
      <xdr:nvSpPr>
        <xdr:cNvPr id="379" name="テキスト ボックス 378"/>
        <xdr:cNvSpPr txBox="1"/>
      </xdr:nvSpPr>
      <xdr:spPr>
        <a:xfrm>
          <a:off x="7594111" y="971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74049</xdr:rowOff>
    </xdr:from>
    <xdr:to>
      <xdr:col>36</xdr:col>
      <xdr:colOff>165100</xdr:colOff>
      <xdr:row>58</xdr:row>
      <xdr:rowOff>4199</xdr:rowOff>
    </xdr:to>
    <xdr:sp macro="" textlink="">
      <xdr:nvSpPr>
        <xdr:cNvPr id="380" name="楕円 379"/>
        <xdr:cNvSpPr/>
      </xdr:nvSpPr>
      <xdr:spPr>
        <a:xfrm>
          <a:off x="6921500" y="98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57</xdr:row>
      <xdr:rowOff>166776</xdr:rowOff>
    </xdr:from>
    <xdr:ext cx="534377" cy="259045"/>
    <xdr:sp macro="" textlink="">
      <xdr:nvSpPr>
        <xdr:cNvPr id="381" name="テキスト ボックス 380"/>
        <xdr:cNvSpPr txBox="1"/>
      </xdr:nvSpPr>
      <xdr:spPr>
        <a:xfrm>
          <a:off x="6705111" y="1024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83202</xdr:rowOff>
    </xdr:from>
    <xdr:ext cx="248786" cy="259045"/>
    <xdr:sp macro="" textlink="">
      <xdr:nvSpPr>
        <xdr:cNvPr id="393" name="テキスト ボックス 392"/>
        <xdr:cNvSpPr txBox="1"/>
      </xdr:nvSpPr>
      <xdr:spPr>
        <a:xfrm>
          <a:off x="6355214" y="138808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76</xdr:row>
      <xdr:rowOff>35577</xdr:rowOff>
    </xdr:from>
    <xdr:ext cx="531299" cy="259045"/>
    <xdr:sp macro="" textlink="">
      <xdr:nvSpPr>
        <xdr:cNvPr id="395" name="テキスト ボックス 394"/>
        <xdr:cNvSpPr txBox="1"/>
      </xdr:nvSpPr>
      <xdr:spPr>
        <a:xfrm>
          <a:off x="6082226" y="134794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73</xdr:row>
      <xdr:rowOff>168927</xdr:rowOff>
    </xdr:from>
    <xdr:ext cx="531299" cy="259045"/>
    <xdr:sp macro="" textlink="">
      <xdr:nvSpPr>
        <xdr:cNvPr id="397" name="テキスト ボックス 396"/>
        <xdr:cNvSpPr txBox="1"/>
      </xdr:nvSpPr>
      <xdr:spPr>
        <a:xfrm>
          <a:off x="6082226" y="130821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71</xdr:row>
      <xdr:rowOff>130827</xdr:rowOff>
    </xdr:from>
    <xdr:ext cx="531299" cy="259045"/>
    <xdr:sp macro="" textlink="">
      <xdr:nvSpPr>
        <xdr:cNvPr id="399" name="テキスト ボックス 398"/>
        <xdr:cNvSpPr txBox="1"/>
      </xdr:nvSpPr>
      <xdr:spPr>
        <a:xfrm>
          <a:off x="6082226" y="126902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2298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9064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79</xdr:row>
      <xdr:rowOff>57802</xdr:rowOff>
    </xdr:from>
    <xdr:ext cx="249299" cy="259045"/>
    <xdr:sp macro="" textlink="">
      <xdr:nvSpPr>
        <xdr:cNvPr id="406" name="普通建設事業費 （ うち新規整備　）最小値テキスト"/>
        <xdr:cNvSpPr txBox="1"/>
      </xdr:nvSpPr>
      <xdr:spPr>
        <a:xfrm>
          <a:off x="10537825" y="14032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69</xdr:row>
      <xdr:rowOff>147858</xdr:rowOff>
    </xdr:from>
    <xdr:ext cx="599010" cy="259045"/>
    <xdr:sp macro="" textlink="">
      <xdr:nvSpPr>
        <xdr:cNvPr id="408" name="普通建設事業費 （ うち新規整備　）最大値テキスト"/>
        <xdr:cNvSpPr txBox="1"/>
      </xdr:nvSpPr>
      <xdr:spPr>
        <a:xfrm>
          <a:off x="10537825" y="1235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158838</xdr:rowOff>
    </xdr:from>
    <xdr:to>
      <xdr:col>55</xdr:col>
      <xdr:colOff>0</xdr:colOff>
      <xdr:row>79</xdr:row>
      <xdr:rowOff>2502</xdr:rowOff>
    </xdr:to>
    <xdr:cxnSp macro="">
      <xdr:nvCxnSpPr>
        <xdr:cNvPr id="410" name="直線コネクタ 409"/>
        <xdr:cNvCxnSpPr/>
      </xdr:nvCxnSpPr>
      <xdr:spPr>
        <a:xfrm flipV="1">
          <a:off x="9639300" y="13531938"/>
          <a:ext cx="8382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77</xdr:row>
      <xdr:rowOff>59301</xdr:rowOff>
    </xdr:from>
    <xdr:ext cx="534377" cy="259045"/>
    <xdr:sp macro="" textlink="">
      <xdr:nvSpPr>
        <xdr:cNvPr id="411" name="普通建設事業費 （ うち新規整備　）平均値テキスト"/>
        <xdr:cNvSpPr txBox="1"/>
      </xdr:nvSpPr>
      <xdr:spPr>
        <a:xfrm>
          <a:off x="10537825" y="13680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78</xdr:row>
      <xdr:rowOff>170218</xdr:rowOff>
    </xdr:from>
    <xdr:to>
      <xdr:col>50</xdr:col>
      <xdr:colOff>114300</xdr:colOff>
      <xdr:row>79</xdr:row>
      <xdr:rowOff>2502</xdr:rowOff>
    </xdr:to>
    <xdr:cxnSp macro="">
      <xdr:nvCxnSpPr>
        <xdr:cNvPr id="413" name="直線コネクタ 412"/>
        <xdr:cNvCxnSpPr/>
      </xdr:nvCxnSpPr>
      <xdr:spPr>
        <a:xfrm>
          <a:off x="8750300" y="13543318"/>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76</xdr:row>
      <xdr:rowOff>149344</xdr:rowOff>
    </xdr:from>
    <xdr:ext cx="534377" cy="259045"/>
    <xdr:sp macro="" textlink="">
      <xdr:nvSpPr>
        <xdr:cNvPr id="415" name="テキスト ボックス 414"/>
        <xdr:cNvSpPr txBox="1"/>
      </xdr:nvSpPr>
      <xdr:spPr>
        <a:xfrm>
          <a:off x="9372111" y="135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131851</xdr:rowOff>
    </xdr:from>
    <xdr:to>
      <xdr:col>45</xdr:col>
      <xdr:colOff>177800</xdr:colOff>
      <xdr:row>78</xdr:row>
      <xdr:rowOff>170218</xdr:rowOff>
    </xdr:to>
    <xdr:cxnSp macro="">
      <xdr:nvCxnSpPr>
        <xdr:cNvPr id="416" name="直線コネクタ 415"/>
        <xdr:cNvCxnSpPr/>
      </xdr:nvCxnSpPr>
      <xdr:spPr>
        <a:xfrm>
          <a:off x="7861300" y="13504951"/>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76</xdr:row>
      <xdr:rowOff>155033</xdr:rowOff>
    </xdr:from>
    <xdr:ext cx="534377" cy="259045"/>
    <xdr:sp macro="" textlink="">
      <xdr:nvSpPr>
        <xdr:cNvPr id="418" name="テキスト ボックス 417"/>
        <xdr:cNvSpPr txBox="1"/>
      </xdr:nvSpPr>
      <xdr:spPr>
        <a:xfrm>
          <a:off x="8483111" y="135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107162</xdr:rowOff>
    </xdr:from>
    <xdr:to>
      <xdr:col>41</xdr:col>
      <xdr:colOff>50800</xdr:colOff>
      <xdr:row>78</xdr:row>
      <xdr:rowOff>131851</xdr:rowOff>
    </xdr:to>
    <xdr:cxnSp macro="">
      <xdr:nvCxnSpPr>
        <xdr:cNvPr id="419" name="直線コネクタ 418"/>
        <xdr:cNvCxnSpPr/>
      </xdr:nvCxnSpPr>
      <xdr:spPr>
        <a:xfrm>
          <a:off x="6972300" y="13480262"/>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76</xdr:row>
      <xdr:rowOff>100767</xdr:rowOff>
    </xdr:from>
    <xdr:ext cx="534377" cy="259045"/>
    <xdr:sp macro="" textlink="">
      <xdr:nvSpPr>
        <xdr:cNvPr id="421" name="テキスト ボックス 420"/>
        <xdr:cNvSpPr txBox="1"/>
      </xdr:nvSpPr>
      <xdr:spPr>
        <a:xfrm>
          <a:off x="7594111" y="135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76</xdr:row>
      <xdr:rowOff>128846</xdr:rowOff>
    </xdr:from>
    <xdr:ext cx="534377" cy="259045"/>
    <xdr:sp macro="" textlink="">
      <xdr:nvSpPr>
        <xdr:cNvPr id="423" name="テキスト ボックス 422"/>
        <xdr:cNvSpPr txBox="1"/>
      </xdr:nvSpPr>
      <xdr:spPr>
        <a:xfrm>
          <a:off x="6705111" y="135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108038</xdr:rowOff>
    </xdr:from>
    <xdr:to>
      <xdr:col>55</xdr:col>
      <xdr:colOff>50800</xdr:colOff>
      <xdr:row>79</xdr:row>
      <xdr:rowOff>38188</xdr:rowOff>
    </xdr:to>
    <xdr:sp macro="" textlink="">
      <xdr:nvSpPr>
        <xdr:cNvPr id="429" name="楕円 428"/>
        <xdr:cNvSpPr/>
      </xdr:nvSpPr>
      <xdr:spPr>
        <a:xfrm>
          <a:off x="10426700" y="134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60325</xdr:colOff>
      <xdr:row>78</xdr:row>
      <xdr:rowOff>13440</xdr:rowOff>
    </xdr:from>
    <xdr:ext cx="469744" cy="259045"/>
    <xdr:sp macro="" textlink="">
      <xdr:nvSpPr>
        <xdr:cNvPr id="430" name="普通建設事業費 （ うち新規整備　）該当値テキスト"/>
        <xdr:cNvSpPr txBox="1"/>
      </xdr:nvSpPr>
      <xdr:spPr>
        <a:xfrm>
          <a:off x="10537825" y="13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123152</xdr:rowOff>
    </xdr:from>
    <xdr:to>
      <xdr:col>50</xdr:col>
      <xdr:colOff>165100</xdr:colOff>
      <xdr:row>79</xdr:row>
      <xdr:rowOff>53302</xdr:rowOff>
    </xdr:to>
    <xdr:sp macro="" textlink="">
      <xdr:nvSpPr>
        <xdr:cNvPr id="431" name="楕円 430"/>
        <xdr:cNvSpPr/>
      </xdr:nvSpPr>
      <xdr:spPr>
        <a:xfrm>
          <a:off x="9588500" y="13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69928</xdr:colOff>
      <xdr:row>79</xdr:row>
      <xdr:rowOff>53954</xdr:rowOff>
    </xdr:from>
    <xdr:ext cx="469744" cy="259045"/>
    <xdr:sp macro="" textlink="">
      <xdr:nvSpPr>
        <xdr:cNvPr id="432" name="テキスト ボックス 431"/>
        <xdr:cNvSpPr txBox="1"/>
      </xdr:nvSpPr>
      <xdr:spPr>
        <a:xfrm>
          <a:off x="9404428" y="140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119418</xdr:rowOff>
    </xdr:from>
    <xdr:to>
      <xdr:col>46</xdr:col>
      <xdr:colOff>38100</xdr:colOff>
      <xdr:row>79</xdr:row>
      <xdr:rowOff>49568</xdr:rowOff>
    </xdr:to>
    <xdr:sp macro="" textlink="">
      <xdr:nvSpPr>
        <xdr:cNvPr id="433" name="楕円 432"/>
        <xdr:cNvSpPr/>
      </xdr:nvSpPr>
      <xdr:spPr>
        <a:xfrm>
          <a:off x="8699500" y="13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133428</xdr:colOff>
      <xdr:row>79</xdr:row>
      <xdr:rowOff>40695</xdr:rowOff>
    </xdr:from>
    <xdr:ext cx="469744" cy="259045"/>
    <xdr:sp macro="" textlink="">
      <xdr:nvSpPr>
        <xdr:cNvPr id="434" name="テキスト ボックス 433"/>
        <xdr:cNvSpPr txBox="1"/>
      </xdr:nvSpPr>
      <xdr:spPr>
        <a:xfrm>
          <a:off x="8515428" y="140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81051</xdr:rowOff>
    </xdr:from>
    <xdr:to>
      <xdr:col>41</xdr:col>
      <xdr:colOff>101600</xdr:colOff>
      <xdr:row>79</xdr:row>
      <xdr:rowOff>11201</xdr:rowOff>
    </xdr:to>
    <xdr:sp macro="" textlink="">
      <xdr:nvSpPr>
        <xdr:cNvPr id="435" name="楕円 434"/>
        <xdr:cNvSpPr/>
      </xdr:nvSpPr>
      <xdr:spPr>
        <a:xfrm>
          <a:off x="7810500" y="134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6428</xdr:colOff>
      <xdr:row>79</xdr:row>
      <xdr:rowOff>2328</xdr:rowOff>
    </xdr:from>
    <xdr:ext cx="469744" cy="259045"/>
    <xdr:sp macro="" textlink="">
      <xdr:nvSpPr>
        <xdr:cNvPr id="436" name="テキスト ボックス 435"/>
        <xdr:cNvSpPr txBox="1"/>
      </xdr:nvSpPr>
      <xdr:spPr>
        <a:xfrm>
          <a:off x="7626428" y="1397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56362</xdr:rowOff>
    </xdr:from>
    <xdr:to>
      <xdr:col>36</xdr:col>
      <xdr:colOff>165100</xdr:colOff>
      <xdr:row>78</xdr:row>
      <xdr:rowOff>157962</xdr:rowOff>
    </xdr:to>
    <xdr:sp macro="" textlink="">
      <xdr:nvSpPr>
        <xdr:cNvPr id="437" name="楕円 436"/>
        <xdr:cNvSpPr/>
      </xdr:nvSpPr>
      <xdr:spPr>
        <a:xfrm>
          <a:off x="6921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69928</xdr:colOff>
      <xdr:row>78</xdr:row>
      <xdr:rowOff>149089</xdr:rowOff>
    </xdr:from>
    <xdr:ext cx="469744" cy="259045"/>
    <xdr:sp macro="" textlink="">
      <xdr:nvSpPr>
        <xdr:cNvPr id="438" name="テキスト ボックス 437"/>
        <xdr:cNvSpPr txBox="1"/>
      </xdr:nvSpPr>
      <xdr:spPr>
        <a:xfrm>
          <a:off x="6737428" y="139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83202</xdr:rowOff>
    </xdr:from>
    <xdr:ext cx="248786" cy="259045"/>
    <xdr:sp macro="" textlink="">
      <xdr:nvSpPr>
        <xdr:cNvPr id="450" name="テキスト ボックス 449"/>
        <xdr:cNvSpPr txBox="1"/>
      </xdr:nvSpPr>
      <xdr:spPr>
        <a:xfrm>
          <a:off x="6355214" y="174187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96</xdr:row>
      <xdr:rowOff>35577</xdr:rowOff>
    </xdr:from>
    <xdr:ext cx="531299" cy="259045"/>
    <xdr:sp macro="" textlink="">
      <xdr:nvSpPr>
        <xdr:cNvPr id="452" name="テキスト ボックス 451"/>
        <xdr:cNvSpPr txBox="1"/>
      </xdr:nvSpPr>
      <xdr:spPr>
        <a:xfrm>
          <a:off x="6082226" y="17017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94</xdr:row>
      <xdr:rowOff>1559</xdr:rowOff>
    </xdr:from>
    <xdr:ext cx="531299" cy="259045"/>
    <xdr:sp macro="" textlink="">
      <xdr:nvSpPr>
        <xdr:cNvPr id="454" name="テキスト ボックス 453"/>
        <xdr:cNvSpPr txBox="1"/>
      </xdr:nvSpPr>
      <xdr:spPr>
        <a:xfrm>
          <a:off x="6082226" y="166294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91</xdr:row>
      <xdr:rowOff>130827</xdr:rowOff>
    </xdr:from>
    <xdr:ext cx="531299" cy="259045"/>
    <xdr:sp macro="" textlink="">
      <xdr:nvSpPr>
        <xdr:cNvPr id="456" name="テキスト ボックス 455"/>
        <xdr:cNvSpPr txBox="1"/>
      </xdr:nvSpPr>
      <xdr:spPr>
        <a:xfrm>
          <a:off x="6082226" y="1622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8361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54443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99</xdr:row>
      <xdr:rowOff>7497</xdr:rowOff>
    </xdr:from>
    <xdr:ext cx="469744" cy="259045"/>
    <xdr:sp macro="" textlink="">
      <xdr:nvSpPr>
        <xdr:cNvPr id="463" name="普通建設事業費 （ うち更新整備　）最小値テキスト"/>
        <xdr:cNvSpPr txBox="1"/>
      </xdr:nvSpPr>
      <xdr:spPr>
        <a:xfrm>
          <a:off x="10537825" y="1751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89</xdr:row>
      <xdr:rowOff>163986</xdr:rowOff>
    </xdr:from>
    <xdr:ext cx="599010" cy="259045"/>
    <xdr:sp macro="" textlink="">
      <xdr:nvSpPr>
        <xdr:cNvPr id="465" name="普通建設事業費 （ うち更新整備　）最大値テキスト"/>
        <xdr:cNvSpPr txBox="1"/>
      </xdr:nvSpPr>
      <xdr:spPr>
        <a:xfrm>
          <a:off x="10537825" y="1590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35547</xdr:rowOff>
    </xdr:from>
    <xdr:to>
      <xdr:col>55</xdr:col>
      <xdr:colOff>0</xdr:colOff>
      <xdr:row>98</xdr:row>
      <xdr:rowOff>124524</xdr:rowOff>
    </xdr:to>
    <xdr:cxnSp macro="">
      <xdr:nvCxnSpPr>
        <xdr:cNvPr id="467" name="直線コネクタ 466"/>
        <xdr:cNvCxnSpPr/>
      </xdr:nvCxnSpPr>
      <xdr:spPr>
        <a:xfrm>
          <a:off x="9639300" y="16837647"/>
          <a:ext cx="838200" cy="8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96</xdr:row>
      <xdr:rowOff>25633</xdr:rowOff>
    </xdr:from>
    <xdr:ext cx="534377" cy="259045"/>
    <xdr:sp macro="" textlink="">
      <xdr:nvSpPr>
        <xdr:cNvPr id="468" name="普通建設事業費 （ うち更新整備　）平均値テキスト"/>
        <xdr:cNvSpPr txBox="1"/>
      </xdr:nvSpPr>
      <xdr:spPr>
        <a:xfrm>
          <a:off x="10537825" y="1700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98</xdr:row>
      <xdr:rowOff>21983</xdr:rowOff>
    </xdr:from>
    <xdr:to>
      <xdr:col>50</xdr:col>
      <xdr:colOff>114300</xdr:colOff>
      <xdr:row>98</xdr:row>
      <xdr:rowOff>35547</xdr:rowOff>
    </xdr:to>
    <xdr:cxnSp macro="">
      <xdr:nvCxnSpPr>
        <xdr:cNvPr id="470" name="直線コネクタ 469"/>
        <xdr:cNvCxnSpPr/>
      </xdr:nvCxnSpPr>
      <xdr:spPr>
        <a:xfrm>
          <a:off x="8750300" y="1682408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95</xdr:row>
      <xdr:rowOff>124020</xdr:rowOff>
    </xdr:from>
    <xdr:ext cx="534377" cy="259045"/>
    <xdr:sp macro="" textlink="">
      <xdr:nvSpPr>
        <xdr:cNvPr id="472" name="テキスト ボックス 471"/>
        <xdr:cNvSpPr txBox="1"/>
      </xdr:nvSpPr>
      <xdr:spPr>
        <a:xfrm>
          <a:off x="9372111" y="1692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63461</xdr:rowOff>
    </xdr:from>
    <xdr:to>
      <xdr:col>45</xdr:col>
      <xdr:colOff>177800</xdr:colOff>
      <xdr:row>98</xdr:row>
      <xdr:rowOff>21983</xdr:rowOff>
    </xdr:to>
    <xdr:cxnSp macro="">
      <xdr:nvCxnSpPr>
        <xdr:cNvPr id="473" name="直線コネクタ 472"/>
        <xdr:cNvCxnSpPr/>
      </xdr:nvCxnSpPr>
      <xdr:spPr>
        <a:xfrm>
          <a:off x="7861300" y="16522661"/>
          <a:ext cx="889000" cy="3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95</xdr:row>
      <xdr:rowOff>109035</xdr:rowOff>
    </xdr:from>
    <xdr:ext cx="534377" cy="259045"/>
    <xdr:sp macro="" textlink="">
      <xdr:nvSpPr>
        <xdr:cNvPr id="475" name="テキスト ボックス 474"/>
        <xdr:cNvSpPr txBox="1"/>
      </xdr:nvSpPr>
      <xdr:spPr>
        <a:xfrm>
          <a:off x="8483111" y="1691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63461</xdr:rowOff>
    </xdr:from>
    <xdr:to>
      <xdr:col>41</xdr:col>
      <xdr:colOff>50800</xdr:colOff>
      <xdr:row>98</xdr:row>
      <xdr:rowOff>13843</xdr:rowOff>
    </xdr:to>
    <xdr:cxnSp macro="">
      <xdr:nvCxnSpPr>
        <xdr:cNvPr id="476" name="直線コネクタ 475"/>
        <xdr:cNvCxnSpPr/>
      </xdr:nvCxnSpPr>
      <xdr:spPr>
        <a:xfrm flipV="1">
          <a:off x="6972300" y="16522661"/>
          <a:ext cx="889000" cy="29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97</xdr:row>
      <xdr:rowOff>127880</xdr:rowOff>
    </xdr:from>
    <xdr:ext cx="534377" cy="259045"/>
    <xdr:sp macro="" textlink="">
      <xdr:nvSpPr>
        <xdr:cNvPr id="478" name="テキスト ボックス 477"/>
        <xdr:cNvSpPr txBox="1"/>
      </xdr:nvSpPr>
      <xdr:spPr>
        <a:xfrm>
          <a:off x="7594111" y="1728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96</xdr:row>
      <xdr:rowOff>6684</xdr:rowOff>
    </xdr:from>
    <xdr:ext cx="534377" cy="259045"/>
    <xdr:sp macro="" textlink="">
      <xdr:nvSpPr>
        <xdr:cNvPr id="480" name="テキスト ボックス 479"/>
        <xdr:cNvSpPr txBox="1"/>
      </xdr:nvSpPr>
      <xdr:spPr>
        <a:xfrm>
          <a:off x="6705111" y="1698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73724</xdr:rowOff>
    </xdr:from>
    <xdr:to>
      <xdr:col>55</xdr:col>
      <xdr:colOff>50800</xdr:colOff>
      <xdr:row>99</xdr:row>
      <xdr:rowOff>3874</xdr:rowOff>
    </xdr:to>
    <xdr:sp macro="" textlink="">
      <xdr:nvSpPr>
        <xdr:cNvPr id="486" name="楕円 485"/>
        <xdr:cNvSpPr/>
      </xdr:nvSpPr>
      <xdr:spPr>
        <a:xfrm>
          <a:off x="10426700" y="168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60325</xdr:colOff>
      <xdr:row>97</xdr:row>
      <xdr:rowOff>160101</xdr:rowOff>
    </xdr:from>
    <xdr:ext cx="469744" cy="259045"/>
    <xdr:sp macro="" textlink="">
      <xdr:nvSpPr>
        <xdr:cNvPr id="487" name="普通建設事業費 （ うち更新整備　）該当値テキスト"/>
        <xdr:cNvSpPr txBox="1"/>
      </xdr:nvSpPr>
      <xdr:spPr>
        <a:xfrm>
          <a:off x="10537825" y="1731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156197</xdr:rowOff>
    </xdr:from>
    <xdr:to>
      <xdr:col>50</xdr:col>
      <xdr:colOff>165100</xdr:colOff>
      <xdr:row>98</xdr:row>
      <xdr:rowOff>86347</xdr:rowOff>
    </xdr:to>
    <xdr:sp macro="" textlink="">
      <xdr:nvSpPr>
        <xdr:cNvPr id="488" name="楕円 487"/>
        <xdr:cNvSpPr/>
      </xdr:nvSpPr>
      <xdr:spPr>
        <a:xfrm>
          <a:off x="9588500" y="167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98</xdr:row>
      <xdr:rowOff>86999</xdr:rowOff>
    </xdr:from>
    <xdr:ext cx="534377" cy="259045"/>
    <xdr:sp macro="" textlink="">
      <xdr:nvSpPr>
        <xdr:cNvPr id="489" name="テキスト ボックス 488"/>
        <xdr:cNvSpPr txBox="1"/>
      </xdr:nvSpPr>
      <xdr:spPr>
        <a:xfrm>
          <a:off x="9372111" y="174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142633</xdr:rowOff>
    </xdr:from>
    <xdr:to>
      <xdr:col>46</xdr:col>
      <xdr:colOff>38100</xdr:colOff>
      <xdr:row>98</xdr:row>
      <xdr:rowOff>72783</xdr:rowOff>
    </xdr:to>
    <xdr:sp macro="" textlink="">
      <xdr:nvSpPr>
        <xdr:cNvPr id="490" name="楕円 489"/>
        <xdr:cNvSpPr/>
      </xdr:nvSpPr>
      <xdr:spPr>
        <a:xfrm>
          <a:off x="8699500" y="167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98</xdr:row>
      <xdr:rowOff>63910</xdr:rowOff>
    </xdr:from>
    <xdr:ext cx="534377" cy="259045"/>
    <xdr:sp macro="" textlink="">
      <xdr:nvSpPr>
        <xdr:cNvPr id="491" name="テキスト ボックス 490"/>
        <xdr:cNvSpPr txBox="1"/>
      </xdr:nvSpPr>
      <xdr:spPr>
        <a:xfrm>
          <a:off x="8483111" y="1739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12661</xdr:rowOff>
    </xdr:from>
    <xdr:to>
      <xdr:col>41</xdr:col>
      <xdr:colOff>101600</xdr:colOff>
      <xdr:row>96</xdr:row>
      <xdr:rowOff>114261</xdr:rowOff>
    </xdr:to>
    <xdr:sp macro="" textlink="">
      <xdr:nvSpPr>
        <xdr:cNvPr id="492" name="楕円 491"/>
        <xdr:cNvSpPr/>
      </xdr:nvSpPr>
      <xdr:spPr>
        <a:xfrm>
          <a:off x="7810500" y="164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94</xdr:row>
      <xdr:rowOff>130788</xdr:rowOff>
    </xdr:from>
    <xdr:ext cx="534377" cy="259045"/>
    <xdr:sp macro="" textlink="">
      <xdr:nvSpPr>
        <xdr:cNvPr id="493" name="テキスト ボックス 492"/>
        <xdr:cNvSpPr txBox="1"/>
      </xdr:nvSpPr>
      <xdr:spPr>
        <a:xfrm>
          <a:off x="7594111" y="1675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134493</xdr:rowOff>
    </xdr:from>
    <xdr:to>
      <xdr:col>36</xdr:col>
      <xdr:colOff>165100</xdr:colOff>
      <xdr:row>98</xdr:row>
      <xdr:rowOff>64643</xdr:rowOff>
    </xdr:to>
    <xdr:sp macro="" textlink="">
      <xdr:nvSpPr>
        <xdr:cNvPr id="494" name="楕円 493"/>
        <xdr:cNvSpPr/>
      </xdr:nvSpPr>
      <xdr:spPr>
        <a:xfrm>
          <a:off x="6921500" y="1676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98</xdr:row>
      <xdr:rowOff>55770</xdr:rowOff>
    </xdr:from>
    <xdr:ext cx="534377" cy="259045"/>
    <xdr:sp macro="" textlink="">
      <xdr:nvSpPr>
        <xdr:cNvPr id="495" name="テキスト ボックス 494"/>
        <xdr:cNvSpPr txBox="1"/>
      </xdr:nvSpPr>
      <xdr:spPr>
        <a:xfrm>
          <a:off x="6705111" y="1739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1559</xdr:rowOff>
    </xdr:from>
    <xdr:ext cx="248786" cy="259045"/>
    <xdr:sp macro="" textlink="">
      <xdr:nvSpPr>
        <xdr:cNvPr id="507" name="テキスト ボックス 506"/>
        <xdr:cNvSpPr txBox="1"/>
      </xdr:nvSpPr>
      <xdr:spPr>
        <a:xfrm>
          <a:off x="12197214" y="672348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245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102252</xdr:rowOff>
    </xdr:from>
    <xdr:ext cx="531299" cy="259045"/>
    <xdr:sp macro="" textlink="">
      <xdr:nvSpPr>
        <xdr:cNvPr id="511" name="テキスト ボックス 510"/>
        <xdr:cNvSpPr txBox="1"/>
      </xdr:nvSpPr>
      <xdr:spPr>
        <a:xfrm>
          <a:off x="11914701" y="57628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2988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8307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156669</xdr:rowOff>
    </xdr:from>
    <xdr:ext cx="249299" cy="259045"/>
    <xdr:sp macro="" textlink="">
      <xdr:nvSpPr>
        <xdr:cNvPr id="518" name="災害復旧事業費最小値テキスト"/>
        <xdr:cNvSpPr txBox="1"/>
      </xdr:nvSpPr>
      <xdr:spPr>
        <a:xfrm>
          <a:off x="16370300" y="6878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xdr:cNvSpPr txBox="1"/>
      </xdr:nvSpPr>
      <xdr:spPr>
        <a:xfrm>
          <a:off x="16370300" y="54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113457</xdr:rowOff>
    </xdr:from>
    <xdr:to>
      <xdr:col>85</xdr:col>
      <xdr:colOff>127000</xdr:colOff>
      <xdr:row>38</xdr:row>
      <xdr:rowOff>123835</xdr:rowOff>
    </xdr:to>
    <xdr:cxnSp macro="">
      <xdr:nvCxnSpPr>
        <xdr:cNvPr id="522" name="直線コネクタ 521"/>
        <xdr:cNvCxnSpPr/>
      </xdr:nvCxnSpPr>
      <xdr:spPr>
        <a:xfrm>
          <a:off x="15481300" y="6628557"/>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xdr:cNvSpPr txBox="1"/>
      </xdr:nvSpPr>
      <xdr:spPr>
        <a:xfrm>
          <a:off x="16370300" y="6609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38</xdr:row>
      <xdr:rowOff>108062</xdr:rowOff>
    </xdr:from>
    <xdr:to>
      <xdr:col>81</xdr:col>
      <xdr:colOff>50800</xdr:colOff>
      <xdr:row>38</xdr:row>
      <xdr:rowOff>113457</xdr:rowOff>
    </xdr:to>
    <xdr:cxnSp macro="">
      <xdr:nvCxnSpPr>
        <xdr:cNvPr id="525" name="直線コネクタ 524"/>
        <xdr:cNvCxnSpPr/>
      </xdr:nvCxnSpPr>
      <xdr:spPr>
        <a:xfrm>
          <a:off x="14592300" y="6623162"/>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6428</xdr:colOff>
      <xdr:row>36</xdr:row>
      <xdr:rowOff>157878</xdr:rowOff>
    </xdr:from>
    <xdr:ext cx="469744" cy="259045"/>
    <xdr:sp macro="" textlink="">
      <xdr:nvSpPr>
        <xdr:cNvPr id="527" name="テキスト ボックス 526"/>
        <xdr:cNvSpPr txBox="1"/>
      </xdr:nvSpPr>
      <xdr:spPr>
        <a:xfrm>
          <a:off x="15246428" y="652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88128</xdr:rowOff>
    </xdr:from>
    <xdr:to>
      <xdr:col>76</xdr:col>
      <xdr:colOff>114300</xdr:colOff>
      <xdr:row>38</xdr:row>
      <xdr:rowOff>108062</xdr:rowOff>
    </xdr:to>
    <xdr:cxnSp macro="">
      <xdr:nvCxnSpPr>
        <xdr:cNvPr id="528" name="直線コネクタ 527"/>
        <xdr:cNvCxnSpPr/>
      </xdr:nvCxnSpPr>
      <xdr:spPr>
        <a:xfrm>
          <a:off x="13703300" y="6603228"/>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105992</xdr:colOff>
      <xdr:row>36</xdr:row>
      <xdr:rowOff>161581</xdr:rowOff>
    </xdr:from>
    <xdr:ext cx="378565" cy="259045"/>
    <xdr:sp macro="" textlink="">
      <xdr:nvSpPr>
        <xdr:cNvPr id="530" name="テキスト ボックス 529"/>
        <xdr:cNvSpPr txBox="1"/>
      </xdr:nvSpPr>
      <xdr:spPr>
        <a:xfrm>
          <a:off x="14393492" y="6529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88128</xdr:rowOff>
    </xdr:from>
    <xdr:to>
      <xdr:col>71</xdr:col>
      <xdr:colOff>177800</xdr:colOff>
      <xdr:row>38</xdr:row>
      <xdr:rowOff>106782</xdr:rowOff>
    </xdr:to>
    <xdr:cxnSp macro="">
      <xdr:nvCxnSpPr>
        <xdr:cNvPr id="531" name="直線コネクタ 530"/>
        <xdr:cNvCxnSpPr/>
      </xdr:nvCxnSpPr>
      <xdr:spPr>
        <a:xfrm flipV="1">
          <a:off x="12814300" y="6603228"/>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133428</xdr:colOff>
      <xdr:row>36</xdr:row>
      <xdr:rowOff>148048</xdr:rowOff>
    </xdr:from>
    <xdr:ext cx="469744" cy="259045"/>
    <xdr:sp macro="" textlink="">
      <xdr:nvSpPr>
        <xdr:cNvPr id="533" name="テキスト ボックス 532"/>
        <xdr:cNvSpPr txBox="1"/>
      </xdr:nvSpPr>
      <xdr:spPr>
        <a:xfrm>
          <a:off x="13468428" y="651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6428</xdr:colOff>
      <xdr:row>36</xdr:row>
      <xdr:rowOff>131269</xdr:rowOff>
    </xdr:from>
    <xdr:ext cx="469744" cy="259045"/>
    <xdr:sp macro="" textlink="">
      <xdr:nvSpPr>
        <xdr:cNvPr id="535" name="テキスト ボックス 534"/>
        <xdr:cNvSpPr txBox="1"/>
      </xdr:nvSpPr>
      <xdr:spPr>
        <a:xfrm>
          <a:off x="12579428" y="649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73035</xdr:rowOff>
    </xdr:from>
    <xdr:to>
      <xdr:col>85</xdr:col>
      <xdr:colOff>177800</xdr:colOff>
      <xdr:row>39</xdr:row>
      <xdr:rowOff>3185</xdr:rowOff>
    </xdr:to>
    <xdr:sp macro="" textlink="">
      <xdr:nvSpPr>
        <xdr:cNvPr id="541" name="楕円 540"/>
        <xdr:cNvSpPr/>
      </xdr:nvSpPr>
      <xdr:spPr>
        <a:xfrm>
          <a:off x="16268700" y="65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38</xdr:row>
      <xdr:rowOff>10619</xdr:rowOff>
    </xdr:from>
    <xdr:ext cx="378565" cy="259045"/>
    <xdr:sp macro="" textlink="">
      <xdr:nvSpPr>
        <xdr:cNvPr id="542" name="災害復旧事業費該当値テキスト"/>
        <xdr:cNvSpPr txBox="1"/>
      </xdr:nvSpPr>
      <xdr:spPr>
        <a:xfrm>
          <a:off x="16370300" y="6732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62657</xdr:rowOff>
    </xdr:from>
    <xdr:to>
      <xdr:col>81</xdr:col>
      <xdr:colOff>101600</xdr:colOff>
      <xdr:row>38</xdr:row>
      <xdr:rowOff>164257</xdr:rowOff>
    </xdr:to>
    <xdr:sp macro="" textlink="">
      <xdr:nvSpPr>
        <xdr:cNvPr id="543" name="楕円 542"/>
        <xdr:cNvSpPr/>
      </xdr:nvSpPr>
      <xdr:spPr>
        <a:xfrm>
          <a:off x="15430500" y="657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61542</xdr:colOff>
      <xdr:row>38</xdr:row>
      <xdr:rowOff>155384</xdr:rowOff>
    </xdr:from>
    <xdr:ext cx="378565" cy="259045"/>
    <xdr:sp macro="" textlink="">
      <xdr:nvSpPr>
        <xdr:cNvPr id="544" name="テキスト ボックス 543"/>
        <xdr:cNvSpPr txBox="1"/>
      </xdr:nvSpPr>
      <xdr:spPr>
        <a:xfrm>
          <a:off x="15301542" y="6877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57262</xdr:rowOff>
    </xdr:from>
    <xdr:to>
      <xdr:col>76</xdr:col>
      <xdr:colOff>165100</xdr:colOff>
      <xdr:row>38</xdr:row>
      <xdr:rowOff>158862</xdr:rowOff>
    </xdr:to>
    <xdr:sp macro="" textlink="">
      <xdr:nvSpPr>
        <xdr:cNvPr id="545" name="楕円 544"/>
        <xdr:cNvSpPr/>
      </xdr:nvSpPr>
      <xdr:spPr>
        <a:xfrm>
          <a:off x="14541500" y="6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105992</xdr:colOff>
      <xdr:row>38</xdr:row>
      <xdr:rowOff>149989</xdr:rowOff>
    </xdr:from>
    <xdr:ext cx="378565" cy="259045"/>
    <xdr:sp macro="" textlink="">
      <xdr:nvSpPr>
        <xdr:cNvPr id="546" name="テキスト ボックス 545"/>
        <xdr:cNvSpPr txBox="1"/>
      </xdr:nvSpPr>
      <xdr:spPr>
        <a:xfrm>
          <a:off x="14393492" y="6871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37328</xdr:rowOff>
    </xdr:from>
    <xdr:to>
      <xdr:col>72</xdr:col>
      <xdr:colOff>38100</xdr:colOff>
      <xdr:row>38</xdr:row>
      <xdr:rowOff>138928</xdr:rowOff>
    </xdr:to>
    <xdr:sp macro="" textlink="">
      <xdr:nvSpPr>
        <xdr:cNvPr id="547" name="楕円 546"/>
        <xdr:cNvSpPr/>
      </xdr:nvSpPr>
      <xdr:spPr>
        <a:xfrm>
          <a:off x="13652500" y="65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133428</xdr:colOff>
      <xdr:row>38</xdr:row>
      <xdr:rowOff>130055</xdr:rowOff>
    </xdr:from>
    <xdr:ext cx="469744" cy="259045"/>
    <xdr:sp macro="" textlink="">
      <xdr:nvSpPr>
        <xdr:cNvPr id="548" name="テキスト ボックス 547"/>
        <xdr:cNvSpPr txBox="1"/>
      </xdr:nvSpPr>
      <xdr:spPr>
        <a:xfrm>
          <a:off x="13468428" y="685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55982</xdr:rowOff>
    </xdr:from>
    <xdr:to>
      <xdr:col>67</xdr:col>
      <xdr:colOff>101600</xdr:colOff>
      <xdr:row>38</xdr:row>
      <xdr:rowOff>157582</xdr:rowOff>
    </xdr:to>
    <xdr:sp macro="" textlink="">
      <xdr:nvSpPr>
        <xdr:cNvPr id="549" name="楕円 548"/>
        <xdr:cNvSpPr/>
      </xdr:nvSpPr>
      <xdr:spPr>
        <a:xfrm>
          <a:off x="12763500" y="6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61542</xdr:colOff>
      <xdr:row>38</xdr:row>
      <xdr:rowOff>148709</xdr:rowOff>
    </xdr:from>
    <xdr:ext cx="378565" cy="259045"/>
    <xdr:sp macro="" textlink="">
      <xdr:nvSpPr>
        <xdr:cNvPr id="550" name="テキスト ボックス 549"/>
        <xdr:cNvSpPr txBox="1"/>
      </xdr:nvSpPr>
      <xdr:spPr>
        <a:xfrm>
          <a:off x="12634542" y="687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1559</xdr:rowOff>
    </xdr:from>
    <xdr:ext cx="248786" cy="259045"/>
    <xdr:sp macro="" textlink="">
      <xdr:nvSpPr>
        <xdr:cNvPr id="562" name="テキスト ボックス 561"/>
        <xdr:cNvSpPr txBox="1"/>
      </xdr:nvSpPr>
      <xdr:spPr>
        <a:xfrm>
          <a:off x="12197214" y="955377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3685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385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61954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107125</xdr:colOff>
      <xdr:row>55</xdr:row>
      <xdr:rowOff>10177</xdr:rowOff>
    </xdr:from>
    <xdr:ext cx="249299" cy="259045"/>
    <xdr:sp macro="" textlink="">
      <xdr:nvSpPr>
        <xdr:cNvPr id="576" name="テキスト ボックス 575"/>
        <xdr:cNvSpPr txBox="1"/>
      </xdr:nvSpPr>
      <xdr:spPr>
        <a:xfrm>
          <a:off x="15347125"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107125</xdr:colOff>
      <xdr:row>55</xdr:row>
      <xdr:rowOff>10177</xdr:rowOff>
    </xdr:from>
    <xdr:ext cx="249299" cy="259045"/>
    <xdr:sp macro="" textlink="">
      <xdr:nvSpPr>
        <xdr:cNvPr id="584" name="テキスト ボックス 583"/>
        <xdr:cNvSpPr txBox="1"/>
      </xdr:nvSpPr>
      <xdr:spPr>
        <a:xfrm>
          <a:off x="12680125"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4997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107125</xdr:colOff>
      <xdr:row>53</xdr:row>
      <xdr:rowOff>35577</xdr:rowOff>
    </xdr:from>
    <xdr:ext cx="249299" cy="259045"/>
    <xdr:sp macro="" textlink="">
      <xdr:nvSpPr>
        <xdr:cNvPr id="593" name="テキスト ボックス 592"/>
        <xdr:cNvSpPr txBox="1"/>
      </xdr:nvSpPr>
      <xdr:spPr>
        <a:xfrm>
          <a:off x="15347125" y="9410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410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410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107125</xdr:colOff>
      <xdr:row>53</xdr:row>
      <xdr:rowOff>35577</xdr:rowOff>
    </xdr:from>
    <xdr:ext cx="249299" cy="259045"/>
    <xdr:sp macro="" textlink="">
      <xdr:nvSpPr>
        <xdr:cNvPr id="599" name="テキスト ボックス 598"/>
        <xdr:cNvSpPr txBox="1"/>
      </xdr:nvSpPr>
      <xdr:spPr>
        <a:xfrm>
          <a:off x="12680125" y="9410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83202</xdr:rowOff>
    </xdr:from>
    <xdr:ext cx="248786" cy="259045"/>
    <xdr:sp macro="" textlink="">
      <xdr:nvSpPr>
        <xdr:cNvPr id="611" name="テキスト ボックス 610"/>
        <xdr:cNvSpPr txBox="1"/>
      </xdr:nvSpPr>
      <xdr:spPr>
        <a:xfrm>
          <a:off x="12197214" y="138808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4794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30821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6902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2298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9064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xdr:cNvSpPr txBox="1"/>
      </xdr:nvSpPr>
      <xdr:spPr>
        <a:xfrm>
          <a:off x="16370300" y="138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153496</xdr:rowOff>
    </xdr:from>
    <xdr:ext cx="599010" cy="259045"/>
    <xdr:sp macro="" textlink="">
      <xdr:nvSpPr>
        <xdr:cNvPr id="626" name="公債費最大値テキスト"/>
        <xdr:cNvSpPr txBox="1"/>
      </xdr:nvSpPr>
      <xdr:spPr>
        <a:xfrm>
          <a:off x="16370300" y="1218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13297</xdr:rowOff>
    </xdr:from>
    <xdr:to>
      <xdr:col>85</xdr:col>
      <xdr:colOff>127000</xdr:colOff>
      <xdr:row>77</xdr:row>
      <xdr:rowOff>19419</xdr:rowOff>
    </xdr:to>
    <xdr:cxnSp macro="">
      <xdr:nvCxnSpPr>
        <xdr:cNvPr id="628" name="直線コネクタ 627"/>
        <xdr:cNvCxnSpPr/>
      </xdr:nvCxnSpPr>
      <xdr:spPr>
        <a:xfrm>
          <a:off x="15481300" y="13214947"/>
          <a:ext cx="8382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81056</xdr:rowOff>
    </xdr:from>
    <xdr:ext cx="534377" cy="259045"/>
    <xdr:sp macro="" textlink="">
      <xdr:nvSpPr>
        <xdr:cNvPr id="629" name="公債費平均値テキスト"/>
        <xdr:cNvSpPr txBox="1"/>
      </xdr:nvSpPr>
      <xdr:spPr>
        <a:xfrm>
          <a:off x="16370300" y="13348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76</xdr:row>
      <xdr:rowOff>170802</xdr:rowOff>
    </xdr:from>
    <xdr:to>
      <xdr:col>81</xdr:col>
      <xdr:colOff>50800</xdr:colOff>
      <xdr:row>77</xdr:row>
      <xdr:rowOff>13297</xdr:rowOff>
    </xdr:to>
    <xdr:cxnSp macro="">
      <xdr:nvCxnSpPr>
        <xdr:cNvPr id="631" name="直線コネクタ 630"/>
        <xdr:cNvCxnSpPr/>
      </xdr:nvCxnSpPr>
      <xdr:spPr>
        <a:xfrm>
          <a:off x="14592300" y="1320100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75</xdr:row>
      <xdr:rowOff>3845</xdr:rowOff>
    </xdr:from>
    <xdr:ext cx="534377" cy="259045"/>
    <xdr:sp macro="" textlink="">
      <xdr:nvSpPr>
        <xdr:cNvPr id="633" name="テキスト ボックス 632"/>
        <xdr:cNvSpPr txBox="1"/>
      </xdr:nvSpPr>
      <xdr:spPr>
        <a:xfrm>
          <a:off x="15214111" y="1327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163068</xdr:rowOff>
    </xdr:from>
    <xdr:to>
      <xdr:col>76</xdr:col>
      <xdr:colOff>114300</xdr:colOff>
      <xdr:row>76</xdr:row>
      <xdr:rowOff>170802</xdr:rowOff>
    </xdr:to>
    <xdr:cxnSp macro="">
      <xdr:nvCxnSpPr>
        <xdr:cNvPr id="634" name="直線コネクタ 633"/>
        <xdr:cNvCxnSpPr/>
      </xdr:nvCxnSpPr>
      <xdr:spPr>
        <a:xfrm>
          <a:off x="13703300" y="13193268"/>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75</xdr:row>
      <xdr:rowOff>276</xdr:rowOff>
    </xdr:from>
    <xdr:ext cx="534377" cy="259045"/>
    <xdr:sp macro="" textlink="">
      <xdr:nvSpPr>
        <xdr:cNvPr id="636" name="テキスト ボックス 635"/>
        <xdr:cNvSpPr txBox="1"/>
      </xdr:nvSpPr>
      <xdr:spPr>
        <a:xfrm>
          <a:off x="14325111" y="132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163068</xdr:rowOff>
    </xdr:from>
    <xdr:to>
      <xdr:col>71</xdr:col>
      <xdr:colOff>177800</xdr:colOff>
      <xdr:row>77</xdr:row>
      <xdr:rowOff>4141</xdr:rowOff>
    </xdr:to>
    <xdr:cxnSp macro="">
      <xdr:nvCxnSpPr>
        <xdr:cNvPr id="637" name="直線コネクタ 636"/>
        <xdr:cNvCxnSpPr/>
      </xdr:nvCxnSpPr>
      <xdr:spPr>
        <a:xfrm flipV="1">
          <a:off x="12814300" y="13193268"/>
          <a:ext cx="8890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75</xdr:row>
      <xdr:rowOff>5580</xdr:rowOff>
    </xdr:from>
    <xdr:ext cx="534377" cy="259045"/>
    <xdr:sp macro="" textlink="">
      <xdr:nvSpPr>
        <xdr:cNvPr id="639" name="テキスト ボックス 638"/>
        <xdr:cNvSpPr txBox="1"/>
      </xdr:nvSpPr>
      <xdr:spPr>
        <a:xfrm>
          <a:off x="13436111" y="132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75</xdr:row>
      <xdr:rowOff>11104</xdr:rowOff>
    </xdr:from>
    <xdr:ext cx="534377" cy="259045"/>
    <xdr:sp macro="" textlink="">
      <xdr:nvSpPr>
        <xdr:cNvPr id="641" name="テキスト ボックス 640"/>
        <xdr:cNvSpPr txBox="1"/>
      </xdr:nvSpPr>
      <xdr:spPr>
        <a:xfrm>
          <a:off x="12547111" y="1327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140069</xdr:rowOff>
    </xdr:from>
    <xdr:to>
      <xdr:col>85</xdr:col>
      <xdr:colOff>177800</xdr:colOff>
      <xdr:row>77</xdr:row>
      <xdr:rowOff>70219</xdr:rowOff>
    </xdr:to>
    <xdr:sp macro="" textlink="">
      <xdr:nvSpPr>
        <xdr:cNvPr id="647" name="楕円 646"/>
        <xdr:cNvSpPr/>
      </xdr:nvSpPr>
      <xdr:spPr>
        <a:xfrm>
          <a:off x="16268700" y="131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76</xdr:row>
      <xdr:rowOff>108971</xdr:rowOff>
    </xdr:from>
    <xdr:ext cx="534377" cy="259045"/>
    <xdr:sp macro="" textlink="">
      <xdr:nvSpPr>
        <xdr:cNvPr id="648" name="公債費該当値テキスト"/>
        <xdr:cNvSpPr txBox="1"/>
      </xdr:nvSpPr>
      <xdr:spPr>
        <a:xfrm>
          <a:off x="16370300" y="135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133947</xdr:rowOff>
    </xdr:from>
    <xdr:to>
      <xdr:col>81</xdr:col>
      <xdr:colOff>101600</xdr:colOff>
      <xdr:row>77</xdr:row>
      <xdr:rowOff>64097</xdr:rowOff>
    </xdr:to>
    <xdr:sp macro="" textlink="">
      <xdr:nvSpPr>
        <xdr:cNvPr id="649" name="楕円 648"/>
        <xdr:cNvSpPr/>
      </xdr:nvSpPr>
      <xdr:spPr>
        <a:xfrm>
          <a:off x="15430500" y="131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77</xdr:row>
      <xdr:rowOff>55224</xdr:rowOff>
    </xdr:from>
    <xdr:ext cx="534377" cy="259045"/>
    <xdr:sp macro="" textlink="">
      <xdr:nvSpPr>
        <xdr:cNvPr id="650" name="テキスト ボックス 649"/>
        <xdr:cNvSpPr txBox="1"/>
      </xdr:nvSpPr>
      <xdr:spPr>
        <a:xfrm>
          <a:off x="15214111" y="136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120002</xdr:rowOff>
    </xdr:from>
    <xdr:to>
      <xdr:col>76</xdr:col>
      <xdr:colOff>165100</xdr:colOff>
      <xdr:row>77</xdr:row>
      <xdr:rowOff>50152</xdr:rowOff>
    </xdr:to>
    <xdr:sp macro="" textlink="">
      <xdr:nvSpPr>
        <xdr:cNvPr id="651" name="楕円 650"/>
        <xdr:cNvSpPr/>
      </xdr:nvSpPr>
      <xdr:spPr>
        <a:xfrm>
          <a:off x="14541500" y="1315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77</xdr:row>
      <xdr:rowOff>41279</xdr:rowOff>
    </xdr:from>
    <xdr:ext cx="534377" cy="259045"/>
    <xdr:sp macro="" textlink="">
      <xdr:nvSpPr>
        <xdr:cNvPr id="652" name="テキスト ボックス 651"/>
        <xdr:cNvSpPr txBox="1"/>
      </xdr:nvSpPr>
      <xdr:spPr>
        <a:xfrm>
          <a:off x="14325111" y="1366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112268</xdr:rowOff>
    </xdr:from>
    <xdr:to>
      <xdr:col>72</xdr:col>
      <xdr:colOff>38100</xdr:colOff>
      <xdr:row>77</xdr:row>
      <xdr:rowOff>42418</xdr:rowOff>
    </xdr:to>
    <xdr:sp macro="" textlink="">
      <xdr:nvSpPr>
        <xdr:cNvPr id="653" name="楕円 652"/>
        <xdr:cNvSpPr/>
      </xdr:nvSpPr>
      <xdr:spPr>
        <a:xfrm>
          <a:off x="13652500" y="131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77</xdr:row>
      <xdr:rowOff>33545</xdr:rowOff>
    </xdr:from>
    <xdr:ext cx="534377" cy="259045"/>
    <xdr:sp macro="" textlink="">
      <xdr:nvSpPr>
        <xdr:cNvPr id="654" name="テキスト ボックス 653"/>
        <xdr:cNvSpPr txBox="1"/>
      </xdr:nvSpPr>
      <xdr:spPr>
        <a:xfrm>
          <a:off x="13436111" y="136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124791</xdr:rowOff>
    </xdr:from>
    <xdr:to>
      <xdr:col>67</xdr:col>
      <xdr:colOff>101600</xdr:colOff>
      <xdr:row>77</xdr:row>
      <xdr:rowOff>54941</xdr:rowOff>
    </xdr:to>
    <xdr:sp macro="" textlink="">
      <xdr:nvSpPr>
        <xdr:cNvPr id="655" name="楕円 654"/>
        <xdr:cNvSpPr/>
      </xdr:nvSpPr>
      <xdr:spPr>
        <a:xfrm>
          <a:off x="12763500" y="13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77</xdr:row>
      <xdr:rowOff>55593</xdr:rowOff>
    </xdr:from>
    <xdr:ext cx="534377" cy="259045"/>
    <xdr:sp macro="" textlink="">
      <xdr:nvSpPr>
        <xdr:cNvPr id="656" name="テキスト ボックス 655"/>
        <xdr:cNvSpPr txBox="1"/>
      </xdr:nvSpPr>
      <xdr:spPr>
        <a:xfrm>
          <a:off x="12547111" y="1367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83202</xdr:rowOff>
    </xdr:from>
    <xdr:ext cx="248786" cy="259045"/>
    <xdr:sp macro="" textlink="">
      <xdr:nvSpPr>
        <xdr:cNvPr id="668" name="テキスト ボックス 667"/>
        <xdr:cNvSpPr txBox="1"/>
      </xdr:nvSpPr>
      <xdr:spPr>
        <a:xfrm>
          <a:off x="12197214" y="174187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7017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1559</xdr:rowOff>
    </xdr:from>
    <xdr:ext cx="531299" cy="259045"/>
    <xdr:sp macro="" textlink="">
      <xdr:nvSpPr>
        <xdr:cNvPr id="672" name="テキスト ボックス 671"/>
        <xdr:cNvSpPr txBox="1"/>
      </xdr:nvSpPr>
      <xdr:spPr>
        <a:xfrm>
          <a:off x="11914701" y="166294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622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8361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54443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53319</xdr:rowOff>
    </xdr:from>
    <xdr:ext cx="378565" cy="259045"/>
    <xdr:sp macro="" textlink="">
      <xdr:nvSpPr>
        <xdr:cNvPr id="681" name="積立金最小値テキスト"/>
        <xdr:cNvSpPr txBox="1"/>
      </xdr:nvSpPr>
      <xdr:spPr>
        <a:xfrm>
          <a:off x="16370300" y="1756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85552</xdr:rowOff>
    </xdr:from>
    <xdr:ext cx="599010" cy="259045"/>
    <xdr:sp macro="" textlink="">
      <xdr:nvSpPr>
        <xdr:cNvPr id="683" name="積立金最大値テキスト"/>
        <xdr:cNvSpPr txBox="1"/>
      </xdr:nvSpPr>
      <xdr:spPr>
        <a:xfrm>
          <a:off x="16370300" y="1565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100177</xdr:rowOff>
    </xdr:from>
    <xdr:to>
      <xdr:col>85</xdr:col>
      <xdr:colOff>127000</xdr:colOff>
      <xdr:row>97</xdr:row>
      <xdr:rowOff>137007</xdr:rowOff>
    </xdr:to>
    <xdr:cxnSp macro="">
      <xdr:nvCxnSpPr>
        <xdr:cNvPr id="685" name="直線コネクタ 684"/>
        <xdr:cNvCxnSpPr/>
      </xdr:nvCxnSpPr>
      <xdr:spPr>
        <a:xfrm>
          <a:off x="15481300" y="16559377"/>
          <a:ext cx="838200" cy="2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xdr:cNvSpPr txBox="1"/>
      </xdr:nvSpPr>
      <xdr:spPr>
        <a:xfrm>
          <a:off x="16370300" y="1707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96</xdr:row>
      <xdr:rowOff>100177</xdr:rowOff>
    </xdr:from>
    <xdr:to>
      <xdr:col>81</xdr:col>
      <xdr:colOff>50800</xdr:colOff>
      <xdr:row>97</xdr:row>
      <xdr:rowOff>103099</xdr:rowOff>
    </xdr:to>
    <xdr:cxnSp macro="">
      <xdr:nvCxnSpPr>
        <xdr:cNvPr id="688" name="直線コネクタ 687"/>
        <xdr:cNvCxnSpPr/>
      </xdr:nvCxnSpPr>
      <xdr:spPr>
        <a:xfrm flipV="1">
          <a:off x="14592300" y="16559377"/>
          <a:ext cx="889000" cy="1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97</xdr:row>
      <xdr:rowOff>150105</xdr:rowOff>
    </xdr:from>
    <xdr:ext cx="534377" cy="259045"/>
    <xdr:sp macro="" textlink="">
      <xdr:nvSpPr>
        <xdr:cNvPr id="690" name="テキスト ボックス 689"/>
        <xdr:cNvSpPr txBox="1"/>
      </xdr:nvSpPr>
      <xdr:spPr>
        <a:xfrm>
          <a:off x="15214111" y="1730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103099</xdr:rowOff>
    </xdr:from>
    <xdr:to>
      <xdr:col>76</xdr:col>
      <xdr:colOff>114300</xdr:colOff>
      <xdr:row>98</xdr:row>
      <xdr:rowOff>46723</xdr:rowOff>
    </xdr:to>
    <xdr:cxnSp macro="">
      <xdr:nvCxnSpPr>
        <xdr:cNvPr id="691" name="直線コネクタ 690"/>
        <xdr:cNvCxnSpPr/>
      </xdr:nvCxnSpPr>
      <xdr:spPr>
        <a:xfrm flipV="1">
          <a:off x="13703300" y="16733749"/>
          <a:ext cx="889000" cy="1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98</xdr:row>
      <xdr:rowOff>63771</xdr:rowOff>
    </xdr:from>
    <xdr:ext cx="534377" cy="259045"/>
    <xdr:sp macro="" textlink="">
      <xdr:nvSpPr>
        <xdr:cNvPr id="693" name="テキスト ボックス 692"/>
        <xdr:cNvSpPr txBox="1"/>
      </xdr:nvSpPr>
      <xdr:spPr>
        <a:xfrm>
          <a:off x="14325111" y="1739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46723</xdr:rowOff>
    </xdr:from>
    <xdr:to>
      <xdr:col>71</xdr:col>
      <xdr:colOff>177800</xdr:colOff>
      <xdr:row>98</xdr:row>
      <xdr:rowOff>137922</xdr:rowOff>
    </xdr:to>
    <xdr:cxnSp macro="">
      <xdr:nvCxnSpPr>
        <xdr:cNvPr id="694" name="直線コネクタ 693"/>
        <xdr:cNvCxnSpPr/>
      </xdr:nvCxnSpPr>
      <xdr:spPr>
        <a:xfrm flipV="1">
          <a:off x="12814300" y="16848823"/>
          <a:ext cx="889000" cy="9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98</xdr:row>
      <xdr:rowOff>105249</xdr:rowOff>
    </xdr:from>
    <xdr:ext cx="534377" cy="259045"/>
    <xdr:sp macro="" textlink="">
      <xdr:nvSpPr>
        <xdr:cNvPr id="696" name="テキスト ボックス 695"/>
        <xdr:cNvSpPr txBox="1"/>
      </xdr:nvSpPr>
      <xdr:spPr>
        <a:xfrm>
          <a:off x="13436111" y="1744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96</xdr:row>
      <xdr:rowOff>155936</xdr:rowOff>
    </xdr:from>
    <xdr:ext cx="534377" cy="259045"/>
    <xdr:sp macro="" textlink="">
      <xdr:nvSpPr>
        <xdr:cNvPr id="698" name="テキスト ボックス 697"/>
        <xdr:cNvSpPr txBox="1"/>
      </xdr:nvSpPr>
      <xdr:spPr>
        <a:xfrm>
          <a:off x="12547111" y="1713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86207</xdr:rowOff>
    </xdr:from>
    <xdr:to>
      <xdr:col>85</xdr:col>
      <xdr:colOff>177800</xdr:colOff>
      <xdr:row>98</xdr:row>
      <xdr:rowOff>16357</xdr:rowOff>
    </xdr:to>
    <xdr:sp macro="" textlink="">
      <xdr:nvSpPr>
        <xdr:cNvPr id="704" name="楕円 703"/>
        <xdr:cNvSpPr/>
      </xdr:nvSpPr>
      <xdr:spPr>
        <a:xfrm>
          <a:off x="16268700" y="167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97</xdr:row>
      <xdr:rowOff>64634</xdr:rowOff>
    </xdr:from>
    <xdr:ext cx="534377" cy="259045"/>
    <xdr:sp macro="" textlink="">
      <xdr:nvSpPr>
        <xdr:cNvPr id="705" name="積立金該当値テキスト"/>
        <xdr:cNvSpPr txBox="1"/>
      </xdr:nvSpPr>
      <xdr:spPr>
        <a:xfrm>
          <a:off x="16370300" y="1722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49377</xdr:rowOff>
    </xdr:from>
    <xdr:to>
      <xdr:col>81</xdr:col>
      <xdr:colOff>101600</xdr:colOff>
      <xdr:row>96</xdr:row>
      <xdr:rowOff>150977</xdr:rowOff>
    </xdr:to>
    <xdr:sp macro="" textlink="">
      <xdr:nvSpPr>
        <xdr:cNvPr id="706" name="楕円 705"/>
        <xdr:cNvSpPr/>
      </xdr:nvSpPr>
      <xdr:spPr>
        <a:xfrm>
          <a:off x="15430500" y="165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94</xdr:row>
      <xdr:rowOff>167504</xdr:rowOff>
    </xdr:from>
    <xdr:ext cx="534377" cy="259045"/>
    <xdr:sp macro="" textlink="">
      <xdr:nvSpPr>
        <xdr:cNvPr id="707" name="テキスト ボックス 706"/>
        <xdr:cNvSpPr txBox="1"/>
      </xdr:nvSpPr>
      <xdr:spPr>
        <a:xfrm>
          <a:off x="15214111" y="167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52299</xdr:rowOff>
    </xdr:from>
    <xdr:to>
      <xdr:col>76</xdr:col>
      <xdr:colOff>165100</xdr:colOff>
      <xdr:row>97</xdr:row>
      <xdr:rowOff>153899</xdr:rowOff>
    </xdr:to>
    <xdr:sp macro="" textlink="">
      <xdr:nvSpPr>
        <xdr:cNvPr id="708" name="楕円 707"/>
        <xdr:cNvSpPr/>
      </xdr:nvSpPr>
      <xdr:spPr>
        <a:xfrm>
          <a:off x="14541500" y="166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96</xdr:row>
      <xdr:rowOff>3058</xdr:rowOff>
    </xdr:from>
    <xdr:ext cx="534377" cy="259045"/>
    <xdr:sp macro="" textlink="">
      <xdr:nvSpPr>
        <xdr:cNvPr id="709" name="テキスト ボックス 708"/>
        <xdr:cNvSpPr txBox="1"/>
      </xdr:nvSpPr>
      <xdr:spPr>
        <a:xfrm>
          <a:off x="14325111" y="169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167373</xdr:rowOff>
    </xdr:from>
    <xdr:to>
      <xdr:col>72</xdr:col>
      <xdr:colOff>38100</xdr:colOff>
      <xdr:row>98</xdr:row>
      <xdr:rowOff>97523</xdr:rowOff>
    </xdr:to>
    <xdr:sp macro="" textlink="">
      <xdr:nvSpPr>
        <xdr:cNvPr id="710" name="楕円 709"/>
        <xdr:cNvSpPr/>
      </xdr:nvSpPr>
      <xdr:spPr>
        <a:xfrm>
          <a:off x="13652500" y="1679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96</xdr:row>
      <xdr:rowOff>104525</xdr:rowOff>
    </xdr:from>
    <xdr:ext cx="534377" cy="259045"/>
    <xdr:sp macro="" textlink="">
      <xdr:nvSpPr>
        <xdr:cNvPr id="711" name="テキスト ボックス 710"/>
        <xdr:cNvSpPr txBox="1"/>
      </xdr:nvSpPr>
      <xdr:spPr>
        <a:xfrm>
          <a:off x="13436111" y="170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87122</xdr:rowOff>
    </xdr:from>
    <xdr:to>
      <xdr:col>67</xdr:col>
      <xdr:colOff>101600</xdr:colOff>
      <xdr:row>99</xdr:row>
      <xdr:rowOff>17272</xdr:rowOff>
    </xdr:to>
    <xdr:sp macro="" textlink="">
      <xdr:nvSpPr>
        <xdr:cNvPr id="712" name="楕円 711"/>
        <xdr:cNvSpPr/>
      </xdr:nvSpPr>
      <xdr:spPr>
        <a:xfrm>
          <a:off x="12763500" y="16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6428</xdr:colOff>
      <xdr:row>99</xdr:row>
      <xdr:rowOff>8399</xdr:rowOff>
    </xdr:from>
    <xdr:ext cx="469744" cy="259045"/>
    <xdr:sp macro="" textlink="">
      <xdr:nvSpPr>
        <xdr:cNvPr id="713" name="テキスト ボックス 712"/>
        <xdr:cNvSpPr txBox="1"/>
      </xdr:nvSpPr>
      <xdr:spPr>
        <a:xfrm>
          <a:off x="12579428" y="1752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8500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153959</xdr:rowOff>
    </xdr:from>
    <xdr:ext cx="467179" cy="259045"/>
    <xdr:sp macro="" textlink="">
      <xdr:nvSpPr>
        <xdr:cNvPr id="727" name="テキスト ボックス 726"/>
        <xdr:cNvSpPr txBox="1"/>
      </xdr:nvSpPr>
      <xdr:spPr>
        <a:xfrm>
          <a:off x="17820821" y="6522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61751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8431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12445</xdr:rowOff>
    </xdr:from>
    <xdr:ext cx="467179" cy="259045"/>
    <xdr:sp macro="" textlink="">
      <xdr:nvSpPr>
        <xdr:cNvPr id="733" name="テキスト ボックス 732"/>
        <xdr:cNvSpPr txBox="1"/>
      </xdr:nvSpPr>
      <xdr:spPr>
        <a:xfrm>
          <a:off x="17820821" y="5496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1681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8307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39</xdr:row>
      <xdr:rowOff>102705</xdr:rowOff>
    </xdr:from>
    <xdr:ext cx="249299" cy="259045"/>
    <xdr:sp macro="" textlink="">
      <xdr:nvSpPr>
        <xdr:cNvPr id="740" name="投資及び出資金最小値テキスト"/>
        <xdr:cNvSpPr txBox="1"/>
      </xdr:nvSpPr>
      <xdr:spPr>
        <a:xfrm>
          <a:off x="22202775" y="7001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29</xdr:row>
      <xdr:rowOff>67436</xdr:rowOff>
    </xdr:from>
    <xdr:ext cx="469744" cy="259045"/>
    <xdr:sp macro="" textlink="">
      <xdr:nvSpPr>
        <xdr:cNvPr id="742" name="投資及び出資金最大値テキスト"/>
        <xdr:cNvSpPr txBox="1"/>
      </xdr:nvSpPr>
      <xdr:spPr>
        <a:xfrm>
          <a:off x="22202775" y="51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144435</xdr:rowOff>
    </xdr:from>
    <xdr:to>
      <xdr:col>116</xdr:col>
      <xdr:colOff>63500</xdr:colOff>
      <xdr:row>39</xdr:row>
      <xdr:rowOff>41728</xdr:rowOff>
    </xdr:to>
    <xdr:cxnSp macro="">
      <xdr:nvCxnSpPr>
        <xdr:cNvPr id="744" name="直線コネクタ 743"/>
        <xdr:cNvCxnSpPr/>
      </xdr:nvCxnSpPr>
      <xdr:spPr>
        <a:xfrm flipV="1">
          <a:off x="21323300" y="6316635"/>
          <a:ext cx="838200" cy="4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37</xdr:row>
      <xdr:rowOff>163175</xdr:rowOff>
    </xdr:from>
    <xdr:ext cx="469744" cy="259045"/>
    <xdr:sp macro="" textlink="">
      <xdr:nvSpPr>
        <xdr:cNvPr id="745" name="投資及び出資金平均値テキスト"/>
        <xdr:cNvSpPr txBox="1"/>
      </xdr:nvSpPr>
      <xdr:spPr>
        <a:xfrm>
          <a:off x="22202775" y="670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39</xdr:row>
      <xdr:rowOff>10378</xdr:rowOff>
    </xdr:from>
    <xdr:to>
      <xdr:col>111</xdr:col>
      <xdr:colOff>177800</xdr:colOff>
      <xdr:row>39</xdr:row>
      <xdr:rowOff>41728</xdr:rowOff>
    </xdr:to>
    <xdr:cxnSp macro="">
      <xdr:nvCxnSpPr>
        <xdr:cNvPr id="747" name="直線コネクタ 746"/>
        <xdr:cNvCxnSpPr/>
      </xdr:nvCxnSpPr>
      <xdr:spPr>
        <a:xfrm>
          <a:off x="20434300" y="6696928"/>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133428</xdr:colOff>
      <xdr:row>36</xdr:row>
      <xdr:rowOff>104429</xdr:rowOff>
    </xdr:from>
    <xdr:ext cx="469744" cy="259045"/>
    <xdr:sp macro="" textlink="">
      <xdr:nvSpPr>
        <xdr:cNvPr id="749" name="テキスト ボックス 748"/>
        <xdr:cNvSpPr txBox="1"/>
      </xdr:nvSpPr>
      <xdr:spPr>
        <a:xfrm>
          <a:off x="21088428" y="647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10378</xdr:rowOff>
    </xdr:from>
    <xdr:to>
      <xdr:col>107</xdr:col>
      <xdr:colOff>50800</xdr:colOff>
      <xdr:row>39</xdr:row>
      <xdr:rowOff>27522</xdr:rowOff>
    </xdr:to>
    <xdr:cxnSp macro="">
      <xdr:nvCxnSpPr>
        <xdr:cNvPr id="750" name="直線コネクタ 749"/>
        <xdr:cNvCxnSpPr/>
      </xdr:nvCxnSpPr>
      <xdr:spPr>
        <a:xfrm flipV="1">
          <a:off x="19545300" y="669692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6428</xdr:colOff>
      <xdr:row>36</xdr:row>
      <xdr:rowOff>132079</xdr:rowOff>
    </xdr:from>
    <xdr:ext cx="469744" cy="259045"/>
    <xdr:sp macro="" textlink="">
      <xdr:nvSpPr>
        <xdr:cNvPr id="752" name="テキスト ボックス 751"/>
        <xdr:cNvSpPr txBox="1"/>
      </xdr:nvSpPr>
      <xdr:spPr>
        <a:xfrm>
          <a:off x="20199428" y="650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18542</xdr:rowOff>
    </xdr:from>
    <xdr:to>
      <xdr:col>102</xdr:col>
      <xdr:colOff>114300</xdr:colOff>
      <xdr:row>39</xdr:row>
      <xdr:rowOff>27522</xdr:rowOff>
    </xdr:to>
    <xdr:cxnSp macro="">
      <xdr:nvCxnSpPr>
        <xdr:cNvPr id="753" name="直線コネクタ 752"/>
        <xdr:cNvCxnSpPr/>
      </xdr:nvCxnSpPr>
      <xdr:spPr>
        <a:xfrm>
          <a:off x="18656300" y="6705092"/>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105992</xdr:colOff>
      <xdr:row>37</xdr:row>
      <xdr:rowOff>11737</xdr:rowOff>
    </xdr:from>
    <xdr:ext cx="378565" cy="259045"/>
    <xdr:sp macro="" textlink="">
      <xdr:nvSpPr>
        <xdr:cNvPr id="755" name="テキスト ボックス 754"/>
        <xdr:cNvSpPr txBox="1"/>
      </xdr:nvSpPr>
      <xdr:spPr>
        <a:xfrm>
          <a:off x="19346492" y="6556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179017</xdr:colOff>
      <xdr:row>37</xdr:row>
      <xdr:rowOff>5478</xdr:rowOff>
    </xdr:from>
    <xdr:ext cx="378565" cy="259045"/>
    <xdr:sp macro="" textlink="">
      <xdr:nvSpPr>
        <xdr:cNvPr id="757" name="テキスト ボックス 756"/>
        <xdr:cNvSpPr txBox="1"/>
      </xdr:nvSpPr>
      <xdr:spPr>
        <a:xfrm>
          <a:off x="18467017" y="6550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93635</xdr:rowOff>
    </xdr:from>
    <xdr:to>
      <xdr:col>116</xdr:col>
      <xdr:colOff>114300</xdr:colOff>
      <xdr:row>37</xdr:row>
      <xdr:rowOff>23785</xdr:rowOff>
    </xdr:to>
    <xdr:sp macro="" textlink="">
      <xdr:nvSpPr>
        <xdr:cNvPr id="763" name="楕円 762"/>
        <xdr:cNvSpPr/>
      </xdr:nvSpPr>
      <xdr:spPr>
        <a:xfrm>
          <a:off x="22110700" y="62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104775</xdr:colOff>
      <xdr:row>35</xdr:row>
      <xdr:rowOff>106987</xdr:rowOff>
    </xdr:from>
    <xdr:ext cx="469744" cy="259045"/>
    <xdr:sp macro="" textlink="">
      <xdr:nvSpPr>
        <xdr:cNvPr id="764" name="投資及び出資金該当値テキスト"/>
        <xdr:cNvSpPr txBox="1"/>
      </xdr:nvSpPr>
      <xdr:spPr>
        <a:xfrm>
          <a:off x="22202775" y="629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162378</xdr:rowOff>
    </xdr:from>
    <xdr:to>
      <xdr:col>112</xdr:col>
      <xdr:colOff>38100</xdr:colOff>
      <xdr:row>39</xdr:row>
      <xdr:rowOff>92528</xdr:rowOff>
    </xdr:to>
    <xdr:sp macro="" textlink="">
      <xdr:nvSpPr>
        <xdr:cNvPr id="765" name="楕円 764"/>
        <xdr:cNvSpPr/>
      </xdr:nvSpPr>
      <xdr:spPr>
        <a:xfrm>
          <a:off x="21272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179017</xdr:colOff>
      <xdr:row>39</xdr:row>
      <xdr:rowOff>83655</xdr:rowOff>
    </xdr:from>
    <xdr:ext cx="378565" cy="259045"/>
    <xdr:sp macro="" textlink="">
      <xdr:nvSpPr>
        <xdr:cNvPr id="766" name="テキスト ボックス 765"/>
        <xdr:cNvSpPr txBox="1"/>
      </xdr:nvSpPr>
      <xdr:spPr>
        <a:xfrm>
          <a:off x="21134017" y="69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131028</xdr:rowOff>
    </xdr:from>
    <xdr:to>
      <xdr:col>107</xdr:col>
      <xdr:colOff>101600</xdr:colOff>
      <xdr:row>39</xdr:row>
      <xdr:rowOff>61178</xdr:rowOff>
    </xdr:to>
    <xdr:sp macro="" textlink="">
      <xdr:nvSpPr>
        <xdr:cNvPr id="767" name="楕円 766"/>
        <xdr:cNvSpPr/>
      </xdr:nvSpPr>
      <xdr:spPr>
        <a:xfrm>
          <a:off x="20383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61542</xdr:colOff>
      <xdr:row>39</xdr:row>
      <xdr:rowOff>61830</xdr:rowOff>
    </xdr:from>
    <xdr:ext cx="378565" cy="259045"/>
    <xdr:sp macro="" textlink="">
      <xdr:nvSpPr>
        <xdr:cNvPr id="768" name="テキスト ボックス 767"/>
        <xdr:cNvSpPr txBox="1"/>
      </xdr:nvSpPr>
      <xdr:spPr>
        <a:xfrm>
          <a:off x="20254542" y="6960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148172</xdr:rowOff>
    </xdr:from>
    <xdr:to>
      <xdr:col>102</xdr:col>
      <xdr:colOff>165100</xdr:colOff>
      <xdr:row>39</xdr:row>
      <xdr:rowOff>78322</xdr:rowOff>
    </xdr:to>
    <xdr:sp macro="" textlink="">
      <xdr:nvSpPr>
        <xdr:cNvPr id="769" name="楕円 768"/>
        <xdr:cNvSpPr/>
      </xdr:nvSpPr>
      <xdr:spPr>
        <a:xfrm>
          <a:off x="19494500" y="66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105992</xdr:colOff>
      <xdr:row>39</xdr:row>
      <xdr:rowOff>69449</xdr:rowOff>
    </xdr:from>
    <xdr:ext cx="378565" cy="259045"/>
    <xdr:sp macro="" textlink="">
      <xdr:nvSpPr>
        <xdr:cNvPr id="770" name="テキスト ボックス 769"/>
        <xdr:cNvSpPr txBox="1"/>
      </xdr:nvSpPr>
      <xdr:spPr>
        <a:xfrm>
          <a:off x="19346492" y="6968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139192</xdr:rowOff>
    </xdr:from>
    <xdr:to>
      <xdr:col>98</xdr:col>
      <xdr:colOff>38100</xdr:colOff>
      <xdr:row>39</xdr:row>
      <xdr:rowOff>69342</xdr:rowOff>
    </xdr:to>
    <xdr:sp macro="" textlink="">
      <xdr:nvSpPr>
        <xdr:cNvPr id="771" name="楕円 770"/>
        <xdr:cNvSpPr/>
      </xdr:nvSpPr>
      <xdr:spPr>
        <a:xfrm>
          <a:off x="18605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179017</xdr:colOff>
      <xdr:row>39</xdr:row>
      <xdr:rowOff>60469</xdr:rowOff>
    </xdr:from>
    <xdr:ext cx="378565" cy="259045"/>
    <xdr:sp macro="" textlink="">
      <xdr:nvSpPr>
        <xdr:cNvPr id="772" name="テキスト ボックス 771"/>
        <xdr:cNvSpPr txBox="1"/>
      </xdr:nvSpPr>
      <xdr:spPr>
        <a:xfrm>
          <a:off x="18467017" y="695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83202</xdr:rowOff>
    </xdr:from>
    <xdr:ext cx="248786" cy="259045"/>
    <xdr:sp macro="" textlink="">
      <xdr:nvSpPr>
        <xdr:cNvPr id="784" name="テキスト ボックス 783"/>
        <xdr:cNvSpPr txBox="1"/>
      </xdr:nvSpPr>
      <xdr:spPr>
        <a:xfrm>
          <a:off x="18039214" y="1034298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1559</xdr:rowOff>
    </xdr:from>
    <xdr:ext cx="531299" cy="259045"/>
    <xdr:sp macro="" textlink="">
      <xdr:nvSpPr>
        <xdr:cNvPr id="788" name="テキスト ボックス 787"/>
        <xdr:cNvSpPr txBox="1"/>
      </xdr:nvSpPr>
      <xdr:spPr>
        <a:xfrm>
          <a:off x="17756701" y="95537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91523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760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36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59</xdr:row>
      <xdr:rowOff>57802</xdr:rowOff>
    </xdr:from>
    <xdr:ext cx="249299" cy="259045"/>
    <xdr:sp macro="" textlink="">
      <xdr:nvSpPr>
        <xdr:cNvPr id="797" name="貸付金最小値テキスト"/>
        <xdr:cNvSpPr txBox="1"/>
      </xdr:nvSpPr>
      <xdr:spPr>
        <a:xfrm>
          <a:off x="22202775" y="10494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48</xdr:row>
      <xdr:rowOff>100398</xdr:rowOff>
    </xdr:from>
    <xdr:ext cx="534377" cy="259045"/>
    <xdr:sp macro="" textlink="">
      <xdr:nvSpPr>
        <xdr:cNvPr id="799" name="貸付金最大値テキスト"/>
        <xdr:cNvSpPr txBox="1"/>
      </xdr:nvSpPr>
      <xdr:spPr>
        <a:xfrm>
          <a:off x="22202775" y="85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57</xdr:row>
      <xdr:rowOff>108958</xdr:rowOff>
    </xdr:from>
    <xdr:ext cx="469744" cy="259045"/>
    <xdr:sp macro="" textlink="">
      <xdr:nvSpPr>
        <xdr:cNvPr id="802" name="貸付金平均値テキスト"/>
        <xdr:cNvSpPr txBox="1"/>
      </xdr:nvSpPr>
      <xdr:spPr>
        <a:xfrm>
          <a:off x="22202775" y="101918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133428</xdr:colOff>
      <xdr:row>57</xdr:row>
      <xdr:rowOff>25443</xdr:rowOff>
    </xdr:from>
    <xdr:ext cx="469744" cy="259045"/>
    <xdr:sp macro="" textlink="">
      <xdr:nvSpPr>
        <xdr:cNvPr id="806" name="テキスト ボックス 805"/>
        <xdr:cNvSpPr txBox="1"/>
      </xdr:nvSpPr>
      <xdr:spPr>
        <a:xfrm>
          <a:off x="21088428" y="10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6428</xdr:colOff>
      <xdr:row>57</xdr:row>
      <xdr:rowOff>6126</xdr:rowOff>
    </xdr:from>
    <xdr:ext cx="469744" cy="259045"/>
    <xdr:sp macro="" textlink="">
      <xdr:nvSpPr>
        <xdr:cNvPr id="809" name="テキスト ボックス 808"/>
        <xdr:cNvSpPr txBox="1"/>
      </xdr:nvSpPr>
      <xdr:spPr>
        <a:xfrm>
          <a:off x="20199428" y="100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69928</xdr:colOff>
      <xdr:row>57</xdr:row>
      <xdr:rowOff>9593</xdr:rowOff>
    </xdr:from>
    <xdr:ext cx="469744" cy="259045"/>
    <xdr:sp macro="" textlink="">
      <xdr:nvSpPr>
        <xdr:cNvPr id="812" name="テキスト ボックス 811"/>
        <xdr:cNvSpPr txBox="1"/>
      </xdr:nvSpPr>
      <xdr:spPr>
        <a:xfrm>
          <a:off x="19310428" y="100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133428</xdr:colOff>
      <xdr:row>57</xdr:row>
      <xdr:rowOff>9403</xdr:rowOff>
    </xdr:from>
    <xdr:ext cx="469744" cy="259045"/>
    <xdr:sp macro="" textlink="">
      <xdr:nvSpPr>
        <xdr:cNvPr id="814" name="テキスト ボックス 813"/>
        <xdr:cNvSpPr txBox="1"/>
      </xdr:nvSpPr>
      <xdr:spPr>
        <a:xfrm>
          <a:off x="18421428" y="100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104775</xdr:colOff>
      <xdr:row>58</xdr:row>
      <xdr:rowOff>89552</xdr:rowOff>
    </xdr:from>
    <xdr:ext cx="249299" cy="259045"/>
    <xdr:sp macro="" textlink="">
      <xdr:nvSpPr>
        <xdr:cNvPr id="821" name="貸付金該当値テキスト"/>
        <xdr:cNvSpPr txBox="1"/>
      </xdr:nvSpPr>
      <xdr:spPr>
        <a:xfrm>
          <a:off x="22202775" y="10349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523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107125</xdr:colOff>
      <xdr:row>59</xdr:row>
      <xdr:rowOff>86377</xdr:rowOff>
    </xdr:from>
    <xdr:ext cx="249299" cy="259045"/>
    <xdr:sp macro="" textlink="">
      <xdr:nvSpPr>
        <xdr:cNvPr id="825" name="テキスト ボックス 824"/>
        <xdr:cNvSpPr txBox="1"/>
      </xdr:nvSpPr>
      <xdr:spPr>
        <a:xfrm>
          <a:off x="20300125" y="10523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523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523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102252</xdr:rowOff>
    </xdr:from>
    <xdr:ext cx="531299" cy="259045"/>
    <xdr:sp macro="" textlink="">
      <xdr:nvSpPr>
        <xdr:cNvPr id="840" name="テキスト ボックス 839"/>
        <xdr:cNvSpPr txBox="1"/>
      </xdr:nvSpPr>
      <xdr:spPr>
        <a:xfrm>
          <a:off x="17756701" y="142536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9257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153959</xdr:rowOff>
    </xdr:from>
    <xdr:ext cx="531299" cy="259045"/>
    <xdr:sp macro="" textlink="">
      <xdr:nvSpPr>
        <xdr:cNvPr id="844" name="テキスト ボックス 843"/>
        <xdr:cNvSpPr txBox="1"/>
      </xdr:nvSpPr>
      <xdr:spPr>
        <a:xfrm>
          <a:off x="17756701" y="135978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325083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9188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12445</xdr:rowOff>
    </xdr:from>
    <xdr:ext cx="531299" cy="259045"/>
    <xdr:sp macro="" textlink="">
      <xdr:nvSpPr>
        <xdr:cNvPr id="850" name="テキスト ボックス 849"/>
        <xdr:cNvSpPr txBox="1"/>
      </xdr:nvSpPr>
      <xdr:spPr>
        <a:xfrm>
          <a:off x="17756701" y="125718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xdr:cNvSpPr txBox="1"/>
      </xdr:nvSpPr>
      <xdr:spPr>
        <a:xfrm>
          <a:off x="17756701" y="122439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9064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79</xdr:row>
      <xdr:rowOff>120438</xdr:rowOff>
    </xdr:from>
    <xdr:ext cx="534377" cy="259045"/>
    <xdr:sp macro="" textlink="">
      <xdr:nvSpPr>
        <xdr:cNvPr id="857" name="繰出金最小値テキスト"/>
        <xdr:cNvSpPr txBox="1"/>
      </xdr:nvSpPr>
      <xdr:spPr>
        <a:xfrm>
          <a:off x="22202775" y="1409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69</xdr:row>
      <xdr:rowOff>107093</xdr:rowOff>
    </xdr:from>
    <xdr:ext cx="534377" cy="259045"/>
    <xdr:sp macro="" textlink="">
      <xdr:nvSpPr>
        <xdr:cNvPr id="859" name="繰出金最大値テキスト"/>
        <xdr:cNvSpPr txBox="1"/>
      </xdr:nvSpPr>
      <xdr:spPr>
        <a:xfrm>
          <a:off x="22202775" y="1231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129184</xdr:rowOff>
    </xdr:from>
    <xdr:to>
      <xdr:col>116</xdr:col>
      <xdr:colOff>63500</xdr:colOff>
      <xdr:row>76</xdr:row>
      <xdr:rowOff>135226</xdr:rowOff>
    </xdr:to>
    <xdr:cxnSp macro="">
      <xdr:nvCxnSpPr>
        <xdr:cNvPr id="861" name="直線コネクタ 860"/>
        <xdr:cNvCxnSpPr/>
      </xdr:nvCxnSpPr>
      <xdr:spPr>
        <a:xfrm flipV="1">
          <a:off x="21323300" y="13159384"/>
          <a:ext cx="8382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75</xdr:row>
      <xdr:rowOff>42805</xdr:rowOff>
    </xdr:from>
    <xdr:ext cx="534377" cy="259045"/>
    <xdr:sp macro="" textlink="">
      <xdr:nvSpPr>
        <xdr:cNvPr id="862" name="繰出金平均値テキスト"/>
        <xdr:cNvSpPr txBox="1"/>
      </xdr:nvSpPr>
      <xdr:spPr>
        <a:xfrm>
          <a:off x="22202775" y="13309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76</xdr:row>
      <xdr:rowOff>134769</xdr:rowOff>
    </xdr:from>
    <xdr:to>
      <xdr:col>111</xdr:col>
      <xdr:colOff>177800</xdr:colOff>
      <xdr:row>76</xdr:row>
      <xdr:rowOff>135226</xdr:rowOff>
    </xdr:to>
    <xdr:cxnSp macro="">
      <xdr:nvCxnSpPr>
        <xdr:cNvPr id="864" name="直線コネクタ 863"/>
        <xdr:cNvCxnSpPr/>
      </xdr:nvCxnSpPr>
      <xdr:spPr>
        <a:xfrm>
          <a:off x="20434300" y="131649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101111</xdr:colOff>
      <xdr:row>74</xdr:row>
      <xdr:rowOff>166826</xdr:rowOff>
    </xdr:from>
    <xdr:ext cx="534377" cy="259045"/>
    <xdr:sp macro="" textlink="">
      <xdr:nvSpPr>
        <xdr:cNvPr id="866" name="テキスト ボックス 865"/>
        <xdr:cNvSpPr txBox="1"/>
      </xdr:nvSpPr>
      <xdr:spPr>
        <a:xfrm>
          <a:off x="21056111" y="1325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134769</xdr:rowOff>
    </xdr:from>
    <xdr:to>
      <xdr:col>107</xdr:col>
      <xdr:colOff>50800</xdr:colOff>
      <xdr:row>77</xdr:row>
      <xdr:rowOff>18771</xdr:rowOff>
    </xdr:to>
    <xdr:cxnSp macro="">
      <xdr:nvCxnSpPr>
        <xdr:cNvPr id="867" name="直線コネクタ 866"/>
        <xdr:cNvCxnSpPr/>
      </xdr:nvCxnSpPr>
      <xdr:spPr>
        <a:xfrm flipV="1">
          <a:off x="19545300" y="13164969"/>
          <a:ext cx="889000" cy="5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105</xdr:col>
      <xdr:colOff>164611</xdr:colOff>
      <xdr:row>75</xdr:row>
      <xdr:rowOff>24996</xdr:rowOff>
    </xdr:from>
    <xdr:ext cx="534377" cy="259045"/>
    <xdr:sp macro="" textlink="">
      <xdr:nvSpPr>
        <xdr:cNvPr id="869" name="テキスト ボックス 868"/>
        <xdr:cNvSpPr txBox="1"/>
      </xdr:nvSpPr>
      <xdr:spPr>
        <a:xfrm>
          <a:off x="20167111" y="132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153318</xdr:rowOff>
    </xdr:from>
    <xdr:to>
      <xdr:col>102</xdr:col>
      <xdr:colOff>114300</xdr:colOff>
      <xdr:row>77</xdr:row>
      <xdr:rowOff>18771</xdr:rowOff>
    </xdr:to>
    <xdr:cxnSp macro="">
      <xdr:nvCxnSpPr>
        <xdr:cNvPr id="870" name="直線コネクタ 869"/>
        <xdr:cNvCxnSpPr/>
      </xdr:nvCxnSpPr>
      <xdr:spPr>
        <a:xfrm>
          <a:off x="18656300" y="13183518"/>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37611</xdr:colOff>
      <xdr:row>74</xdr:row>
      <xdr:rowOff>127670</xdr:rowOff>
    </xdr:from>
    <xdr:ext cx="534377" cy="259045"/>
    <xdr:sp macro="" textlink="">
      <xdr:nvSpPr>
        <xdr:cNvPr id="872" name="テキスト ボックス 871"/>
        <xdr:cNvSpPr txBox="1"/>
      </xdr:nvSpPr>
      <xdr:spPr>
        <a:xfrm>
          <a:off x="19278111" y="1321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101111</xdr:colOff>
      <xdr:row>74</xdr:row>
      <xdr:rowOff>94719</xdr:rowOff>
    </xdr:from>
    <xdr:ext cx="534377" cy="259045"/>
    <xdr:sp macro="" textlink="">
      <xdr:nvSpPr>
        <xdr:cNvPr id="874" name="テキスト ボックス 873"/>
        <xdr:cNvSpPr txBox="1"/>
      </xdr:nvSpPr>
      <xdr:spPr>
        <a:xfrm>
          <a:off x="18389111" y="1318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78384</xdr:rowOff>
    </xdr:from>
    <xdr:to>
      <xdr:col>116</xdr:col>
      <xdr:colOff>114300</xdr:colOff>
      <xdr:row>77</xdr:row>
      <xdr:rowOff>8534</xdr:rowOff>
    </xdr:to>
    <xdr:sp macro="" textlink="">
      <xdr:nvSpPr>
        <xdr:cNvPr id="880" name="楕円 879"/>
        <xdr:cNvSpPr/>
      </xdr:nvSpPr>
      <xdr:spPr>
        <a:xfrm>
          <a:off x="22110700" y="13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104775</xdr:colOff>
      <xdr:row>76</xdr:row>
      <xdr:rowOff>56811</xdr:rowOff>
    </xdr:from>
    <xdr:ext cx="534377" cy="259045"/>
    <xdr:sp macro="" textlink="">
      <xdr:nvSpPr>
        <xdr:cNvPr id="881" name="繰出金該当値テキスト"/>
        <xdr:cNvSpPr txBox="1"/>
      </xdr:nvSpPr>
      <xdr:spPr>
        <a:xfrm>
          <a:off x="22202775" y="1350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84426</xdr:rowOff>
    </xdr:from>
    <xdr:to>
      <xdr:col>112</xdr:col>
      <xdr:colOff>38100</xdr:colOff>
      <xdr:row>77</xdr:row>
      <xdr:rowOff>14576</xdr:rowOff>
    </xdr:to>
    <xdr:sp macro="" textlink="">
      <xdr:nvSpPr>
        <xdr:cNvPr id="882" name="楕円 881"/>
        <xdr:cNvSpPr/>
      </xdr:nvSpPr>
      <xdr:spPr>
        <a:xfrm>
          <a:off x="21272500" y="131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101111</xdr:colOff>
      <xdr:row>77</xdr:row>
      <xdr:rowOff>5703</xdr:rowOff>
    </xdr:from>
    <xdr:ext cx="534377" cy="259045"/>
    <xdr:sp macro="" textlink="">
      <xdr:nvSpPr>
        <xdr:cNvPr id="883" name="テキスト ボックス 882"/>
        <xdr:cNvSpPr txBox="1"/>
      </xdr:nvSpPr>
      <xdr:spPr>
        <a:xfrm>
          <a:off x="21056111" y="1362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83969</xdr:rowOff>
    </xdr:from>
    <xdr:to>
      <xdr:col>107</xdr:col>
      <xdr:colOff>101600</xdr:colOff>
      <xdr:row>77</xdr:row>
      <xdr:rowOff>14119</xdr:rowOff>
    </xdr:to>
    <xdr:sp macro="" textlink="">
      <xdr:nvSpPr>
        <xdr:cNvPr id="884" name="楕円 883"/>
        <xdr:cNvSpPr/>
      </xdr:nvSpPr>
      <xdr:spPr>
        <a:xfrm>
          <a:off x="20383500" y="131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105</xdr:col>
      <xdr:colOff>164611</xdr:colOff>
      <xdr:row>77</xdr:row>
      <xdr:rowOff>5246</xdr:rowOff>
    </xdr:from>
    <xdr:ext cx="534377" cy="259045"/>
    <xdr:sp macro="" textlink="">
      <xdr:nvSpPr>
        <xdr:cNvPr id="885" name="テキスト ボックス 884"/>
        <xdr:cNvSpPr txBox="1"/>
      </xdr:nvSpPr>
      <xdr:spPr>
        <a:xfrm>
          <a:off x="20167111" y="136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139421</xdr:rowOff>
    </xdr:from>
    <xdr:to>
      <xdr:col>102</xdr:col>
      <xdr:colOff>165100</xdr:colOff>
      <xdr:row>77</xdr:row>
      <xdr:rowOff>69571</xdr:rowOff>
    </xdr:to>
    <xdr:sp macro="" textlink="">
      <xdr:nvSpPr>
        <xdr:cNvPr id="886" name="楕円 885"/>
        <xdr:cNvSpPr/>
      </xdr:nvSpPr>
      <xdr:spPr>
        <a:xfrm>
          <a:off x="194945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37611</xdr:colOff>
      <xdr:row>77</xdr:row>
      <xdr:rowOff>60698</xdr:rowOff>
    </xdr:from>
    <xdr:ext cx="534377" cy="259045"/>
    <xdr:sp macro="" textlink="">
      <xdr:nvSpPr>
        <xdr:cNvPr id="887" name="テキスト ボックス 886"/>
        <xdr:cNvSpPr txBox="1"/>
      </xdr:nvSpPr>
      <xdr:spPr>
        <a:xfrm>
          <a:off x="19278111" y="136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102518</xdr:rowOff>
    </xdr:from>
    <xdr:to>
      <xdr:col>98</xdr:col>
      <xdr:colOff>38100</xdr:colOff>
      <xdr:row>77</xdr:row>
      <xdr:rowOff>32668</xdr:rowOff>
    </xdr:to>
    <xdr:sp macro="" textlink="">
      <xdr:nvSpPr>
        <xdr:cNvPr id="888" name="楕円 887"/>
        <xdr:cNvSpPr/>
      </xdr:nvSpPr>
      <xdr:spPr>
        <a:xfrm>
          <a:off x="18605500" y="131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101111</xdr:colOff>
      <xdr:row>77</xdr:row>
      <xdr:rowOff>14270</xdr:rowOff>
    </xdr:from>
    <xdr:ext cx="534377" cy="259045"/>
    <xdr:sp macro="" textlink="">
      <xdr:nvSpPr>
        <xdr:cNvPr id="889" name="テキスト ボックス 888"/>
        <xdr:cNvSpPr txBox="1"/>
      </xdr:nvSpPr>
      <xdr:spPr>
        <a:xfrm>
          <a:off x="18389111" y="1363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94</xdr:row>
      <xdr:rowOff>1559</xdr:rowOff>
    </xdr:from>
    <xdr:ext cx="248786" cy="259045"/>
    <xdr:sp macro="" textlink="">
      <xdr:nvSpPr>
        <xdr:cNvPr id="901" name="テキスト ボックス 900"/>
        <xdr:cNvSpPr txBox="1"/>
      </xdr:nvSpPr>
      <xdr:spPr>
        <a:xfrm>
          <a:off x="18039214" y="1662948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54443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95</xdr:row>
      <xdr:rowOff>10177</xdr:rowOff>
    </xdr:from>
    <xdr:ext cx="249299" cy="259045"/>
    <xdr:sp macro="" textlink="">
      <xdr:nvSpPr>
        <xdr:cNvPr id="906" name="前年度繰上充用金最小値テキスト"/>
        <xdr:cNvSpPr txBox="1"/>
      </xdr:nvSpPr>
      <xdr:spPr>
        <a:xfrm>
          <a:off x="22202775" y="168149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93</xdr:row>
      <xdr:rowOff>10177</xdr:rowOff>
    </xdr:from>
    <xdr:ext cx="249299" cy="259045"/>
    <xdr:sp macro="" textlink="">
      <xdr:nvSpPr>
        <xdr:cNvPr id="908" name="前年度繰上充用金最大値テキスト"/>
        <xdr:cNvSpPr txBox="1"/>
      </xdr:nvSpPr>
      <xdr:spPr>
        <a:xfrm>
          <a:off x="22202775" y="164612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94</xdr:row>
      <xdr:rowOff>67327</xdr:rowOff>
    </xdr:from>
    <xdr:ext cx="249299" cy="259045"/>
    <xdr:sp macro="" textlink="">
      <xdr:nvSpPr>
        <xdr:cNvPr id="911" name="前年度繰上充用金平均値テキスト"/>
        <xdr:cNvSpPr txBox="1"/>
      </xdr:nvSpPr>
      <xdr:spPr>
        <a:xfrm>
          <a:off x="22202775" y="166952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8149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107125</xdr:colOff>
      <xdr:row>95</xdr:row>
      <xdr:rowOff>10177</xdr:rowOff>
    </xdr:from>
    <xdr:ext cx="249299" cy="259045"/>
    <xdr:sp macro="" textlink="">
      <xdr:nvSpPr>
        <xdr:cNvPr id="918" name="テキスト ボックス 917"/>
        <xdr:cNvSpPr txBox="1"/>
      </xdr:nvSpPr>
      <xdr:spPr>
        <a:xfrm>
          <a:off x="20300125" y="168149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8149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8149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104775</xdr:colOff>
      <xdr:row>93</xdr:row>
      <xdr:rowOff>124477</xdr:rowOff>
    </xdr:from>
    <xdr:ext cx="249299" cy="259045"/>
    <xdr:sp macro="" textlink="">
      <xdr:nvSpPr>
        <xdr:cNvPr id="930" name="前年度繰上充用金該当値テキスト"/>
        <xdr:cNvSpPr txBox="1"/>
      </xdr:nvSpPr>
      <xdr:spPr>
        <a:xfrm>
          <a:off x="22202775" y="165755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648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107125</xdr:colOff>
      <xdr:row>93</xdr:row>
      <xdr:rowOff>35577</xdr:rowOff>
    </xdr:from>
    <xdr:ext cx="249299" cy="259045"/>
    <xdr:sp macro="" textlink="">
      <xdr:nvSpPr>
        <xdr:cNvPr id="934" name="テキスト ボックス 933"/>
        <xdr:cNvSpPr txBox="1"/>
      </xdr:nvSpPr>
      <xdr:spPr>
        <a:xfrm>
          <a:off x="20300125" y="1648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648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648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物件費と投資及び出資金が増となっている。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電気料金の高騰による光熱水費が増加したことが増加の主な要因である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投資及び出資金については、下水道事業会計への繰出金分が増加の主な要因である。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普通建設事業費については、事業費の抑制を行ったことが減少の主な要因である。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59,760
58,385
45.51
23,578,809
22,772,192
684,614
12,716,050
17,328,416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
-
7.5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104775</xdr:rowOff>
    </xdr:from>
    <xdr:ext cx="8896666" cy="259045"/>
    <xdr:sp macro="" textlink="">
      <xdr:nvSpPr>
        <xdr:cNvPr id="29" name="テキスト ボックス 28"/>
        <xdr:cNvSpPr txBox="1"/>
      </xdr:nvSpPr>
      <xdr:spPr>
        <a:xfrm>
          <a:off x="698500" y="2935061"/>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272971"/>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601357"/>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102252</xdr:rowOff>
    </xdr:from>
    <xdr:ext cx="467179" cy="259045"/>
    <xdr:sp macro="" textlink="">
      <xdr:nvSpPr>
        <xdr:cNvPr id="42" name="テキスト ボックス 41"/>
        <xdr:cNvSpPr txBox="1"/>
      </xdr:nvSpPr>
      <xdr:spPr>
        <a:xfrm>
          <a:off x="294821" y="71779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1559</xdr:rowOff>
    </xdr:from>
    <xdr:ext cx="467179" cy="259045"/>
    <xdr:sp macro="" textlink="">
      <xdr:nvSpPr>
        <xdr:cNvPr id="44" name="テキスト ボックス 43"/>
        <xdr:cNvSpPr txBox="1"/>
      </xdr:nvSpPr>
      <xdr:spPr>
        <a:xfrm>
          <a:off x="294821" y="67234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24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102252</xdr:rowOff>
    </xdr:from>
    <xdr:ext cx="467179" cy="259045"/>
    <xdr:sp macro="" textlink="">
      <xdr:nvSpPr>
        <xdr:cNvPr id="48" name="テキスト ボックス 47"/>
        <xdr:cNvSpPr txBox="1"/>
      </xdr:nvSpPr>
      <xdr:spPr>
        <a:xfrm>
          <a:off x="294821" y="5762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2988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8307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37</xdr:row>
      <xdr:rowOff>149013</xdr:rowOff>
    </xdr:from>
    <xdr:ext cx="469744" cy="259045"/>
    <xdr:sp macro="" textlink="">
      <xdr:nvSpPr>
        <xdr:cNvPr id="55" name="議会費最小値テキスト"/>
        <xdr:cNvSpPr txBox="1"/>
      </xdr:nvSpPr>
      <xdr:spPr>
        <a:xfrm>
          <a:off x="4676775" y="669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30</xdr:row>
      <xdr:rowOff>89578</xdr:rowOff>
    </xdr:from>
    <xdr:ext cx="469744" cy="259045"/>
    <xdr:sp macro="" textlink="">
      <xdr:nvSpPr>
        <xdr:cNvPr id="57" name="議会費最大値テキスト"/>
        <xdr:cNvSpPr txBox="1"/>
      </xdr:nvSpPr>
      <xdr:spPr>
        <a:xfrm>
          <a:off x="4676775" y="53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168961</xdr:rowOff>
    </xdr:from>
    <xdr:to>
      <xdr:col>24</xdr:col>
      <xdr:colOff>63500</xdr:colOff>
      <xdr:row>35</xdr:row>
      <xdr:rowOff>22199</xdr:rowOff>
    </xdr:to>
    <xdr:cxnSp macro="">
      <xdr:nvCxnSpPr>
        <xdr:cNvPr id="59" name="直線コネクタ 58"/>
        <xdr:cNvCxnSpPr/>
      </xdr:nvCxnSpPr>
      <xdr:spPr>
        <a:xfrm flipV="1">
          <a:off x="3797300" y="5998261"/>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35</xdr:row>
      <xdr:rowOff>7434</xdr:rowOff>
    </xdr:from>
    <xdr:ext cx="469744" cy="259045"/>
    <xdr:sp macro="" textlink="">
      <xdr:nvSpPr>
        <xdr:cNvPr id="60" name="議会費平均値テキスト"/>
        <xdr:cNvSpPr txBox="1"/>
      </xdr:nvSpPr>
      <xdr:spPr>
        <a:xfrm>
          <a:off x="4676775" y="6198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34</xdr:row>
      <xdr:rowOff>152044</xdr:rowOff>
    </xdr:from>
    <xdr:to>
      <xdr:col>19</xdr:col>
      <xdr:colOff>177800</xdr:colOff>
      <xdr:row>35</xdr:row>
      <xdr:rowOff>22199</xdr:rowOff>
    </xdr:to>
    <xdr:cxnSp macro="">
      <xdr:nvCxnSpPr>
        <xdr:cNvPr id="62" name="直線コネクタ 61"/>
        <xdr:cNvCxnSpPr/>
      </xdr:nvCxnSpPr>
      <xdr:spPr>
        <a:xfrm>
          <a:off x="2908300" y="598134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133428</xdr:colOff>
      <xdr:row>35</xdr:row>
      <xdr:rowOff>108932</xdr:rowOff>
    </xdr:from>
    <xdr:ext cx="469744" cy="259045"/>
    <xdr:sp macro="" textlink="">
      <xdr:nvSpPr>
        <xdr:cNvPr id="64" name="テキスト ボックス 63"/>
        <xdr:cNvSpPr txBox="1"/>
      </xdr:nvSpPr>
      <xdr:spPr>
        <a:xfrm>
          <a:off x="3562428" y="63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95352</xdr:rowOff>
    </xdr:from>
    <xdr:to>
      <xdr:col>15</xdr:col>
      <xdr:colOff>50800</xdr:colOff>
      <xdr:row>34</xdr:row>
      <xdr:rowOff>152044</xdr:rowOff>
    </xdr:to>
    <xdr:cxnSp macro="">
      <xdr:nvCxnSpPr>
        <xdr:cNvPr id="65" name="直線コネクタ 64"/>
        <xdr:cNvCxnSpPr/>
      </xdr:nvCxnSpPr>
      <xdr:spPr>
        <a:xfrm>
          <a:off x="2019300" y="5924652"/>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14</xdr:col>
      <xdr:colOff>6428</xdr:colOff>
      <xdr:row>35</xdr:row>
      <xdr:rowOff>129506</xdr:rowOff>
    </xdr:from>
    <xdr:ext cx="469744" cy="259045"/>
    <xdr:sp macro="" textlink="">
      <xdr:nvSpPr>
        <xdr:cNvPr id="67" name="テキスト ボックス 66"/>
        <xdr:cNvSpPr txBox="1"/>
      </xdr:nvSpPr>
      <xdr:spPr>
        <a:xfrm>
          <a:off x="2673428" y="632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69748</xdr:rowOff>
    </xdr:from>
    <xdr:to>
      <xdr:col>10</xdr:col>
      <xdr:colOff>114300</xdr:colOff>
      <xdr:row>34</xdr:row>
      <xdr:rowOff>95352</xdr:rowOff>
    </xdr:to>
    <xdr:cxnSp macro="">
      <xdr:nvCxnSpPr>
        <xdr:cNvPr id="68" name="直線コネクタ 67"/>
        <xdr:cNvCxnSpPr/>
      </xdr:nvCxnSpPr>
      <xdr:spPr>
        <a:xfrm>
          <a:off x="1130300" y="5899048"/>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69928</xdr:colOff>
      <xdr:row>35</xdr:row>
      <xdr:rowOff>120362</xdr:rowOff>
    </xdr:from>
    <xdr:ext cx="469744" cy="259045"/>
    <xdr:sp macro="" textlink="">
      <xdr:nvSpPr>
        <xdr:cNvPr id="70" name="テキスト ボックス 69"/>
        <xdr:cNvSpPr txBox="1"/>
      </xdr:nvSpPr>
      <xdr:spPr>
        <a:xfrm>
          <a:off x="1784428" y="63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133428</xdr:colOff>
      <xdr:row>35</xdr:row>
      <xdr:rowOff>93845</xdr:rowOff>
    </xdr:from>
    <xdr:ext cx="469744" cy="259045"/>
    <xdr:sp macro="" textlink="">
      <xdr:nvSpPr>
        <xdr:cNvPr id="72" name="テキスト ボックス 71"/>
        <xdr:cNvSpPr txBox="1"/>
      </xdr:nvSpPr>
      <xdr:spPr>
        <a:xfrm>
          <a:off x="895428" y="628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118161</xdr:rowOff>
    </xdr:from>
    <xdr:to>
      <xdr:col>24</xdr:col>
      <xdr:colOff>114300</xdr:colOff>
      <xdr:row>35</xdr:row>
      <xdr:rowOff>48311</xdr:rowOff>
    </xdr:to>
    <xdr:sp macro="" textlink="">
      <xdr:nvSpPr>
        <xdr:cNvPr id="78" name="楕円 77"/>
        <xdr:cNvSpPr/>
      </xdr:nvSpPr>
      <xdr:spPr>
        <a:xfrm>
          <a:off x="45847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104775</xdr:colOff>
      <xdr:row>33</xdr:row>
      <xdr:rowOff>150563</xdr:rowOff>
    </xdr:from>
    <xdr:ext cx="469744" cy="259045"/>
    <xdr:sp macro="" textlink="">
      <xdr:nvSpPr>
        <xdr:cNvPr id="79" name="議会費該当値テキスト"/>
        <xdr:cNvSpPr txBox="1"/>
      </xdr:nvSpPr>
      <xdr:spPr>
        <a:xfrm>
          <a:off x="4676775" y="59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142849</xdr:rowOff>
    </xdr:from>
    <xdr:to>
      <xdr:col>20</xdr:col>
      <xdr:colOff>38100</xdr:colOff>
      <xdr:row>35</xdr:row>
      <xdr:rowOff>72999</xdr:rowOff>
    </xdr:to>
    <xdr:sp macro="" textlink="">
      <xdr:nvSpPr>
        <xdr:cNvPr id="80" name="楕円 79"/>
        <xdr:cNvSpPr/>
      </xdr:nvSpPr>
      <xdr:spPr>
        <a:xfrm>
          <a:off x="3746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133428</xdr:colOff>
      <xdr:row>33</xdr:row>
      <xdr:rowOff>89526</xdr:rowOff>
    </xdr:from>
    <xdr:ext cx="469744" cy="259045"/>
    <xdr:sp macro="" textlink="">
      <xdr:nvSpPr>
        <xdr:cNvPr id="81" name="テキスト ボックス 80"/>
        <xdr:cNvSpPr txBox="1"/>
      </xdr:nvSpPr>
      <xdr:spPr>
        <a:xfrm>
          <a:off x="3562428" y="59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101244</xdr:rowOff>
    </xdr:from>
    <xdr:to>
      <xdr:col>15</xdr:col>
      <xdr:colOff>101600</xdr:colOff>
      <xdr:row>35</xdr:row>
      <xdr:rowOff>31394</xdr:rowOff>
    </xdr:to>
    <xdr:sp macro="" textlink="">
      <xdr:nvSpPr>
        <xdr:cNvPr id="82" name="楕円 81"/>
        <xdr:cNvSpPr/>
      </xdr:nvSpPr>
      <xdr:spPr>
        <a:xfrm>
          <a:off x="2857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14</xdr:col>
      <xdr:colOff>6428</xdr:colOff>
      <xdr:row>33</xdr:row>
      <xdr:rowOff>57446</xdr:rowOff>
    </xdr:from>
    <xdr:ext cx="469744" cy="259045"/>
    <xdr:sp macro="" textlink="">
      <xdr:nvSpPr>
        <xdr:cNvPr id="83" name="テキスト ボックス 82"/>
        <xdr:cNvSpPr txBox="1"/>
      </xdr:nvSpPr>
      <xdr:spPr>
        <a:xfrm>
          <a:off x="2673428" y="589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44552</xdr:rowOff>
    </xdr:from>
    <xdr:to>
      <xdr:col>10</xdr:col>
      <xdr:colOff>165100</xdr:colOff>
      <xdr:row>34</xdr:row>
      <xdr:rowOff>146152</xdr:rowOff>
    </xdr:to>
    <xdr:sp macro="" textlink="">
      <xdr:nvSpPr>
        <xdr:cNvPr id="84" name="楕円 83"/>
        <xdr:cNvSpPr/>
      </xdr:nvSpPr>
      <xdr:spPr>
        <a:xfrm>
          <a:off x="19685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69928</xdr:colOff>
      <xdr:row>32</xdr:row>
      <xdr:rowOff>162679</xdr:rowOff>
    </xdr:from>
    <xdr:ext cx="469744" cy="259045"/>
    <xdr:sp macro="" textlink="">
      <xdr:nvSpPr>
        <xdr:cNvPr id="85" name="テキスト ボックス 84"/>
        <xdr:cNvSpPr txBox="1"/>
      </xdr:nvSpPr>
      <xdr:spPr>
        <a:xfrm>
          <a:off x="1784428" y="582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18948</xdr:rowOff>
    </xdr:from>
    <xdr:to>
      <xdr:col>6</xdr:col>
      <xdr:colOff>38100</xdr:colOff>
      <xdr:row>34</xdr:row>
      <xdr:rowOff>120548</xdr:rowOff>
    </xdr:to>
    <xdr:sp macro="" textlink="">
      <xdr:nvSpPr>
        <xdr:cNvPr id="86" name="楕円 85"/>
        <xdr:cNvSpPr/>
      </xdr:nvSpPr>
      <xdr:spPr>
        <a:xfrm>
          <a:off x="1079500" y="5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133428</xdr:colOff>
      <xdr:row>32</xdr:row>
      <xdr:rowOff>137075</xdr:rowOff>
    </xdr:from>
    <xdr:ext cx="469744" cy="259045"/>
    <xdr:sp macro="" textlink="">
      <xdr:nvSpPr>
        <xdr:cNvPr id="87" name="テキスト ボックス 86"/>
        <xdr:cNvSpPr txBox="1"/>
      </xdr:nvSpPr>
      <xdr:spPr>
        <a:xfrm>
          <a:off x="895428" y="579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83202</xdr:rowOff>
    </xdr:from>
    <xdr:ext cx="248786" cy="259045"/>
    <xdr:sp macro="" textlink="">
      <xdr:nvSpPr>
        <xdr:cNvPr id="99" name="テキスト ボックス 98"/>
        <xdr:cNvSpPr txBox="1"/>
      </xdr:nvSpPr>
      <xdr:spPr>
        <a:xfrm>
          <a:off x="513214" y="1034298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1559</xdr:rowOff>
    </xdr:from>
    <xdr:ext cx="595419" cy="259045"/>
    <xdr:sp macro="" textlink="">
      <xdr:nvSpPr>
        <xdr:cNvPr id="103" name="テキスト ボックス 102"/>
        <xdr:cNvSpPr txBox="1"/>
      </xdr:nvSpPr>
      <xdr:spPr>
        <a:xfrm>
          <a:off x="166581" y="955377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91523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760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3685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57</xdr:row>
      <xdr:rowOff>152306</xdr:rowOff>
    </xdr:from>
    <xdr:ext cx="534377" cy="259045"/>
    <xdr:sp macro="" textlink="">
      <xdr:nvSpPr>
        <xdr:cNvPr id="112" name="総務費最小値テキスト"/>
        <xdr:cNvSpPr txBox="1"/>
      </xdr:nvSpPr>
      <xdr:spPr>
        <a:xfrm>
          <a:off x="4676775" y="102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48</xdr:row>
      <xdr:rowOff>102127</xdr:rowOff>
    </xdr:from>
    <xdr:ext cx="599010" cy="259045"/>
    <xdr:sp macro="" textlink="">
      <xdr:nvSpPr>
        <xdr:cNvPr id="114" name="総務費最大値テキスト"/>
        <xdr:cNvSpPr txBox="1"/>
      </xdr:nvSpPr>
      <xdr:spPr>
        <a:xfrm>
          <a:off x="4676775" y="859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170859</xdr:rowOff>
    </xdr:from>
    <xdr:to>
      <xdr:col>24</xdr:col>
      <xdr:colOff>63500</xdr:colOff>
      <xdr:row>56</xdr:row>
      <xdr:rowOff>126258</xdr:rowOff>
    </xdr:to>
    <xdr:cxnSp macro="">
      <xdr:nvCxnSpPr>
        <xdr:cNvPr id="116" name="直線コネクタ 115"/>
        <xdr:cNvCxnSpPr/>
      </xdr:nvCxnSpPr>
      <xdr:spPr>
        <a:xfrm>
          <a:off x="3797300" y="9600609"/>
          <a:ext cx="838200" cy="1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55</xdr:row>
      <xdr:rowOff>12542</xdr:rowOff>
    </xdr:from>
    <xdr:ext cx="534377" cy="259045"/>
    <xdr:sp macro="" textlink="">
      <xdr:nvSpPr>
        <xdr:cNvPr id="117" name="総務費平均値テキスト"/>
        <xdr:cNvSpPr txBox="1"/>
      </xdr:nvSpPr>
      <xdr:spPr>
        <a:xfrm>
          <a:off x="4676775" y="974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52</xdr:row>
      <xdr:rowOff>34368</xdr:rowOff>
    </xdr:from>
    <xdr:to>
      <xdr:col>19</xdr:col>
      <xdr:colOff>177800</xdr:colOff>
      <xdr:row>55</xdr:row>
      <xdr:rowOff>170859</xdr:rowOff>
    </xdr:to>
    <xdr:cxnSp macro="">
      <xdr:nvCxnSpPr>
        <xdr:cNvPr id="119" name="直線コネクタ 118"/>
        <xdr:cNvCxnSpPr/>
      </xdr:nvCxnSpPr>
      <xdr:spPr>
        <a:xfrm>
          <a:off x="2908300" y="8949768"/>
          <a:ext cx="889000" cy="6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56</xdr:row>
      <xdr:rowOff>86827</xdr:rowOff>
    </xdr:from>
    <xdr:ext cx="534377" cy="259045"/>
    <xdr:sp macro="" textlink="">
      <xdr:nvSpPr>
        <xdr:cNvPr id="121" name="テキスト ボックス 120"/>
        <xdr:cNvSpPr txBox="1"/>
      </xdr:nvSpPr>
      <xdr:spPr>
        <a:xfrm>
          <a:off x="3530111" y="999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34368</xdr:rowOff>
    </xdr:from>
    <xdr:to>
      <xdr:col>15</xdr:col>
      <xdr:colOff>50800</xdr:colOff>
      <xdr:row>56</xdr:row>
      <xdr:rowOff>164312</xdr:rowOff>
    </xdr:to>
    <xdr:cxnSp macro="">
      <xdr:nvCxnSpPr>
        <xdr:cNvPr id="122" name="直線コネクタ 121"/>
        <xdr:cNvCxnSpPr/>
      </xdr:nvCxnSpPr>
      <xdr:spPr>
        <a:xfrm flipV="1">
          <a:off x="2019300" y="8949768"/>
          <a:ext cx="889000" cy="8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132295</xdr:colOff>
      <xdr:row>52</xdr:row>
      <xdr:rowOff>92275</xdr:rowOff>
    </xdr:from>
    <xdr:ext cx="599010" cy="259045"/>
    <xdr:sp macro="" textlink="">
      <xdr:nvSpPr>
        <xdr:cNvPr id="124" name="テキスト ボックス 123"/>
        <xdr:cNvSpPr txBox="1"/>
      </xdr:nvSpPr>
      <xdr:spPr>
        <a:xfrm>
          <a:off x="2608795" y="929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164312</xdr:rowOff>
    </xdr:from>
    <xdr:to>
      <xdr:col>10</xdr:col>
      <xdr:colOff>114300</xdr:colOff>
      <xdr:row>57</xdr:row>
      <xdr:rowOff>58341</xdr:rowOff>
    </xdr:to>
    <xdr:cxnSp macro="">
      <xdr:nvCxnSpPr>
        <xdr:cNvPr id="125" name="直線コネクタ 124"/>
        <xdr:cNvCxnSpPr/>
      </xdr:nvCxnSpPr>
      <xdr:spPr>
        <a:xfrm flipV="1">
          <a:off x="1130300" y="9765512"/>
          <a:ext cx="889000" cy="6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57</xdr:row>
      <xdr:rowOff>41960</xdr:rowOff>
    </xdr:from>
    <xdr:ext cx="534377" cy="259045"/>
    <xdr:sp macro="" textlink="">
      <xdr:nvSpPr>
        <xdr:cNvPr id="127" name="テキスト ボックス 126"/>
        <xdr:cNvSpPr txBox="1"/>
      </xdr:nvSpPr>
      <xdr:spPr>
        <a:xfrm>
          <a:off x="1752111" y="101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55</xdr:row>
      <xdr:rowOff>98564</xdr:rowOff>
    </xdr:from>
    <xdr:ext cx="534377" cy="259045"/>
    <xdr:sp macro="" textlink="">
      <xdr:nvSpPr>
        <xdr:cNvPr id="129" name="テキスト ボックス 128"/>
        <xdr:cNvSpPr txBox="1"/>
      </xdr:nvSpPr>
      <xdr:spPr>
        <a:xfrm>
          <a:off x="863111" y="98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75458</xdr:rowOff>
    </xdr:from>
    <xdr:to>
      <xdr:col>24</xdr:col>
      <xdr:colOff>114300</xdr:colOff>
      <xdr:row>57</xdr:row>
      <xdr:rowOff>5608</xdr:rowOff>
    </xdr:to>
    <xdr:sp macro="" textlink="">
      <xdr:nvSpPr>
        <xdr:cNvPr id="135" name="楕円 134"/>
        <xdr:cNvSpPr/>
      </xdr:nvSpPr>
      <xdr:spPr>
        <a:xfrm>
          <a:off x="4584700" y="96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104775</xdr:colOff>
      <xdr:row>56</xdr:row>
      <xdr:rowOff>53885</xdr:rowOff>
    </xdr:from>
    <xdr:ext cx="534377" cy="259045"/>
    <xdr:sp macro="" textlink="">
      <xdr:nvSpPr>
        <xdr:cNvPr id="136" name="総務費該当値テキスト"/>
        <xdr:cNvSpPr txBox="1"/>
      </xdr:nvSpPr>
      <xdr:spPr>
        <a:xfrm>
          <a:off x="4676775" y="99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120059</xdr:rowOff>
    </xdr:from>
    <xdr:to>
      <xdr:col>20</xdr:col>
      <xdr:colOff>38100</xdr:colOff>
      <xdr:row>56</xdr:row>
      <xdr:rowOff>50209</xdr:rowOff>
    </xdr:to>
    <xdr:sp macro="" textlink="">
      <xdr:nvSpPr>
        <xdr:cNvPr id="137" name="楕円 136"/>
        <xdr:cNvSpPr/>
      </xdr:nvSpPr>
      <xdr:spPr>
        <a:xfrm>
          <a:off x="3746500" y="95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54</xdr:row>
      <xdr:rowOff>66736</xdr:rowOff>
    </xdr:from>
    <xdr:ext cx="534377" cy="259045"/>
    <xdr:sp macro="" textlink="">
      <xdr:nvSpPr>
        <xdr:cNvPr id="138" name="テキスト ボックス 137"/>
        <xdr:cNvSpPr txBox="1"/>
      </xdr:nvSpPr>
      <xdr:spPr>
        <a:xfrm>
          <a:off x="3530111" y="96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155018</xdr:rowOff>
    </xdr:from>
    <xdr:to>
      <xdr:col>15</xdr:col>
      <xdr:colOff>101600</xdr:colOff>
      <xdr:row>52</xdr:row>
      <xdr:rowOff>85168</xdr:rowOff>
    </xdr:to>
    <xdr:sp macro="" textlink="">
      <xdr:nvSpPr>
        <xdr:cNvPr id="139" name="楕円 138"/>
        <xdr:cNvSpPr/>
      </xdr:nvSpPr>
      <xdr:spPr>
        <a:xfrm>
          <a:off x="2857500" y="88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132295</xdr:colOff>
      <xdr:row>50</xdr:row>
      <xdr:rowOff>101695</xdr:rowOff>
    </xdr:from>
    <xdr:ext cx="599010" cy="259045"/>
    <xdr:sp macro="" textlink="">
      <xdr:nvSpPr>
        <xdr:cNvPr id="140" name="テキスト ボックス 139"/>
        <xdr:cNvSpPr txBox="1"/>
      </xdr:nvSpPr>
      <xdr:spPr>
        <a:xfrm>
          <a:off x="2608795" y="894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113512</xdr:rowOff>
    </xdr:from>
    <xdr:to>
      <xdr:col>10</xdr:col>
      <xdr:colOff>165100</xdr:colOff>
      <xdr:row>57</xdr:row>
      <xdr:rowOff>43662</xdr:rowOff>
    </xdr:to>
    <xdr:sp macro="" textlink="">
      <xdr:nvSpPr>
        <xdr:cNvPr id="141" name="楕円 140"/>
        <xdr:cNvSpPr/>
      </xdr:nvSpPr>
      <xdr:spPr>
        <a:xfrm>
          <a:off x="1968500" y="9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55</xdr:row>
      <xdr:rowOff>60189</xdr:rowOff>
    </xdr:from>
    <xdr:ext cx="534377" cy="259045"/>
    <xdr:sp macro="" textlink="">
      <xdr:nvSpPr>
        <xdr:cNvPr id="142" name="テキスト ボックス 141"/>
        <xdr:cNvSpPr txBox="1"/>
      </xdr:nvSpPr>
      <xdr:spPr>
        <a:xfrm>
          <a:off x="1752111" y="978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7541</xdr:rowOff>
    </xdr:from>
    <xdr:to>
      <xdr:col>6</xdr:col>
      <xdr:colOff>38100</xdr:colOff>
      <xdr:row>57</xdr:row>
      <xdr:rowOff>109141</xdr:rowOff>
    </xdr:to>
    <xdr:sp macro="" textlink="">
      <xdr:nvSpPr>
        <xdr:cNvPr id="143" name="楕円 142"/>
        <xdr:cNvSpPr/>
      </xdr:nvSpPr>
      <xdr:spPr>
        <a:xfrm>
          <a:off x="1079500" y="978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57</xdr:row>
      <xdr:rowOff>100268</xdr:rowOff>
    </xdr:from>
    <xdr:ext cx="534377" cy="259045"/>
    <xdr:sp macro="" textlink="">
      <xdr:nvSpPr>
        <xdr:cNvPr id="144" name="テキスト ボックス 143"/>
        <xdr:cNvSpPr txBox="1"/>
      </xdr:nvSpPr>
      <xdr:spPr>
        <a:xfrm>
          <a:off x="863111" y="101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102252</xdr:rowOff>
    </xdr:from>
    <xdr:ext cx="531299" cy="259045"/>
    <xdr:sp macro="" textlink="">
      <xdr:nvSpPr>
        <xdr:cNvPr id="155" name="テキスト ボックス 154"/>
        <xdr:cNvSpPr txBox="1"/>
      </xdr:nvSpPr>
      <xdr:spPr>
        <a:xfrm>
          <a:off x="230701" y="142536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83202</xdr:rowOff>
    </xdr:from>
    <xdr:ext cx="595419" cy="259045"/>
    <xdr:sp macro="" textlink="">
      <xdr:nvSpPr>
        <xdr:cNvPr id="157" name="テキスト ボックス 156"/>
        <xdr:cNvSpPr txBox="1"/>
      </xdr:nvSpPr>
      <xdr:spPr>
        <a:xfrm>
          <a:off x="166581" y="138808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4794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30821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6902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2298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9064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78</xdr:row>
      <xdr:rowOff>14079</xdr:rowOff>
    </xdr:from>
    <xdr:ext cx="599010" cy="259045"/>
    <xdr:sp macro="" textlink="">
      <xdr:nvSpPr>
        <xdr:cNvPr id="170" name="民生費最小値テキスト"/>
        <xdr:cNvSpPr txBox="1"/>
      </xdr:nvSpPr>
      <xdr:spPr>
        <a:xfrm>
          <a:off x="4676775" y="1381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69</xdr:row>
      <xdr:rowOff>161342</xdr:rowOff>
    </xdr:from>
    <xdr:ext cx="599010" cy="259045"/>
    <xdr:sp macro="" textlink="">
      <xdr:nvSpPr>
        <xdr:cNvPr id="172" name="民生費最大値テキスト"/>
        <xdr:cNvSpPr txBox="1"/>
      </xdr:nvSpPr>
      <xdr:spPr>
        <a:xfrm>
          <a:off x="4676775" y="1236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12660</xdr:rowOff>
    </xdr:from>
    <xdr:to>
      <xdr:col>24</xdr:col>
      <xdr:colOff>63500</xdr:colOff>
      <xdr:row>76</xdr:row>
      <xdr:rowOff>51285</xdr:rowOff>
    </xdr:to>
    <xdr:cxnSp macro="">
      <xdr:nvCxnSpPr>
        <xdr:cNvPr id="174" name="直線コネクタ 173"/>
        <xdr:cNvCxnSpPr/>
      </xdr:nvCxnSpPr>
      <xdr:spPr>
        <a:xfrm>
          <a:off x="3797300" y="13042860"/>
          <a:ext cx="838200" cy="3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74</xdr:row>
      <xdr:rowOff>97436</xdr:rowOff>
    </xdr:from>
    <xdr:ext cx="599010" cy="259045"/>
    <xdr:sp macro="" textlink="">
      <xdr:nvSpPr>
        <xdr:cNvPr id="175" name="民生費平均値テキスト"/>
        <xdr:cNvSpPr txBox="1"/>
      </xdr:nvSpPr>
      <xdr:spPr>
        <a:xfrm>
          <a:off x="4676775" y="13187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76</xdr:row>
      <xdr:rowOff>12660</xdr:rowOff>
    </xdr:from>
    <xdr:to>
      <xdr:col>19</xdr:col>
      <xdr:colOff>177800</xdr:colOff>
      <xdr:row>77</xdr:row>
      <xdr:rowOff>52946</xdr:rowOff>
    </xdr:to>
    <xdr:cxnSp macro="">
      <xdr:nvCxnSpPr>
        <xdr:cNvPr id="177" name="直線コネクタ 176"/>
        <xdr:cNvCxnSpPr/>
      </xdr:nvCxnSpPr>
      <xdr:spPr>
        <a:xfrm flipV="1">
          <a:off x="2908300" y="13042860"/>
          <a:ext cx="889000" cy="2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304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52946</xdr:rowOff>
    </xdr:from>
    <xdr:to>
      <xdr:col>15</xdr:col>
      <xdr:colOff>50800</xdr:colOff>
      <xdr:row>77</xdr:row>
      <xdr:rowOff>78153</xdr:rowOff>
    </xdr:to>
    <xdr:cxnSp macro="">
      <xdr:nvCxnSpPr>
        <xdr:cNvPr id="180" name="直線コネクタ 179"/>
        <xdr:cNvCxnSpPr/>
      </xdr:nvCxnSpPr>
      <xdr:spPr>
        <a:xfrm flipV="1">
          <a:off x="2019300" y="13254596"/>
          <a:ext cx="889000" cy="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132295</xdr:colOff>
      <xdr:row>74</xdr:row>
      <xdr:rowOff>165048</xdr:rowOff>
    </xdr:from>
    <xdr:ext cx="599010" cy="259045"/>
    <xdr:sp macro="" textlink="">
      <xdr:nvSpPr>
        <xdr:cNvPr id="182" name="テキスト ボックス 181"/>
        <xdr:cNvSpPr txBox="1"/>
      </xdr:nvSpPr>
      <xdr:spPr>
        <a:xfrm>
          <a:off x="2608795" y="1325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78153</xdr:rowOff>
    </xdr:from>
    <xdr:to>
      <xdr:col>10</xdr:col>
      <xdr:colOff>114300</xdr:colOff>
      <xdr:row>77</xdr:row>
      <xdr:rowOff>169608</xdr:rowOff>
    </xdr:to>
    <xdr:cxnSp macro="">
      <xdr:nvCxnSpPr>
        <xdr:cNvPr id="183" name="直線コネクタ 182"/>
        <xdr:cNvCxnSpPr/>
      </xdr:nvCxnSpPr>
      <xdr:spPr>
        <a:xfrm flipV="1">
          <a:off x="1130300" y="13279803"/>
          <a:ext cx="889000" cy="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75</xdr:row>
      <xdr:rowOff>60227</xdr:rowOff>
    </xdr:from>
    <xdr:ext cx="599010" cy="259045"/>
    <xdr:sp macro="" textlink="">
      <xdr:nvSpPr>
        <xdr:cNvPr id="185" name="テキスト ボックス 184"/>
        <xdr:cNvSpPr txBox="1"/>
      </xdr:nvSpPr>
      <xdr:spPr>
        <a:xfrm>
          <a:off x="1719795" y="1332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75</xdr:row>
      <xdr:rowOff>94342</xdr:rowOff>
    </xdr:from>
    <xdr:ext cx="599010" cy="259045"/>
    <xdr:sp macro="" textlink="">
      <xdr:nvSpPr>
        <xdr:cNvPr id="187" name="テキスト ボックス 186"/>
        <xdr:cNvSpPr txBox="1"/>
      </xdr:nvSpPr>
      <xdr:spPr>
        <a:xfrm>
          <a:off x="830795" y="133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485</xdr:rowOff>
    </xdr:from>
    <xdr:to>
      <xdr:col>24</xdr:col>
      <xdr:colOff>114300</xdr:colOff>
      <xdr:row>76</xdr:row>
      <xdr:rowOff>102085</xdr:rowOff>
    </xdr:to>
    <xdr:sp macro="" textlink="">
      <xdr:nvSpPr>
        <xdr:cNvPr id="193" name="楕円 192"/>
        <xdr:cNvSpPr/>
      </xdr:nvSpPr>
      <xdr:spPr>
        <a:xfrm>
          <a:off x="4584700" y="130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104775</xdr:colOff>
      <xdr:row>75</xdr:row>
      <xdr:rowOff>150362</xdr:rowOff>
    </xdr:from>
    <xdr:ext cx="599010" cy="259045"/>
    <xdr:sp macro="" textlink="">
      <xdr:nvSpPr>
        <xdr:cNvPr id="194" name="民生費該当値テキスト"/>
        <xdr:cNvSpPr txBox="1"/>
      </xdr:nvSpPr>
      <xdr:spPr>
        <a:xfrm>
          <a:off x="4676775" y="1341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133310</xdr:rowOff>
    </xdr:from>
    <xdr:to>
      <xdr:col>20</xdr:col>
      <xdr:colOff>38100</xdr:colOff>
      <xdr:row>76</xdr:row>
      <xdr:rowOff>63460</xdr:rowOff>
    </xdr:to>
    <xdr:sp macro="" textlink="">
      <xdr:nvSpPr>
        <xdr:cNvPr id="195" name="楕円 194"/>
        <xdr:cNvSpPr/>
      </xdr:nvSpPr>
      <xdr:spPr>
        <a:xfrm>
          <a:off x="3746500" y="129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68795</xdr:colOff>
      <xdr:row>76</xdr:row>
      <xdr:rowOff>54587</xdr:rowOff>
    </xdr:from>
    <xdr:ext cx="599010" cy="259045"/>
    <xdr:sp macro="" textlink="">
      <xdr:nvSpPr>
        <xdr:cNvPr id="196" name="テキスト ボックス 195"/>
        <xdr:cNvSpPr txBox="1"/>
      </xdr:nvSpPr>
      <xdr:spPr>
        <a:xfrm>
          <a:off x="3497795" y="1349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2146</xdr:rowOff>
    </xdr:from>
    <xdr:to>
      <xdr:col>15</xdr:col>
      <xdr:colOff>101600</xdr:colOff>
      <xdr:row>77</xdr:row>
      <xdr:rowOff>103746</xdr:rowOff>
    </xdr:to>
    <xdr:sp macro="" textlink="">
      <xdr:nvSpPr>
        <xdr:cNvPr id="197" name="楕円 196"/>
        <xdr:cNvSpPr/>
      </xdr:nvSpPr>
      <xdr:spPr>
        <a:xfrm>
          <a:off x="2857500" y="132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132295</xdr:colOff>
      <xdr:row>77</xdr:row>
      <xdr:rowOff>94873</xdr:rowOff>
    </xdr:from>
    <xdr:ext cx="599010" cy="259045"/>
    <xdr:sp macro="" textlink="">
      <xdr:nvSpPr>
        <xdr:cNvPr id="198" name="テキスト ボックス 197"/>
        <xdr:cNvSpPr txBox="1"/>
      </xdr:nvSpPr>
      <xdr:spPr>
        <a:xfrm>
          <a:off x="2608795" y="1371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27353</xdr:rowOff>
    </xdr:from>
    <xdr:to>
      <xdr:col>10</xdr:col>
      <xdr:colOff>165100</xdr:colOff>
      <xdr:row>77</xdr:row>
      <xdr:rowOff>128953</xdr:rowOff>
    </xdr:to>
    <xdr:sp macro="" textlink="">
      <xdr:nvSpPr>
        <xdr:cNvPr id="199" name="楕円 198"/>
        <xdr:cNvSpPr/>
      </xdr:nvSpPr>
      <xdr:spPr>
        <a:xfrm>
          <a:off x="1968500" y="1322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5295</xdr:colOff>
      <xdr:row>77</xdr:row>
      <xdr:rowOff>120080</xdr:rowOff>
    </xdr:from>
    <xdr:ext cx="599010" cy="259045"/>
    <xdr:sp macro="" textlink="">
      <xdr:nvSpPr>
        <xdr:cNvPr id="200" name="テキスト ボックス 199"/>
        <xdr:cNvSpPr txBox="1"/>
      </xdr:nvSpPr>
      <xdr:spPr>
        <a:xfrm>
          <a:off x="1719795" y="1374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118808</xdr:rowOff>
    </xdr:from>
    <xdr:to>
      <xdr:col>6</xdr:col>
      <xdr:colOff>38100</xdr:colOff>
      <xdr:row>78</xdr:row>
      <xdr:rowOff>48958</xdr:rowOff>
    </xdr:to>
    <xdr:sp macro="" textlink="">
      <xdr:nvSpPr>
        <xdr:cNvPr id="201" name="楕円 200"/>
        <xdr:cNvSpPr/>
      </xdr:nvSpPr>
      <xdr:spPr>
        <a:xfrm>
          <a:off x="1079500" y="133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68795</xdr:colOff>
      <xdr:row>78</xdr:row>
      <xdr:rowOff>40085</xdr:rowOff>
    </xdr:from>
    <xdr:ext cx="599010" cy="259045"/>
    <xdr:sp macro="" textlink="">
      <xdr:nvSpPr>
        <xdr:cNvPr id="202" name="テキスト ボックス 201"/>
        <xdr:cNvSpPr txBox="1"/>
      </xdr:nvSpPr>
      <xdr:spPr>
        <a:xfrm>
          <a:off x="830795" y="1383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102252</xdr:rowOff>
    </xdr:from>
    <xdr:ext cx="248786" cy="259045"/>
    <xdr:sp macro="" textlink="">
      <xdr:nvSpPr>
        <xdr:cNvPr id="213" name="テキスト ボックス 212"/>
        <xdr:cNvSpPr txBox="1"/>
      </xdr:nvSpPr>
      <xdr:spPr>
        <a:xfrm>
          <a:off x="513214" y="1779153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74636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153959</xdr:rowOff>
    </xdr:from>
    <xdr:ext cx="531299" cy="259045"/>
    <xdr:sp macro="" textlink="">
      <xdr:nvSpPr>
        <xdr:cNvPr id="217" name="テキスト ボックス 216"/>
        <xdr:cNvSpPr txBox="1"/>
      </xdr:nvSpPr>
      <xdr:spPr>
        <a:xfrm>
          <a:off x="230701" y="171356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7886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6456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12445</xdr:rowOff>
    </xdr:from>
    <xdr:ext cx="595419" cy="259045"/>
    <xdr:sp macro="" textlink="">
      <xdr:nvSpPr>
        <xdr:cNvPr id="223" name="テキスト ボックス 222"/>
        <xdr:cNvSpPr txBox="1"/>
      </xdr:nvSpPr>
      <xdr:spPr>
        <a:xfrm>
          <a:off x="166581" y="161096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7817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54443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99</xdr:row>
      <xdr:rowOff>166867</xdr:rowOff>
    </xdr:from>
    <xdr:ext cx="534377" cy="259045"/>
    <xdr:sp macro="" textlink="">
      <xdr:nvSpPr>
        <xdr:cNvPr id="230" name="衛生費最小値テキスト"/>
        <xdr:cNvSpPr txBox="1"/>
      </xdr:nvSpPr>
      <xdr:spPr>
        <a:xfrm>
          <a:off x="4676775" y="176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89</xdr:row>
      <xdr:rowOff>54167</xdr:rowOff>
    </xdr:from>
    <xdr:ext cx="599010" cy="259045"/>
    <xdr:sp macro="" textlink="">
      <xdr:nvSpPr>
        <xdr:cNvPr id="232" name="衛生費最大値テキスト"/>
        <xdr:cNvSpPr txBox="1"/>
      </xdr:nvSpPr>
      <xdr:spPr>
        <a:xfrm>
          <a:off x="4676775" y="1579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16159</xdr:rowOff>
    </xdr:from>
    <xdr:to>
      <xdr:col>24</xdr:col>
      <xdr:colOff>63500</xdr:colOff>
      <xdr:row>99</xdr:row>
      <xdr:rowOff>16801</xdr:rowOff>
    </xdr:to>
    <xdr:cxnSp macro="">
      <xdr:nvCxnSpPr>
        <xdr:cNvPr id="234" name="直線コネクタ 233"/>
        <xdr:cNvCxnSpPr/>
      </xdr:nvCxnSpPr>
      <xdr:spPr>
        <a:xfrm>
          <a:off x="3797300" y="16989709"/>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104775</xdr:colOff>
      <xdr:row>97</xdr:row>
      <xdr:rowOff>90104</xdr:rowOff>
    </xdr:from>
    <xdr:ext cx="534377" cy="259045"/>
    <xdr:sp macro="" textlink="">
      <xdr:nvSpPr>
        <xdr:cNvPr id="235" name="衛生費平均値テキスト"/>
        <xdr:cNvSpPr txBox="1"/>
      </xdr:nvSpPr>
      <xdr:spPr>
        <a:xfrm>
          <a:off x="4676775" y="17248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50800</xdr:colOff>
      <xdr:row>99</xdr:row>
      <xdr:rowOff>16159</xdr:rowOff>
    </xdr:from>
    <xdr:to>
      <xdr:col>19</xdr:col>
      <xdr:colOff>177800</xdr:colOff>
      <xdr:row>99</xdr:row>
      <xdr:rowOff>80428</xdr:rowOff>
    </xdr:to>
    <xdr:cxnSp macro="">
      <xdr:nvCxnSpPr>
        <xdr:cNvPr id="237" name="直線コネクタ 236"/>
        <xdr:cNvCxnSpPr/>
      </xdr:nvCxnSpPr>
      <xdr:spPr>
        <a:xfrm flipV="1">
          <a:off x="2908300" y="16989709"/>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97</xdr:row>
      <xdr:rowOff>9996</xdr:rowOff>
    </xdr:from>
    <xdr:ext cx="534377" cy="259045"/>
    <xdr:sp macro="" textlink="">
      <xdr:nvSpPr>
        <xdr:cNvPr id="239" name="テキスト ボックス 238"/>
        <xdr:cNvSpPr txBox="1"/>
      </xdr:nvSpPr>
      <xdr:spPr>
        <a:xfrm>
          <a:off x="3530111" y="171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80428</xdr:rowOff>
    </xdr:from>
    <xdr:to>
      <xdr:col>15</xdr:col>
      <xdr:colOff>50800</xdr:colOff>
      <xdr:row>99</xdr:row>
      <xdr:rowOff>88243</xdr:rowOff>
    </xdr:to>
    <xdr:cxnSp macro="">
      <xdr:nvCxnSpPr>
        <xdr:cNvPr id="240" name="直線コネクタ 239"/>
        <xdr:cNvCxnSpPr/>
      </xdr:nvCxnSpPr>
      <xdr:spPr>
        <a:xfrm flipV="1">
          <a:off x="2019300" y="17053978"/>
          <a:ext cx="889000" cy="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97</xdr:row>
      <xdr:rowOff>104843</xdr:rowOff>
    </xdr:from>
    <xdr:ext cx="534377" cy="259045"/>
    <xdr:sp macro="" textlink="">
      <xdr:nvSpPr>
        <xdr:cNvPr id="242" name="テキスト ボックス 241"/>
        <xdr:cNvSpPr txBox="1"/>
      </xdr:nvSpPr>
      <xdr:spPr>
        <a:xfrm>
          <a:off x="2641111" y="1726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73112</xdr:rowOff>
    </xdr:from>
    <xdr:to>
      <xdr:col>10</xdr:col>
      <xdr:colOff>114300</xdr:colOff>
      <xdr:row>99</xdr:row>
      <xdr:rowOff>88243</xdr:rowOff>
    </xdr:to>
    <xdr:cxnSp macro="">
      <xdr:nvCxnSpPr>
        <xdr:cNvPr id="243" name="直線コネクタ 242"/>
        <xdr:cNvCxnSpPr/>
      </xdr:nvCxnSpPr>
      <xdr:spPr>
        <a:xfrm>
          <a:off x="1130300" y="17046662"/>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97</xdr:row>
      <xdr:rowOff>149279</xdr:rowOff>
    </xdr:from>
    <xdr:ext cx="534377" cy="259045"/>
    <xdr:sp macro="" textlink="">
      <xdr:nvSpPr>
        <xdr:cNvPr id="245" name="テキスト ボックス 244"/>
        <xdr:cNvSpPr txBox="1"/>
      </xdr:nvSpPr>
      <xdr:spPr>
        <a:xfrm>
          <a:off x="1752111" y="173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99</xdr:row>
      <xdr:rowOff>126371</xdr:rowOff>
    </xdr:from>
    <xdr:ext cx="534377" cy="259045"/>
    <xdr:sp macro="" textlink="">
      <xdr:nvSpPr>
        <xdr:cNvPr id="247" name="テキスト ボックス 246"/>
        <xdr:cNvSpPr txBox="1"/>
      </xdr:nvSpPr>
      <xdr:spPr>
        <a:xfrm>
          <a:off x="863111" y="176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137451</xdr:rowOff>
    </xdr:from>
    <xdr:to>
      <xdr:col>24</xdr:col>
      <xdr:colOff>114300</xdr:colOff>
      <xdr:row>99</xdr:row>
      <xdr:rowOff>67601</xdr:rowOff>
    </xdr:to>
    <xdr:sp macro="" textlink="">
      <xdr:nvSpPr>
        <xdr:cNvPr id="253" name="楕円 252"/>
        <xdr:cNvSpPr/>
      </xdr:nvSpPr>
      <xdr:spPr>
        <a:xfrm>
          <a:off x="4584700" y="169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104775</xdr:colOff>
      <xdr:row>98</xdr:row>
      <xdr:rowOff>106353</xdr:rowOff>
    </xdr:from>
    <xdr:ext cx="534377" cy="259045"/>
    <xdr:sp macro="" textlink="">
      <xdr:nvSpPr>
        <xdr:cNvPr id="254" name="衛生費該当値テキスト"/>
        <xdr:cNvSpPr txBox="1"/>
      </xdr:nvSpPr>
      <xdr:spPr>
        <a:xfrm>
          <a:off x="4676775" y="1744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136809</xdr:rowOff>
    </xdr:from>
    <xdr:to>
      <xdr:col>20</xdr:col>
      <xdr:colOff>38100</xdr:colOff>
      <xdr:row>99</xdr:row>
      <xdr:rowOff>66959</xdr:rowOff>
    </xdr:to>
    <xdr:sp macro="" textlink="">
      <xdr:nvSpPr>
        <xdr:cNvPr id="255" name="楕円 254"/>
        <xdr:cNvSpPr/>
      </xdr:nvSpPr>
      <xdr:spPr>
        <a:xfrm>
          <a:off x="3746500" y="1693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101111</xdr:colOff>
      <xdr:row>99</xdr:row>
      <xdr:rowOff>58086</xdr:rowOff>
    </xdr:from>
    <xdr:ext cx="534377" cy="259045"/>
    <xdr:sp macro="" textlink="">
      <xdr:nvSpPr>
        <xdr:cNvPr id="256" name="テキスト ボックス 255"/>
        <xdr:cNvSpPr txBox="1"/>
      </xdr:nvSpPr>
      <xdr:spPr>
        <a:xfrm>
          <a:off x="3530111" y="175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29628</xdr:rowOff>
    </xdr:from>
    <xdr:to>
      <xdr:col>15</xdr:col>
      <xdr:colOff>101600</xdr:colOff>
      <xdr:row>99</xdr:row>
      <xdr:rowOff>131228</xdr:rowOff>
    </xdr:to>
    <xdr:sp macro="" textlink="">
      <xdr:nvSpPr>
        <xdr:cNvPr id="257" name="楕円 256"/>
        <xdr:cNvSpPr/>
      </xdr:nvSpPr>
      <xdr:spPr>
        <a:xfrm>
          <a:off x="2857500" y="1700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164611</xdr:colOff>
      <xdr:row>99</xdr:row>
      <xdr:rowOff>122355</xdr:rowOff>
    </xdr:from>
    <xdr:ext cx="534377" cy="259045"/>
    <xdr:sp macro="" textlink="">
      <xdr:nvSpPr>
        <xdr:cNvPr id="258" name="テキスト ボックス 257"/>
        <xdr:cNvSpPr txBox="1"/>
      </xdr:nvSpPr>
      <xdr:spPr>
        <a:xfrm>
          <a:off x="2641111" y="1763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37443</xdr:rowOff>
    </xdr:from>
    <xdr:to>
      <xdr:col>10</xdr:col>
      <xdr:colOff>165100</xdr:colOff>
      <xdr:row>99</xdr:row>
      <xdr:rowOff>139043</xdr:rowOff>
    </xdr:to>
    <xdr:sp macro="" textlink="">
      <xdr:nvSpPr>
        <xdr:cNvPr id="259" name="楕円 258"/>
        <xdr:cNvSpPr/>
      </xdr:nvSpPr>
      <xdr:spPr>
        <a:xfrm>
          <a:off x="1968500" y="170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37611</xdr:colOff>
      <xdr:row>99</xdr:row>
      <xdr:rowOff>130170</xdr:rowOff>
    </xdr:from>
    <xdr:ext cx="534377" cy="259045"/>
    <xdr:sp macro="" textlink="">
      <xdr:nvSpPr>
        <xdr:cNvPr id="260" name="テキスト ボックス 259"/>
        <xdr:cNvSpPr txBox="1"/>
      </xdr:nvSpPr>
      <xdr:spPr>
        <a:xfrm>
          <a:off x="1752111" y="176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22312</xdr:rowOff>
    </xdr:from>
    <xdr:to>
      <xdr:col>6</xdr:col>
      <xdr:colOff>38100</xdr:colOff>
      <xdr:row>99</xdr:row>
      <xdr:rowOff>123912</xdr:rowOff>
    </xdr:to>
    <xdr:sp macro="" textlink="">
      <xdr:nvSpPr>
        <xdr:cNvPr id="261" name="楕円 260"/>
        <xdr:cNvSpPr/>
      </xdr:nvSpPr>
      <xdr:spPr>
        <a:xfrm>
          <a:off x="1079500" y="1699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101111</xdr:colOff>
      <xdr:row>97</xdr:row>
      <xdr:rowOff>149964</xdr:rowOff>
    </xdr:from>
    <xdr:ext cx="534377" cy="259045"/>
    <xdr:sp macro="" textlink="">
      <xdr:nvSpPr>
        <xdr:cNvPr id="262" name="テキスト ボックス 261"/>
        <xdr:cNvSpPr txBox="1"/>
      </xdr:nvSpPr>
      <xdr:spPr>
        <a:xfrm>
          <a:off x="863111" y="173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83202</xdr:rowOff>
    </xdr:from>
    <xdr:ext cx="248786" cy="259045"/>
    <xdr:sp macro="" textlink="">
      <xdr:nvSpPr>
        <xdr:cNvPr id="274" name="テキスト ボックス 273"/>
        <xdr:cNvSpPr txBox="1"/>
      </xdr:nvSpPr>
      <xdr:spPr>
        <a:xfrm>
          <a:off x="6355214" y="680513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4037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60063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6145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222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8307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39</xdr:row>
      <xdr:rowOff>57802</xdr:rowOff>
    </xdr:from>
    <xdr:ext cx="249299" cy="259045"/>
    <xdr:sp macro="" textlink="">
      <xdr:nvSpPr>
        <xdr:cNvPr id="287" name="労働費最小値テキスト"/>
        <xdr:cNvSpPr txBox="1"/>
      </xdr:nvSpPr>
      <xdr:spPr>
        <a:xfrm>
          <a:off x="10537825" y="6956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29</xdr:row>
      <xdr:rowOff>168292</xdr:rowOff>
    </xdr:from>
    <xdr:ext cx="469744" cy="259045"/>
    <xdr:sp macro="" textlink="">
      <xdr:nvSpPr>
        <xdr:cNvPr id="289" name="労働費最大値テキスト"/>
        <xdr:cNvSpPr txBox="1"/>
      </xdr:nvSpPr>
      <xdr:spPr>
        <a:xfrm>
          <a:off x="10537825" y="529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65024</xdr:rowOff>
    </xdr:from>
    <xdr:to>
      <xdr:col>55</xdr:col>
      <xdr:colOff>0</xdr:colOff>
      <xdr:row>38</xdr:row>
      <xdr:rowOff>65786</xdr:rowOff>
    </xdr:to>
    <xdr:cxnSp macro="">
      <xdr:nvCxnSpPr>
        <xdr:cNvPr id="291" name="直線コネクタ 290"/>
        <xdr:cNvCxnSpPr/>
      </xdr:nvCxnSpPr>
      <xdr:spPr>
        <a:xfrm>
          <a:off x="9639300" y="658012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36</xdr:row>
      <xdr:rowOff>151020</xdr:rowOff>
    </xdr:from>
    <xdr:ext cx="378565" cy="259045"/>
    <xdr:sp macro="" textlink="">
      <xdr:nvSpPr>
        <xdr:cNvPr id="292" name="労働費平均値テキスト"/>
        <xdr:cNvSpPr txBox="1"/>
      </xdr:nvSpPr>
      <xdr:spPr>
        <a:xfrm>
          <a:off x="10537825" y="65191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38</xdr:row>
      <xdr:rowOff>64643</xdr:rowOff>
    </xdr:from>
    <xdr:to>
      <xdr:col>50</xdr:col>
      <xdr:colOff>114300</xdr:colOff>
      <xdr:row>38</xdr:row>
      <xdr:rowOff>65024</xdr:rowOff>
    </xdr:to>
    <xdr:cxnSp macro="">
      <xdr:nvCxnSpPr>
        <xdr:cNvPr id="294" name="直線コネクタ 293"/>
        <xdr:cNvCxnSpPr/>
      </xdr:nvCxnSpPr>
      <xdr:spPr>
        <a:xfrm>
          <a:off x="8750300" y="65797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105992</xdr:colOff>
      <xdr:row>36</xdr:row>
      <xdr:rowOff>58437</xdr:rowOff>
    </xdr:from>
    <xdr:ext cx="378565" cy="259045"/>
    <xdr:sp macro="" textlink="">
      <xdr:nvSpPr>
        <xdr:cNvPr id="296" name="テキスト ボックス 295"/>
        <xdr:cNvSpPr txBox="1"/>
      </xdr:nvSpPr>
      <xdr:spPr>
        <a:xfrm>
          <a:off x="9440492" y="6426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64643</xdr:rowOff>
    </xdr:from>
    <xdr:to>
      <xdr:col>45</xdr:col>
      <xdr:colOff>177800</xdr:colOff>
      <xdr:row>38</xdr:row>
      <xdr:rowOff>70358</xdr:rowOff>
    </xdr:to>
    <xdr:cxnSp macro="">
      <xdr:nvCxnSpPr>
        <xdr:cNvPr id="297" name="直線コネクタ 296"/>
        <xdr:cNvCxnSpPr/>
      </xdr:nvCxnSpPr>
      <xdr:spPr>
        <a:xfrm flipV="1">
          <a:off x="7861300" y="657974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179017</xdr:colOff>
      <xdr:row>36</xdr:row>
      <xdr:rowOff>55770</xdr:rowOff>
    </xdr:from>
    <xdr:ext cx="378565" cy="259045"/>
    <xdr:sp macro="" textlink="">
      <xdr:nvSpPr>
        <xdr:cNvPr id="299" name="テキスト ボックス 298"/>
        <xdr:cNvSpPr txBox="1"/>
      </xdr:nvSpPr>
      <xdr:spPr>
        <a:xfrm>
          <a:off x="8561017" y="642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70358</xdr:rowOff>
    </xdr:from>
    <xdr:to>
      <xdr:col>41</xdr:col>
      <xdr:colOff>50800</xdr:colOff>
      <xdr:row>38</xdr:row>
      <xdr:rowOff>70739</xdr:rowOff>
    </xdr:to>
    <xdr:cxnSp macro="">
      <xdr:nvCxnSpPr>
        <xdr:cNvPr id="300" name="直線コネクタ 299"/>
        <xdr:cNvCxnSpPr/>
      </xdr:nvCxnSpPr>
      <xdr:spPr>
        <a:xfrm flipV="1">
          <a:off x="6972300" y="65854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61542</xdr:colOff>
      <xdr:row>36</xdr:row>
      <xdr:rowOff>55770</xdr:rowOff>
    </xdr:from>
    <xdr:ext cx="378565" cy="259045"/>
    <xdr:sp macro="" textlink="">
      <xdr:nvSpPr>
        <xdr:cNvPr id="302" name="テキスト ボックス 301"/>
        <xdr:cNvSpPr txBox="1"/>
      </xdr:nvSpPr>
      <xdr:spPr>
        <a:xfrm>
          <a:off x="7681542" y="642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105992</xdr:colOff>
      <xdr:row>36</xdr:row>
      <xdr:rowOff>53103</xdr:rowOff>
    </xdr:from>
    <xdr:ext cx="378565" cy="259045"/>
    <xdr:sp macro="" textlink="">
      <xdr:nvSpPr>
        <xdr:cNvPr id="304" name="テキスト ボックス 303"/>
        <xdr:cNvSpPr txBox="1"/>
      </xdr:nvSpPr>
      <xdr:spPr>
        <a:xfrm>
          <a:off x="6773492" y="642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14986</xdr:rowOff>
    </xdr:from>
    <xdr:to>
      <xdr:col>55</xdr:col>
      <xdr:colOff>50800</xdr:colOff>
      <xdr:row>38</xdr:row>
      <xdr:rowOff>116586</xdr:rowOff>
    </xdr:to>
    <xdr:sp macro="" textlink="">
      <xdr:nvSpPr>
        <xdr:cNvPr id="310" name="楕円 309"/>
        <xdr:cNvSpPr/>
      </xdr:nvSpPr>
      <xdr:spPr>
        <a:xfrm>
          <a:off x="104267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60325</xdr:colOff>
      <xdr:row>37</xdr:row>
      <xdr:rowOff>164863</xdr:rowOff>
    </xdr:from>
    <xdr:ext cx="378565" cy="259045"/>
    <xdr:sp macro="" textlink="">
      <xdr:nvSpPr>
        <xdr:cNvPr id="311" name="労働費該当値テキスト"/>
        <xdr:cNvSpPr txBox="1"/>
      </xdr:nvSpPr>
      <xdr:spPr>
        <a:xfrm>
          <a:off x="10537825" y="6709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14224</xdr:rowOff>
    </xdr:from>
    <xdr:to>
      <xdr:col>50</xdr:col>
      <xdr:colOff>165100</xdr:colOff>
      <xdr:row>38</xdr:row>
      <xdr:rowOff>115824</xdr:rowOff>
    </xdr:to>
    <xdr:sp macro="" textlink="">
      <xdr:nvSpPr>
        <xdr:cNvPr id="312" name="楕円 311"/>
        <xdr:cNvSpPr/>
      </xdr:nvSpPr>
      <xdr:spPr>
        <a:xfrm>
          <a:off x="9588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105992</xdr:colOff>
      <xdr:row>38</xdr:row>
      <xdr:rowOff>106951</xdr:rowOff>
    </xdr:from>
    <xdr:ext cx="378565" cy="259045"/>
    <xdr:sp macro="" textlink="">
      <xdr:nvSpPr>
        <xdr:cNvPr id="313" name="テキスト ボックス 312"/>
        <xdr:cNvSpPr txBox="1"/>
      </xdr:nvSpPr>
      <xdr:spPr>
        <a:xfrm>
          <a:off x="9440492" y="6828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13843</xdr:rowOff>
    </xdr:from>
    <xdr:to>
      <xdr:col>46</xdr:col>
      <xdr:colOff>38100</xdr:colOff>
      <xdr:row>38</xdr:row>
      <xdr:rowOff>115443</xdr:rowOff>
    </xdr:to>
    <xdr:sp macro="" textlink="">
      <xdr:nvSpPr>
        <xdr:cNvPr id="314" name="楕円 313"/>
        <xdr:cNvSpPr/>
      </xdr:nvSpPr>
      <xdr:spPr>
        <a:xfrm>
          <a:off x="86995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179017</xdr:colOff>
      <xdr:row>38</xdr:row>
      <xdr:rowOff>106570</xdr:rowOff>
    </xdr:from>
    <xdr:ext cx="378565" cy="259045"/>
    <xdr:sp macro="" textlink="">
      <xdr:nvSpPr>
        <xdr:cNvPr id="315" name="テキスト ボックス 314"/>
        <xdr:cNvSpPr txBox="1"/>
      </xdr:nvSpPr>
      <xdr:spPr>
        <a:xfrm>
          <a:off x="8561017" y="682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19558</xdr:rowOff>
    </xdr:from>
    <xdr:to>
      <xdr:col>41</xdr:col>
      <xdr:colOff>101600</xdr:colOff>
      <xdr:row>38</xdr:row>
      <xdr:rowOff>121158</xdr:rowOff>
    </xdr:to>
    <xdr:sp macro="" textlink="">
      <xdr:nvSpPr>
        <xdr:cNvPr id="316" name="楕円 315"/>
        <xdr:cNvSpPr/>
      </xdr:nvSpPr>
      <xdr:spPr>
        <a:xfrm>
          <a:off x="7810500" y="6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61542</xdr:colOff>
      <xdr:row>38</xdr:row>
      <xdr:rowOff>102760</xdr:rowOff>
    </xdr:from>
    <xdr:ext cx="378565" cy="259045"/>
    <xdr:sp macro="" textlink="">
      <xdr:nvSpPr>
        <xdr:cNvPr id="317" name="テキスト ボックス 316"/>
        <xdr:cNvSpPr txBox="1"/>
      </xdr:nvSpPr>
      <xdr:spPr>
        <a:xfrm>
          <a:off x="7681542" y="682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19939</xdr:rowOff>
    </xdr:from>
    <xdr:to>
      <xdr:col>36</xdr:col>
      <xdr:colOff>165100</xdr:colOff>
      <xdr:row>38</xdr:row>
      <xdr:rowOff>121539</xdr:rowOff>
    </xdr:to>
    <xdr:sp macro="" textlink="">
      <xdr:nvSpPr>
        <xdr:cNvPr id="318" name="楕円 317"/>
        <xdr:cNvSpPr/>
      </xdr:nvSpPr>
      <xdr:spPr>
        <a:xfrm>
          <a:off x="6921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105992</xdr:colOff>
      <xdr:row>38</xdr:row>
      <xdr:rowOff>103141</xdr:rowOff>
    </xdr:from>
    <xdr:ext cx="378565" cy="259045"/>
    <xdr:sp macro="" textlink="">
      <xdr:nvSpPr>
        <xdr:cNvPr id="319" name="テキスト ボックス 318"/>
        <xdr:cNvSpPr txBox="1"/>
      </xdr:nvSpPr>
      <xdr:spPr>
        <a:xfrm>
          <a:off x="6773492" y="6825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83202</xdr:rowOff>
    </xdr:from>
    <xdr:ext cx="248786" cy="259045"/>
    <xdr:sp macro="" textlink="">
      <xdr:nvSpPr>
        <xdr:cNvPr id="331" name="テキスト ボックス 330"/>
        <xdr:cNvSpPr txBox="1"/>
      </xdr:nvSpPr>
      <xdr:spPr>
        <a:xfrm>
          <a:off x="6355214" y="1034298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56</xdr:row>
      <xdr:rowOff>35577</xdr:rowOff>
    </xdr:from>
    <xdr:ext cx="531299" cy="259045"/>
    <xdr:sp macro="" textlink="">
      <xdr:nvSpPr>
        <xdr:cNvPr id="333" name="テキスト ボックス 332"/>
        <xdr:cNvSpPr txBox="1"/>
      </xdr:nvSpPr>
      <xdr:spPr>
        <a:xfrm>
          <a:off x="6082226"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54</xdr:row>
      <xdr:rowOff>1559</xdr:rowOff>
    </xdr:from>
    <xdr:ext cx="531299" cy="259045"/>
    <xdr:sp macro="" textlink="">
      <xdr:nvSpPr>
        <xdr:cNvPr id="335" name="テキスト ボックス 334"/>
        <xdr:cNvSpPr txBox="1"/>
      </xdr:nvSpPr>
      <xdr:spPr>
        <a:xfrm>
          <a:off x="6082226" y="95537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51</xdr:row>
      <xdr:rowOff>130827</xdr:rowOff>
    </xdr:from>
    <xdr:ext cx="531299" cy="259045"/>
    <xdr:sp macro="" textlink="">
      <xdr:nvSpPr>
        <xdr:cNvPr id="337" name="テキスト ボックス 336"/>
        <xdr:cNvSpPr txBox="1"/>
      </xdr:nvSpPr>
      <xdr:spPr>
        <a:xfrm>
          <a:off x="6082226" y="91523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49</xdr:row>
      <xdr:rowOff>92727</xdr:rowOff>
    </xdr:from>
    <xdr:ext cx="531299" cy="259045"/>
    <xdr:sp macro="" textlink="">
      <xdr:nvSpPr>
        <xdr:cNvPr id="339" name="テキスト ボックス 338"/>
        <xdr:cNvSpPr txBox="1"/>
      </xdr:nvSpPr>
      <xdr:spPr>
        <a:xfrm>
          <a:off x="6082226" y="8760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3685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59</xdr:row>
      <xdr:rowOff>55554</xdr:rowOff>
    </xdr:from>
    <xdr:ext cx="378565" cy="259045"/>
    <xdr:sp macro="" textlink="">
      <xdr:nvSpPr>
        <xdr:cNvPr id="344" name="農林水産業費最小値テキスト"/>
        <xdr:cNvSpPr txBox="1"/>
      </xdr:nvSpPr>
      <xdr:spPr>
        <a:xfrm>
          <a:off x="10537825" y="10492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50</xdr:row>
      <xdr:rowOff>26103</xdr:rowOff>
    </xdr:from>
    <xdr:ext cx="534377" cy="259045"/>
    <xdr:sp macro="" textlink="">
      <xdr:nvSpPr>
        <xdr:cNvPr id="346" name="農林水産業費最大値テキスト"/>
        <xdr:cNvSpPr txBox="1"/>
      </xdr:nvSpPr>
      <xdr:spPr>
        <a:xfrm>
          <a:off x="10537825" y="887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170561</xdr:rowOff>
    </xdr:from>
    <xdr:to>
      <xdr:col>55</xdr:col>
      <xdr:colOff>0</xdr:colOff>
      <xdr:row>58</xdr:row>
      <xdr:rowOff>83026</xdr:rowOff>
    </xdr:to>
    <xdr:cxnSp macro="">
      <xdr:nvCxnSpPr>
        <xdr:cNvPr id="348" name="直線コネクタ 347"/>
        <xdr:cNvCxnSpPr/>
      </xdr:nvCxnSpPr>
      <xdr:spPr>
        <a:xfrm>
          <a:off x="9639300" y="9943211"/>
          <a:ext cx="838200" cy="8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58</xdr:row>
      <xdr:rowOff>24445</xdr:rowOff>
    </xdr:from>
    <xdr:ext cx="469744" cy="259045"/>
    <xdr:sp macro="" textlink="">
      <xdr:nvSpPr>
        <xdr:cNvPr id="349" name="農林水産業費平均値テキスト"/>
        <xdr:cNvSpPr txBox="1"/>
      </xdr:nvSpPr>
      <xdr:spPr>
        <a:xfrm>
          <a:off x="10537825" y="10284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57</xdr:row>
      <xdr:rowOff>170561</xdr:rowOff>
    </xdr:from>
    <xdr:to>
      <xdr:col>50</xdr:col>
      <xdr:colOff>114300</xdr:colOff>
      <xdr:row>58</xdr:row>
      <xdr:rowOff>53613</xdr:rowOff>
    </xdr:to>
    <xdr:cxnSp macro="">
      <xdr:nvCxnSpPr>
        <xdr:cNvPr id="351" name="直線コネクタ 350"/>
        <xdr:cNvCxnSpPr/>
      </xdr:nvCxnSpPr>
      <xdr:spPr>
        <a:xfrm flipV="1">
          <a:off x="8750300" y="9943211"/>
          <a:ext cx="889000" cy="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69928</xdr:colOff>
      <xdr:row>58</xdr:row>
      <xdr:rowOff>134878</xdr:rowOff>
    </xdr:from>
    <xdr:ext cx="469744" cy="259045"/>
    <xdr:sp macro="" textlink="">
      <xdr:nvSpPr>
        <xdr:cNvPr id="353" name="テキスト ボックス 352"/>
        <xdr:cNvSpPr txBox="1"/>
      </xdr:nvSpPr>
      <xdr:spPr>
        <a:xfrm>
          <a:off x="9404428" y="1039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32353</xdr:rowOff>
    </xdr:from>
    <xdr:to>
      <xdr:col>45</xdr:col>
      <xdr:colOff>177800</xdr:colOff>
      <xdr:row>58</xdr:row>
      <xdr:rowOff>53613</xdr:rowOff>
    </xdr:to>
    <xdr:cxnSp macro="">
      <xdr:nvCxnSpPr>
        <xdr:cNvPr id="354" name="直線コネクタ 353"/>
        <xdr:cNvCxnSpPr/>
      </xdr:nvCxnSpPr>
      <xdr:spPr>
        <a:xfrm>
          <a:off x="7861300" y="9976453"/>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133428</xdr:colOff>
      <xdr:row>58</xdr:row>
      <xdr:rowOff>154824</xdr:rowOff>
    </xdr:from>
    <xdr:ext cx="469744" cy="259045"/>
    <xdr:sp macro="" textlink="">
      <xdr:nvSpPr>
        <xdr:cNvPr id="356" name="テキスト ボックス 355"/>
        <xdr:cNvSpPr txBox="1"/>
      </xdr:nvSpPr>
      <xdr:spPr>
        <a:xfrm>
          <a:off x="8515428" y="1041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32353</xdr:rowOff>
    </xdr:from>
    <xdr:to>
      <xdr:col>41</xdr:col>
      <xdr:colOff>50800</xdr:colOff>
      <xdr:row>58</xdr:row>
      <xdr:rowOff>52470</xdr:rowOff>
    </xdr:to>
    <xdr:cxnSp macro="">
      <xdr:nvCxnSpPr>
        <xdr:cNvPr id="357" name="直線コネクタ 356"/>
        <xdr:cNvCxnSpPr/>
      </xdr:nvCxnSpPr>
      <xdr:spPr>
        <a:xfrm flipV="1">
          <a:off x="6972300" y="997645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6428</xdr:colOff>
      <xdr:row>58</xdr:row>
      <xdr:rowOff>151547</xdr:rowOff>
    </xdr:from>
    <xdr:ext cx="469744" cy="259045"/>
    <xdr:sp macro="" textlink="">
      <xdr:nvSpPr>
        <xdr:cNvPr id="359" name="テキスト ボックス 358"/>
        <xdr:cNvSpPr txBox="1"/>
      </xdr:nvSpPr>
      <xdr:spPr>
        <a:xfrm>
          <a:off x="7626428" y="104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69928</xdr:colOff>
      <xdr:row>58</xdr:row>
      <xdr:rowOff>154462</xdr:rowOff>
    </xdr:from>
    <xdr:ext cx="469744" cy="259045"/>
    <xdr:sp macro="" textlink="">
      <xdr:nvSpPr>
        <xdr:cNvPr id="361" name="テキスト ボックス 360"/>
        <xdr:cNvSpPr txBox="1"/>
      </xdr:nvSpPr>
      <xdr:spPr>
        <a:xfrm>
          <a:off x="6737428" y="1041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32226</xdr:rowOff>
    </xdr:from>
    <xdr:to>
      <xdr:col>55</xdr:col>
      <xdr:colOff>50800</xdr:colOff>
      <xdr:row>58</xdr:row>
      <xdr:rowOff>133826</xdr:rowOff>
    </xdr:to>
    <xdr:sp macro="" textlink="">
      <xdr:nvSpPr>
        <xdr:cNvPr id="367" name="楕円 366"/>
        <xdr:cNvSpPr/>
      </xdr:nvSpPr>
      <xdr:spPr>
        <a:xfrm>
          <a:off x="10426700" y="99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60325</xdr:colOff>
      <xdr:row>57</xdr:row>
      <xdr:rowOff>55103</xdr:rowOff>
    </xdr:from>
    <xdr:ext cx="469744" cy="259045"/>
    <xdr:sp macro="" textlink="">
      <xdr:nvSpPr>
        <xdr:cNvPr id="368" name="農林水産業費該当値テキスト"/>
        <xdr:cNvSpPr txBox="1"/>
      </xdr:nvSpPr>
      <xdr:spPr>
        <a:xfrm>
          <a:off x="10537825" y="1013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119761</xdr:rowOff>
    </xdr:from>
    <xdr:to>
      <xdr:col>50</xdr:col>
      <xdr:colOff>165100</xdr:colOff>
      <xdr:row>58</xdr:row>
      <xdr:rowOff>49911</xdr:rowOff>
    </xdr:to>
    <xdr:sp macro="" textlink="">
      <xdr:nvSpPr>
        <xdr:cNvPr id="369" name="楕円 368"/>
        <xdr:cNvSpPr/>
      </xdr:nvSpPr>
      <xdr:spPr>
        <a:xfrm>
          <a:off x="9588500" y="98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56</xdr:row>
      <xdr:rowOff>66438</xdr:rowOff>
    </xdr:from>
    <xdr:ext cx="534377" cy="259045"/>
    <xdr:sp macro="" textlink="">
      <xdr:nvSpPr>
        <xdr:cNvPr id="370" name="テキスト ボックス 369"/>
        <xdr:cNvSpPr txBox="1"/>
      </xdr:nvSpPr>
      <xdr:spPr>
        <a:xfrm>
          <a:off x="9372111" y="99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2813</xdr:rowOff>
    </xdr:from>
    <xdr:to>
      <xdr:col>46</xdr:col>
      <xdr:colOff>38100</xdr:colOff>
      <xdr:row>58</xdr:row>
      <xdr:rowOff>104413</xdr:rowOff>
    </xdr:to>
    <xdr:sp macro="" textlink="">
      <xdr:nvSpPr>
        <xdr:cNvPr id="371" name="楕円 370"/>
        <xdr:cNvSpPr/>
      </xdr:nvSpPr>
      <xdr:spPr>
        <a:xfrm>
          <a:off x="8699500" y="99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133428</xdr:colOff>
      <xdr:row>56</xdr:row>
      <xdr:rowOff>120940</xdr:rowOff>
    </xdr:from>
    <xdr:ext cx="469744" cy="259045"/>
    <xdr:sp macro="" textlink="">
      <xdr:nvSpPr>
        <xdr:cNvPr id="372" name="テキスト ボックス 371"/>
        <xdr:cNvSpPr txBox="1"/>
      </xdr:nvSpPr>
      <xdr:spPr>
        <a:xfrm>
          <a:off x="8515428" y="100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153003</xdr:rowOff>
    </xdr:from>
    <xdr:to>
      <xdr:col>41</xdr:col>
      <xdr:colOff>101600</xdr:colOff>
      <xdr:row>58</xdr:row>
      <xdr:rowOff>83153</xdr:rowOff>
    </xdr:to>
    <xdr:sp macro="" textlink="">
      <xdr:nvSpPr>
        <xdr:cNvPr id="373" name="楕円 372"/>
        <xdr:cNvSpPr/>
      </xdr:nvSpPr>
      <xdr:spPr>
        <a:xfrm>
          <a:off x="7810500" y="99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6428</xdr:colOff>
      <xdr:row>56</xdr:row>
      <xdr:rowOff>99680</xdr:rowOff>
    </xdr:from>
    <xdr:ext cx="469744" cy="259045"/>
    <xdr:sp macro="" textlink="">
      <xdr:nvSpPr>
        <xdr:cNvPr id="374" name="テキスト ボックス 373"/>
        <xdr:cNvSpPr txBox="1"/>
      </xdr:nvSpPr>
      <xdr:spPr>
        <a:xfrm>
          <a:off x="7626428" y="100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1670</xdr:rowOff>
    </xdr:from>
    <xdr:to>
      <xdr:col>36</xdr:col>
      <xdr:colOff>165100</xdr:colOff>
      <xdr:row>58</xdr:row>
      <xdr:rowOff>103270</xdr:rowOff>
    </xdr:to>
    <xdr:sp macro="" textlink="">
      <xdr:nvSpPr>
        <xdr:cNvPr id="375" name="楕円 374"/>
        <xdr:cNvSpPr/>
      </xdr:nvSpPr>
      <xdr:spPr>
        <a:xfrm>
          <a:off x="6921500" y="99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69928</xdr:colOff>
      <xdr:row>56</xdr:row>
      <xdr:rowOff>119797</xdr:rowOff>
    </xdr:from>
    <xdr:ext cx="469744" cy="259045"/>
    <xdr:sp macro="" textlink="">
      <xdr:nvSpPr>
        <xdr:cNvPr id="376" name="テキスト ボックス 375"/>
        <xdr:cNvSpPr txBox="1"/>
      </xdr:nvSpPr>
      <xdr:spPr>
        <a:xfrm>
          <a:off x="6737428" y="100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83202</xdr:rowOff>
    </xdr:from>
    <xdr:ext cx="248786" cy="259045"/>
    <xdr:sp macro="" textlink="">
      <xdr:nvSpPr>
        <xdr:cNvPr id="388" name="テキスト ボックス 387"/>
        <xdr:cNvSpPr txBox="1"/>
      </xdr:nvSpPr>
      <xdr:spPr>
        <a:xfrm>
          <a:off x="6355214" y="138808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76</xdr:row>
      <xdr:rowOff>35577</xdr:rowOff>
    </xdr:from>
    <xdr:ext cx="531299" cy="259045"/>
    <xdr:sp macro="" textlink="">
      <xdr:nvSpPr>
        <xdr:cNvPr id="390" name="テキスト ボックス 389"/>
        <xdr:cNvSpPr txBox="1"/>
      </xdr:nvSpPr>
      <xdr:spPr>
        <a:xfrm>
          <a:off x="6082226" y="134794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73</xdr:row>
      <xdr:rowOff>168927</xdr:rowOff>
    </xdr:from>
    <xdr:ext cx="531299" cy="259045"/>
    <xdr:sp macro="" textlink="">
      <xdr:nvSpPr>
        <xdr:cNvPr id="392" name="テキスト ボックス 391"/>
        <xdr:cNvSpPr txBox="1"/>
      </xdr:nvSpPr>
      <xdr:spPr>
        <a:xfrm>
          <a:off x="6082226" y="130821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71</xdr:row>
      <xdr:rowOff>130827</xdr:rowOff>
    </xdr:from>
    <xdr:ext cx="531299" cy="259045"/>
    <xdr:sp macro="" textlink="">
      <xdr:nvSpPr>
        <xdr:cNvPr id="394" name="テキスト ボックス 393"/>
        <xdr:cNvSpPr txBox="1"/>
      </xdr:nvSpPr>
      <xdr:spPr>
        <a:xfrm>
          <a:off x="6082226" y="126902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69</xdr:row>
      <xdr:rowOff>92727</xdr:rowOff>
    </xdr:from>
    <xdr:ext cx="531299" cy="259045"/>
    <xdr:sp macro="" textlink="">
      <xdr:nvSpPr>
        <xdr:cNvPr id="396" name="テキスト ボックス 395"/>
        <xdr:cNvSpPr txBox="1"/>
      </xdr:nvSpPr>
      <xdr:spPr>
        <a:xfrm>
          <a:off x="6082226" y="12298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67</xdr:row>
      <xdr:rowOff>54627</xdr:rowOff>
    </xdr:from>
    <xdr:ext cx="531299" cy="259045"/>
    <xdr:sp macro="" textlink="">
      <xdr:nvSpPr>
        <xdr:cNvPr id="398" name="テキスト ボックス 397"/>
        <xdr:cNvSpPr txBox="1"/>
      </xdr:nvSpPr>
      <xdr:spPr>
        <a:xfrm>
          <a:off x="6082226" y="119064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78</xdr:row>
      <xdr:rowOff>166730</xdr:rowOff>
    </xdr:from>
    <xdr:ext cx="469744" cy="259045"/>
    <xdr:sp macro="" textlink="">
      <xdr:nvSpPr>
        <xdr:cNvPr id="401" name="商工費最小値テキスト"/>
        <xdr:cNvSpPr txBox="1"/>
      </xdr:nvSpPr>
      <xdr:spPr>
        <a:xfrm>
          <a:off x="10537825" y="139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68</xdr:row>
      <xdr:rowOff>147718</xdr:rowOff>
    </xdr:from>
    <xdr:ext cx="534377" cy="259045"/>
    <xdr:sp macro="" textlink="">
      <xdr:nvSpPr>
        <xdr:cNvPr id="403" name="商工費最大値テキスト"/>
        <xdr:cNvSpPr txBox="1"/>
      </xdr:nvSpPr>
      <xdr:spPr>
        <a:xfrm>
          <a:off x="10537825" y="1217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53327</xdr:rowOff>
    </xdr:from>
    <xdr:to>
      <xdr:col>55</xdr:col>
      <xdr:colOff>0</xdr:colOff>
      <xdr:row>78</xdr:row>
      <xdr:rowOff>65329</xdr:rowOff>
    </xdr:to>
    <xdr:cxnSp macro="">
      <xdr:nvCxnSpPr>
        <xdr:cNvPr id="405" name="直線コネクタ 404"/>
        <xdr:cNvCxnSpPr/>
      </xdr:nvCxnSpPr>
      <xdr:spPr>
        <a:xfrm flipV="1">
          <a:off x="9639300" y="13426427"/>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75</xdr:row>
      <xdr:rowOff>151058</xdr:rowOff>
    </xdr:from>
    <xdr:ext cx="469744" cy="259045"/>
    <xdr:sp macro="" textlink="">
      <xdr:nvSpPr>
        <xdr:cNvPr id="406" name="商工費平均値テキスト"/>
        <xdr:cNvSpPr txBox="1"/>
      </xdr:nvSpPr>
      <xdr:spPr>
        <a:xfrm>
          <a:off x="10537825" y="1341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77</xdr:row>
      <xdr:rowOff>117184</xdr:rowOff>
    </xdr:from>
    <xdr:to>
      <xdr:col>50</xdr:col>
      <xdr:colOff>114300</xdr:colOff>
      <xdr:row>78</xdr:row>
      <xdr:rowOff>65329</xdr:rowOff>
    </xdr:to>
    <xdr:cxnSp macro="">
      <xdr:nvCxnSpPr>
        <xdr:cNvPr id="408" name="直線コネクタ 407"/>
        <xdr:cNvCxnSpPr/>
      </xdr:nvCxnSpPr>
      <xdr:spPr>
        <a:xfrm>
          <a:off x="8750300" y="13318834"/>
          <a:ext cx="889000" cy="1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69928</xdr:colOff>
      <xdr:row>75</xdr:row>
      <xdr:rowOff>85603</xdr:rowOff>
    </xdr:from>
    <xdr:ext cx="469744" cy="259045"/>
    <xdr:sp macro="" textlink="">
      <xdr:nvSpPr>
        <xdr:cNvPr id="410" name="テキスト ボックス 409"/>
        <xdr:cNvSpPr txBox="1"/>
      </xdr:nvSpPr>
      <xdr:spPr>
        <a:xfrm>
          <a:off x="9404428" y="1335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117184</xdr:rowOff>
    </xdr:from>
    <xdr:to>
      <xdr:col>45</xdr:col>
      <xdr:colOff>177800</xdr:colOff>
      <xdr:row>78</xdr:row>
      <xdr:rowOff>139776</xdr:rowOff>
    </xdr:to>
    <xdr:cxnSp macro="">
      <xdr:nvCxnSpPr>
        <xdr:cNvPr id="411" name="直線コネクタ 410"/>
        <xdr:cNvCxnSpPr/>
      </xdr:nvCxnSpPr>
      <xdr:spPr>
        <a:xfrm flipV="1">
          <a:off x="7861300" y="13318834"/>
          <a:ext cx="889000" cy="19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74</xdr:row>
      <xdr:rowOff>166108</xdr:rowOff>
    </xdr:from>
    <xdr:ext cx="534377" cy="259045"/>
    <xdr:sp macro="" textlink="">
      <xdr:nvSpPr>
        <xdr:cNvPr id="413" name="テキスト ボックス 412"/>
        <xdr:cNvSpPr txBox="1"/>
      </xdr:nvSpPr>
      <xdr:spPr>
        <a:xfrm>
          <a:off x="8483111" y="1325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138785</xdr:rowOff>
    </xdr:from>
    <xdr:to>
      <xdr:col>41</xdr:col>
      <xdr:colOff>50800</xdr:colOff>
      <xdr:row>78</xdr:row>
      <xdr:rowOff>139776</xdr:rowOff>
    </xdr:to>
    <xdr:cxnSp macro="">
      <xdr:nvCxnSpPr>
        <xdr:cNvPr id="414" name="直線コネクタ 413"/>
        <xdr:cNvCxnSpPr/>
      </xdr:nvCxnSpPr>
      <xdr:spPr>
        <a:xfrm>
          <a:off x="6972300" y="13511885"/>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6428</xdr:colOff>
      <xdr:row>76</xdr:row>
      <xdr:rowOff>5859</xdr:rowOff>
    </xdr:from>
    <xdr:ext cx="469744" cy="259045"/>
    <xdr:sp macro="" textlink="">
      <xdr:nvSpPr>
        <xdr:cNvPr id="416" name="テキスト ボックス 415"/>
        <xdr:cNvSpPr txBox="1"/>
      </xdr:nvSpPr>
      <xdr:spPr>
        <a:xfrm>
          <a:off x="7626428" y="1344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69928</xdr:colOff>
      <xdr:row>76</xdr:row>
      <xdr:rowOff>57866</xdr:rowOff>
    </xdr:from>
    <xdr:ext cx="469744" cy="259045"/>
    <xdr:sp macro="" textlink="">
      <xdr:nvSpPr>
        <xdr:cNvPr id="418" name="テキスト ボックス 417"/>
        <xdr:cNvSpPr txBox="1"/>
      </xdr:nvSpPr>
      <xdr:spPr>
        <a:xfrm>
          <a:off x="6737428" y="135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2527</xdr:rowOff>
    </xdr:from>
    <xdr:to>
      <xdr:col>55</xdr:col>
      <xdr:colOff>50800</xdr:colOff>
      <xdr:row>78</xdr:row>
      <xdr:rowOff>104127</xdr:rowOff>
    </xdr:to>
    <xdr:sp macro="" textlink="">
      <xdr:nvSpPr>
        <xdr:cNvPr id="424" name="楕円 423"/>
        <xdr:cNvSpPr/>
      </xdr:nvSpPr>
      <xdr:spPr>
        <a:xfrm>
          <a:off x="10426700" y="133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60325</xdr:colOff>
      <xdr:row>77</xdr:row>
      <xdr:rowOff>88904</xdr:rowOff>
    </xdr:from>
    <xdr:ext cx="469744" cy="259045"/>
    <xdr:sp macro="" textlink="">
      <xdr:nvSpPr>
        <xdr:cNvPr id="425" name="商工費該当値テキスト"/>
        <xdr:cNvSpPr txBox="1"/>
      </xdr:nvSpPr>
      <xdr:spPr>
        <a:xfrm>
          <a:off x="10537825" y="1370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14529</xdr:rowOff>
    </xdr:from>
    <xdr:to>
      <xdr:col>50</xdr:col>
      <xdr:colOff>165100</xdr:colOff>
      <xdr:row>78</xdr:row>
      <xdr:rowOff>116129</xdr:rowOff>
    </xdr:to>
    <xdr:sp macro="" textlink="">
      <xdr:nvSpPr>
        <xdr:cNvPr id="426" name="楕円 425"/>
        <xdr:cNvSpPr/>
      </xdr:nvSpPr>
      <xdr:spPr>
        <a:xfrm>
          <a:off x="9588500" y="133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69928</xdr:colOff>
      <xdr:row>78</xdr:row>
      <xdr:rowOff>107256</xdr:rowOff>
    </xdr:from>
    <xdr:ext cx="469744" cy="259045"/>
    <xdr:sp macro="" textlink="">
      <xdr:nvSpPr>
        <xdr:cNvPr id="427" name="テキスト ボックス 426"/>
        <xdr:cNvSpPr txBox="1"/>
      </xdr:nvSpPr>
      <xdr:spPr>
        <a:xfrm>
          <a:off x="9404428" y="1390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66384</xdr:rowOff>
    </xdr:from>
    <xdr:to>
      <xdr:col>46</xdr:col>
      <xdr:colOff>38100</xdr:colOff>
      <xdr:row>77</xdr:row>
      <xdr:rowOff>167984</xdr:rowOff>
    </xdr:to>
    <xdr:sp macro="" textlink="">
      <xdr:nvSpPr>
        <xdr:cNvPr id="428" name="楕円 427"/>
        <xdr:cNvSpPr/>
      </xdr:nvSpPr>
      <xdr:spPr>
        <a:xfrm>
          <a:off x="8699500" y="13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133428</xdr:colOff>
      <xdr:row>77</xdr:row>
      <xdr:rowOff>159111</xdr:rowOff>
    </xdr:from>
    <xdr:ext cx="469744" cy="259045"/>
    <xdr:sp macro="" textlink="">
      <xdr:nvSpPr>
        <xdr:cNvPr id="429" name="テキスト ボックス 428"/>
        <xdr:cNvSpPr txBox="1"/>
      </xdr:nvSpPr>
      <xdr:spPr>
        <a:xfrm>
          <a:off x="8515428" y="1377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88976</xdr:rowOff>
    </xdr:from>
    <xdr:to>
      <xdr:col>41</xdr:col>
      <xdr:colOff>101600</xdr:colOff>
      <xdr:row>79</xdr:row>
      <xdr:rowOff>19126</xdr:rowOff>
    </xdr:to>
    <xdr:sp macro="" textlink="">
      <xdr:nvSpPr>
        <xdr:cNvPr id="430" name="楕円 429"/>
        <xdr:cNvSpPr/>
      </xdr:nvSpPr>
      <xdr:spPr>
        <a:xfrm>
          <a:off x="7810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40</xdr:col>
      <xdr:colOff>6428</xdr:colOff>
      <xdr:row>79</xdr:row>
      <xdr:rowOff>10253</xdr:rowOff>
    </xdr:from>
    <xdr:ext cx="469744" cy="259045"/>
    <xdr:sp macro="" textlink="">
      <xdr:nvSpPr>
        <xdr:cNvPr id="431" name="テキスト ボックス 430"/>
        <xdr:cNvSpPr txBox="1"/>
      </xdr:nvSpPr>
      <xdr:spPr>
        <a:xfrm>
          <a:off x="7626428" y="1398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87985</xdr:rowOff>
    </xdr:from>
    <xdr:to>
      <xdr:col>36</xdr:col>
      <xdr:colOff>165100</xdr:colOff>
      <xdr:row>79</xdr:row>
      <xdr:rowOff>18135</xdr:rowOff>
    </xdr:to>
    <xdr:sp macro="" textlink="">
      <xdr:nvSpPr>
        <xdr:cNvPr id="432" name="楕円 431"/>
        <xdr:cNvSpPr/>
      </xdr:nvSpPr>
      <xdr:spPr>
        <a:xfrm>
          <a:off x="6921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69928</xdr:colOff>
      <xdr:row>79</xdr:row>
      <xdr:rowOff>9262</xdr:rowOff>
    </xdr:from>
    <xdr:ext cx="469744" cy="259045"/>
    <xdr:sp macro="" textlink="">
      <xdr:nvSpPr>
        <xdr:cNvPr id="433" name="テキスト ボックス 432"/>
        <xdr:cNvSpPr txBox="1"/>
      </xdr:nvSpPr>
      <xdr:spPr>
        <a:xfrm>
          <a:off x="6737428" y="1398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102252</xdr:rowOff>
    </xdr:from>
    <xdr:ext cx="248786" cy="259045"/>
    <xdr:sp macro="" textlink="">
      <xdr:nvSpPr>
        <xdr:cNvPr id="444" name="テキスト ボックス 443"/>
        <xdr:cNvSpPr txBox="1"/>
      </xdr:nvSpPr>
      <xdr:spPr>
        <a:xfrm>
          <a:off x="6355214" y="1779153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98</xdr:row>
      <xdr:rowOff>128106</xdr:rowOff>
    </xdr:from>
    <xdr:ext cx="531299" cy="259045"/>
    <xdr:sp macro="" textlink="">
      <xdr:nvSpPr>
        <xdr:cNvPr id="446" name="テキスト ボックス 445"/>
        <xdr:cNvSpPr txBox="1"/>
      </xdr:nvSpPr>
      <xdr:spPr>
        <a:xfrm>
          <a:off x="6082226" y="174636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96</xdr:row>
      <xdr:rowOff>153959</xdr:rowOff>
    </xdr:from>
    <xdr:ext cx="531299" cy="259045"/>
    <xdr:sp macro="" textlink="">
      <xdr:nvSpPr>
        <xdr:cNvPr id="448" name="テキスト ボックス 447"/>
        <xdr:cNvSpPr txBox="1"/>
      </xdr:nvSpPr>
      <xdr:spPr>
        <a:xfrm>
          <a:off x="6082226" y="171356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94</xdr:row>
      <xdr:rowOff>160763</xdr:rowOff>
    </xdr:from>
    <xdr:ext cx="531299" cy="259045"/>
    <xdr:sp macro="" textlink="">
      <xdr:nvSpPr>
        <xdr:cNvPr id="450" name="テキスト ボックス 449"/>
        <xdr:cNvSpPr txBox="1"/>
      </xdr:nvSpPr>
      <xdr:spPr>
        <a:xfrm>
          <a:off x="6082226" y="167886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176726</xdr:colOff>
      <xdr:row>93</xdr:row>
      <xdr:rowOff>5641</xdr:rowOff>
    </xdr:from>
    <xdr:ext cx="531299" cy="259045"/>
    <xdr:sp macro="" textlink="">
      <xdr:nvSpPr>
        <xdr:cNvPr id="452" name="テキスト ボックス 451"/>
        <xdr:cNvSpPr txBox="1"/>
      </xdr:nvSpPr>
      <xdr:spPr>
        <a:xfrm>
          <a:off x="6082226" y="16456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12445</xdr:rowOff>
    </xdr:from>
    <xdr:ext cx="595419" cy="259045"/>
    <xdr:sp macro="" textlink="">
      <xdr:nvSpPr>
        <xdr:cNvPr id="454" name="テキスト ボックス 453"/>
        <xdr:cNvSpPr txBox="1"/>
      </xdr:nvSpPr>
      <xdr:spPr>
        <a:xfrm>
          <a:off x="6008581" y="161096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7817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54443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99</xdr:row>
      <xdr:rowOff>152623</xdr:rowOff>
    </xdr:from>
    <xdr:ext cx="534377" cy="259045"/>
    <xdr:sp macro="" textlink="">
      <xdr:nvSpPr>
        <xdr:cNvPr id="461" name="土木費最小値テキスト"/>
        <xdr:cNvSpPr txBox="1"/>
      </xdr:nvSpPr>
      <xdr:spPr>
        <a:xfrm>
          <a:off x="10537825" y="176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89</xdr:row>
      <xdr:rowOff>6644</xdr:rowOff>
    </xdr:from>
    <xdr:ext cx="599010" cy="259045"/>
    <xdr:sp macro="" textlink="">
      <xdr:nvSpPr>
        <xdr:cNvPr id="463" name="土木費最大値テキスト"/>
        <xdr:cNvSpPr txBox="1"/>
      </xdr:nvSpPr>
      <xdr:spPr>
        <a:xfrm>
          <a:off x="10537825" y="1575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168095</xdr:rowOff>
    </xdr:from>
    <xdr:to>
      <xdr:col>55</xdr:col>
      <xdr:colOff>0</xdr:colOff>
      <xdr:row>98</xdr:row>
      <xdr:rowOff>168570</xdr:rowOff>
    </xdr:to>
    <xdr:cxnSp macro="">
      <xdr:nvCxnSpPr>
        <xdr:cNvPr id="465" name="直線コネクタ 464"/>
        <xdr:cNvCxnSpPr/>
      </xdr:nvCxnSpPr>
      <xdr:spPr>
        <a:xfrm>
          <a:off x="9639300" y="16970195"/>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60325</xdr:colOff>
      <xdr:row>96</xdr:row>
      <xdr:rowOff>82571</xdr:rowOff>
    </xdr:from>
    <xdr:ext cx="534377" cy="259045"/>
    <xdr:sp macro="" textlink="">
      <xdr:nvSpPr>
        <xdr:cNvPr id="466" name="土木費平均値テキスト"/>
        <xdr:cNvSpPr txBox="1"/>
      </xdr:nvSpPr>
      <xdr:spPr>
        <a:xfrm>
          <a:off x="10537825" y="17064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45</xdr:col>
      <xdr:colOff>177800</xdr:colOff>
      <xdr:row>98</xdr:row>
      <xdr:rowOff>120889</xdr:rowOff>
    </xdr:from>
    <xdr:to>
      <xdr:col>50</xdr:col>
      <xdr:colOff>114300</xdr:colOff>
      <xdr:row>98</xdr:row>
      <xdr:rowOff>168095</xdr:rowOff>
    </xdr:to>
    <xdr:cxnSp macro="">
      <xdr:nvCxnSpPr>
        <xdr:cNvPr id="468" name="直線コネクタ 467"/>
        <xdr:cNvCxnSpPr/>
      </xdr:nvCxnSpPr>
      <xdr:spPr>
        <a:xfrm>
          <a:off x="8750300" y="16922989"/>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96</xdr:row>
      <xdr:rowOff>5059</xdr:rowOff>
    </xdr:from>
    <xdr:ext cx="534377" cy="259045"/>
    <xdr:sp macro="" textlink="">
      <xdr:nvSpPr>
        <xdr:cNvPr id="470" name="テキスト ボックス 469"/>
        <xdr:cNvSpPr txBox="1"/>
      </xdr:nvSpPr>
      <xdr:spPr>
        <a:xfrm>
          <a:off x="9372111" y="1698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113934</xdr:rowOff>
    </xdr:from>
    <xdr:to>
      <xdr:col>45</xdr:col>
      <xdr:colOff>177800</xdr:colOff>
      <xdr:row>98</xdr:row>
      <xdr:rowOff>120889</xdr:rowOff>
    </xdr:to>
    <xdr:cxnSp macro="">
      <xdr:nvCxnSpPr>
        <xdr:cNvPr id="471" name="直線コネクタ 470"/>
        <xdr:cNvCxnSpPr/>
      </xdr:nvCxnSpPr>
      <xdr:spPr>
        <a:xfrm>
          <a:off x="7861300" y="16573134"/>
          <a:ext cx="889000" cy="34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96</xdr:row>
      <xdr:rowOff>30221</xdr:rowOff>
    </xdr:from>
    <xdr:ext cx="534377" cy="259045"/>
    <xdr:sp macro="" textlink="">
      <xdr:nvSpPr>
        <xdr:cNvPr id="473" name="テキスト ボックス 472"/>
        <xdr:cNvSpPr txBox="1"/>
      </xdr:nvSpPr>
      <xdr:spPr>
        <a:xfrm>
          <a:off x="8483111" y="1701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113934</xdr:rowOff>
    </xdr:from>
    <xdr:to>
      <xdr:col>41</xdr:col>
      <xdr:colOff>50800</xdr:colOff>
      <xdr:row>98</xdr:row>
      <xdr:rowOff>100854</xdr:rowOff>
    </xdr:to>
    <xdr:cxnSp macro="">
      <xdr:nvCxnSpPr>
        <xdr:cNvPr id="474" name="直線コネクタ 473"/>
        <xdr:cNvCxnSpPr/>
      </xdr:nvCxnSpPr>
      <xdr:spPr>
        <a:xfrm flipV="1">
          <a:off x="6972300" y="16573134"/>
          <a:ext cx="889000" cy="3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98</xdr:row>
      <xdr:rowOff>5599</xdr:rowOff>
    </xdr:from>
    <xdr:ext cx="534377" cy="259045"/>
    <xdr:sp macro="" textlink="">
      <xdr:nvSpPr>
        <xdr:cNvPr id="476" name="テキスト ボックス 475"/>
        <xdr:cNvSpPr txBox="1"/>
      </xdr:nvSpPr>
      <xdr:spPr>
        <a:xfrm>
          <a:off x="7594111" y="173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96</xdr:row>
      <xdr:rowOff>54801</xdr:rowOff>
    </xdr:from>
    <xdr:ext cx="534377" cy="259045"/>
    <xdr:sp macro="" textlink="">
      <xdr:nvSpPr>
        <xdr:cNvPr id="478" name="テキスト ボックス 477"/>
        <xdr:cNvSpPr txBox="1"/>
      </xdr:nvSpPr>
      <xdr:spPr>
        <a:xfrm>
          <a:off x="6705111" y="170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117770</xdr:rowOff>
    </xdr:from>
    <xdr:to>
      <xdr:col>55</xdr:col>
      <xdr:colOff>50800</xdr:colOff>
      <xdr:row>99</xdr:row>
      <xdr:rowOff>47920</xdr:rowOff>
    </xdr:to>
    <xdr:sp macro="" textlink="">
      <xdr:nvSpPr>
        <xdr:cNvPr id="484" name="楕円 483"/>
        <xdr:cNvSpPr/>
      </xdr:nvSpPr>
      <xdr:spPr>
        <a:xfrm>
          <a:off x="10426700" y="1691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55</xdr:col>
      <xdr:colOff>60325</xdr:colOff>
      <xdr:row>98</xdr:row>
      <xdr:rowOff>96197</xdr:rowOff>
    </xdr:from>
    <xdr:ext cx="534377" cy="259045"/>
    <xdr:sp macro="" textlink="">
      <xdr:nvSpPr>
        <xdr:cNvPr id="485" name="土木費該当値テキスト"/>
        <xdr:cNvSpPr txBox="1"/>
      </xdr:nvSpPr>
      <xdr:spPr>
        <a:xfrm>
          <a:off x="10537825" y="174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117295</xdr:rowOff>
    </xdr:from>
    <xdr:to>
      <xdr:col>50</xdr:col>
      <xdr:colOff>165100</xdr:colOff>
      <xdr:row>99</xdr:row>
      <xdr:rowOff>47445</xdr:rowOff>
    </xdr:to>
    <xdr:sp macro="" textlink="">
      <xdr:nvSpPr>
        <xdr:cNvPr id="486" name="楕円 485"/>
        <xdr:cNvSpPr/>
      </xdr:nvSpPr>
      <xdr:spPr>
        <a:xfrm>
          <a:off x="9588500" y="169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49</xdr:col>
      <xdr:colOff>37611</xdr:colOff>
      <xdr:row>99</xdr:row>
      <xdr:rowOff>38572</xdr:rowOff>
    </xdr:from>
    <xdr:ext cx="534377" cy="259045"/>
    <xdr:sp macro="" textlink="">
      <xdr:nvSpPr>
        <xdr:cNvPr id="487" name="テキスト ボックス 486"/>
        <xdr:cNvSpPr txBox="1"/>
      </xdr:nvSpPr>
      <xdr:spPr>
        <a:xfrm>
          <a:off x="9372111" y="1755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70089</xdr:rowOff>
    </xdr:from>
    <xdr:to>
      <xdr:col>46</xdr:col>
      <xdr:colOff>38100</xdr:colOff>
      <xdr:row>99</xdr:row>
      <xdr:rowOff>239</xdr:rowOff>
    </xdr:to>
    <xdr:sp macro="" textlink="">
      <xdr:nvSpPr>
        <xdr:cNvPr id="488" name="楕円 487"/>
        <xdr:cNvSpPr/>
      </xdr:nvSpPr>
      <xdr:spPr>
        <a:xfrm>
          <a:off x="8699500" y="168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44</xdr:col>
      <xdr:colOff>101111</xdr:colOff>
      <xdr:row>98</xdr:row>
      <xdr:rowOff>162816</xdr:rowOff>
    </xdr:from>
    <xdr:ext cx="534377" cy="259045"/>
    <xdr:sp macro="" textlink="">
      <xdr:nvSpPr>
        <xdr:cNvPr id="489" name="テキスト ボックス 488"/>
        <xdr:cNvSpPr txBox="1"/>
      </xdr:nvSpPr>
      <xdr:spPr>
        <a:xfrm>
          <a:off x="8483111" y="174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63134</xdr:rowOff>
    </xdr:from>
    <xdr:to>
      <xdr:col>41</xdr:col>
      <xdr:colOff>101600</xdr:colOff>
      <xdr:row>96</xdr:row>
      <xdr:rowOff>164734</xdr:rowOff>
    </xdr:to>
    <xdr:sp macro="" textlink="">
      <xdr:nvSpPr>
        <xdr:cNvPr id="490" name="楕円 489"/>
        <xdr:cNvSpPr/>
      </xdr:nvSpPr>
      <xdr:spPr>
        <a:xfrm>
          <a:off x="7810500" y="165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39</xdr:col>
      <xdr:colOff>164611</xdr:colOff>
      <xdr:row>95</xdr:row>
      <xdr:rowOff>9811</xdr:rowOff>
    </xdr:from>
    <xdr:ext cx="534377" cy="259045"/>
    <xdr:sp macro="" textlink="">
      <xdr:nvSpPr>
        <xdr:cNvPr id="491" name="テキスト ボックス 490"/>
        <xdr:cNvSpPr txBox="1"/>
      </xdr:nvSpPr>
      <xdr:spPr>
        <a:xfrm>
          <a:off x="7594111" y="1681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50054</xdr:rowOff>
    </xdr:from>
    <xdr:to>
      <xdr:col>36</xdr:col>
      <xdr:colOff>165100</xdr:colOff>
      <xdr:row>98</xdr:row>
      <xdr:rowOff>151654</xdr:rowOff>
    </xdr:to>
    <xdr:sp macro="" textlink="">
      <xdr:nvSpPr>
        <xdr:cNvPr id="492" name="楕円 491"/>
        <xdr:cNvSpPr/>
      </xdr:nvSpPr>
      <xdr:spPr>
        <a:xfrm>
          <a:off x="6921500" y="1685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35</xdr:col>
      <xdr:colOff>37611</xdr:colOff>
      <xdr:row>98</xdr:row>
      <xdr:rowOff>152306</xdr:rowOff>
    </xdr:from>
    <xdr:ext cx="534377" cy="259045"/>
    <xdr:sp macro="" textlink="">
      <xdr:nvSpPr>
        <xdr:cNvPr id="493" name="テキスト ボックス 492"/>
        <xdr:cNvSpPr txBox="1"/>
      </xdr:nvSpPr>
      <xdr:spPr>
        <a:xfrm>
          <a:off x="6705111" y="174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102252</xdr:rowOff>
    </xdr:from>
    <xdr:ext cx="248786" cy="259045"/>
    <xdr:sp macro="" textlink="">
      <xdr:nvSpPr>
        <xdr:cNvPr id="504" name="テキスト ボックス 503"/>
        <xdr:cNvSpPr txBox="1"/>
      </xdr:nvSpPr>
      <xdr:spPr>
        <a:xfrm>
          <a:off x="12197214" y="717796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1559</xdr:rowOff>
    </xdr:from>
    <xdr:ext cx="531299" cy="259045"/>
    <xdr:sp macro="" textlink="">
      <xdr:nvSpPr>
        <xdr:cNvPr id="506" name="テキスト ボックス 505"/>
        <xdr:cNvSpPr txBox="1"/>
      </xdr:nvSpPr>
      <xdr:spPr>
        <a:xfrm>
          <a:off x="11914701" y="67234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245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102252</xdr:rowOff>
    </xdr:from>
    <xdr:ext cx="531299" cy="259045"/>
    <xdr:sp macro="" textlink="">
      <xdr:nvSpPr>
        <xdr:cNvPr id="510" name="テキスト ボックス 509"/>
        <xdr:cNvSpPr txBox="1"/>
      </xdr:nvSpPr>
      <xdr:spPr>
        <a:xfrm>
          <a:off x="11914701" y="57628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2988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8307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89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4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151450</xdr:rowOff>
    </xdr:from>
    <xdr:to>
      <xdr:col>85</xdr:col>
      <xdr:colOff>127000</xdr:colOff>
      <xdr:row>38</xdr:row>
      <xdr:rowOff>156571</xdr:rowOff>
    </xdr:to>
    <xdr:cxnSp macro="">
      <xdr:nvCxnSpPr>
        <xdr:cNvPr id="521" name="直線コネクタ 520"/>
        <xdr:cNvCxnSpPr/>
      </xdr:nvCxnSpPr>
      <xdr:spPr>
        <a:xfrm>
          <a:off x="15481300" y="6666550"/>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61546</xdr:rowOff>
    </xdr:from>
    <xdr:ext cx="534377" cy="259045"/>
    <xdr:sp macro="" textlink="">
      <xdr:nvSpPr>
        <xdr:cNvPr id="522" name="消防費平均値テキスト"/>
        <xdr:cNvSpPr txBox="1"/>
      </xdr:nvSpPr>
      <xdr:spPr>
        <a:xfrm>
          <a:off x="16370300" y="6429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38</xdr:row>
      <xdr:rowOff>117480</xdr:rowOff>
    </xdr:from>
    <xdr:to>
      <xdr:col>81</xdr:col>
      <xdr:colOff>50800</xdr:colOff>
      <xdr:row>38</xdr:row>
      <xdr:rowOff>151450</xdr:rowOff>
    </xdr:to>
    <xdr:cxnSp macro="">
      <xdr:nvCxnSpPr>
        <xdr:cNvPr id="524" name="直線コネクタ 523"/>
        <xdr:cNvCxnSpPr/>
      </xdr:nvCxnSpPr>
      <xdr:spPr>
        <a:xfrm>
          <a:off x="14592300" y="6632580"/>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35</xdr:row>
      <xdr:rowOff>155866</xdr:rowOff>
    </xdr:from>
    <xdr:ext cx="534377" cy="259045"/>
    <xdr:sp macro="" textlink="">
      <xdr:nvSpPr>
        <xdr:cNvPr id="526" name="テキスト ボックス 525"/>
        <xdr:cNvSpPr txBox="1"/>
      </xdr:nvSpPr>
      <xdr:spPr>
        <a:xfrm>
          <a:off x="15214111" y="634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117480</xdr:rowOff>
    </xdr:from>
    <xdr:to>
      <xdr:col>76</xdr:col>
      <xdr:colOff>114300</xdr:colOff>
      <xdr:row>38</xdr:row>
      <xdr:rowOff>139014</xdr:rowOff>
    </xdr:to>
    <xdr:cxnSp macro="">
      <xdr:nvCxnSpPr>
        <xdr:cNvPr id="527" name="直線コネクタ 526"/>
        <xdr:cNvCxnSpPr/>
      </xdr:nvCxnSpPr>
      <xdr:spPr>
        <a:xfrm flipV="1">
          <a:off x="13703300" y="6632580"/>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35</xdr:row>
      <xdr:rowOff>134195</xdr:rowOff>
    </xdr:from>
    <xdr:ext cx="534377" cy="259045"/>
    <xdr:sp macro="" textlink="">
      <xdr:nvSpPr>
        <xdr:cNvPr id="529" name="テキスト ボックス 528"/>
        <xdr:cNvSpPr txBox="1"/>
      </xdr:nvSpPr>
      <xdr:spPr>
        <a:xfrm>
          <a:off x="14325111" y="63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139014</xdr:rowOff>
    </xdr:from>
    <xdr:to>
      <xdr:col>71</xdr:col>
      <xdr:colOff>177800</xdr:colOff>
      <xdr:row>38</xdr:row>
      <xdr:rowOff>160411</xdr:rowOff>
    </xdr:to>
    <xdr:cxnSp macro="">
      <xdr:nvCxnSpPr>
        <xdr:cNvPr id="530" name="直線コネクタ 529"/>
        <xdr:cNvCxnSpPr/>
      </xdr:nvCxnSpPr>
      <xdr:spPr>
        <a:xfrm flipV="1">
          <a:off x="12814300" y="6654114"/>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35</xdr:row>
      <xdr:rowOff>154038</xdr:rowOff>
    </xdr:from>
    <xdr:ext cx="534377" cy="259045"/>
    <xdr:sp macro="" textlink="">
      <xdr:nvSpPr>
        <xdr:cNvPr id="532" name="テキスト ボックス 531"/>
        <xdr:cNvSpPr txBox="1"/>
      </xdr:nvSpPr>
      <xdr:spPr>
        <a:xfrm>
          <a:off x="13436111" y="63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36</xdr:row>
      <xdr:rowOff>9059</xdr:rowOff>
    </xdr:from>
    <xdr:ext cx="534377" cy="259045"/>
    <xdr:sp macro="" textlink="">
      <xdr:nvSpPr>
        <xdr:cNvPr id="534" name="テキスト ボックス 533"/>
        <xdr:cNvSpPr txBox="1"/>
      </xdr:nvSpPr>
      <xdr:spPr>
        <a:xfrm>
          <a:off x="12547111" y="637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105771</xdr:rowOff>
    </xdr:from>
    <xdr:to>
      <xdr:col>85</xdr:col>
      <xdr:colOff>177800</xdr:colOff>
      <xdr:row>39</xdr:row>
      <xdr:rowOff>35921</xdr:rowOff>
    </xdr:to>
    <xdr:sp macro="" textlink="">
      <xdr:nvSpPr>
        <xdr:cNvPr id="540" name="楕円 539"/>
        <xdr:cNvSpPr/>
      </xdr:nvSpPr>
      <xdr:spPr>
        <a:xfrm>
          <a:off x="16268700" y="66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38</xdr:row>
      <xdr:rowOff>11173</xdr:rowOff>
    </xdr:from>
    <xdr:ext cx="469744" cy="259045"/>
    <xdr:sp macro="" textlink="">
      <xdr:nvSpPr>
        <xdr:cNvPr id="541" name="消防費該当値テキスト"/>
        <xdr:cNvSpPr txBox="1"/>
      </xdr:nvSpPr>
      <xdr:spPr>
        <a:xfrm>
          <a:off x="16370300" y="673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100650</xdr:rowOff>
    </xdr:from>
    <xdr:to>
      <xdr:col>81</xdr:col>
      <xdr:colOff>101600</xdr:colOff>
      <xdr:row>39</xdr:row>
      <xdr:rowOff>30800</xdr:rowOff>
    </xdr:to>
    <xdr:sp macro="" textlink="">
      <xdr:nvSpPr>
        <xdr:cNvPr id="542" name="楕円 541"/>
        <xdr:cNvSpPr/>
      </xdr:nvSpPr>
      <xdr:spPr>
        <a:xfrm>
          <a:off x="15430500" y="661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6428</xdr:colOff>
      <xdr:row>39</xdr:row>
      <xdr:rowOff>12402</xdr:rowOff>
    </xdr:from>
    <xdr:ext cx="469744" cy="259045"/>
    <xdr:sp macro="" textlink="">
      <xdr:nvSpPr>
        <xdr:cNvPr id="543" name="テキスト ボックス 542"/>
        <xdr:cNvSpPr txBox="1"/>
      </xdr:nvSpPr>
      <xdr:spPr>
        <a:xfrm>
          <a:off x="15246428" y="69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66680</xdr:rowOff>
    </xdr:from>
    <xdr:to>
      <xdr:col>76</xdr:col>
      <xdr:colOff>165100</xdr:colOff>
      <xdr:row>38</xdr:row>
      <xdr:rowOff>168280</xdr:rowOff>
    </xdr:to>
    <xdr:sp macro="" textlink="">
      <xdr:nvSpPr>
        <xdr:cNvPr id="544" name="楕円 543"/>
        <xdr:cNvSpPr/>
      </xdr:nvSpPr>
      <xdr:spPr>
        <a:xfrm>
          <a:off x="14541500" y="65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38</xdr:row>
      <xdr:rowOff>159407</xdr:rowOff>
    </xdr:from>
    <xdr:ext cx="534377" cy="259045"/>
    <xdr:sp macro="" textlink="">
      <xdr:nvSpPr>
        <xdr:cNvPr id="545" name="テキスト ボックス 544"/>
        <xdr:cNvSpPr txBox="1"/>
      </xdr:nvSpPr>
      <xdr:spPr>
        <a:xfrm>
          <a:off x="14325111" y="6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88214</xdr:rowOff>
    </xdr:from>
    <xdr:to>
      <xdr:col>72</xdr:col>
      <xdr:colOff>38100</xdr:colOff>
      <xdr:row>39</xdr:row>
      <xdr:rowOff>18364</xdr:rowOff>
    </xdr:to>
    <xdr:sp macro="" textlink="">
      <xdr:nvSpPr>
        <xdr:cNvPr id="546" name="楕円 545"/>
        <xdr:cNvSpPr/>
      </xdr:nvSpPr>
      <xdr:spPr>
        <a:xfrm>
          <a:off x="13652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39</xdr:row>
      <xdr:rowOff>9491</xdr:rowOff>
    </xdr:from>
    <xdr:ext cx="534377" cy="259045"/>
    <xdr:sp macro="" textlink="">
      <xdr:nvSpPr>
        <xdr:cNvPr id="547" name="テキスト ボックス 546"/>
        <xdr:cNvSpPr txBox="1"/>
      </xdr:nvSpPr>
      <xdr:spPr>
        <a:xfrm>
          <a:off x="13436111" y="69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109611</xdr:rowOff>
    </xdr:from>
    <xdr:to>
      <xdr:col>67</xdr:col>
      <xdr:colOff>101600</xdr:colOff>
      <xdr:row>39</xdr:row>
      <xdr:rowOff>39761</xdr:rowOff>
    </xdr:to>
    <xdr:sp macro="" textlink="">
      <xdr:nvSpPr>
        <xdr:cNvPr id="548" name="楕円 547"/>
        <xdr:cNvSpPr/>
      </xdr:nvSpPr>
      <xdr:spPr>
        <a:xfrm>
          <a:off x="12763500" y="662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6428</xdr:colOff>
      <xdr:row>39</xdr:row>
      <xdr:rowOff>30888</xdr:rowOff>
    </xdr:from>
    <xdr:ext cx="469744" cy="259045"/>
    <xdr:sp macro="" textlink="">
      <xdr:nvSpPr>
        <xdr:cNvPr id="549" name="テキスト ボックス 548"/>
        <xdr:cNvSpPr txBox="1"/>
      </xdr:nvSpPr>
      <xdr:spPr>
        <a:xfrm>
          <a:off x="12579428" y="692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102252</xdr:rowOff>
    </xdr:from>
    <xdr:ext cx="248786" cy="259045"/>
    <xdr:sp macro="" textlink="">
      <xdr:nvSpPr>
        <xdr:cNvPr id="560" name="テキスト ボックス 559"/>
        <xdr:cNvSpPr txBox="1"/>
      </xdr:nvSpPr>
      <xdr:spPr>
        <a:xfrm>
          <a:off x="12197214" y="1071582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83202</xdr:rowOff>
    </xdr:from>
    <xdr:ext cx="531299" cy="259045"/>
    <xdr:sp macro="" textlink="">
      <xdr:nvSpPr>
        <xdr:cNvPr id="562" name="テキスト ボックス 561"/>
        <xdr:cNvSpPr txBox="1"/>
      </xdr:nvSpPr>
      <xdr:spPr>
        <a:xfrm>
          <a:off x="11914701" y="1034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1559</xdr:rowOff>
    </xdr:from>
    <xdr:ext cx="531299" cy="259045"/>
    <xdr:sp macro="" textlink="">
      <xdr:nvSpPr>
        <xdr:cNvPr id="566" name="テキスト ボックス 565"/>
        <xdr:cNvSpPr txBox="1"/>
      </xdr:nvSpPr>
      <xdr:spPr>
        <a:xfrm>
          <a:off x="11914701" y="95537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91523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760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3685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100912</xdr:rowOff>
    </xdr:from>
    <xdr:ext cx="534377" cy="259045"/>
    <xdr:sp macro="" textlink="">
      <xdr:nvSpPr>
        <xdr:cNvPr id="575" name="教育費最小値テキスト"/>
        <xdr:cNvSpPr txBox="1"/>
      </xdr:nvSpPr>
      <xdr:spPr>
        <a:xfrm>
          <a:off x="16370300" y="1036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xdr:cNvSpPr txBox="1"/>
      </xdr:nvSpPr>
      <xdr:spPr>
        <a:xfrm>
          <a:off x="16370300" y="88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69615</xdr:rowOff>
    </xdr:from>
    <xdr:to>
      <xdr:col>85</xdr:col>
      <xdr:colOff>127000</xdr:colOff>
      <xdr:row>57</xdr:row>
      <xdr:rowOff>8236</xdr:rowOff>
    </xdr:to>
    <xdr:cxnSp macro="">
      <xdr:nvCxnSpPr>
        <xdr:cNvPr id="579" name="直線コネクタ 578"/>
        <xdr:cNvCxnSpPr/>
      </xdr:nvCxnSpPr>
      <xdr:spPr>
        <a:xfrm>
          <a:off x="15481300" y="9670815"/>
          <a:ext cx="8382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xdr:cNvSpPr txBox="1"/>
      </xdr:nvSpPr>
      <xdr:spPr>
        <a:xfrm>
          <a:off x="16370300" y="971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55</xdr:row>
      <xdr:rowOff>160065</xdr:rowOff>
    </xdr:from>
    <xdr:to>
      <xdr:col>81</xdr:col>
      <xdr:colOff>50800</xdr:colOff>
      <xdr:row>56</xdr:row>
      <xdr:rowOff>69615</xdr:rowOff>
    </xdr:to>
    <xdr:cxnSp macro="">
      <xdr:nvCxnSpPr>
        <xdr:cNvPr id="582" name="直線コネクタ 581"/>
        <xdr:cNvCxnSpPr/>
      </xdr:nvCxnSpPr>
      <xdr:spPr>
        <a:xfrm>
          <a:off x="14592300" y="9589815"/>
          <a:ext cx="8890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54</xdr:row>
      <xdr:rowOff>109148</xdr:rowOff>
    </xdr:from>
    <xdr:ext cx="534377" cy="259045"/>
    <xdr:sp macro="" textlink="">
      <xdr:nvSpPr>
        <xdr:cNvPr id="584" name="テキスト ボックス 583"/>
        <xdr:cNvSpPr txBox="1"/>
      </xdr:nvSpPr>
      <xdr:spPr>
        <a:xfrm>
          <a:off x="15214111" y="96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160065</xdr:rowOff>
    </xdr:from>
    <xdr:to>
      <xdr:col>76</xdr:col>
      <xdr:colOff>114300</xdr:colOff>
      <xdr:row>56</xdr:row>
      <xdr:rowOff>103562</xdr:rowOff>
    </xdr:to>
    <xdr:cxnSp macro="">
      <xdr:nvCxnSpPr>
        <xdr:cNvPr id="585" name="直線コネクタ 584"/>
        <xdr:cNvCxnSpPr/>
      </xdr:nvCxnSpPr>
      <xdr:spPr>
        <a:xfrm flipV="1">
          <a:off x="13703300" y="9589815"/>
          <a:ext cx="889000" cy="1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54</xdr:row>
      <xdr:rowOff>2411</xdr:rowOff>
    </xdr:from>
    <xdr:ext cx="534377" cy="259045"/>
    <xdr:sp macro="" textlink="">
      <xdr:nvSpPr>
        <xdr:cNvPr id="587" name="テキスト ボックス 586"/>
        <xdr:cNvSpPr txBox="1"/>
      </xdr:nvSpPr>
      <xdr:spPr>
        <a:xfrm>
          <a:off x="14325111" y="955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103562</xdr:rowOff>
    </xdr:from>
    <xdr:to>
      <xdr:col>71</xdr:col>
      <xdr:colOff>177800</xdr:colOff>
      <xdr:row>56</xdr:row>
      <xdr:rowOff>105467</xdr:rowOff>
    </xdr:to>
    <xdr:cxnSp macro="">
      <xdr:nvCxnSpPr>
        <xdr:cNvPr id="588" name="直線コネクタ 587"/>
        <xdr:cNvCxnSpPr/>
      </xdr:nvCxnSpPr>
      <xdr:spPr>
        <a:xfrm flipV="1">
          <a:off x="12814300" y="970476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54</xdr:row>
      <xdr:rowOff>119911</xdr:rowOff>
    </xdr:from>
    <xdr:ext cx="534377" cy="259045"/>
    <xdr:sp macro="" textlink="">
      <xdr:nvSpPr>
        <xdr:cNvPr id="590" name="テキスト ボックス 589"/>
        <xdr:cNvSpPr txBox="1"/>
      </xdr:nvSpPr>
      <xdr:spPr>
        <a:xfrm>
          <a:off x="13436111" y="967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56</xdr:row>
      <xdr:rowOff>152404</xdr:rowOff>
    </xdr:from>
    <xdr:ext cx="534377" cy="259045"/>
    <xdr:sp macro="" textlink="">
      <xdr:nvSpPr>
        <xdr:cNvPr id="592" name="テキスト ボックス 591"/>
        <xdr:cNvSpPr txBox="1"/>
      </xdr:nvSpPr>
      <xdr:spPr>
        <a:xfrm>
          <a:off x="12547111" y="100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128886</xdr:rowOff>
    </xdr:from>
    <xdr:to>
      <xdr:col>85</xdr:col>
      <xdr:colOff>177800</xdr:colOff>
      <xdr:row>57</xdr:row>
      <xdr:rowOff>59036</xdr:rowOff>
    </xdr:to>
    <xdr:sp macro="" textlink="">
      <xdr:nvSpPr>
        <xdr:cNvPr id="598" name="楕円 597"/>
        <xdr:cNvSpPr/>
      </xdr:nvSpPr>
      <xdr:spPr>
        <a:xfrm>
          <a:off x="16268700" y="97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56</xdr:row>
      <xdr:rowOff>107313</xdr:rowOff>
    </xdr:from>
    <xdr:ext cx="534377" cy="259045"/>
    <xdr:sp macro="" textlink="">
      <xdr:nvSpPr>
        <xdr:cNvPr id="599" name="教育費該当値テキスト"/>
        <xdr:cNvSpPr txBox="1"/>
      </xdr:nvSpPr>
      <xdr:spPr>
        <a:xfrm>
          <a:off x="16370300" y="1001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18815</xdr:rowOff>
    </xdr:from>
    <xdr:to>
      <xdr:col>81</xdr:col>
      <xdr:colOff>101600</xdr:colOff>
      <xdr:row>56</xdr:row>
      <xdr:rowOff>120415</xdr:rowOff>
    </xdr:to>
    <xdr:sp macro="" textlink="">
      <xdr:nvSpPr>
        <xdr:cNvPr id="600" name="楕円 599"/>
        <xdr:cNvSpPr/>
      </xdr:nvSpPr>
      <xdr:spPr>
        <a:xfrm>
          <a:off x="15430500" y="96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56</xdr:row>
      <xdr:rowOff>102017</xdr:rowOff>
    </xdr:from>
    <xdr:ext cx="534377" cy="259045"/>
    <xdr:sp macro="" textlink="">
      <xdr:nvSpPr>
        <xdr:cNvPr id="601" name="テキスト ボックス 600"/>
        <xdr:cNvSpPr txBox="1"/>
      </xdr:nvSpPr>
      <xdr:spPr>
        <a:xfrm>
          <a:off x="15214111" y="100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109265</xdr:rowOff>
    </xdr:from>
    <xdr:to>
      <xdr:col>76</xdr:col>
      <xdr:colOff>165100</xdr:colOff>
      <xdr:row>56</xdr:row>
      <xdr:rowOff>39415</xdr:rowOff>
    </xdr:to>
    <xdr:sp macro="" textlink="">
      <xdr:nvSpPr>
        <xdr:cNvPr id="602" name="楕円 601"/>
        <xdr:cNvSpPr/>
      </xdr:nvSpPr>
      <xdr:spPr>
        <a:xfrm>
          <a:off x="14541500" y="95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56</xdr:row>
      <xdr:rowOff>30542</xdr:rowOff>
    </xdr:from>
    <xdr:ext cx="534377" cy="259045"/>
    <xdr:sp macro="" textlink="">
      <xdr:nvSpPr>
        <xdr:cNvPr id="603" name="テキスト ボックス 602"/>
        <xdr:cNvSpPr txBox="1"/>
      </xdr:nvSpPr>
      <xdr:spPr>
        <a:xfrm>
          <a:off x="14325111" y="993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52762</xdr:rowOff>
    </xdr:from>
    <xdr:to>
      <xdr:col>72</xdr:col>
      <xdr:colOff>38100</xdr:colOff>
      <xdr:row>56</xdr:row>
      <xdr:rowOff>154362</xdr:rowOff>
    </xdr:to>
    <xdr:sp macro="" textlink="">
      <xdr:nvSpPr>
        <xdr:cNvPr id="604" name="楕円 603"/>
        <xdr:cNvSpPr/>
      </xdr:nvSpPr>
      <xdr:spPr>
        <a:xfrm>
          <a:off x="13652500" y="96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56</xdr:row>
      <xdr:rowOff>155014</xdr:rowOff>
    </xdr:from>
    <xdr:ext cx="534377" cy="259045"/>
    <xdr:sp macro="" textlink="">
      <xdr:nvSpPr>
        <xdr:cNvPr id="605" name="テキスト ボックス 604"/>
        <xdr:cNvSpPr txBox="1"/>
      </xdr:nvSpPr>
      <xdr:spPr>
        <a:xfrm>
          <a:off x="13436111" y="1006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54667</xdr:rowOff>
    </xdr:from>
    <xdr:to>
      <xdr:col>67</xdr:col>
      <xdr:colOff>101600</xdr:colOff>
      <xdr:row>56</xdr:row>
      <xdr:rowOff>156267</xdr:rowOff>
    </xdr:to>
    <xdr:sp macro="" textlink="">
      <xdr:nvSpPr>
        <xdr:cNvPr id="606" name="楕円 605"/>
        <xdr:cNvSpPr/>
      </xdr:nvSpPr>
      <xdr:spPr>
        <a:xfrm>
          <a:off x="12763500" y="96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55</xdr:row>
      <xdr:rowOff>1344</xdr:rowOff>
    </xdr:from>
    <xdr:ext cx="534377" cy="259045"/>
    <xdr:sp macro="" textlink="">
      <xdr:nvSpPr>
        <xdr:cNvPr id="607" name="テキスト ボックス 606"/>
        <xdr:cNvSpPr txBox="1"/>
      </xdr:nvSpPr>
      <xdr:spPr>
        <a:xfrm>
          <a:off x="12547111" y="97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1559</xdr:rowOff>
    </xdr:from>
    <xdr:ext cx="248786" cy="259045"/>
    <xdr:sp macro="" textlink="">
      <xdr:nvSpPr>
        <xdr:cNvPr id="619" name="テキスト ボックス 618"/>
        <xdr:cNvSpPr txBox="1"/>
      </xdr:nvSpPr>
      <xdr:spPr>
        <a:xfrm>
          <a:off x="12197214" y="137992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3321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102252</xdr:rowOff>
    </xdr:from>
    <xdr:ext cx="531299" cy="259045"/>
    <xdr:sp macro="" textlink="">
      <xdr:nvSpPr>
        <xdr:cNvPr id="623" name="テキスト ボックス 622"/>
        <xdr:cNvSpPr txBox="1"/>
      </xdr:nvSpPr>
      <xdr:spPr>
        <a:xfrm>
          <a:off x="11914701" y="128385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1559</xdr:rowOff>
    </xdr:from>
    <xdr:ext cx="531299" cy="259045"/>
    <xdr:sp macro="" textlink="">
      <xdr:nvSpPr>
        <xdr:cNvPr id="625" name="テキスト ボックス 624"/>
        <xdr:cNvSpPr txBox="1"/>
      </xdr:nvSpPr>
      <xdr:spPr>
        <a:xfrm>
          <a:off x="11914701" y="123840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9064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156578</xdr:rowOff>
    </xdr:from>
    <xdr:ext cx="249299" cy="259045"/>
    <xdr:sp macro="" textlink="">
      <xdr:nvSpPr>
        <xdr:cNvPr id="630" name="災害復旧費最小値テキスト"/>
        <xdr:cNvSpPr txBox="1"/>
      </xdr:nvSpPr>
      <xdr:spPr>
        <a:xfrm>
          <a:off x="16370300" y="13954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xdr:cNvSpPr txBox="1"/>
      </xdr:nvSpPr>
      <xdr:spPr>
        <a:xfrm>
          <a:off x="16370300" y="125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113457</xdr:rowOff>
    </xdr:from>
    <xdr:to>
      <xdr:col>85</xdr:col>
      <xdr:colOff>127000</xdr:colOff>
      <xdr:row>78</xdr:row>
      <xdr:rowOff>123836</xdr:rowOff>
    </xdr:to>
    <xdr:cxnSp macro="">
      <xdr:nvCxnSpPr>
        <xdr:cNvPr id="634" name="直線コネクタ 633"/>
        <xdr:cNvCxnSpPr/>
      </xdr:nvCxnSpPr>
      <xdr:spPr>
        <a:xfrm>
          <a:off x="15481300" y="13486557"/>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xdr:cNvSpPr txBox="1"/>
      </xdr:nvSpPr>
      <xdr:spPr>
        <a:xfrm>
          <a:off x="16370300" y="13685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78</xdr:row>
      <xdr:rowOff>108062</xdr:rowOff>
    </xdr:from>
    <xdr:to>
      <xdr:col>81</xdr:col>
      <xdr:colOff>50800</xdr:colOff>
      <xdr:row>78</xdr:row>
      <xdr:rowOff>113457</xdr:rowOff>
    </xdr:to>
    <xdr:cxnSp macro="">
      <xdr:nvCxnSpPr>
        <xdr:cNvPr id="637" name="直線コネクタ 636"/>
        <xdr:cNvCxnSpPr/>
      </xdr:nvCxnSpPr>
      <xdr:spPr>
        <a:xfrm>
          <a:off x="14592300" y="13481162"/>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6428</xdr:colOff>
      <xdr:row>76</xdr:row>
      <xdr:rowOff>157787</xdr:rowOff>
    </xdr:from>
    <xdr:ext cx="469744" cy="259045"/>
    <xdr:sp macro="" textlink="">
      <xdr:nvSpPr>
        <xdr:cNvPr id="639" name="テキスト ボックス 638"/>
        <xdr:cNvSpPr txBox="1"/>
      </xdr:nvSpPr>
      <xdr:spPr>
        <a:xfrm>
          <a:off x="15246428" y="1360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88128</xdr:rowOff>
    </xdr:from>
    <xdr:to>
      <xdr:col>76</xdr:col>
      <xdr:colOff>114300</xdr:colOff>
      <xdr:row>78</xdr:row>
      <xdr:rowOff>108062</xdr:rowOff>
    </xdr:to>
    <xdr:cxnSp macro="">
      <xdr:nvCxnSpPr>
        <xdr:cNvPr id="640" name="直線コネクタ 639"/>
        <xdr:cNvCxnSpPr/>
      </xdr:nvCxnSpPr>
      <xdr:spPr>
        <a:xfrm>
          <a:off x="13703300" y="13461228"/>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105992</xdr:colOff>
      <xdr:row>76</xdr:row>
      <xdr:rowOff>161490</xdr:rowOff>
    </xdr:from>
    <xdr:ext cx="378565" cy="259045"/>
    <xdr:sp macro="" textlink="">
      <xdr:nvSpPr>
        <xdr:cNvPr id="642" name="テキスト ボックス 641"/>
        <xdr:cNvSpPr txBox="1"/>
      </xdr:nvSpPr>
      <xdr:spPr>
        <a:xfrm>
          <a:off x="14393492" y="1360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88128</xdr:rowOff>
    </xdr:from>
    <xdr:to>
      <xdr:col>71</xdr:col>
      <xdr:colOff>177800</xdr:colOff>
      <xdr:row>78</xdr:row>
      <xdr:rowOff>106781</xdr:rowOff>
    </xdr:to>
    <xdr:cxnSp macro="">
      <xdr:nvCxnSpPr>
        <xdr:cNvPr id="643" name="直線コネクタ 642"/>
        <xdr:cNvCxnSpPr/>
      </xdr:nvCxnSpPr>
      <xdr:spPr>
        <a:xfrm flipV="1">
          <a:off x="12814300" y="13461228"/>
          <a:ext cx="8890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133428</xdr:colOff>
      <xdr:row>76</xdr:row>
      <xdr:rowOff>147911</xdr:rowOff>
    </xdr:from>
    <xdr:ext cx="469744" cy="259045"/>
    <xdr:sp macro="" textlink="">
      <xdr:nvSpPr>
        <xdr:cNvPr id="645" name="テキスト ボックス 644"/>
        <xdr:cNvSpPr txBox="1"/>
      </xdr:nvSpPr>
      <xdr:spPr>
        <a:xfrm>
          <a:off x="13468428" y="135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6428</xdr:colOff>
      <xdr:row>76</xdr:row>
      <xdr:rowOff>130949</xdr:rowOff>
    </xdr:from>
    <xdr:ext cx="469744" cy="259045"/>
    <xdr:sp macro="" textlink="">
      <xdr:nvSpPr>
        <xdr:cNvPr id="647" name="テキスト ボックス 646"/>
        <xdr:cNvSpPr txBox="1"/>
      </xdr:nvSpPr>
      <xdr:spPr>
        <a:xfrm>
          <a:off x="12579428" y="135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73036</xdr:rowOff>
    </xdr:from>
    <xdr:to>
      <xdr:col>85</xdr:col>
      <xdr:colOff>177800</xdr:colOff>
      <xdr:row>79</xdr:row>
      <xdr:rowOff>3186</xdr:rowOff>
    </xdr:to>
    <xdr:sp macro="" textlink="">
      <xdr:nvSpPr>
        <xdr:cNvPr id="653" name="楕円 652"/>
        <xdr:cNvSpPr/>
      </xdr:nvSpPr>
      <xdr:spPr>
        <a:xfrm>
          <a:off x="16268700" y="134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78</xdr:row>
      <xdr:rowOff>10528</xdr:rowOff>
    </xdr:from>
    <xdr:ext cx="378565" cy="259045"/>
    <xdr:sp macro="" textlink="">
      <xdr:nvSpPr>
        <xdr:cNvPr id="654" name="災害復旧費該当値テキスト"/>
        <xdr:cNvSpPr txBox="1"/>
      </xdr:nvSpPr>
      <xdr:spPr>
        <a:xfrm>
          <a:off x="16370300" y="13808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62657</xdr:rowOff>
    </xdr:from>
    <xdr:to>
      <xdr:col>81</xdr:col>
      <xdr:colOff>101600</xdr:colOff>
      <xdr:row>78</xdr:row>
      <xdr:rowOff>164257</xdr:rowOff>
    </xdr:to>
    <xdr:sp macro="" textlink="">
      <xdr:nvSpPr>
        <xdr:cNvPr id="655" name="楕円 654"/>
        <xdr:cNvSpPr/>
      </xdr:nvSpPr>
      <xdr:spPr>
        <a:xfrm>
          <a:off x="15430500" y="1343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80</xdr:col>
      <xdr:colOff>61542</xdr:colOff>
      <xdr:row>78</xdr:row>
      <xdr:rowOff>155384</xdr:rowOff>
    </xdr:from>
    <xdr:ext cx="378565" cy="259045"/>
    <xdr:sp macro="" textlink="">
      <xdr:nvSpPr>
        <xdr:cNvPr id="656" name="テキスト ボックス 655"/>
        <xdr:cNvSpPr txBox="1"/>
      </xdr:nvSpPr>
      <xdr:spPr>
        <a:xfrm>
          <a:off x="15301542" y="13953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57262</xdr:rowOff>
    </xdr:from>
    <xdr:to>
      <xdr:col>76</xdr:col>
      <xdr:colOff>165100</xdr:colOff>
      <xdr:row>78</xdr:row>
      <xdr:rowOff>158862</xdr:rowOff>
    </xdr:to>
    <xdr:sp macro="" textlink="">
      <xdr:nvSpPr>
        <xdr:cNvPr id="657" name="楕円 656"/>
        <xdr:cNvSpPr/>
      </xdr:nvSpPr>
      <xdr:spPr>
        <a:xfrm>
          <a:off x="14541500" y="1343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105992</xdr:colOff>
      <xdr:row>78</xdr:row>
      <xdr:rowOff>149989</xdr:rowOff>
    </xdr:from>
    <xdr:ext cx="378565" cy="259045"/>
    <xdr:sp macro="" textlink="">
      <xdr:nvSpPr>
        <xdr:cNvPr id="658" name="テキスト ボックス 657"/>
        <xdr:cNvSpPr txBox="1"/>
      </xdr:nvSpPr>
      <xdr:spPr>
        <a:xfrm>
          <a:off x="14393492" y="13947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37328</xdr:rowOff>
    </xdr:from>
    <xdr:to>
      <xdr:col>72</xdr:col>
      <xdr:colOff>38100</xdr:colOff>
      <xdr:row>78</xdr:row>
      <xdr:rowOff>138928</xdr:rowOff>
    </xdr:to>
    <xdr:sp macro="" textlink="">
      <xdr:nvSpPr>
        <xdr:cNvPr id="659" name="楕円 658"/>
        <xdr:cNvSpPr/>
      </xdr:nvSpPr>
      <xdr:spPr>
        <a:xfrm>
          <a:off x="13652500" y="134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133428</xdr:colOff>
      <xdr:row>78</xdr:row>
      <xdr:rowOff>130055</xdr:rowOff>
    </xdr:from>
    <xdr:ext cx="469744" cy="259045"/>
    <xdr:sp macro="" textlink="">
      <xdr:nvSpPr>
        <xdr:cNvPr id="660" name="テキスト ボックス 659"/>
        <xdr:cNvSpPr txBox="1"/>
      </xdr:nvSpPr>
      <xdr:spPr>
        <a:xfrm>
          <a:off x="13468428" y="1392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55981</xdr:rowOff>
    </xdr:from>
    <xdr:to>
      <xdr:col>67</xdr:col>
      <xdr:colOff>101600</xdr:colOff>
      <xdr:row>78</xdr:row>
      <xdr:rowOff>157581</xdr:rowOff>
    </xdr:to>
    <xdr:sp macro="" textlink="">
      <xdr:nvSpPr>
        <xdr:cNvPr id="661" name="楕円 660"/>
        <xdr:cNvSpPr/>
      </xdr:nvSpPr>
      <xdr:spPr>
        <a:xfrm>
          <a:off x="12763500" y="13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66</xdr:col>
      <xdr:colOff>61542</xdr:colOff>
      <xdr:row>78</xdr:row>
      <xdr:rowOff>148708</xdr:rowOff>
    </xdr:from>
    <xdr:ext cx="378565" cy="259045"/>
    <xdr:sp macro="" textlink="">
      <xdr:nvSpPr>
        <xdr:cNvPr id="662" name="テキスト ボックス 661"/>
        <xdr:cNvSpPr txBox="1"/>
      </xdr:nvSpPr>
      <xdr:spPr>
        <a:xfrm>
          <a:off x="12634542" y="1394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83202</xdr:rowOff>
    </xdr:from>
    <xdr:ext cx="248786" cy="259045"/>
    <xdr:sp macro="" textlink="">
      <xdr:nvSpPr>
        <xdr:cNvPr id="674" name="テキスト ボックス 673"/>
        <xdr:cNvSpPr txBox="1"/>
      </xdr:nvSpPr>
      <xdr:spPr>
        <a:xfrm>
          <a:off x="12197214" y="174187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7017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1559</xdr:rowOff>
    </xdr:from>
    <xdr:ext cx="531299" cy="259045"/>
    <xdr:sp macro="" textlink="">
      <xdr:nvSpPr>
        <xdr:cNvPr id="678" name="テキスト ボックス 677"/>
        <xdr:cNvSpPr txBox="1"/>
      </xdr:nvSpPr>
      <xdr:spPr>
        <a:xfrm>
          <a:off x="11914701" y="166294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622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8361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54443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xdr:cNvSpPr txBox="1"/>
      </xdr:nvSpPr>
      <xdr:spPr>
        <a:xfrm>
          <a:off x="16370300" y="174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153497</xdr:rowOff>
    </xdr:from>
    <xdr:ext cx="599010" cy="259045"/>
    <xdr:sp macro="" textlink="">
      <xdr:nvSpPr>
        <xdr:cNvPr id="689" name="公債費最大値テキスト"/>
        <xdr:cNvSpPr txBox="1"/>
      </xdr:nvSpPr>
      <xdr:spPr>
        <a:xfrm>
          <a:off x="16370300" y="1572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13297</xdr:rowOff>
    </xdr:from>
    <xdr:to>
      <xdr:col>85</xdr:col>
      <xdr:colOff>127000</xdr:colOff>
      <xdr:row>97</xdr:row>
      <xdr:rowOff>19419</xdr:rowOff>
    </xdr:to>
    <xdr:cxnSp macro="">
      <xdr:nvCxnSpPr>
        <xdr:cNvPr id="691" name="直線コネクタ 690"/>
        <xdr:cNvCxnSpPr/>
      </xdr:nvCxnSpPr>
      <xdr:spPr>
        <a:xfrm>
          <a:off x="15481300" y="16643947"/>
          <a:ext cx="8382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81042</xdr:rowOff>
    </xdr:from>
    <xdr:ext cx="534377" cy="259045"/>
    <xdr:sp macro="" textlink="">
      <xdr:nvSpPr>
        <xdr:cNvPr id="692" name="公債費平均値テキスト"/>
        <xdr:cNvSpPr txBox="1"/>
      </xdr:nvSpPr>
      <xdr:spPr>
        <a:xfrm>
          <a:off x="16370300" y="16885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76</xdr:col>
      <xdr:colOff>114300</xdr:colOff>
      <xdr:row>96</xdr:row>
      <xdr:rowOff>170802</xdr:rowOff>
    </xdr:from>
    <xdr:to>
      <xdr:col>81</xdr:col>
      <xdr:colOff>50800</xdr:colOff>
      <xdr:row>97</xdr:row>
      <xdr:rowOff>13297</xdr:rowOff>
    </xdr:to>
    <xdr:cxnSp macro="">
      <xdr:nvCxnSpPr>
        <xdr:cNvPr id="694" name="直線コネクタ 693"/>
        <xdr:cNvCxnSpPr/>
      </xdr:nvCxnSpPr>
      <xdr:spPr>
        <a:xfrm>
          <a:off x="14592300" y="1663000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94</xdr:row>
      <xdr:rowOff>171048</xdr:rowOff>
    </xdr:from>
    <xdr:ext cx="534377" cy="259045"/>
    <xdr:sp macro="" textlink="">
      <xdr:nvSpPr>
        <xdr:cNvPr id="696" name="テキスト ボックス 695"/>
        <xdr:cNvSpPr txBox="1"/>
      </xdr:nvSpPr>
      <xdr:spPr>
        <a:xfrm>
          <a:off x="15214111" y="167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163068</xdr:rowOff>
    </xdr:from>
    <xdr:to>
      <xdr:col>76</xdr:col>
      <xdr:colOff>114300</xdr:colOff>
      <xdr:row>96</xdr:row>
      <xdr:rowOff>170802</xdr:rowOff>
    </xdr:to>
    <xdr:cxnSp macro="">
      <xdr:nvCxnSpPr>
        <xdr:cNvPr id="697" name="直線コネクタ 696"/>
        <xdr:cNvCxnSpPr/>
      </xdr:nvCxnSpPr>
      <xdr:spPr>
        <a:xfrm>
          <a:off x="13703300" y="16622268"/>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94</xdr:row>
      <xdr:rowOff>167645</xdr:rowOff>
    </xdr:from>
    <xdr:ext cx="534377" cy="259045"/>
    <xdr:sp macro="" textlink="">
      <xdr:nvSpPr>
        <xdr:cNvPr id="699" name="テキスト ボックス 698"/>
        <xdr:cNvSpPr txBox="1"/>
      </xdr:nvSpPr>
      <xdr:spPr>
        <a:xfrm>
          <a:off x="14325111" y="1679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163068</xdr:rowOff>
    </xdr:from>
    <xdr:to>
      <xdr:col>71</xdr:col>
      <xdr:colOff>177800</xdr:colOff>
      <xdr:row>97</xdr:row>
      <xdr:rowOff>4141</xdr:rowOff>
    </xdr:to>
    <xdr:cxnSp macro="">
      <xdr:nvCxnSpPr>
        <xdr:cNvPr id="700" name="直線コネクタ 699"/>
        <xdr:cNvCxnSpPr/>
      </xdr:nvCxnSpPr>
      <xdr:spPr>
        <a:xfrm flipV="1">
          <a:off x="12814300" y="16622268"/>
          <a:ext cx="8890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95</xdr:row>
      <xdr:rowOff>5517</xdr:rowOff>
    </xdr:from>
    <xdr:ext cx="534377" cy="259045"/>
    <xdr:sp macro="" textlink="">
      <xdr:nvSpPr>
        <xdr:cNvPr id="702" name="テキスト ボックス 701"/>
        <xdr:cNvSpPr txBox="1"/>
      </xdr:nvSpPr>
      <xdr:spPr>
        <a:xfrm>
          <a:off x="13436111" y="168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95</xdr:row>
      <xdr:rowOff>11104</xdr:rowOff>
    </xdr:from>
    <xdr:ext cx="534377" cy="259045"/>
    <xdr:sp macro="" textlink="">
      <xdr:nvSpPr>
        <xdr:cNvPr id="704" name="テキスト ボックス 703"/>
        <xdr:cNvSpPr txBox="1"/>
      </xdr:nvSpPr>
      <xdr:spPr>
        <a:xfrm>
          <a:off x="12547111"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140069</xdr:rowOff>
    </xdr:from>
    <xdr:to>
      <xdr:col>85</xdr:col>
      <xdr:colOff>177800</xdr:colOff>
      <xdr:row>97</xdr:row>
      <xdr:rowOff>70219</xdr:rowOff>
    </xdr:to>
    <xdr:sp macro="" textlink="">
      <xdr:nvSpPr>
        <xdr:cNvPr id="710" name="楕円 709"/>
        <xdr:cNvSpPr/>
      </xdr:nvSpPr>
      <xdr:spPr>
        <a:xfrm>
          <a:off x="16268700" y="165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85</xdr:col>
      <xdr:colOff>177800</xdr:colOff>
      <xdr:row>96</xdr:row>
      <xdr:rowOff>108971</xdr:rowOff>
    </xdr:from>
    <xdr:ext cx="534377" cy="259045"/>
    <xdr:sp macro="" textlink="">
      <xdr:nvSpPr>
        <xdr:cNvPr id="711" name="公債費該当値テキスト"/>
        <xdr:cNvSpPr txBox="1"/>
      </xdr:nvSpPr>
      <xdr:spPr>
        <a:xfrm>
          <a:off x="16370300" y="170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133947</xdr:rowOff>
    </xdr:from>
    <xdr:to>
      <xdr:col>81</xdr:col>
      <xdr:colOff>101600</xdr:colOff>
      <xdr:row>97</xdr:row>
      <xdr:rowOff>64097</xdr:rowOff>
    </xdr:to>
    <xdr:sp macro="" textlink="">
      <xdr:nvSpPr>
        <xdr:cNvPr id="712" name="楕円 711"/>
        <xdr:cNvSpPr/>
      </xdr:nvSpPr>
      <xdr:spPr>
        <a:xfrm>
          <a:off x="15430500" y="165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79</xdr:col>
      <xdr:colOff>164611</xdr:colOff>
      <xdr:row>97</xdr:row>
      <xdr:rowOff>55224</xdr:rowOff>
    </xdr:from>
    <xdr:ext cx="534377" cy="259045"/>
    <xdr:sp macro="" textlink="">
      <xdr:nvSpPr>
        <xdr:cNvPr id="713" name="テキスト ボックス 712"/>
        <xdr:cNvSpPr txBox="1"/>
      </xdr:nvSpPr>
      <xdr:spPr>
        <a:xfrm>
          <a:off x="15214111" y="172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120002</xdr:rowOff>
    </xdr:from>
    <xdr:to>
      <xdr:col>76</xdr:col>
      <xdr:colOff>165100</xdr:colOff>
      <xdr:row>97</xdr:row>
      <xdr:rowOff>50152</xdr:rowOff>
    </xdr:to>
    <xdr:sp macro="" textlink="">
      <xdr:nvSpPr>
        <xdr:cNvPr id="714" name="楕円 713"/>
        <xdr:cNvSpPr/>
      </xdr:nvSpPr>
      <xdr:spPr>
        <a:xfrm>
          <a:off x="14541500" y="16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75</xdr:col>
      <xdr:colOff>37611</xdr:colOff>
      <xdr:row>97</xdr:row>
      <xdr:rowOff>41279</xdr:rowOff>
    </xdr:from>
    <xdr:ext cx="534377" cy="259045"/>
    <xdr:sp macro="" textlink="">
      <xdr:nvSpPr>
        <xdr:cNvPr id="715" name="テキスト ボックス 714"/>
        <xdr:cNvSpPr txBox="1"/>
      </xdr:nvSpPr>
      <xdr:spPr>
        <a:xfrm>
          <a:off x="14325111" y="171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112268</xdr:rowOff>
    </xdr:from>
    <xdr:to>
      <xdr:col>72</xdr:col>
      <xdr:colOff>38100</xdr:colOff>
      <xdr:row>97</xdr:row>
      <xdr:rowOff>42418</xdr:rowOff>
    </xdr:to>
    <xdr:sp macro="" textlink="">
      <xdr:nvSpPr>
        <xdr:cNvPr id="716" name="楕円 715"/>
        <xdr:cNvSpPr/>
      </xdr:nvSpPr>
      <xdr:spPr>
        <a:xfrm>
          <a:off x="13652500" y="165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70</xdr:col>
      <xdr:colOff>101111</xdr:colOff>
      <xdr:row>97</xdr:row>
      <xdr:rowOff>33545</xdr:rowOff>
    </xdr:from>
    <xdr:ext cx="534377" cy="259045"/>
    <xdr:sp macro="" textlink="">
      <xdr:nvSpPr>
        <xdr:cNvPr id="717" name="テキスト ボックス 716"/>
        <xdr:cNvSpPr txBox="1"/>
      </xdr:nvSpPr>
      <xdr:spPr>
        <a:xfrm>
          <a:off x="13436111" y="171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124791</xdr:rowOff>
    </xdr:from>
    <xdr:to>
      <xdr:col>67</xdr:col>
      <xdr:colOff>101600</xdr:colOff>
      <xdr:row>97</xdr:row>
      <xdr:rowOff>54941</xdr:rowOff>
    </xdr:to>
    <xdr:sp macro="" textlink="">
      <xdr:nvSpPr>
        <xdr:cNvPr id="718" name="楕円 717"/>
        <xdr:cNvSpPr/>
      </xdr:nvSpPr>
      <xdr:spPr>
        <a:xfrm>
          <a:off x="12763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65</xdr:col>
      <xdr:colOff>164611</xdr:colOff>
      <xdr:row>97</xdr:row>
      <xdr:rowOff>55593</xdr:rowOff>
    </xdr:from>
    <xdr:ext cx="534377" cy="259045"/>
    <xdr:sp macro="" textlink="">
      <xdr:nvSpPr>
        <xdr:cNvPr id="719" name="テキスト ボックス 718"/>
        <xdr:cNvSpPr txBox="1"/>
      </xdr:nvSpPr>
      <xdr:spPr>
        <a:xfrm>
          <a:off x="12547111" y="1721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83202</xdr:rowOff>
    </xdr:from>
    <xdr:ext cx="248786" cy="259045"/>
    <xdr:sp macro="" textlink="">
      <xdr:nvSpPr>
        <xdr:cNvPr id="731" name="テキスト ボックス 730"/>
        <xdr:cNvSpPr txBox="1"/>
      </xdr:nvSpPr>
      <xdr:spPr>
        <a:xfrm>
          <a:off x="18039214" y="680513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4037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60063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6145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222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8307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39</xdr:row>
      <xdr:rowOff>69359</xdr:rowOff>
    </xdr:from>
    <xdr:ext cx="249299" cy="259045"/>
    <xdr:sp macro="" textlink="">
      <xdr:nvSpPr>
        <xdr:cNvPr id="744" name="諸支出金最小値テキスト"/>
        <xdr:cNvSpPr txBox="1"/>
      </xdr:nvSpPr>
      <xdr:spPr>
        <a:xfrm>
          <a:off x="22202775" y="6968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29</xdr:row>
      <xdr:rowOff>104665</xdr:rowOff>
    </xdr:from>
    <xdr:ext cx="469744" cy="259045"/>
    <xdr:sp macro="" textlink="">
      <xdr:nvSpPr>
        <xdr:cNvPr id="746" name="諸支出金最大値テキスト"/>
        <xdr:cNvSpPr txBox="1"/>
      </xdr:nvSpPr>
      <xdr:spPr>
        <a:xfrm>
          <a:off x="22202775" y="523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37</xdr:row>
      <xdr:rowOff>158259</xdr:rowOff>
    </xdr:from>
    <xdr:ext cx="313932" cy="259045"/>
    <xdr:sp macro="" textlink="">
      <xdr:nvSpPr>
        <xdr:cNvPr id="749" name="諸支出金平均値テキスト"/>
        <xdr:cNvSpPr txBox="1"/>
      </xdr:nvSpPr>
      <xdr:spPr>
        <a:xfrm>
          <a:off x="22202775" y="67032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110</xdr:col>
      <xdr:colOff>179017</xdr:colOff>
      <xdr:row>36</xdr:row>
      <xdr:rowOff>155211</xdr:rowOff>
    </xdr:from>
    <xdr:ext cx="378565" cy="259045"/>
    <xdr:sp macro="" textlink="">
      <xdr:nvSpPr>
        <xdr:cNvPr id="753" name="テキスト ボックス 752"/>
        <xdr:cNvSpPr txBox="1"/>
      </xdr:nvSpPr>
      <xdr:spPr>
        <a:xfrm>
          <a:off x="21134017" y="6523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61542</xdr:colOff>
      <xdr:row>37</xdr:row>
      <xdr:rowOff>10812</xdr:rowOff>
    </xdr:from>
    <xdr:ext cx="378565" cy="259045"/>
    <xdr:sp macro="" textlink="">
      <xdr:nvSpPr>
        <xdr:cNvPr id="756" name="テキスト ボックス 755"/>
        <xdr:cNvSpPr txBox="1"/>
      </xdr:nvSpPr>
      <xdr:spPr>
        <a:xfrm>
          <a:off x="20254542" y="6555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105992</xdr:colOff>
      <xdr:row>37</xdr:row>
      <xdr:rowOff>30243</xdr:rowOff>
    </xdr:from>
    <xdr:ext cx="378565" cy="259045"/>
    <xdr:sp macro="" textlink="">
      <xdr:nvSpPr>
        <xdr:cNvPr id="759" name="テキスト ボックス 758"/>
        <xdr:cNvSpPr txBox="1"/>
      </xdr:nvSpPr>
      <xdr:spPr>
        <a:xfrm>
          <a:off x="19346492" y="6575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96</xdr:col>
      <xdr:colOff>179017</xdr:colOff>
      <xdr:row>36</xdr:row>
      <xdr:rowOff>150639</xdr:rowOff>
    </xdr:from>
    <xdr:ext cx="378565" cy="259045"/>
    <xdr:sp macro="" textlink="">
      <xdr:nvSpPr>
        <xdr:cNvPr id="761" name="テキスト ボックス 760"/>
        <xdr:cNvSpPr txBox="1"/>
      </xdr:nvSpPr>
      <xdr:spPr>
        <a:xfrm>
          <a:off x="18467017" y="6518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104775</xdr:colOff>
      <xdr:row>38</xdr:row>
      <xdr:rowOff>104284</xdr:rowOff>
    </xdr:from>
    <xdr:ext cx="249299" cy="259045"/>
    <xdr:sp macro="" textlink="">
      <xdr:nvSpPr>
        <xdr:cNvPr id="768" name="諸支出金該当値テキスト"/>
        <xdr:cNvSpPr txBox="1"/>
      </xdr:nvSpPr>
      <xdr:spPr>
        <a:xfrm>
          <a:off x="22202775" y="68262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985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107125</xdr:colOff>
      <xdr:row>39</xdr:row>
      <xdr:rowOff>86377</xdr:rowOff>
    </xdr:from>
    <xdr:ext cx="249299" cy="259045"/>
    <xdr:sp macro="" textlink="">
      <xdr:nvSpPr>
        <xdr:cNvPr id="772" name="テキスト ボックス 771"/>
        <xdr:cNvSpPr txBox="1"/>
      </xdr:nvSpPr>
      <xdr:spPr>
        <a:xfrm>
          <a:off x="20300125" y="6985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985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985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54</xdr:row>
      <xdr:rowOff>1559</xdr:rowOff>
    </xdr:from>
    <xdr:ext cx="248786" cy="259045"/>
    <xdr:sp macro="" textlink="">
      <xdr:nvSpPr>
        <xdr:cNvPr id="788" name="テキスト ボックス 787"/>
        <xdr:cNvSpPr txBox="1"/>
      </xdr:nvSpPr>
      <xdr:spPr>
        <a:xfrm>
          <a:off x="18039214" y="955377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3685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55</xdr:row>
      <xdr:rowOff>10177</xdr:rowOff>
    </xdr:from>
    <xdr:ext cx="249299" cy="259045"/>
    <xdr:sp macro="" textlink="">
      <xdr:nvSpPr>
        <xdr:cNvPr id="793" name="前年度繰上充用金最小値テキスト"/>
        <xdr:cNvSpPr txBox="1"/>
      </xdr:nvSpPr>
      <xdr:spPr>
        <a:xfrm>
          <a:off x="22202775"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53</xdr:row>
      <xdr:rowOff>10177</xdr:rowOff>
    </xdr:from>
    <xdr:ext cx="249299" cy="259045"/>
    <xdr:sp macro="" textlink="">
      <xdr:nvSpPr>
        <xdr:cNvPr id="795" name="前年度繰上充用金最大値テキスト"/>
        <xdr:cNvSpPr txBox="1"/>
      </xdr:nvSpPr>
      <xdr:spPr>
        <a:xfrm>
          <a:off x="22202775" y="9385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104775</xdr:colOff>
      <xdr:row>54</xdr:row>
      <xdr:rowOff>67327</xdr:rowOff>
    </xdr:from>
    <xdr:ext cx="249299" cy="259045"/>
    <xdr:sp macro="" textlink="">
      <xdr:nvSpPr>
        <xdr:cNvPr id="798" name="前年度繰上充用金平均値テキスト"/>
        <xdr:cNvSpPr txBox="1"/>
      </xdr:nvSpPr>
      <xdr:spPr>
        <a:xfrm>
          <a:off x="22202775" y="961954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107125</xdr:colOff>
      <xdr:row>55</xdr:row>
      <xdr:rowOff>10177</xdr:rowOff>
    </xdr:from>
    <xdr:ext cx="249299" cy="259045"/>
    <xdr:sp macro="" textlink="">
      <xdr:nvSpPr>
        <xdr:cNvPr id="805" name="テキスト ボックス 804"/>
        <xdr:cNvSpPr txBox="1"/>
      </xdr:nvSpPr>
      <xdr:spPr>
        <a:xfrm>
          <a:off x="20300125"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73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116</xdr:col>
      <xdr:colOff>104775</xdr:colOff>
      <xdr:row>53</xdr:row>
      <xdr:rowOff>124477</xdr:rowOff>
    </xdr:from>
    <xdr:ext cx="249299" cy="259045"/>
    <xdr:sp macro="" textlink="">
      <xdr:nvSpPr>
        <xdr:cNvPr id="817" name="前年度繰上充用金該当値テキスト"/>
        <xdr:cNvSpPr txBox="1"/>
      </xdr:nvSpPr>
      <xdr:spPr>
        <a:xfrm>
          <a:off x="22202775" y="94997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410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106</xdr:col>
      <xdr:colOff>107125</xdr:colOff>
      <xdr:row>53</xdr:row>
      <xdr:rowOff>35577</xdr:rowOff>
    </xdr:from>
    <xdr:ext cx="249299" cy="259045"/>
    <xdr:sp macro="" textlink="">
      <xdr:nvSpPr>
        <xdr:cNvPr id="821" name="テキスト ボックス 820"/>
        <xdr:cNvSpPr txBox="1"/>
      </xdr:nvSpPr>
      <xdr:spPr>
        <a:xfrm>
          <a:off x="20300125" y="9410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410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410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en-US" sz="1300">
              <a:latin typeface="ＭＳ Ｐゴシック" panose="020B0600070205080204" pitchFamily="50" charset="-128"/>
              <a:ea typeface="ＭＳ Ｐゴシック" panose="020B0600070205080204" pitchFamily="50" charset="-128"/>
            </a:rPr>
            <a:t>総務費については、財政調整基金積立金やまちづくり支援基金積立金などの積立金の減少により減となっている。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教育費については、学校施設の大規模改修事業が前年度で完了したことから減となっている。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716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7170"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7171"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7172" name="Line 4"/>
        <xdr:cNvSpPr>
          <a:spLocks noChangeShapeType="1"/>
        </xdr:cNvSpPr>
      </xdr:nvSpPr>
      <xdr:spPr bwMode="auto">
        <a:xfrm>
          <a:off x="828675" y="11801475"/>
          <a:ext cx="6953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7173" name="Oval 5"/>
        <xdr:cNvSpPr>
          <a:spLocks noChangeArrowheads="1"/>
        </xdr:cNvSpPr>
      </xdr:nvSpPr>
      <xdr:spPr bwMode="auto">
        <a:xfrm>
          <a:off x="1076325" y="117062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174"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7177" name="Line 10"/>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年度は、市税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をはじめとする一般財源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の増により財政調整基金を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497,860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千円積み立てた。令和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年度末の財政調整基金残高としては、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4,057,357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100">
            <a:effectLst/>
            <a:latin typeface="ＭＳ ゴシック" panose="020B0609070205080204" pitchFamily="49" charset="-128"/>
            <a:ea typeface="ＭＳ ゴシック" panose="020B0609070205080204" pitchFamily="49" charset="-128"/>
          </a:endParaRPr>
        </a:p>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実質収支・実質単年度収支はそれぞれ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684,614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363,073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862,922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684,261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819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8194"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年度まで実質赤字を計上していた国民健康保険事業特別会計は、令和元年度で黒字へ転換した。これで一般会計等の全ての会計において実質黒字となっており、全会計連結での実質収支は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万円の黒字で、前年度の実質収支より、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9440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a:lnSpc>
              <a:spcPts val="13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国民健康保険事業特別会計の実質黒字を継続させるため、特定健診や特定保健指導の推進、ジェネリック医薬品の普及促進等により、今後も医療費適正化を図っていく。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8203"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8204"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8205"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8206"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8207"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8208"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8209" name="凡例7"/>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8210"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8211"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09" t="s">
        <v>81</v>
      </c>
      <c r="C1" s="409"/>
      <c r="D1" s="409"/>
      <c r="E1" s="409"/>
      <c r="F1" s="409"/>
      <c r="G1" s="409"/>
      <c r="H1" s="409"/>
      <c r="I1" s="409"/>
      <c r="J1" s="409"/>
      <c r="K1" s="409"/>
      <c r="L1" s="409"/>
      <c r="M1" s="409"/>
      <c r="N1" s="409"/>
      <c r="O1" s="409"/>
      <c r="P1" s="409"/>
      <c r="Q1" s="409"/>
      <c r="R1" s="409"/>
      <c r="S1" s="409"/>
      <c r="T1" s="409"/>
      <c r="U1" s="409"/>
      <c r="V1" s="409"/>
      <c r="W1" s="409"/>
      <c r="X1" s="409"/>
      <c r="Y1" s="409"/>
      <c r="Z1" s="409"/>
      <c r="AA1" s="409"/>
      <c r="AB1" s="409"/>
      <c r="AC1" s="409"/>
      <c r="AD1" s="409"/>
      <c r="AE1" s="409"/>
      <c r="AF1" s="409"/>
      <c r="AG1" s="409"/>
      <c r="AH1" s="409"/>
      <c r="AI1" s="409"/>
      <c r="AJ1" s="409"/>
      <c r="AK1" s="409"/>
      <c r="AL1" s="409"/>
      <c r="AM1" s="409"/>
      <c r="AN1" s="409"/>
      <c r="AO1" s="409"/>
      <c r="AP1" s="409"/>
      <c r="AQ1" s="409"/>
      <c r="AR1" s="409"/>
      <c r="AS1" s="409"/>
      <c r="AT1" s="409"/>
      <c r="AU1" s="409"/>
      <c r="AV1" s="409"/>
      <c r="AW1" s="409"/>
      <c r="AX1" s="409"/>
      <c r="AY1" s="409"/>
      <c r="AZ1" s="409"/>
      <c r="BA1" s="409"/>
      <c r="BB1" s="409"/>
      <c r="BC1" s="409"/>
      <c r="BD1" s="409"/>
      <c r="BE1" s="409"/>
      <c r="BF1" s="409"/>
      <c r="BG1" s="409"/>
      <c r="BH1" s="409"/>
      <c r="BI1" s="409"/>
      <c r="BJ1" s="409"/>
      <c r="BK1" s="409"/>
      <c r="BL1" s="409"/>
      <c r="BM1" s="409"/>
      <c r="BN1" s="409"/>
      <c r="BO1" s="409"/>
      <c r="BP1" s="409"/>
      <c r="BQ1" s="409"/>
      <c r="BR1" s="409"/>
      <c r="BS1" s="409"/>
      <c r="BT1" s="409"/>
      <c r="BU1" s="409"/>
      <c r="BV1" s="409"/>
      <c r="BW1" s="409"/>
      <c r="BX1" s="409"/>
      <c r="BY1" s="409"/>
      <c r="BZ1" s="409"/>
      <c r="CA1" s="409"/>
      <c r="CB1" s="409"/>
      <c r="CC1" s="409"/>
      <c r="CD1" s="409"/>
      <c r="CE1" s="409"/>
      <c r="CF1" s="409"/>
      <c r="CG1" s="409"/>
      <c r="CH1" s="409"/>
      <c r="CI1" s="409"/>
      <c r="CJ1" s="409"/>
      <c r="CK1" s="409"/>
      <c r="CL1" s="409"/>
      <c r="CM1" s="409"/>
      <c r="CN1" s="409"/>
      <c r="CO1" s="409"/>
      <c r="CP1" s="409"/>
      <c r="CQ1" s="409"/>
      <c r="CR1" s="409"/>
      <c r="CS1" s="409"/>
      <c r="CT1" s="409"/>
      <c r="CU1" s="409"/>
      <c r="CV1" s="409"/>
      <c r="CW1" s="409"/>
      <c r="CX1" s="409"/>
      <c r="CY1" s="409"/>
      <c r="CZ1" s="409"/>
      <c r="DA1" s="409"/>
      <c r="DB1" s="409"/>
      <c r="DC1" s="409"/>
      <c r="DD1" s="409"/>
      <c r="DE1" s="409"/>
      <c r="DF1" s="409"/>
      <c r="DG1" s="409"/>
      <c r="DH1" s="409"/>
      <c r="DI1" s="409"/>
      <c r="DJ1" s="181"/>
      <c r="DK1" s="181"/>
      <c r="DL1" s="181"/>
      <c r="DM1" s="181"/>
      <c r="DN1" s="181"/>
      <c r="DO1" s="181"/>
    </row>
    <row r="2" spans="1:119" ht="24.75" thickBot="1" x14ac:dyDescent="0.2">
      <c r="B2" s="182" t="s">
        <v>82</v>
      </c>
      <c r="C2" s="182"/>
      <c r="D2" s="183"/>
    </row>
    <row r="3" spans="1:119" ht="18.75" customHeight="1" thickBot="1" x14ac:dyDescent="0.2">
      <c r="A3" s="181"/>
      <c r="B3" s="410" t="s">
        <v>83</v>
      </c>
      <c r="C3" s="411"/>
      <c r="D3" s="411"/>
      <c r="E3" s="412"/>
      <c r="F3" s="412"/>
      <c r="G3" s="412"/>
      <c r="H3" s="412"/>
      <c r="I3" s="412"/>
      <c r="J3" s="412"/>
      <c r="K3" s="412"/>
      <c r="L3" s="412" t="s">
        <v>84</v>
      </c>
      <c r="M3" s="412"/>
      <c r="N3" s="412"/>
      <c r="O3" s="412"/>
      <c r="P3" s="412"/>
      <c r="Q3" s="412"/>
      <c r="R3" s="419"/>
      <c r="S3" s="419"/>
      <c r="T3" s="419"/>
      <c r="U3" s="419"/>
      <c r="V3" s="420"/>
      <c r="W3" s="425" t="s">
        <v>85</v>
      </c>
      <c r="X3" s="426"/>
      <c r="Y3" s="426"/>
      <c r="Z3" s="426"/>
      <c r="AA3" s="426"/>
      <c r="AB3" s="411"/>
      <c r="AC3" s="419" t="s">
        <v>86</v>
      </c>
      <c r="AD3" s="426"/>
      <c r="AE3" s="426"/>
      <c r="AF3" s="426"/>
      <c r="AG3" s="426"/>
      <c r="AH3" s="426"/>
      <c r="AI3" s="426"/>
      <c r="AJ3" s="426"/>
      <c r="AK3" s="426"/>
      <c r="AL3" s="431"/>
      <c r="AM3" s="425" t="s">
        <v>87</v>
      </c>
      <c r="AN3" s="426"/>
      <c r="AO3" s="426"/>
      <c r="AP3" s="426"/>
      <c r="AQ3" s="426"/>
      <c r="AR3" s="426"/>
      <c r="AS3" s="426"/>
      <c r="AT3" s="426"/>
      <c r="AU3" s="426"/>
      <c r="AV3" s="426"/>
      <c r="AW3" s="426"/>
      <c r="AX3" s="431"/>
      <c r="AY3" s="434" t="s">
        <v>1</v>
      </c>
      <c r="AZ3" s="435"/>
      <c r="BA3" s="435"/>
      <c r="BB3" s="435"/>
      <c r="BC3" s="435"/>
      <c r="BD3" s="435"/>
      <c r="BE3" s="435"/>
      <c r="BF3" s="435"/>
      <c r="BG3" s="435"/>
      <c r="BH3" s="435"/>
      <c r="BI3" s="435"/>
      <c r="BJ3" s="435"/>
      <c r="BK3" s="435"/>
      <c r="BL3" s="435"/>
      <c r="BM3" s="436"/>
      <c r="BN3" s="425" t="s">
        <v>88</v>
      </c>
      <c r="BO3" s="426"/>
      <c r="BP3" s="426"/>
      <c r="BQ3" s="426"/>
      <c r="BR3" s="426"/>
      <c r="BS3" s="426"/>
      <c r="BT3" s="426"/>
      <c r="BU3" s="431"/>
      <c r="BV3" s="425" t="s">
        <v>89</v>
      </c>
      <c r="BW3" s="426"/>
      <c r="BX3" s="426"/>
      <c r="BY3" s="426"/>
      <c r="BZ3" s="426"/>
      <c r="CA3" s="426"/>
      <c r="CB3" s="426"/>
      <c r="CC3" s="431"/>
      <c r="CD3" s="434" t="s">
        <v>1</v>
      </c>
      <c r="CE3" s="435"/>
      <c r="CF3" s="435"/>
      <c r="CG3" s="435"/>
      <c r="CH3" s="435"/>
      <c r="CI3" s="435"/>
      <c r="CJ3" s="435"/>
      <c r="CK3" s="435"/>
      <c r="CL3" s="435"/>
      <c r="CM3" s="435"/>
      <c r="CN3" s="435"/>
      <c r="CO3" s="435"/>
      <c r="CP3" s="435"/>
      <c r="CQ3" s="435"/>
      <c r="CR3" s="435"/>
      <c r="CS3" s="436"/>
      <c r="CT3" s="425" t="s">
        <v>90</v>
      </c>
      <c r="CU3" s="426"/>
      <c r="CV3" s="426"/>
      <c r="CW3" s="426"/>
      <c r="CX3" s="426"/>
      <c r="CY3" s="426"/>
      <c r="CZ3" s="426"/>
      <c r="DA3" s="431"/>
      <c r="DB3" s="425" t="s">
        <v>91</v>
      </c>
      <c r="DC3" s="426"/>
      <c r="DD3" s="426"/>
      <c r="DE3" s="426"/>
      <c r="DF3" s="426"/>
      <c r="DG3" s="426"/>
      <c r="DH3" s="426"/>
      <c r="DI3" s="431"/>
    </row>
    <row r="4" spans="1:119" ht="18.75" customHeight="1" x14ac:dyDescent="0.15">
      <c r="A4" s="181"/>
      <c r="B4" s="413"/>
      <c r="C4" s="414"/>
      <c r="D4" s="414"/>
      <c r="E4" s="415"/>
      <c r="F4" s="415"/>
      <c r="G4" s="415"/>
      <c r="H4" s="415"/>
      <c r="I4" s="415"/>
      <c r="J4" s="415"/>
      <c r="K4" s="415"/>
      <c r="L4" s="415"/>
      <c r="M4" s="415"/>
      <c r="N4" s="415"/>
      <c r="O4" s="415"/>
      <c r="P4" s="415"/>
      <c r="Q4" s="415"/>
      <c r="R4" s="421"/>
      <c r="S4" s="421"/>
      <c r="T4" s="421"/>
      <c r="U4" s="421"/>
      <c r="V4" s="422"/>
      <c r="W4" s="427"/>
      <c r="X4" s="428"/>
      <c r="Y4" s="428"/>
      <c r="Z4" s="428"/>
      <c r="AA4" s="428"/>
      <c r="AB4" s="414"/>
      <c r="AC4" s="421"/>
      <c r="AD4" s="428"/>
      <c r="AE4" s="428"/>
      <c r="AF4" s="428"/>
      <c r="AG4" s="428"/>
      <c r="AH4" s="428"/>
      <c r="AI4" s="428"/>
      <c r="AJ4" s="428"/>
      <c r="AK4" s="428"/>
      <c r="AL4" s="432"/>
      <c r="AM4" s="429"/>
      <c r="AN4" s="430"/>
      <c r="AO4" s="430"/>
      <c r="AP4" s="430"/>
      <c r="AQ4" s="430"/>
      <c r="AR4" s="430"/>
      <c r="AS4" s="430"/>
      <c r="AT4" s="430"/>
      <c r="AU4" s="430"/>
      <c r="AV4" s="430"/>
      <c r="AW4" s="430"/>
      <c r="AX4" s="433"/>
      <c r="AY4" s="437" t="s">
        <v>92</v>
      </c>
      <c r="AZ4" s="438"/>
      <c r="BA4" s="438"/>
      <c r="BB4" s="438"/>
      <c r="BC4" s="438"/>
      <c r="BD4" s="438"/>
      <c r="BE4" s="438"/>
      <c r="BF4" s="438"/>
      <c r="BG4" s="438"/>
      <c r="BH4" s="438"/>
      <c r="BI4" s="438"/>
      <c r="BJ4" s="438"/>
      <c r="BK4" s="438"/>
      <c r="BL4" s="438"/>
      <c r="BM4" s="439"/>
      <c r="BN4" s="440">
        <v>23578809</v>
      </c>
      <c r="BO4" s="441"/>
      <c r="BP4" s="441"/>
      <c r="BQ4" s="441"/>
      <c r="BR4" s="441"/>
      <c r="BS4" s="441"/>
      <c r="BT4" s="441"/>
      <c r="BU4" s="442"/>
      <c r="BV4" s="440">
        <v>24951515</v>
      </c>
      <c r="BW4" s="441"/>
      <c r="BX4" s="441"/>
      <c r="BY4" s="441"/>
      <c r="BZ4" s="441"/>
      <c r="CA4" s="441"/>
      <c r="CB4" s="441"/>
      <c r="CC4" s="442"/>
      <c r="CD4" s="443" t="s">
        <v>93</v>
      </c>
      <c r="CE4" s="444"/>
      <c r="CF4" s="444"/>
      <c r="CG4" s="444"/>
      <c r="CH4" s="444"/>
      <c r="CI4" s="444"/>
      <c r="CJ4" s="444"/>
      <c r="CK4" s="444"/>
      <c r="CL4" s="444"/>
      <c r="CM4" s="444"/>
      <c r="CN4" s="444"/>
      <c r="CO4" s="444"/>
      <c r="CP4" s="444"/>
      <c r="CQ4" s="444"/>
      <c r="CR4" s="444"/>
      <c r="CS4" s="445"/>
      <c r="CT4" s="446">
        <v>5.4</v>
      </c>
      <c r="CU4" s="447"/>
      <c r="CV4" s="447"/>
      <c r="CW4" s="447"/>
      <c r="CX4" s="447"/>
      <c r="CY4" s="447"/>
      <c r="CZ4" s="447"/>
      <c r="DA4" s="448"/>
      <c r="DB4" s="446">
        <v>2.5</v>
      </c>
      <c r="DC4" s="447"/>
      <c r="DD4" s="447"/>
      <c r="DE4" s="447"/>
      <c r="DF4" s="447"/>
      <c r="DG4" s="447"/>
      <c r="DH4" s="447"/>
      <c r="DI4" s="448"/>
    </row>
    <row r="5" spans="1:119" ht="18.75" customHeight="1" x14ac:dyDescent="0.15">
      <c r="A5" s="181"/>
      <c r="B5" s="416"/>
      <c r="C5" s="417"/>
      <c r="D5" s="417"/>
      <c r="E5" s="418"/>
      <c r="F5" s="418"/>
      <c r="G5" s="418"/>
      <c r="H5" s="418"/>
      <c r="I5" s="418"/>
      <c r="J5" s="418"/>
      <c r="K5" s="418"/>
      <c r="L5" s="418"/>
      <c r="M5" s="418"/>
      <c r="N5" s="418"/>
      <c r="O5" s="418"/>
      <c r="P5" s="418"/>
      <c r="Q5" s="418"/>
      <c r="R5" s="423"/>
      <c r="S5" s="423"/>
      <c r="T5" s="423"/>
      <c r="U5" s="423"/>
      <c r="V5" s="424"/>
      <c r="W5" s="429"/>
      <c r="X5" s="430"/>
      <c r="Y5" s="430"/>
      <c r="Z5" s="430"/>
      <c r="AA5" s="430"/>
      <c r="AB5" s="417"/>
      <c r="AC5" s="423"/>
      <c r="AD5" s="430"/>
      <c r="AE5" s="430"/>
      <c r="AF5" s="430"/>
      <c r="AG5" s="430"/>
      <c r="AH5" s="430"/>
      <c r="AI5" s="430"/>
      <c r="AJ5" s="430"/>
      <c r="AK5" s="430"/>
      <c r="AL5" s="43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03">
        <v>22772192</v>
      </c>
      <c r="BO5" s="404"/>
      <c r="BP5" s="404"/>
      <c r="BQ5" s="404"/>
      <c r="BR5" s="404"/>
      <c r="BS5" s="404"/>
      <c r="BT5" s="404"/>
      <c r="BU5" s="405"/>
      <c r="BV5" s="403">
        <v>24576048</v>
      </c>
      <c r="BW5" s="404"/>
      <c r="BX5" s="404"/>
      <c r="BY5" s="404"/>
      <c r="BZ5" s="404"/>
      <c r="CA5" s="404"/>
      <c r="CB5" s="404"/>
      <c r="CC5" s="405"/>
      <c r="CD5" s="406" t="s">
        <v>97</v>
      </c>
      <c r="CE5" s="407"/>
      <c r="CF5" s="407"/>
      <c r="CG5" s="407"/>
      <c r="CH5" s="407"/>
      <c r="CI5" s="407"/>
      <c r="CJ5" s="407"/>
      <c r="CK5" s="407"/>
      <c r="CL5" s="407"/>
      <c r="CM5" s="407"/>
      <c r="CN5" s="407"/>
      <c r="CO5" s="407"/>
      <c r="CP5" s="407"/>
      <c r="CQ5" s="407"/>
      <c r="CR5" s="407"/>
      <c r="CS5" s="408"/>
      <c r="CT5" s="400">
        <v>92.9</v>
      </c>
      <c r="CU5" s="401"/>
      <c r="CV5" s="401"/>
      <c r="CW5" s="401"/>
      <c r="CX5" s="401"/>
      <c r="CY5" s="401"/>
      <c r="CZ5" s="401"/>
      <c r="DA5" s="402"/>
      <c r="DB5" s="400">
        <v>91.4</v>
      </c>
      <c r="DC5" s="401"/>
      <c r="DD5" s="401"/>
      <c r="DE5" s="401"/>
      <c r="DF5" s="401"/>
      <c r="DG5" s="401"/>
      <c r="DH5" s="401"/>
      <c r="DI5" s="402"/>
    </row>
    <row r="6" spans="1:119" ht="18.75" customHeight="1" x14ac:dyDescent="0.15">
      <c r="A6" s="181"/>
      <c r="B6" s="457" t="s">
        <v>98</v>
      </c>
      <c r="C6" s="458"/>
      <c r="D6" s="458"/>
      <c r="E6" s="459"/>
      <c r="F6" s="459"/>
      <c r="G6" s="459"/>
      <c r="H6" s="459"/>
      <c r="I6" s="459"/>
      <c r="J6" s="459"/>
      <c r="K6" s="459"/>
      <c r="L6" s="459" t="s">
        <v>99</v>
      </c>
      <c r="M6" s="459"/>
      <c r="N6" s="459"/>
      <c r="O6" s="459"/>
      <c r="P6" s="459"/>
      <c r="Q6" s="459"/>
      <c r="R6" s="463"/>
      <c r="S6" s="463"/>
      <c r="T6" s="463"/>
      <c r="U6" s="463"/>
      <c r="V6" s="464"/>
      <c r="W6" s="467" t="s">
        <v>100</v>
      </c>
      <c r="X6" s="468"/>
      <c r="Y6" s="468"/>
      <c r="Z6" s="468"/>
      <c r="AA6" s="468"/>
      <c r="AB6" s="458"/>
      <c r="AC6" s="471" t="s">
        <v>101</v>
      </c>
      <c r="AD6" s="472"/>
      <c r="AE6" s="472"/>
      <c r="AF6" s="472"/>
      <c r="AG6" s="472"/>
      <c r="AH6" s="472"/>
      <c r="AI6" s="472"/>
      <c r="AJ6" s="472"/>
      <c r="AK6" s="472"/>
      <c r="AL6" s="473"/>
      <c r="AM6" s="449" t="s">
        <v>102</v>
      </c>
      <c r="AN6" s="450"/>
      <c r="AO6" s="450"/>
      <c r="AP6" s="450"/>
      <c r="AQ6" s="450"/>
      <c r="AR6" s="450"/>
      <c r="AS6" s="450"/>
      <c r="AT6" s="451"/>
      <c r="AU6" s="452" t="s">
        <v>95</v>
      </c>
      <c r="AV6" s="453"/>
      <c r="AW6" s="453"/>
      <c r="AX6" s="453"/>
      <c r="AY6" s="454" t="s">
        <v>103</v>
      </c>
      <c r="AZ6" s="455"/>
      <c r="BA6" s="455"/>
      <c r="BB6" s="455"/>
      <c r="BC6" s="455"/>
      <c r="BD6" s="455"/>
      <c r="BE6" s="455"/>
      <c r="BF6" s="455"/>
      <c r="BG6" s="455"/>
      <c r="BH6" s="455"/>
      <c r="BI6" s="455"/>
      <c r="BJ6" s="455"/>
      <c r="BK6" s="455"/>
      <c r="BL6" s="455"/>
      <c r="BM6" s="456"/>
      <c r="BN6" s="403">
        <v>806617</v>
      </c>
      <c r="BO6" s="404"/>
      <c r="BP6" s="404"/>
      <c r="BQ6" s="404"/>
      <c r="BR6" s="404"/>
      <c r="BS6" s="404"/>
      <c r="BT6" s="404"/>
      <c r="BU6" s="405"/>
      <c r="BV6" s="403">
        <v>375467</v>
      </c>
      <c r="BW6" s="404"/>
      <c r="BX6" s="404"/>
      <c r="BY6" s="404"/>
      <c r="BZ6" s="404"/>
      <c r="CA6" s="404"/>
      <c r="CB6" s="404"/>
      <c r="CC6" s="405"/>
      <c r="CD6" s="406" t="s">
        <v>104</v>
      </c>
      <c r="CE6" s="407"/>
      <c r="CF6" s="407"/>
      <c r="CG6" s="407"/>
      <c r="CH6" s="407"/>
      <c r="CI6" s="407"/>
      <c r="CJ6" s="407"/>
      <c r="CK6" s="407"/>
      <c r="CL6" s="407"/>
      <c r="CM6" s="407"/>
      <c r="CN6" s="407"/>
      <c r="CO6" s="407"/>
      <c r="CP6" s="407"/>
      <c r="CQ6" s="407"/>
      <c r="CR6" s="407"/>
      <c r="CS6" s="408"/>
      <c r="CT6" s="480">
        <v>94.9</v>
      </c>
      <c r="CU6" s="481"/>
      <c r="CV6" s="481"/>
      <c r="CW6" s="481"/>
      <c r="CX6" s="481"/>
      <c r="CY6" s="481"/>
      <c r="CZ6" s="481"/>
      <c r="DA6" s="482"/>
      <c r="DB6" s="480">
        <v>96.6</v>
      </c>
      <c r="DC6" s="481"/>
      <c r="DD6" s="481"/>
      <c r="DE6" s="481"/>
      <c r="DF6" s="481"/>
      <c r="DG6" s="481"/>
      <c r="DH6" s="481"/>
      <c r="DI6" s="482"/>
    </row>
    <row r="7" spans="1:119" ht="18.75" customHeight="1" x14ac:dyDescent="0.15">
      <c r="A7" s="181"/>
      <c r="B7" s="413"/>
      <c r="C7" s="414"/>
      <c r="D7" s="414"/>
      <c r="E7" s="415"/>
      <c r="F7" s="415"/>
      <c r="G7" s="415"/>
      <c r="H7" s="415"/>
      <c r="I7" s="415"/>
      <c r="J7" s="415"/>
      <c r="K7" s="415"/>
      <c r="L7" s="415"/>
      <c r="M7" s="415"/>
      <c r="N7" s="415"/>
      <c r="O7" s="415"/>
      <c r="P7" s="415"/>
      <c r="Q7" s="415"/>
      <c r="R7" s="421"/>
      <c r="S7" s="421"/>
      <c r="T7" s="421"/>
      <c r="U7" s="421"/>
      <c r="V7" s="422"/>
      <c r="W7" s="427"/>
      <c r="X7" s="428"/>
      <c r="Y7" s="428"/>
      <c r="Z7" s="428"/>
      <c r="AA7" s="428"/>
      <c r="AB7" s="414"/>
      <c r="AC7" s="474"/>
      <c r="AD7" s="475"/>
      <c r="AE7" s="475"/>
      <c r="AF7" s="475"/>
      <c r="AG7" s="475"/>
      <c r="AH7" s="475"/>
      <c r="AI7" s="475"/>
      <c r="AJ7" s="475"/>
      <c r="AK7" s="475"/>
      <c r="AL7" s="476"/>
      <c r="AM7" s="449" t="s">
        <v>105</v>
      </c>
      <c r="AN7" s="450"/>
      <c r="AO7" s="450"/>
      <c r="AP7" s="450"/>
      <c r="AQ7" s="450"/>
      <c r="AR7" s="450"/>
      <c r="AS7" s="450"/>
      <c r="AT7" s="451"/>
      <c r="AU7" s="452" t="s">
        <v>106</v>
      </c>
      <c r="AV7" s="453"/>
      <c r="AW7" s="453"/>
      <c r="AX7" s="453"/>
      <c r="AY7" s="454" t="s">
        <v>107</v>
      </c>
      <c r="AZ7" s="455"/>
      <c r="BA7" s="455"/>
      <c r="BB7" s="455"/>
      <c r="BC7" s="455"/>
      <c r="BD7" s="455"/>
      <c r="BE7" s="455"/>
      <c r="BF7" s="455"/>
      <c r="BG7" s="455"/>
      <c r="BH7" s="455"/>
      <c r="BI7" s="455"/>
      <c r="BJ7" s="455"/>
      <c r="BK7" s="455"/>
      <c r="BL7" s="455"/>
      <c r="BM7" s="456"/>
      <c r="BN7" s="403">
        <v>122003</v>
      </c>
      <c r="BO7" s="404"/>
      <c r="BP7" s="404"/>
      <c r="BQ7" s="404"/>
      <c r="BR7" s="404"/>
      <c r="BS7" s="404"/>
      <c r="BT7" s="404"/>
      <c r="BU7" s="405"/>
      <c r="BV7" s="403">
        <v>53926</v>
      </c>
      <c r="BW7" s="404"/>
      <c r="BX7" s="404"/>
      <c r="BY7" s="404"/>
      <c r="BZ7" s="404"/>
      <c r="CA7" s="404"/>
      <c r="CB7" s="404"/>
      <c r="CC7" s="405"/>
      <c r="CD7" s="406" t="s">
        <v>108</v>
      </c>
      <c r="CE7" s="407"/>
      <c r="CF7" s="407"/>
      <c r="CG7" s="407"/>
      <c r="CH7" s="407"/>
      <c r="CI7" s="407"/>
      <c r="CJ7" s="407"/>
      <c r="CK7" s="407"/>
      <c r="CL7" s="407"/>
      <c r="CM7" s="407"/>
      <c r="CN7" s="407"/>
      <c r="CO7" s="407"/>
      <c r="CP7" s="407"/>
      <c r="CQ7" s="407"/>
      <c r="CR7" s="407"/>
      <c r="CS7" s="408"/>
      <c r="CT7" s="403">
        <v>12716050</v>
      </c>
      <c r="CU7" s="404"/>
      <c r="CV7" s="404"/>
      <c r="CW7" s="404"/>
      <c r="CX7" s="404"/>
      <c r="CY7" s="404"/>
      <c r="CZ7" s="404"/>
      <c r="DA7" s="405"/>
      <c r="DB7" s="403">
        <v>12796359</v>
      </c>
      <c r="DC7" s="404"/>
      <c r="DD7" s="404"/>
      <c r="DE7" s="404"/>
      <c r="DF7" s="404"/>
      <c r="DG7" s="404"/>
      <c r="DH7" s="404"/>
      <c r="DI7" s="405"/>
    </row>
    <row r="8" spans="1:119" ht="18.75" customHeight="1" thickBot="1" x14ac:dyDescent="0.2">
      <c r="A8" s="181"/>
      <c r="B8" s="460"/>
      <c r="C8" s="461"/>
      <c r="D8" s="461"/>
      <c r="E8" s="462"/>
      <c r="F8" s="462"/>
      <c r="G8" s="462"/>
      <c r="H8" s="462"/>
      <c r="I8" s="462"/>
      <c r="J8" s="462"/>
      <c r="K8" s="462"/>
      <c r="L8" s="462"/>
      <c r="M8" s="462"/>
      <c r="N8" s="462"/>
      <c r="O8" s="462"/>
      <c r="P8" s="462"/>
      <c r="Q8" s="462"/>
      <c r="R8" s="465"/>
      <c r="S8" s="465"/>
      <c r="T8" s="465"/>
      <c r="U8" s="465"/>
      <c r="V8" s="466"/>
      <c r="W8" s="469"/>
      <c r="X8" s="470"/>
      <c r="Y8" s="470"/>
      <c r="Z8" s="470"/>
      <c r="AA8" s="470"/>
      <c r="AB8" s="461"/>
      <c r="AC8" s="477"/>
      <c r="AD8" s="478"/>
      <c r="AE8" s="478"/>
      <c r="AF8" s="478"/>
      <c r="AG8" s="478"/>
      <c r="AH8" s="478"/>
      <c r="AI8" s="478"/>
      <c r="AJ8" s="478"/>
      <c r="AK8" s="478"/>
      <c r="AL8" s="479"/>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03">
        <v>684614</v>
      </c>
      <c r="BO8" s="404"/>
      <c r="BP8" s="404"/>
      <c r="BQ8" s="404"/>
      <c r="BR8" s="404"/>
      <c r="BS8" s="404"/>
      <c r="BT8" s="404"/>
      <c r="BU8" s="405"/>
      <c r="BV8" s="403">
        <v>321541</v>
      </c>
      <c r="BW8" s="404"/>
      <c r="BX8" s="404"/>
      <c r="BY8" s="404"/>
      <c r="BZ8" s="404"/>
      <c r="CA8" s="404"/>
      <c r="CB8" s="404"/>
      <c r="CC8" s="405"/>
      <c r="CD8" s="406" t="s">
        <v>112</v>
      </c>
      <c r="CE8" s="407"/>
      <c r="CF8" s="407"/>
      <c r="CG8" s="407"/>
      <c r="CH8" s="407"/>
      <c r="CI8" s="407"/>
      <c r="CJ8" s="407"/>
      <c r="CK8" s="407"/>
      <c r="CL8" s="407"/>
      <c r="CM8" s="407"/>
      <c r="CN8" s="407"/>
      <c r="CO8" s="407"/>
      <c r="CP8" s="407"/>
      <c r="CQ8" s="407"/>
      <c r="CR8" s="407"/>
      <c r="CS8" s="408"/>
      <c r="CT8" s="483">
        <v>0.65</v>
      </c>
      <c r="CU8" s="484"/>
      <c r="CV8" s="484"/>
      <c r="CW8" s="484"/>
      <c r="CX8" s="484"/>
      <c r="CY8" s="484"/>
      <c r="CZ8" s="484"/>
      <c r="DA8" s="485"/>
      <c r="DB8" s="483">
        <v>0.66</v>
      </c>
      <c r="DC8" s="484"/>
      <c r="DD8" s="484"/>
      <c r="DE8" s="484"/>
      <c r="DF8" s="484"/>
      <c r="DG8" s="484"/>
      <c r="DH8" s="484"/>
      <c r="DI8" s="485"/>
    </row>
    <row r="9" spans="1:119" ht="18.75" customHeight="1" thickBot="1" x14ac:dyDescent="0.2">
      <c r="A9" s="181"/>
      <c r="B9" s="434" t="s">
        <v>113</v>
      </c>
      <c r="C9" s="435"/>
      <c r="D9" s="435"/>
      <c r="E9" s="435"/>
      <c r="F9" s="435"/>
      <c r="G9" s="435"/>
      <c r="H9" s="435"/>
      <c r="I9" s="435"/>
      <c r="J9" s="435"/>
      <c r="K9" s="486"/>
      <c r="L9" s="487" t="s">
        <v>114</v>
      </c>
      <c r="M9" s="488"/>
      <c r="N9" s="488"/>
      <c r="O9" s="488"/>
      <c r="P9" s="488"/>
      <c r="Q9" s="489"/>
      <c r="R9" s="490">
        <v>59360</v>
      </c>
      <c r="S9" s="491"/>
      <c r="T9" s="491"/>
      <c r="U9" s="491"/>
      <c r="V9" s="492"/>
      <c r="W9" s="425" t="s">
        <v>115</v>
      </c>
      <c r="X9" s="426"/>
      <c r="Y9" s="426"/>
      <c r="Z9" s="426"/>
      <c r="AA9" s="426"/>
      <c r="AB9" s="426"/>
      <c r="AC9" s="426"/>
      <c r="AD9" s="426"/>
      <c r="AE9" s="426"/>
      <c r="AF9" s="426"/>
      <c r="AG9" s="426"/>
      <c r="AH9" s="426"/>
      <c r="AI9" s="426"/>
      <c r="AJ9" s="426"/>
      <c r="AK9" s="426"/>
      <c r="AL9" s="431"/>
      <c r="AM9" s="449" t="s">
        <v>116</v>
      </c>
      <c r="AN9" s="450"/>
      <c r="AO9" s="450"/>
      <c r="AP9" s="450"/>
      <c r="AQ9" s="450"/>
      <c r="AR9" s="450"/>
      <c r="AS9" s="450"/>
      <c r="AT9" s="451"/>
      <c r="AU9" s="452" t="s">
        <v>117</v>
      </c>
      <c r="AV9" s="453"/>
      <c r="AW9" s="453"/>
      <c r="AX9" s="453"/>
      <c r="AY9" s="454" t="s">
        <v>118</v>
      </c>
      <c r="AZ9" s="455"/>
      <c r="BA9" s="455"/>
      <c r="BB9" s="455"/>
      <c r="BC9" s="455"/>
      <c r="BD9" s="455"/>
      <c r="BE9" s="455"/>
      <c r="BF9" s="455"/>
      <c r="BG9" s="455"/>
      <c r="BH9" s="455"/>
      <c r="BI9" s="455"/>
      <c r="BJ9" s="455"/>
      <c r="BK9" s="455"/>
      <c r="BL9" s="455"/>
      <c r="BM9" s="456"/>
      <c r="BN9" s="403">
        <v>363073</v>
      </c>
      <c r="BO9" s="404"/>
      <c r="BP9" s="404"/>
      <c r="BQ9" s="404"/>
      <c r="BR9" s="404"/>
      <c r="BS9" s="404"/>
      <c r="BT9" s="404"/>
      <c r="BU9" s="405"/>
      <c r="BV9" s="403">
        <v>71298</v>
      </c>
      <c r="BW9" s="404"/>
      <c r="BX9" s="404"/>
      <c r="BY9" s="404"/>
      <c r="BZ9" s="404"/>
      <c r="CA9" s="404"/>
      <c r="CB9" s="404"/>
      <c r="CC9" s="405"/>
      <c r="CD9" s="406" t="s">
        <v>119</v>
      </c>
      <c r="CE9" s="407"/>
      <c r="CF9" s="407"/>
      <c r="CG9" s="407"/>
      <c r="CH9" s="407"/>
      <c r="CI9" s="407"/>
      <c r="CJ9" s="407"/>
      <c r="CK9" s="407"/>
      <c r="CL9" s="407"/>
      <c r="CM9" s="407"/>
      <c r="CN9" s="407"/>
      <c r="CO9" s="407"/>
      <c r="CP9" s="407"/>
      <c r="CQ9" s="407"/>
      <c r="CR9" s="407"/>
      <c r="CS9" s="408"/>
      <c r="CT9" s="400">
        <v>11.4</v>
      </c>
      <c r="CU9" s="401"/>
      <c r="CV9" s="401"/>
      <c r="CW9" s="401"/>
      <c r="CX9" s="401"/>
      <c r="CY9" s="401"/>
      <c r="CZ9" s="401"/>
      <c r="DA9" s="402"/>
      <c r="DB9" s="400">
        <v>11.6</v>
      </c>
      <c r="DC9" s="401"/>
      <c r="DD9" s="401"/>
      <c r="DE9" s="401"/>
      <c r="DF9" s="401"/>
      <c r="DG9" s="401"/>
      <c r="DH9" s="401"/>
      <c r="DI9" s="402"/>
    </row>
    <row r="10" spans="1:119" ht="18.75" customHeight="1" thickBot="1" x14ac:dyDescent="0.2">
      <c r="A10" s="181"/>
      <c r="B10" s="434"/>
      <c r="C10" s="435"/>
      <c r="D10" s="435"/>
      <c r="E10" s="435"/>
      <c r="F10" s="435"/>
      <c r="G10" s="435"/>
      <c r="H10" s="435"/>
      <c r="I10" s="435"/>
      <c r="J10" s="435"/>
      <c r="K10" s="486"/>
      <c r="L10" s="493" t="s">
        <v>120</v>
      </c>
      <c r="M10" s="450"/>
      <c r="N10" s="450"/>
      <c r="O10" s="450"/>
      <c r="P10" s="450"/>
      <c r="Q10" s="451"/>
      <c r="R10" s="494">
        <v>57983</v>
      </c>
      <c r="S10" s="495"/>
      <c r="T10" s="495"/>
      <c r="U10" s="495"/>
      <c r="V10" s="496"/>
      <c r="W10" s="427"/>
      <c r="X10" s="428"/>
      <c r="Y10" s="428"/>
      <c r="Z10" s="428"/>
      <c r="AA10" s="428"/>
      <c r="AB10" s="428"/>
      <c r="AC10" s="428"/>
      <c r="AD10" s="428"/>
      <c r="AE10" s="428"/>
      <c r="AF10" s="428"/>
      <c r="AG10" s="428"/>
      <c r="AH10" s="428"/>
      <c r="AI10" s="428"/>
      <c r="AJ10" s="428"/>
      <c r="AK10" s="428"/>
      <c r="AL10" s="432"/>
      <c r="AM10" s="449" t="s">
        <v>121</v>
      </c>
      <c r="AN10" s="450"/>
      <c r="AO10" s="450"/>
      <c r="AP10" s="450"/>
      <c r="AQ10" s="450"/>
      <c r="AR10" s="450"/>
      <c r="AS10" s="450"/>
      <c r="AT10" s="451"/>
      <c r="AU10" s="452" t="s">
        <v>95</v>
      </c>
      <c r="AV10" s="453"/>
      <c r="AW10" s="453"/>
      <c r="AX10" s="453"/>
      <c r="AY10" s="454" t="s">
        <v>122</v>
      </c>
      <c r="AZ10" s="455"/>
      <c r="BA10" s="455"/>
      <c r="BB10" s="455"/>
      <c r="BC10" s="455"/>
      <c r="BD10" s="455"/>
      <c r="BE10" s="455"/>
      <c r="BF10" s="455"/>
      <c r="BG10" s="455"/>
      <c r="BH10" s="455"/>
      <c r="BI10" s="455"/>
      <c r="BJ10" s="455"/>
      <c r="BK10" s="455"/>
      <c r="BL10" s="455"/>
      <c r="BM10" s="456"/>
      <c r="BN10" s="403">
        <v>497860</v>
      </c>
      <c r="BO10" s="404"/>
      <c r="BP10" s="404"/>
      <c r="BQ10" s="404"/>
      <c r="BR10" s="404"/>
      <c r="BS10" s="404"/>
      <c r="BT10" s="404"/>
      <c r="BU10" s="405"/>
      <c r="BV10" s="403">
        <v>1475885</v>
      </c>
      <c r="BW10" s="404"/>
      <c r="BX10" s="404"/>
      <c r="BY10" s="404"/>
      <c r="BZ10" s="404"/>
      <c r="CA10" s="404"/>
      <c r="CB10" s="404"/>
      <c r="CC10" s="40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4"/>
      <c r="C11" s="435"/>
      <c r="D11" s="435"/>
      <c r="E11" s="435"/>
      <c r="F11" s="435"/>
      <c r="G11" s="435"/>
      <c r="H11" s="435"/>
      <c r="I11" s="435"/>
      <c r="J11" s="435"/>
      <c r="K11" s="486"/>
      <c r="L11" s="497" t="s">
        <v>124</v>
      </c>
      <c r="M11" s="498"/>
      <c r="N11" s="498"/>
      <c r="O11" s="498"/>
      <c r="P11" s="498"/>
      <c r="Q11" s="499"/>
      <c r="R11" s="500" t="s">
        <v>125</v>
      </c>
      <c r="S11" s="501"/>
      <c r="T11" s="501"/>
      <c r="U11" s="501"/>
      <c r="V11" s="502"/>
      <c r="W11" s="427"/>
      <c r="X11" s="428"/>
      <c r="Y11" s="428"/>
      <c r="Z11" s="428"/>
      <c r="AA11" s="428"/>
      <c r="AB11" s="428"/>
      <c r="AC11" s="428"/>
      <c r="AD11" s="428"/>
      <c r="AE11" s="428"/>
      <c r="AF11" s="428"/>
      <c r="AG11" s="428"/>
      <c r="AH11" s="428"/>
      <c r="AI11" s="428"/>
      <c r="AJ11" s="428"/>
      <c r="AK11" s="428"/>
      <c r="AL11" s="432"/>
      <c r="AM11" s="449" t="s">
        <v>126</v>
      </c>
      <c r="AN11" s="450"/>
      <c r="AO11" s="450"/>
      <c r="AP11" s="450"/>
      <c r="AQ11" s="450"/>
      <c r="AR11" s="450"/>
      <c r="AS11" s="450"/>
      <c r="AT11" s="451"/>
      <c r="AU11" s="452" t="s">
        <v>95</v>
      </c>
      <c r="AV11" s="453"/>
      <c r="AW11" s="453"/>
      <c r="AX11" s="453"/>
      <c r="AY11" s="454" t="s">
        <v>127</v>
      </c>
      <c r="AZ11" s="455"/>
      <c r="BA11" s="455"/>
      <c r="BB11" s="455"/>
      <c r="BC11" s="455"/>
      <c r="BD11" s="455"/>
      <c r="BE11" s="455"/>
      <c r="BF11" s="455"/>
      <c r="BG11" s="455"/>
      <c r="BH11" s="455"/>
      <c r="BI11" s="455"/>
      <c r="BJ11" s="455"/>
      <c r="BK11" s="455"/>
      <c r="BL11" s="455"/>
      <c r="BM11" s="456"/>
      <c r="BN11" s="403">
        <v>1989</v>
      </c>
      <c r="BO11" s="404"/>
      <c r="BP11" s="404"/>
      <c r="BQ11" s="404"/>
      <c r="BR11" s="404"/>
      <c r="BS11" s="404"/>
      <c r="BT11" s="404"/>
      <c r="BU11" s="405"/>
      <c r="BV11" s="403">
        <v>0</v>
      </c>
      <c r="BW11" s="404"/>
      <c r="BX11" s="404"/>
      <c r="BY11" s="404"/>
      <c r="BZ11" s="404"/>
      <c r="CA11" s="404"/>
      <c r="CB11" s="404"/>
      <c r="CC11" s="405"/>
      <c r="CD11" s="406" t="s">
        <v>128</v>
      </c>
      <c r="CE11" s="407"/>
      <c r="CF11" s="407"/>
      <c r="CG11" s="407"/>
      <c r="CH11" s="407"/>
      <c r="CI11" s="407"/>
      <c r="CJ11" s="407"/>
      <c r="CK11" s="407"/>
      <c r="CL11" s="407"/>
      <c r="CM11" s="407"/>
      <c r="CN11" s="407"/>
      <c r="CO11" s="407"/>
      <c r="CP11" s="407"/>
      <c r="CQ11" s="407"/>
      <c r="CR11" s="407"/>
      <c r="CS11" s="40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17" t="s">
        <v>130</v>
      </c>
      <c r="C12" s="518"/>
      <c r="D12" s="518"/>
      <c r="E12" s="518"/>
      <c r="F12" s="518"/>
      <c r="G12" s="518"/>
      <c r="H12" s="518"/>
      <c r="I12" s="518"/>
      <c r="J12" s="518"/>
      <c r="K12" s="519"/>
      <c r="L12" s="526" t="s">
        <v>131</v>
      </c>
      <c r="M12" s="527"/>
      <c r="N12" s="527"/>
      <c r="O12" s="527"/>
      <c r="P12" s="527"/>
      <c r="Q12" s="528"/>
      <c r="R12" s="529">
        <v>59760</v>
      </c>
      <c r="S12" s="530"/>
      <c r="T12" s="530"/>
      <c r="U12" s="530"/>
      <c r="V12" s="531"/>
      <c r="W12" s="532" t="s">
        <v>1</v>
      </c>
      <c r="X12" s="453"/>
      <c r="Y12" s="453"/>
      <c r="Z12" s="453"/>
      <c r="AA12" s="453"/>
      <c r="AB12" s="533"/>
      <c r="AC12" s="534" t="s">
        <v>132</v>
      </c>
      <c r="AD12" s="535"/>
      <c r="AE12" s="535"/>
      <c r="AF12" s="535"/>
      <c r="AG12" s="536"/>
      <c r="AH12" s="534" t="s">
        <v>133</v>
      </c>
      <c r="AI12" s="535"/>
      <c r="AJ12" s="535"/>
      <c r="AK12" s="535"/>
      <c r="AL12" s="537"/>
      <c r="AM12" s="449" t="s">
        <v>134</v>
      </c>
      <c r="AN12" s="450"/>
      <c r="AO12" s="450"/>
      <c r="AP12" s="450"/>
      <c r="AQ12" s="450"/>
      <c r="AR12" s="450"/>
      <c r="AS12" s="450"/>
      <c r="AT12" s="451"/>
      <c r="AU12" s="452" t="s">
        <v>135</v>
      </c>
      <c r="AV12" s="453"/>
      <c r="AW12" s="453"/>
      <c r="AX12" s="453"/>
      <c r="AY12" s="454" t="s">
        <v>136</v>
      </c>
      <c r="AZ12" s="455"/>
      <c r="BA12" s="455"/>
      <c r="BB12" s="455"/>
      <c r="BC12" s="455"/>
      <c r="BD12" s="455"/>
      <c r="BE12" s="455"/>
      <c r="BF12" s="455"/>
      <c r="BG12" s="455"/>
      <c r="BH12" s="455"/>
      <c r="BI12" s="455"/>
      <c r="BJ12" s="455"/>
      <c r="BK12" s="455"/>
      <c r="BL12" s="455"/>
      <c r="BM12" s="456"/>
      <c r="BN12" s="403">
        <v>0</v>
      </c>
      <c r="BO12" s="404"/>
      <c r="BP12" s="404"/>
      <c r="BQ12" s="404"/>
      <c r="BR12" s="404"/>
      <c r="BS12" s="404"/>
      <c r="BT12" s="404"/>
      <c r="BU12" s="405"/>
      <c r="BV12" s="403">
        <v>0</v>
      </c>
      <c r="BW12" s="404"/>
      <c r="BX12" s="404"/>
      <c r="BY12" s="404"/>
      <c r="BZ12" s="404"/>
      <c r="CA12" s="404"/>
      <c r="CB12" s="404"/>
      <c r="CC12" s="405"/>
      <c r="CD12" s="406" t="s">
        <v>137</v>
      </c>
      <c r="CE12" s="407"/>
      <c r="CF12" s="407"/>
      <c r="CG12" s="407"/>
      <c r="CH12" s="407"/>
      <c r="CI12" s="407"/>
      <c r="CJ12" s="407"/>
      <c r="CK12" s="407"/>
      <c r="CL12" s="407"/>
      <c r="CM12" s="407"/>
      <c r="CN12" s="407"/>
      <c r="CO12" s="407"/>
      <c r="CP12" s="407"/>
      <c r="CQ12" s="407"/>
      <c r="CR12" s="407"/>
      <c r="CS12" s="408"/>
      <c r="CT12" s="483" t="s">
        <v>129</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81"/>
      <c r="B13" s="520"/>
      <c r="C13" s="521"/>
      <c r="D13" s="521"/>
      <c r="E13" s="521"/>
      <c r="F13" s="521"/>
      <c r="G13" s="521"/>
      <c r="H13" s="521"/>
      <c r="I13" s="521"/>
      <c r="J13" s="521"/>
      <c r="K13" s="522"/>
      <c r="L13" s="190"/>
      <c r="M13" s="503" t="s">
        <v>139</v>
      </c>
      <c r="N13" s="504"/>
      <c r="O13" s="504"/>
      <c r="P13" s="504"/>
      <c r="Q13" s="505"/>
      <c r="R13" s="506">
        <v>58385</v>
      </c>
      <c r="S13" s="507"/>
      <c r="T13" s="507"/>
      <c r="U13" s="507"/>
      <c r="V13" s="508"/>
      <c r="W13" s="467" t="s">
        <v>140</v>
      </c>
      <c r="X13" s="468"/>
      <c r="Y13" s="468"/>
      <c r="Z13" s="468"/>
      <c r="AA13" s="468"/>
      <c r="AB13" s="458"/>
      <c r="AC13" s="494">
        <v>951</v>
      </c>
      <c r="AD13" s="495"/>
      <c r="AE13" s="495"/>
      <c r="AF13" s="495"/>
      <c r="AG13" s="509"/>
      <c r="AH13" s="494">
        <v>1002</v>
      </c>
      <c r="AI13" s="495"/>
      <c r="AJ13" s="495"/>
      <c r="AK13" s="495"/>
      <c r="AL13" s="496"/>
      <c r="AM13" s="449" t="s">
        <v>141</v>
      </c>
      <c r="AN13" s="450"/>
      <c r="AO13" s="450"/>
      <c r="AP13" s="450"/>
      <c r="AQ13" s="450"/>
      <c r="AR13" s="450"/>
      <c r="AS13" s="450"/>
      <c r="AT13" s="451"/>
      <c r="AU13" s="452" t="s">
        <v>135</v>
      </c>
      <c r="AV13" s="453"/>
      <c r="AW13" s="453"/>
      <c r="AX13" s="453"/>
      <c r="AY13" s="454" t="s">
        <v>142</v>
      </c>
      <c r="AZ13" s="455"/>
      <c r="BA13" s="455"/>
      <c r="BB13" s="455"/>
      <c r="BC13" s="455"/>
      <c r="BD13" s="455"/>
      <c r="BE13" s="455"/>
      <c r="BF13" s="455"/>
      <c r="BG13" s="455"/>
      <c r="BH13" s="455"/>
      <c r="BI13" s="455"/>
      <c r="BJ13" s="455"/>
      <c r="BK13" s="455"/>
      <c r="BL13" s="455"/>
      <c r="BM13" s="456"/>
      <c r="BN13" s="403">
        <v>862922</v>
      </c>
      <c r="BO13" s="404"/>
      <c r="BP13" s="404"/>
      <c r="BQ13" s="404"/>
      <c r="BR13" s="404"/>
      <c r="BS13" s="404"/>
      <c r="BT13" s="404"/>
      <c r="BU13" s="405"/>
      <c r="BV13" s="403">
        <v>1547183</v>
      </c>
      <c r="BW13" s="404"/>
      <c r="BX13" s="404"/>
      <c r="BY13" s="404"/>
      <c r="BZ13" s="404"/>
      <c r="CA13" s="404"/>
      <c r="CB13" s="404"/>
      <c r="CC13" s="405"/>
      <c r="CD13" s="406" t="s">
        <v>143</v>
      </c>
      <c r="CE13" s="407"/>
      <c r="CF13" s="407"/>
      <c r="CG13" s="407"/>
      <c r="CH13" s="407"/>
      <c r="CI13" s="407"/>
      <c r="CJ13" s="407"/>
      <c r="CK13" s="407"/>
      <c r="CL13" s="407"/>
      <c r="CM13" s="407"/>
      <c r="CN13" s="407"/>
      <c r="CO13" s="407"/>
      <c r="CP13" s="407"/>
      <c r="CQ13" s="407"/>
      <c r="CR13" s="407"/>
      <c r="CS13" s="408"/>
      <c r="CT13" s="400">
        <v>7.5</v>
      </c>
      <c r="CU13" s="401"/>
      <c r="CV13" s="401"/>
      <c r="CW13" s="401"/>
      <c r="CX13" s="401"/>
      <c r="CY13" s="401"/>
      <c r="CZ13" s="401"/>
      <c r="DA13" s="402"/>
      <c r="DB13" s="400">
        <v>8</v>
      </c>
      <c r="DC13" s="401"/>
      <c r="DD13" s="401"/>
      <c r="DE13" s="401"/>
      <c r="DF13" s="401"/>
      <c r="DG13" s="401"/>
      <c r="DH13" s="401"/>
      <c r="DI13" s="402"/>
    </row>
    <row r="14" spans="1:119" ht="18.75" customHeight="1" thickBot="1" x14ac:dyDescent="0.2">
      <c r="A14" s="181"/>
      <c r="B14" s="520"/>
      <c r="C14" s="521"/>
      <c r="D14" s="521"/>
      <c r="E14" s="521"/>
      <c r="F14" s="521"/>
      <c r="G14" s="521"/>
      <c r="H14" s="521"/>
      <c r="I14" s="521"/>
      <c r="J14" s="521"/>
      <c r="K14" s="522"/>
      <c r="L14" s="510" t="s">
        <v>144</v>
      </c>
      <c r="M14" s="511"/>
      <c r="N14" s="511"/>
      <c r="O14" s="511"/>
      <c r="P14" s="511"/>
      <c r="Q14" s="512"/>
      <c r="R14" s="506">
        <v>59434</v>
      </c>
      <c r="S14" s="507"/>
      <c r="T14" s="507"/>
      <c r="U14" s="507"/>
      <c r="V14" s="508"/>
      <c r="W14" s="429"/>
      <c r="X14" s="430"/>
      <c r="Y14" s="430"/>
      <c r="Z14" s="430"/>
      <c r="AA14" s="430"/>
      <c r="AB14" s="417"/>
      <c r="AC14" s="513">
        <v>3.6</v>
      </c>
      <c r="AD14" s="514"/>
      <c r="AE14" s="514"/>
      <c r="AF14" s="514"/>
      <c r="AG14" s="515"/>
      <c r="AH14" s="513">
        <v>4</v>
      </c>
      <c r="AI14" s="514"/>
      <c r="AJ14" s="514"/>
      <c r="AK14" s="514"/>
      <c r="AL14" s="516"/>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03"/>
      <c r="BO14" s="404"/>
      <c r="BP14" s="404"/>
      <c r="BQ14" s="404"/>
      <c r="BR14" s="404"/>
      <c r="BS14" s="404"/>
      <c r="BT14" s="404"/>
      <c r="BU14" s="405"/>
      <c r="BV14" s="403"/>
      <c r="BW14" s="404"/>
      <c r="BX14" s="404"/>
      <c r="BY14" s="404"/>
      <c r="BZ14" s="404"/>
      <c r="CA14" s="404"/>
      <c r="CB14" s="404"/>
      <c r="CC14" s="405"/>
      <c r="CD14" s="538" t="s">
        <v>145</v>
      </c>
      <c r="CE14" s="539"/>
      <c r="CF14" s="539"/>
      <c r="CG14" s="539"/>
      <c r="CH14" s="539"/>
      <c r="CI14" s="539"/>
      <c r="CJ14" s="539"/>
      <c r="CK14" s="539"/>
      <c r="CL14" s="539"/>
      <c r="CM14" s="539"/>
      <c r="CN14" s="539"/>
      <c r="CO14" s="539"/>
      <c r="CP14" s="539"/>
      <c r="CQ14" s="539"/>
      <c r="CR14" s="539"/>
      <c r="CS14" s="540"/>
      <c r="CT14" s="541">
        <v>4</v>
      </c>
      <c r="CU14" s="542"/>
      <c r="CV14" s="542"/>
      <c r="CW14" s="542"/>
      <c r="CX14" s="542"/>
      <c r="CY14" s="542"/>
      <c r="CZ14" s="542"/>
      <c r="DA14" s="543"/>
      <c r="DB14" s="541">
        <v>18.7</v>
      </c>
      <c r="DC14" s="542"/>
      <c r="DD14" s="542"/>
      <c r="DE14" s="542"/>
      <c r="DF14" s="542"/>
      <c r="DG14" s="542"/>
      <c r="DH14" s="542"/>
      <c r="DI14" s="543"/>
    </row>
    <row r="15" spans="1:119" ht="18.75" customHeight="1" x14ac:dyDescent="0.15">
      <c r="A15" s="181"/>
      <c r="B15" s="520"/>
      <c r="C15" s="521"/>
      <c r="D15" s="521"/>
      <c r="E15" s="521"/>
      <c r="F15" s="521"/>
      <c r="G15" s="521"/>
      <c r="H15" s="521"/>
      <c r="I15" s="521"/>
      <c r="J15" s="521"/>
      <c r="K15" s="522"/>
      <c r="L15" s="190"/>
      <c r="M15" s="503" t="s">
        <v>146</v>
      </c>
      <c r="N15" s="504"/>
      <c r="O15" s="504"/>
      <c r="P15" s="504"/>
      <c r="Q15" s="505"/>
      <c r="R15" s="506">
        <v>58618</v>
      </c>
      <c r="S15" s="507"/>
      <c r="T15" s="507"/>
      <c r="U15" s="507"/>
      <c r="V15" s="508"/>
      <c r="W15" s="467" t="s">
        <v>147</v>
      </c>
      <c r="X15" s="468"/>
      <c r="Y15" s="468"/>
      <c r="Z15" s="468"/>
      <c r="AA15" s="468"/>
      <c r="AB15" s="458"/>
      <c r="AC15" s="494">
        <v>4328</v>
      </c>
      <c r="AD15" s="495"/>
      <c r="AE15" s="495"/>
      <c r="AF15" s="495"/>
      <c r="AG15" s="509"/>
      <c r="AH15" s="494">
        <v>4318</v>
      </c>
      <c r="AI15" s="495"/>
      <c r="AJ15" s="495"/>
      <c r="AK15" s="495"/>
      <c r="AL15" s="496"/>
      <c r="AM15" s="449"/>
      <c r="AN15" s="450"/>
      <c r="AO15" s="450"/>
      <c r="AP15" s="450"/>
      <c r="AQ15" s="450"/>
      <c r="AR15" s="450"/>
      <c r="AS15" s="450"/>
      <c r="AT15" s="451"/>
      <c r="AU15" s="452"/>
      <c r="AV15" s="453"/>
      <c r="AW15" s="453"/>
      <c r="AX15" s="453"/>
      <c r="AY15" s="437" t="s">
        <v>148</v>
      </c>
      <c r="AZ15" s="438"/>
      <c r="BA15" s="438"/>
      <c r="BB15" s="438"/>
      <c r="BC15" s="438"/>
      <c r="BD15" s="438"/>
      <c r="BE15" s="438"/>
      <c r="BF15" s="438"/>
      <c r="BG15" s="438"/>
      <c r="BH15" s="438"/>
      <c r="BI15" s="438"/>
      <c r="BJ15" s="438"/>
      <c r="BK15" s="438"/>
      <c r="BL15" s="438"/>
      <c r="BM15" s="439"/>
      <c r="BN15" s="440">
        <v>6797891</v>
      </c>
      <c r="BO15" s="441"/>
      <c r="BP15" s="441"/>
      <c r="BQ15" s="441"/>
      <c r="BR15" s="441"/>
      <c r="BS15" s="441"/>
      <c r="BT15" s="441"/>
      <c r="BU15" s="442"/>
      <c r="BV15" s="440">
        <v>6314448</v>
      </c>
      <c r="BW15" s="441"/>
      <c r="BX15" s="441"/>
      <c r="BY15" s="441"/>
      <c r="BZ15" s="441"/>
      <c r="CA15" s="441"/>
      <c r="CB15" s="441"/>
      <c r="CC15" s="442"/>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0"/>
      <c r="C16" s="521"/>
      <c r="D16" s="521"/>
      <c r="E16" s="521"/>
      <c r="F16" s="521"/>
      <c r="G16" s="521"/>
      <c r="H16" s="521"/>
      <c r="I16" s="521"/>
      <c r="J16" s="521"/>
      <c r="K16" s="522"/>
      <c r="L16" s="510" t="s">
        <v>150</v>
      </c>
      <c r="M16" s="553"/>
      <c r="N16" s="553"/>
      <c r="O16" s="553"/>
      <c r="P16" s="553"/>
      <c r="Q16" s="554"/>
      <c r="R16" s="550" t="s">
        <v>151</v>
      </c>
      <c r="S16" s="551"/>
      <c r="T16" s="551"/>
      <c r="U16" s="551"/>
      <c r="V16" s="552"/>
      <c r="W16" s="429"/>
      <c r="X16" s="430"/>
      <c r="Y16" s="430"/>
      <c r="Z16" s="430"/>
      <c r="AA16" s="430"/>
      <c r="AB16" s="417"/>
      <c r="AC16" s="513">
        <v>16.600000000000001</v>
      </c>
      <c r="AD16" s="514"/>
      <c r="AE16" s="514"/>
      <c r="AF16" s="514"/>
      <c r="AG16" s="515"/>
      <c r="AH16" s="513">
        <v>17.100000000000001</v>
      </c>
      <c r="AI16" s="514"/>
      <c r="AJ16" s="514"/>
      <c r="AK16" s="514"/>
      <c r="AL16" s="516"/>
      <c r="AM16" s="449"/>
      <c r="AN16" s="450"/>
      <c r="AO16" s="450"/>
      <c r="AP16" s="450"/>
      <c r="AQ16" s="450"/>
      <c r="AR16" s="450"/>
      <c r="AS16" s="450"/>
      <c r="AT16" s="451"/>
      <c r="AU16" s="452"/>
      <c r="AV16" s="453"/>
      <c r="AW16" s="453"/>
      <c r="AX16" s="453"/>
      <c r="AY16" s="454" t="s">
        <v>152</v>
      </c>
      <c r="AZ16" s="455"/>
      <c r="BA16" s="455"/>
      <c r="BB16" s="455"/>
      <c r="BC16" s="455"/>
      <c r="BD16" s="455"/>
      <c r="BE16" s="455"/>
      <c r="BF16" s="455"/>
      <c r="BG16" s="455"/>
      <c r="BH16" s="455"/>
      <c r="BI16" s="455"/>
      <c r="BJ16" s="455"/>
      <c r="BK16" s="455"/>
      <c r="BL16" s="455"/>
      <c r="BM16" s="456"/>
      <c r="BN16" s="403">
        <v>10675557</v>
      </c>
      <c r="BO16" s="404"/>
      <c r="BP16" s="404"/>
      <c r="BQ16" s="404"/>
      <c r="BR16" s="404"/>
      <c r="BS16" s="404"/>
      <c r="BT16" s="404"/>
      <c r="BU16" s="405"/>
      <c r="BV16" s="403">
        <v>10204963</v>
      </c>
      <c r="BW16" s="404"/>
      <c r="BX16" s="404"/>
      <c r="BY16" s="404"/>
      <c r="BZ16" s="404"/>
      <c r="CA16" s="404"/>
      <c r="CB16" s="404"/>
      <c r="CC16" s="405"/>
      <c r="CD16" s="194"/>
      <c r="CE16" s="557"/>
      <c r="CF16" s="557"/>
      <c r="CG16" s="557"/>
      <c r="CH16" s="557"/>
      <c r="CI16" s="557"/>
      <c r="CJ16" s="557"/>
      <c r="CK16" s="557"/>
      <c r="CL16" s="557"/>
      <c r="CM16" s="557"/>
      <c r="CN16" s="557"/>
      <c r="CO16" s="557"/>
      <c r="CP16" s="557"/>
      <c r="CQ16" s="557"/>
      <c r="CR16" s="557"/>
      <c r="CS16" s="558"/>
      <c r="CT16" s="400"/>
      <c r="CU16" s="401"/>
      <c r="CV16" s="401"/>
      <c r="CW16" s="401"/>
      <c r="CX16" s="401"/>
      <c r="CY16" s="401"/>
      <c r="CZ16" s="401"/>
      <c r="DA16" s="402"/>
      <c r="DB16" s="400"/>
      <c r="DC16" s="401"/>
      <c r="DD16" s="401"/>
      <c r="DE16" s="401"/>
      <c r="DF16" s="401"/>
      <c r="DG16" s="401"/>
      <c r="DH16" s="401"/>
      <c r="DI16" s="402"/>
    </row>
    <row r="17" spans="1:113" ht="18.75" customHeight="1" thickBot="1" x14ac:dyDescent="0.2">
      <c r="A17" s="181"/>
      <c r="B17" s="523"/>
      <c r="C17" s="524"/>
      <c r="D17" s="524"/>
      <c r="E17" s="524"/>
      <c r="F17" s="524"/>
      <c r="G17" s="524"/>
      <c r="H17" s="524"/>
      <c r="I17" s="524"/>
      <c r="J17" s="524"/>
      <c r="K17" s="525"/>
      <c r="L17" s="195"/>
      <c r="M17" s="547" t="s">
        <v>153</v>
      </c>
      <c r="N17" s="548"/>
      <c r="O17" s="548"/>
      <c r="P17" s="548"/>
      <c r="Q17" s="549"/>
      <c r="R17" s="550" t="s">
        <v>154</v>
      </c>
      <c r="S17" s="551"/>
      <c r="T17" s="551"/>
      <c r="U17" s="551"/>
      <c r="V17" s="552"/>
      <c r="W17" s="467" t="s">
        <v>155</v>
      </c>
      <c r="X17" s="468"/>
      <c r="Y17" s="468"/>
      <c r="Z17" s="468"/>
      <c r="AA17" s="468"/>
      <c r="AB17" s="458"/>
      <c r="AC17" s="494">
        <v>20785</v>
      </c>
      <c r="AD17" s="495"/>
      <c r="AE17" s="495"/>
      <c r="AF17" s="495"/>
      <c r="AG17" s="509"/>
      <c r="AH17" s="494">
        <v>19956</v>
      </c>
      <c r="AI17" s="495"/>
      <c r="AJ17" s="495"/>
      <c r="AK17" s="495"/>
      <c r="AL17" s="496"/>
      <c r="AM17" s="449"/>
      <c r="AN17" s="450"/>
      <c r="AO17" s="450"/>
      <c r="AP17" s="450"/>
      <c r="AQ17" s="450"/>
      <c r="AR17" s="450"/>
      <c r="AS17" s="450"/>
      <c r="AT17" s="451"/>
      <c r="AU17" s="452"/>
      <c r="AV17" s="453"/>
      <c r="AW17" s="453"/>
      <c r="AX17" s="453"/>
      <c r="AY17" s="454" t="s">
        <v>156</v>
      </c>
      <c r="AZ17" s="455"/>
      <c r="BA17" s="455"/>
      <c r="BB17" s="455"/>
      <c r="BC17" s="455"/>
      <c r="BD17" s="455"/>
      <c r="BE17" s="455"/>
      <c r="BF17" s="455"/>
      <c r="BG17" s="455"/>
      <c r="BH17" s="455"/>
      <c r="BI17" s="455"/>
      <c r="BJ17" s="455"/>
      <c r="BK17" s="455"/>
      <c r="BL17" s="455"/>
      <c r="BM17" s="456"/>
      <c r="BN17" s="403">
        <v>8568699</v>
      </c>
      <c r="BO17" s="404"/>
      <c r="BP17" s="404"/>
      <c r="BQ17" s="404"/>
      <c r="BR17" s="404"/>
      <c r="BS17" s="404"/>
      <c r="BT17" s="404"/>
      <c r="BU17" s="405"/>
      <c r="BV17" s="403">
        <v>7927627</v>
      </c>
      <c r="BW17" s="404"/>
      <c r="BX17" s="404"/>
      <c r="BY17" s="404"/>
      <c r="BZ17" s="404"/>
      <c r="CA17" s="404"/>
      <c r="CB17" s="404"/>
      <c r="CC17" s="405"/>
      <c r="CD17" s="194"/>
      <c r="CE17" s="557"/>
      <c r="CF17" s="557"/>
      <c r="CG17" s="557"/>
      <c r="CH17" s="557"/>
      <c r="CI17" s="557"/>
      <c r="CJ17" s="557"/>
      <c r="CK17" s="557"/>
      <c r="CL17" s="557"/>
      <c r="CM17" s="557"/>
      <c r="CN17" s="557"/>
      <c r="CO17" s="557"/>
      <c r="CP17" s="557"/>
      <c r="CQ17" s="557"/>
      <c r="CR17" s="557"/>
      <c r="CS17" s="558"/>
      <c r="CT17" s="400"/>
      <c r="CU17" s="401"/>
      <c r="CV17" s="401"/>
      <c r="CW17" s="401"/>
      <c r="CX17" s="401"/>
      <c r="CY17" s="401"/>
      <c r="CZ17" s="401"/>
      <c r="DA17" s="402"/>
      <c r="DB17" s="400"/>
      <c r="DC17" s="401"/>
      <c r="DD17" s="401"/>
      <c r="DE17" s="401"/>
      <c r="DF17" s="401"/>
      <c r="DG17" s="401"/>
      <c r="DH17" s="401"/>
      <c r="DI17" s="402"/>
    </row>
    <row r="18" spans="1:113" ht="18.75" customHeight="1" thickBot="1" x14ac:dyDescent="0.2">
      <c r="A18" s="181"/>
      <c r="B18" s="559" t="s">
        <v>157</v>
      </c>
      <c r="C18" s="486"/>
      <c r="D18" s="486"/>
      <c r="E18" s="560"/>
      <c r="F18" s="560"/>
      <c r="G18" s="560"/>
      <c r="H18" s="560"/>
      <c r="I18" s="560"/>
      <c r="J18" s="560"/>
      <c r="K18" s="560"/>
      <c r="L18" s="570">
        <v>45.51</v>
      </c>
      <c r="M18" s="570"/>
      <c r="N18" s="570"/>
      <c r="O18" s="570"/>
      <c r="P18" s="570"/>
      <c r="Q18" s="570"/>
      <c r="R18" s="571"/>
      <c r="S18" s="571"/>
      <c r="T18" s="571"/>
      <c r="U18" s="571"/>
      <c r="V18" s="572"/>
      <c r="W18" s="469"/>
      <c r="X18" s="470"/>
      <c r="Y18" s="470"/>
      <c r="Z18" s="470"/>
      <c r="AA18" s="470"/>
      <c r="AB18" s="461"/>
      <c r="AC18" s="573">
        <v>79.7</v>
      </c>
      <c r="AD18" s="574"/>
      <c r="AE18" s="574"/>
      <c r="AF18" s="574"/>
      <c r="AG18" s="575"/>
      <c r="AH18" s="573">
        <v>79</v>
      </c>
      <c r="AI18" s="574"/>
      <c r="AJ18" s="574"/>
      <c r="AK18" s="574"/>
      <c r="AL18" s="576"/>
      <c r="AM18" s="449"/>
      <c r="AN18" s="450"/>
      <c r="AO18" s="450"/>
      <c r="AP18" s="450"/>
      <c r="AQ18" s="450"/>
      <c r="AR18" s="450"/>
      <c r="AS18" s="450"/>
      <c r="AT18" s="451"/>
      <c r="AU18" s="452"/>
      <c r="AV18" s="453"/>
      <c r="AW18" s="453"/>
      <c r="AX18" s="453"/>
      <c r="AY18" s="454" t="s">
        <v>158</v>
      </c>
      <c r="AZ18" s="455"/>
      <c r="BA18" s="455"/>
      <c r="BB18" s="455"/>
      <c r="BC18" s="455"/>
      <c r="BD18" s="455"/>
      <c r="BE18" s="455"/>
      <c r="BF18" s="455"/>
      <c r="BG18" s="455"/>
      <c r="BH18" s="455"/>
      <c r="BI18" s="455"/>
      <c r="BJ18" s="455"/>
      <c r="BK18" s="455"/>
      <c r="BL18" s="455"/>
      <c r="BM18" s="456"/>
      <c r="BN18" s="403">
        <v>12074307</v>
      </c>
      <c r="BO18" s="404"/>
      <c r="BP18" s="404"/>
      <c r="BQ18" s="404"/>
      <c r="BR18" s="404"/>
      <c r="BS18" s="404"/>
      <c r="BT18" s="404"/>
      <c r="BU18" s="405"/>
      <c r="BV18" s="403">
        <v>11911553</v>
      </c>
      <c r="BW18" s="404"/>
      <c r="BX18" s="404"/>
      <c r="BY18" s="404"/>
      <c r="BZ18" s="404"/>
      <c r="CA18" s="404"/>
      <c r="CB18" s="404"/>
      <c r="CC18" s="405"/>
      <c r="CD18" s="194"/>
      <c r="CE18" s="557"/>
      <c r="CF18" s="557"/>
      <c r="CG18" s="557"/>
      <c r="CH18" s="557"/>
      <c r="CI18" s="557"/>
      <c r="CJ18" s="557"/>
      <c r="CK18" s="557"/>
      <c r="CL18" s="557"/>
      <c r="CM18" s="557"/>
      <c r="CN18" s="557"/>
      <c r="CO18" s="557"/>
      <c r="CP18" s="557"/>
      <c r="CQ18" s="557"/>
      <c r="CR18" s="557"/>
      <c r="CS18" s="558"/>
      <c r="CT18" s="400"/>
      <c r="CU18" s="401"/>
      <c r="CV18" s="401"/>
      <c r="CW18" s="401"/>
      <c r="CX18" s="401"/>
      <c r="CY18" s="401"/>
      <c r="CZ18" s="401"/>
      <c r="DA18" s="402"/>
      <c r="DB18" s="400"/>
      <c r="DC18" s="401"/>
      <c r="DD18" s="401"/>
      <c r="DE18" s="401"/>
      <c r="DF18" s="401"/>
      <c r="DG18" s="401"/>
      <c r="DH18" s="401"/>
      <c r="DI18" s="402"/>
    </row>
    <row r="19" spans="1:113" ht="18.75" customHeight="1" thickBot="1" x14ac:dyDescent="0.2">
      <c r="A19" s="181"/>
      <c r="B19" s="559" t="s">
        <v>159</v>
      </c>
      <c r="C19" s="486"/>
      <c r="D19" s="486"/>
      <c r="E19" s="560"/>
      <c r="F19" s="560"/>
      <c r="G19" s="560"/>
      <c r="H19" s="560"/>
      <c r="I19" s="560"/>
      <c r="J19" s="560"/>
      <c r="K19" s="560"/>
      <c r="L19" s="561">
        <v>1304</v>
      </c>
      <c r="M19" s="561"/>
      <c r="N19" s="561"/>
      <c r="O19" s="561"/>
      <c r="P19" s="561"/>
      <c r="Q19" s="561"/>
      <c r="R19" s="562"/>
      <c r="S19" s="562"/>
      <c r="T19" s="562"/>
      <c r="U19" s="562"/>
      <c r="V19" s="563"/>
      <c r="W19" s="425"/>
      <c r="X19" s="426"/>
      <c r="Y19" s="426"/>
      <c r="Z19" s="426"/>
      <c r="AA19" s="426"/>
      <c r="AB19" s="426"/>
      <c r="AC19" s="555"/>
      <c r="AD19" s="555"/>
      <c r="AE19" s="555"/>
      <c r="AF19" s="555"/>
      <c r="AG19" s="555"/>
      <c r="AH19" s="555"/>
      <c r="AI19" s="555"/>
      <c r="AJ19" s="555"/>
      <c r="AK19" s="555"/>
      <c r="AL19" s="556"/>
      <c r="AM19" s="449"/>
      <c r="AN19" s="450"/>
      <c r="AO19" s="450"/>
      <c r="AP19" s="450"/>
      <c r="AQ19" s="450"/>
      <c r="AR19" s="450"/>
      <c r="AS19" s="450"/>
      <c r="AT19" s="451"/>
      <c r="AU19" s="452"/>
      <c r="AV19" s="453"/>
      <c r="AW19" s="453"/>
      <c r="AX19" s="453"/>
      <c r="AY19" s="454" t="s">
        <v>160</v>
      </c>
      <c r="AZ19" s="455"/>
      <c r="BA19" s="455"/>
      <c r="BB19" s="455"/>
      <c r="BC19" s="455"/>
      <c r="BD19" s="455"/>
      <c r="BE19" s="455"/>
      <c r="BF19" s="455"/>
      <c r="BG19" s="455"/>
      <c r="BH19" s="455"/>
      <c r="BI19" s="455"/>
      <c r="BJ19" s="455"/>
      <c r="BK19" s="455"/>
      <c r="BL19" s="455"/>
      <c r="BM19" s="456"/>
      <c r="BN19" s="403">
        <v>14799880</v>
      </c>
      <c r="BO19" s="404"/>
      <c r="BP19" s="404"/>
      <c r="BQ19" s="404"/>
      <c r="BR19" s="404"/>
      <c r="BS19" s="404"/>
      <c r="BT19" s="404"/>
      <c r="BU19" s="405"/>
      <c r="BV19" s="403">
        <v>14738675</v>
      </c>
      <c r="BW19" s="404"/>
      <c r="BX19" s="404"/>
      <c r="BY19" s="404"/>
      <c r="BZ19" s="404"/>
      <c r="CA19" s="404"/>
      <c r="CB19" s="404"/>
      <c r="CC19" s="405"/>
      <c r="CD19" s="194"/>
      <c r="CE19" s="557"/>
      <c r="CF19" s="557"/>
      <c r="CG19" s="557"/>
      <c r="CH19" s="557"/>
      <c r="CI19" s="557"/>
      <c r="CJ19" s="557"/>
      <c r="CK19" s="557"/>
      <c r="CL19" s="557"/>
      <c r="CM19" s="557"/>
      <c r="CN19" s="557"/>
      <c r="CO19" s="557"/>
      <c r="CP19" s="557"/>
      <c r="CQ19" s="557"/>
      <c r="CR19" s="557"/>
      <c r="CS19" s="558"/>
      <c r="CT19" s="400"/>
      <c r="CU19" s="401"/>
      <c r="CV19" s="401"/>
      <c r="CW19" s="401"/>
      <c r="CX19" s="401"/>
      <c r="CY19" s="401"/>
      <c r="CZ19" s="401"/>
      <c r="DA19" s="402"/>
      <c r="DB19" s="400"/>
      <c r="DC19" s="401"/>
      <c r="DD19" s="401"/>
      <c r="DE19" s="401"/>
      <c r="DF19" s="401"/>
      <c r="DG19" s="401"/>
      <c r="DH19" s="401"/>
      <c r="DI19" s="402"/>
    </row>
    <row r="20" spans="1:113" ht="18.75" customHeight="1" thickBot="1" x14ac:dyDescent="0.2">
      <c r="A20" s="181"/>
      <c r="B20" s="559" t="s">
        <v>161</v>
      </c>
      <c r="C20" s="486"/>
      <c r="D20" s="486"/>
      <c r="E20" s="560"/>
      <c r="F20" s="560"/>
      <c r="G20" s="560"/>
      <c r="H20" s="560"/>
      <c r="I20" s="560"/>
      <c r="J20" s="560"/>
      <c r="K20" s="560"/>
      <c r="L20" s="561">
        <v>22746</v>
      </c>
      <c r="M20" s="561"/>
      <c r="N20" s="561"/>
      <c r="O20" s="561"/>
      <c r="P20" s="561"/>
      <c r="Q20" s="561"/>
      <c r="R20" s="562"/>
      <c r="S20" s="562"/>
      <c r="T20" s="562"/>
      <c r="U20" s="562"/>
      <c r="V20" s="563"/>
      <c r="W20" s="469"/>
      <c r="X20" s="470"/>
      <c r="Y20" s="470"/>
      <c r="Z20" s="470"/>
      <c r="AA20" s="470"/>
      <c r="AB20" s="470"/>
      <c r="AC20" s="564"/>
      <c r="AD20" s="564"/>
      <c r="AE20" s="564"/>
      <c r="AF20" s="564"/>
      <c r="AG20" s="564"/>
      <c r="AH20" s="564"/>
      <c r="AI20" s="564"/>
      <c r="AJ20" s="564"/>
      <c r="AK20" s="564"/>
      <c r="AL20" s="565"/>
      <c r="AM20" s="566"/>
      <c r="AN20" s="498"/>
      <c r="AO20" s="498"/>
      <c r="AP20" s="498"/>
      <c r="AQ20" s="498"/>
      <c r="AR20" s="498"/>
      <c r="AS20" s="498"/>
      <c r="AT20" s="499"/>
      <c r="AU20" s="567"/>
      <c r="AV20" s="568"/>
      <c r="AW20" s="568"/>
      <c r="AX20" s="569"/>
      <c r="AY20" s="454"/>
      <c r="AZ20" s="455"/>
      <c r="BA20" s="455"/>
      <c r="BB20" s="455"/>
      <c r="BC20" s="455"/>
      <c r="BD20" s="455"/>
      <c r="BE20" s="455"/>
      <c r="BF20" s="455"/>
      <c r="BG20" s="455"/>
      <c r="BH20" s="455"/>
      <c r="BI20" s="455"/>
      <c r="BJ20" s="455"/>
      <c r="BK20" s="455"/>
      <c r="BL20" s="455"/>
      <c r="BM20" s="456"/>
      <c r="BN20" s="403"/>
      <c r="BO20" s="404"/>
      <c r="BP20" s="404"/>
      <c r="BQ20" s="404"/>
      <c r="BR20" s="404"/>
      <c r="BS20" s="404"/>
      <c r="BT20" s="404"/>
      <c r="BU20" s="405"/>
      <c r="BV20" s="403"/>
      <c r="BW20" s="404"/>
      <c r="BX20" s="404"/>
      <c r="BY20" s="404"/>
      <c r="BZ20" s="404"/>
      <c r="CA20" s="404"/>
      <c r="CB20" s="404"/>
      <c r="CC20" s="405"/>
      <c r="CD20" s="194"/>
      <c r="CE20" s="557"/>
      <c r="CF20" s="557"/>
      <c r="CG20" s="557"/>
      <c r="CH20" s="557"/>
      <c r="CI20" s="557"/>
      <c r="CJ20" s="557"/>
      <c r="CK20" s="557"/>
      <c r="CL20" s="557"/>
      <c r="CM20" s="557"/>
      <c r="CN20" s="557"/>
      <c r="CO20" s="557"/>
      <c r="CP20" s="557"/>
      <c r="CQ20" s="557"/>
      <c r="CR20" s="557"/>
      <c r="CS20" s="558"/>
      <c r="CT20" s="400"/>
      <c r="CU20" s="401"/>
      <c r="CV20" s="401"/>
      <c r="CW20" s="401"/>
      <c r="CX20" s="401"/>
      <c r="CY20" s="401"/>
      <c r="CZ20" s="401"/>
      <c r="DA20" s="402"/>
      <c r="DB20" s="400"/>
      <c r="DC20" s="401"/>
      <c r="DD20" s="401"/>
      <c r="DE20" s="401"/>
      <c r="DF20" s="401"/>
      <c r="DG20" s="401"/>
      <c r="DH20" s="401"/>
      <c r="DI20" s="402"/>
    </row>
    <row r="21" spans="1:113" ht="18.75" customHeight="1" thickBot="1" x14ac:dyDescent="0.2">
      <c r="A21" s="181"/>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89"/>
      <c r="AZ21" s="590"/>
      <c r="BA21" s="590"/>
      <c r="BB21" s="590"/>
      <c r="BC21" s="590"/>
      <c r="BD21" s="590"/>
      <c r="BE21" s="590"/>
      <c r="BF21" s="590"/>
      <c r="BG21" s="590"/>
      <c r="BH21" s="590"/>
      <c r="BI21" s="590"/>
      <c r="BJ21" s="590"/>
      <c r="BK21" s="590"/>
      <c r="BL21" s="590"/>
      <c r="BM21" s="591"/>
      <c r="BN21" s="592"/>
      <c r="BO21" s="593"/>
      <c r="BP21" s="593"/>
      <c r="BQ21" s="593"/>
      <c r="BR21" s="593"/>
      <c r="BS21" s="593"/>
      <c r="BT21" s="593"/>
      <c r="BU21" s="594"/>
      <c r="BV21" s="592"/>
      <c r="BW21" s="593"/>
      <c r="BX21" s="593"/>
      <c r="BY21" s="593"/>
      <c r="BZ21" s="593"/>
      <c r="CA21" s="593"/>
      <c r="CB21" s="593"/>
      <c r="CC21" s="594"/>
      <c r="CD21" s="194"/>
      <c r="CE21" s="557"/>
      <c r="CF21" s="557"/>
      <c r="CG21" s="557"/>
      <c r="CH21" s="557"/>
      <c r="CI21" s="557"/>
      <c r="CJ21" s="557"/>
      <c r="CK21" s="557"/>
      <c r="CL21" s="557"/>
      <c r="CM21" s="557"/>
      <c r="CN21" s="557"/>
      <c r="CO21" s="557"/>
      <c r="CP21" s="557"/>
      <c r="CQ21" s="557"/>
      <c r="CR21" s="557"/>
      <c r="CS21" s="558"/>
      <c r="CT21" s="400"/>
      <c r="CU21" s="401"/>
      <c r="CV21" s="401"/>
      <c r="CW21" s="401"/>
      <c r="CX21" s="401"/>
      <c r="CY21" s="401"/>
      <c r="CZ21" s="401"/>
      <c r="DA21" s="402"/>
      <c r="DB21" s="400"/>
      <c r="DC21" s="401"/>
      <c r="DD21" s="401"/>
      <c r="DE21" s="401"/>
      <c r="DF21" s="401"/>
      <c r="DG21" s="401"/>
      <c r="DH21" s="401"/>
      <c r="DI21" s="402"/>
    </row>
    <row r="22" spans="1:113" ht="18.75" customHeight="1" x14ac:dyDescent="0.15">
      <c r="A22" s="181"/>
      <c r="B22" s="606" t="s">
        <v>163</v>
      </c>
      <c r="C22" s="578"/>
      <c r="D22" s="579"/>
      <c r="E22" s="463" t="s">
        <v>1</v>
      </c>
      <c r="F22" s="468"/>
      <c r="G22" s="468"/>
      <c r="H22" s="468"/>
      <c r="I22" s="468"/>
      <c r="J22" s="468"/>
      <c r="K22" s="458"/>
      <c r="L22" s="463" t="s">
        <v>164</v>
      </c>
      <c r="M22" s="468"/>
      <c r="N22" s="468"/>
      <c r="O22" s="468"/>
      <c r="P22" s="458"/>
      <c r="Q22" s="611" t="s">
        <v>165</v>
      </c>
      <c r="R22" s="612"/>
      <c r="S22" s="612"/>
      <c r="T22" s="612"/>
      <c r="U22" s="612"/>
      <c r="V22" s="613"/>
      <c r="W22" s="577" t="s">
        <v>166</v>
      </c>
      <c r="X22" s="578"/>
      <c r="Y22" s="579"/>
      <c r="Z22" s="463" t="s">
        <v>1</v>
      </c>
      <c r="AA22" s="468"/>
      <c r="AB22" s="468"/>
      <c r="AC22" s="468"/>
      <c r="AD22" s="468"/>
      <c r="AE22" s="468"/>
      <c r="AF22" s="468"/>
      <c r="AG22" s="458"/>
      <c r="AH22" s="617" t="s">
        <v>167</v>
      </c>
      <c r="AI22" s="468"/>
      <c r="AJ22" s="468"/>
      <c r="AK22" s="468"/>
      <c r="AL22" s="458"/>
      <c r="AM22" s="617" t="s">
        <v>168</v>
      </c>
      <c r="AN22" s="618"/>
      <c r="AO22" s="618"/>
      <c r="AP22" s="618"/>
      <c r="AQ22" s="618"/>
      <c r="AR22" s="619"/>
      <c r="AS22" s="611" t="s">
        <v>165</v>
      </c>
      <c r="AT22" s="612"/>
      <c r="AU22" s="612"/>
      <c r="AV22" s="612"/>
      <c r="AW22" s="612"/>
      <c r="AX22" s="623"/>
      <c r="AY22" s="437" t="s">
        <v>169</v>
      </c>
      <c r="AZ22" s="438"/>
      <c r="BA22" s="438"/>
      <c r="BB22" s="438"/>
      <c r="BC22" s="438"/>
      <c r="BD22" s="438"/>
      <c r="BE22" s="438"/>
      <c r="BF22" s="438"/>
      <c r="BG22" s="438"/>
      <c r="BH22" s="438"/>
      <c r="BI22" s="438"/>
      <c r="BJ22" s="438"/>
      <c r="BK22" s="438"/>
      <c r="BL22" s="438"/>
      <c r="BM22" s="439"/>
      <c r="BN22" s="440">
        <v>17328416</v>
      </c>
      <c r="BO22" s="441"/>
      <c r="BP22" s="441"/>
      <c r="BQ22" s="441"/>
      <c r="BR22" s="441"/>
      <c r="BS22" s="441"/>
      <c r="BT22" s="441"/>
      <c r="BU22" s="442"/>
      <c r="BV22" s="440">
        <v>18199153</v>
      </c>
      <c r="BW22" s="441"/>
      <c r="BX22" s="441"/>
      <c r="BY22" s="441"/>
      <c r="BZ22" s="441"/>
      <c r="CA22" s="441"/>
      <c r="CB22" s="441"/>
      <c r="CC22" s="442"/>
      <c r="CD22" s="194"/>
      <c r="CE22" s="557"/>
      <c r="CF22" s="557"/>
      <c r="CG22" s="557"/>
      <c r="CH22" s="557"/>
      <c r="CI22" s="557"/>
      <c r="CJ22" s="557"/>
      <c r="CK22" s="557"/>
      <c r="CL22" s="557"/>
      <c r="CM22" s="557"/>
      <c r="CN22" s="557"/>
      <c r="CO22" s="557"/>
      <c r="CP22" s="557"/>
      <c r="CQ22" s="557"/>
      <c r="CR22" s="557"/>
      <c r="CS22" s="558"/>
      <c r="CT22" s="400"/>
      <c r="CU22" s="401"/>
      <c r="CV22" s="401"/>
      <c r="CW22" s="401"/>
      <c r="CX22" s="401"/>
      <c r="CY22" s="401"/>
      <c r="CZ22" s="401"/>
      <c r="DA22" s="402"/>
      <c r="DB22" s="400"/>
      <c r="DC22" s="401"/>
      <c r="DD22" s="401"/>
      <c r="DE22" s="401"/>
      <c r="DF22" s="401"/>
      <c r="DG22" s="401"/>
      <c r="DH22" s="401"/>
      <c r="DI22" s="402"/>
    </row>
    <row r="23" spans="1:113" ht="18.75" customHeight="1" x14ac:dyDescent="0.15">
      <c r="A23" s="181"/>
      <c r="B23" s="607"/>
      <c r="C23" s="581"/>
      <c r="D23" s="582"/>
      <c r="E23" s="423"/>
      <c r="F23" s="430"/>
      <c r="G23" s="430"/>
      <c r="H23" s="430"/>
      <c r="I23" s="430"/>
      <c r="J23" s="430"/>
      <c r="K23" s="417"/>
      <c r="L23" s="423"/>
      <c r="M23" s="430"/>
      <c r="N23" s="430"/>
      <c r="O23" s="430"/>
      <c r="P23" s="417"/>
      <c r="Q23" s="614"/>
      <c r="R23" s="615"/>
      <c r="S23" s="615"/>
      <c r="T23" s="615"/>
      <c r="U23" s="615"/>
      <c r="V23" s="616"/>
      <c r="W23" s="580"/>
      <c r="X23" s="581"/>
      <c r="Y23" s="582"/>
      <c r="Z23" s="423"/>
      <c r="AA23" s="430"/>
      <c r="AB23" s="430"/>
      <c r="AC23" s="430"/>
      <c r="AD23" s="430"/>
      <c r="AE23" s="430"/>
      <c r="AF23" s="430"/>
      <c r="AG23" s="417"/>
      <c r="AH23" s="423"/>
      <c r="AI23" s="430"/>
      <c r="AJ23" s="430"/>
      <c r="AK23" s="430"/>
      <c r="AL23" s="417"/>
      <c r="AM23" s="620"/>
      <c r="AN23" s="621"/>
      <c r="AO23" s="621"/>
      <c r="AP23" s="621"/>
      <c r="AQ23" s="621"/>
      <c r="AR23" s="622"/>
      <c r="AS23" s="614"/>
      <c r="AT23" s="615"/>
      <c r="AU23" s="615"/>
      <c r="AV23" s="615"/>
      <c r="AW23" s="615"/>
      <c r="AX23" s="624"/>
      <c r="AY23" s="454" t="s">
        <v>170</v>
      </c>
      <c r="AZ23" s="455"/>
      <c r="BA23" s="455"/>
      <c r="BB23" s="455"/>
      <c r="BC23" s="455"/>
      <c r="BD23" s="455"/>
      <c r="BE23" s="455"/>
      <c r="BF23" s="455"/>
      <c r="BG23" s="455"/>
      <c r="BH23" s="455"/>
      <c r="BI23" s="455"/>
      <c r="BJ23" s="455"/>
      <c r="BK23" s="455"/>
      <c r="BL23" s="455"/>
      <c r="BM23" s="456"/>
      <c r="BN23" s="403">
        <v>16422989</v>
      </c>
      <c r="BO23" s="404"/>
      <c r="BP23" s="404"/>
      <c r="BQ23" s="404"/>
      <c r="BR23" s="404"/>
      <c r="BS23" s="404"/>
      <c r="BT23" s="404"/>
      <c r="BU23" s="405"/>
      <c r="BV23" s="403">
        <v>17234615</v>
      </c>
      <c r="BW23" s="404"/>
      <c r="BX23" s="404"/>
      <c r="BY23" s="404"/>
      <c r="BZ23" s="404"/>
      <c r="CA23" s="404"/>
      <c r="CB23" s="404"/>
      <c r="CC23" s="405"/>
      <c r="CD23" s="194"/>
      <c r="CE23" s="557"/>
      <c r="CF23" s="557"/>
      <c r="CG23" s="557"/>
      <c r="CH23" s="557"/>
      <c r="CI23" s="557"/>
      <c r="CJ23" s="557"/>
      <c r="CK23" s="557"/>
      <c r="CL23" s="557"/>
      <c r="CM23" s="557"/>
      <c r="CN23" s="557"/>
      <c r="CO23" s="557"/>
      <c r="CP23" s="557"/>
      <c r="CQ23" s="557"/>
      <c r="CR23" s="557"/>
      <c r="CS23" s="558"/>
      <c r="CT23" s="400"/>
      <c r="CU23" s="401"/>
      <c r="CV23" s="401"/>
      <c r="CW23" s="401"/>
      <c r="CX23" s="401"/>
      <c r="CY23" s="401"/>
      <c r="CZ23" s="401"/>
      <c r="DA23" s="402"/>
      <c r="DB23" s="400"/>
      <c r="DC23" s="401"/>
      <c r="DD23" s="401"/>
      <c r="DE23" s="401"/>
      <c r="DF23" s="401"/>
      <c r="DG23" s="401"/>
      <c r="DH23" s="401"/>
      <c r="DI23" s="402"/>
    </row>
    <row r="24" spans="1:113" ht="18.75" customHeight="1" thickBot="1" x14ac:dyDescent="0.2">
      <c r="A24" s="181"/>
      <c r="B24" s="607"/>
      <c r="C24" s="581"/>
      <c r="D24" s="582"/>
      <c r="E24" s="493" t="s">
        <v>171</v>
      </c>
      <c r="F24" s="450"/>
      <c r="G24" s="450"/>
      <c r="H24" s="450"/>
      <c r="I24" s="450"/>
      <c r="J24" s="450"/>
      <c r="K24" s="451"/>
      <c r="L24" s="494">
        <v>1</v>
      </c>
      <c r="M24" s="495"/>
      <c r="N24" s="495"/>
      <c r="O24" s="495"/>
      <c r="P24" s="509"/>
      <c r="Q24" s="494">
        <v>8100</v>
      </c>
      <c r="R24" s="495"/>
      <c r="S24" s="495"/>
      <c r="T24" s="495"/>
      <c r="U24" s="495"/>
      <c r="V24" s="509"/>
      <c r="W24" s="580"/>
      <c r="X24" s="581"/>
      <c r="Y24" s="582"/>
      <c r="Z24" s="493" t="s">
        <v>172</v>
      </c>
      <c r="AA24" s="450"/>
      <c r="AB24" s="450"/>
      <c r="AC24" s="450"/>
      <c r="AD24" s="450"/>
      <c r="AE24" s="450"/>
      <c r="AF24" s="450"/>
      <c r="AG24" s="451"/>
      <c r="AH24" s="494">
        <v>310</v>
      </c>
      <c r="AI24" s="495"/>
      <c r="AJ24" s="495"/>
      <c r="AK24" s="495"/>
      <c r="AL24" s="509"/>
      <c r="AM24" s="494">
        <v>947670</v>
      </c>
      <c r="AN24" s="495"/>
      <c r="AO24" s="495"/>
      <c r="AP24" s="495"/>
      <c r="AQ24" s="495"/>
      <c r="AR24" s="509"/>
      <c r="AS24" s="494">
        <v>3057</v>
      </c>
      <c r="AT24" s="495"/>
      <c r="AU24" s="495"/>
      <c r="AV24" s="495"/>
      <c r="AW24" s="495"/>
      <c r="AX24" s="496"/>
      <c r="AY24" s="589" t="s">
        <v>173</v>
      </c>
      <c r="AZ24" s="590"/>
      <c r="BA24" s="590"/>
      <c r="BB24" s="590"/>
      <c r="BC24" s="590"/>
      <c r="BD24" s="590"/>
      <c r="BE24" s="590"/>
      <c r="BF24" s="590"/>
      <c r="BG24" s="590"/>
      <c r="BH24" s="590"/>
      <c r="BI24" s="590"/>
      <c r="BJ24" s="590"/>
      <c r="BK24" s="590"/>
      <c r="BL24" s="590"/>
      <c r="BM24" s="591"/>
      <c r="BN24" s="403">
        <v>8433893</v>
      </c>
      <c r="BO24" s="404"/>
      <c r="BP24" s="404"/>
      <c r="BQ24" s="404"/>
      <c r="BR24" s="404"/>
      <c r="BS24" s="404"/>
      <c r="BT24" s="404"/>
      <c r="BU24" s="405"/>
      <c r="BV24" s="403">
        <v>8759322</v>
      </c>
      <c r="BW24" s="404"/>
      <c r="BX24" s="404"/>
      <c r="BY24" s="404"/>
      <c r="BZ24" s="404"/>
      <c r="CA24" s="404"/>
      <c r="CB24" s="404"/>
      <c r="CC24" s="405"/>
      <c r="CD24" s="194"/>
      <c r="CE24" s="557"/>
      <c r="CF24" s="557"/>
      <c r="CG24" s="557"/>
      <c r="CH24" s="557"/>
      <c r="CI24" s="557"/>
      <c r="CJ24" s="557"/>
      <c r="CK24" s="557"/>
      <c r="CL24" s="557"/>
      <c r="CM24" s="557"/>
      <c r="CN24" s="557"/>
      <c r="CO24" s="557"/>
      <c r="CP24" s="557"/>
      <c r="CQ24" s="557"/>
      <c r="CR24" s="557"/>
      <c r="CS24" s="558"/>
      <c r="CT24" s="400"/>
      <c r="CU24" s="401"/>
      <c r="CV24" s="401"/>
      <c r="CW24" s="401"/>
      <c r="CX24" s="401"/>
      <c r="CY24" s="401"/>
      <c r="CZ24" s="401"/>
      <c r="DA24" s="402"/>
      <c r="DB24" s="400"/>
      <c r="DC24" s="401"/>
      <c r="DD24" s="401"/>
      <c r="DE24" s="401"/>
      <c r="DF24" s="401"/>
      <c r="DG24" s="401"/>
      <c r="DH24" s="401"/>
      <c r="DI24" s="402"/>
    </row>
    <row r="25" spans="1:113" ht="18.75" customHeight="1" x14ac:dyDescent="0.15">
      <c r="A25" s="181"/>
      <c r="B25" s="607"/>
      <c r="C25" s="581"/>
      <c r="D25" s="582"/>
      <c r="E25" s="493" t="s">
        <v>174</v>
      </c>
      <c r="F25" s="450"/>
      <c r="G25" s="450"/>
      <c r="H25" s="450"/>
      <c r="I25" s="450"/>
      <c r="J25" s="450"/>
      <c r="K25" s="451"/>
      <c r="L25" s="494">
        <v>1</v>
      </c>
      <c r="M25" s="495"/>
      <c r="N25" s="495"/>
      <c r="O25" s="495"/>
      <c r="P25" s="509"/>
      <c r="Q25" s="494">
        <v>6960</v>
      </c>
      <c r="R25" s="495"/>
      <c r="S25" s="495"/>
      <c r="T25" s="495"/>
      <c r="U25" s="495"/>
      <c r="V25" s="509"/>
      <c r="W25" s="580"/>
      <c r="X25" s="581"/>
      <c r="Y25" s="582"/>
      <c r="Z25" s="493" t="s">
        <v>175</v>
      </c>
      <c r="AA25" s="450"/>
      <c r="AB25" s="450"/>
      <c r="AC25" s="450"/>
      <c r="AD25" s="450"/>
      <c r="AE25" s="450"/>
      <c r="AF25" s="450"/>
      <c r="AG25" s="451"/>
      <c r="AH25" s="494" t="s">
        <v>138</v>
      </c>
      <c r="AI25" s="495"/>
      <c r="AJ25" s="495"/>
      <c r="AK25" s="495"/>
      <c r="AL25" s="509"/>
      <c r="AM25" s="494" t="s">
        <v>129</v>
      </c>
      <c r="AN25" s="495"/>
      <c r="AO25" s="495"/>
      <c r="AP25" s="495"/>
      <c r="AQ25" s="495"/>
      <c r="AR25" s="509"/>
      <c r="AS25" s="494" t="s">
        <v>138</v>
      </c>
      <c r="AT25" s="495"/>
      <c r="AU25" s="495"/>
      <c r="AV25" s="495"/>
      <c r="AW25" s="495"/>
      <c r="AX25" s="496"/>
      <c r="AY25" s="437" t="s">
        <v>176</v>
      </c>
      <c r="AZ25" s="438"/>
      <c r="BA25" s="438"/>
      <c r="BB25" s="438"/>
      <c r="BC25" s="438"/>
      <c r="BD25" s="438"/>
      <c r="BE25" s="438"/>
      <c r="BF25" s="438"/>
      <c r="BG25" s="438"/>
      <c r="BH25" s="438"/>
      <c r="BI25" s="438"/>
      <c r="BJ25" s="438"/>
      <c r="BK25" s="438"/>
      <c r="BL25" s="438"/>
      <c r="BM25" s="439"/>
      <c r="BN25" s="440">
        <v>2032749</v>
      </c>
      <c r="BO25" s="441"/>
      <c r="BP25" s="441"/>
      <c r="BQ25" s="441"/>
      <c r="BR25" s="441"/>
      <c r="BS25" s="441"/>
      <c r="BT25" s="441"/>
      <c r="BU25" s="442"/>
      <c r="BV25" s="440">
        <v>1284842</v>
      </c>
      <c r="BW25" s="441"/>
      <c r="BX25" s="441"/>
      <c r="BY25" s="441"/>
      <c r="BZ25" s="441"/>
      <c r="CA25" s="441"/>
      <c r="CB25" s="441"/>
      <c r="CC25" s="442"/>
      <c r="CD25" s="194"/>
      <c r="CE25" s="557"/>
      <c r="CF25" s="557"/>
      <c r="CG25" s="557"/>
      <c r="CH25" s="557"/>
      <c r="CI25" s="557"/>
      <c r="CJ25" s="557"/>
      <c r="CK25" s="557"/>
      <c r="CL25" s="557"/>
      <c r="CM25" s="557"/>
      <c r="CN25" s="557"/>
      <c r="CO25" s="557"/>
      <c r="CP25" s="557"/>
      <c r="CQ25" s="557"/>
      <c r="CR25" s="557"/>
      <c r="CS25" s="558"/>
      <c r="CT25" s="400"/>
      <c r="CU25" s="401"/>
      <c r="CV25" s="401"/>
      <c r="CW25" s="401"/>
      <c r="CX25" s="401"/>
      <c r="CY25" s="401"/>
      <c r="CZ25" s="401"/>
      <c r="DA25" s="402"/>
      <c r="DB25" s="400"/>
      <c r="DC25" s="401"/>
      <c r="DD25" s="401"/>
      <c r="DE25" s="401"/>
      <c r="DF25" s="401"/>
      <c r="DG25" s="401"/>
      <c r="DH25" s="401"/>
      <c r="DI25" s="402"/>
    </row>
    <row r="26" spans="1:113" ht="18.75" customHeight="1" x14ac:dyDescent="0.15">
      <c r="A26" s="181"/>
      <c r="B26" s="607"/>
      <c r="C26" s="581"/>
      <c r="D26" s="582"/>
      <c r="E26" s="493" t="s">
        <v>177</v>
      </c>
      <c r="F26" s="450"/>
      <c r="G26" s="450"/>
      <c r="H26" s="450"/>
      <c r="I26" s="450"/>
      <c r="J26" s="450"/>
      <c r="K26" s="451"/>
      <c r="L26" s="494">
        <v>1</v>
      </c>
      <c r="M26" s="495"/>
      <c r="N26" s="495"/>
      <c r="O26" s="495"/>
      <c r="P26" s="509"/>
      <c r="Q26" s="494">
        <v>6384</v>
      </c>
      <c r="R26" s="495"/>
      <c r="S26" s="495"/>
      <c r="T26" s="495"/>
      <c r="U26" s="495"/>
      <c r="V26" s="509"/>
      <c r="W26" s="580"/>
      <c r="X26" s="581"/>
      <c r="Y26" s="582"/>
      <c r="Z26" s="493" t="s">
        <v>178</v>
      </c>
      <c r="AA26" s="604"/>
      <c r="AB26" s="604"/>
      <c r="AC26" s="604"/>
      <c r="AD26" s="604"/>
      <c r="AE26" s="604"/>
      <c r="AF26" s="604"/>
      <c r="AG26" s="605"/>
      <c r="AH26" s="494">
        <v>19</v>
      </c>
      <c r="AI26" s="495"/>
      <c r="AJ26" s="495"/>
      <c r="AK26" s="495"/>
      <c r="AL26" s="509"/>
      <c r="AM26" s="494">
        <v>67450</v>
      </c>
      <c r="AN26" s="495"/>
      <c r="AO26" s="495"/>
      <c r="AP26" s="495"/>
      <c r="AQ26" s="495"/>
      <c r="AR26" s="509"/>
      <c r="AS26" s="494">
        <v>3550</v>
      </c>
      <c r="AT26" s="495"/>
      <c r="AU26" s="495"/>
      <c r="AV26" s="495"/>
      <c r="AW26" s="495"/>
      <c r="AX26" s="496"/>
      <c r="AY26" s="406" t="s">
        <v>179</v>
      </c>
      <c r="AZ26" s="407"/>
      <c r="BA26" s="407"/>
      <c r="BB26" s="407"/>
      <c r="BC26" s="407"/>
      <c r="BD26" s="407"/>
      <c r="BE26" s="407"/>
      <c r="BF26" s="407"/>
      <c r="BG26" s="407"/>
      <c r="BH26" s="407"/>
      <c r="BI26" s="407"/>
      <c r="BJ26" s="407"/>
      <c r="BK26" s="407"/>
      <c r="BL26" s="407"/>
      <c r="BM26" s="408"/>
      <c r="BN26" s="403" t="s">
        <v>138</v>
      </c>
      <c r="BO26" s="404"/>
      <c r="BP26" s="404"/>
      <c r="BQ26" s="404"/>
      <c r="BR26" s="404"/>
      <c r="BS26" s="404"/>
      <c r="BT26" s="404"/>
      <c r="BU26" s="405"/>
      <c r="BV26" s="403" t="s">
        <v>138</v>
      </c>
      <c r="BW26" s="404"/>
      <c r="BX26" s="404"/>
      <c r="BY26" s="404"/>
      <c r="BZ26" s="404"/>
      <c r="CA26" s="404"/>
      <c r="CB26" s="404"/>
      <c r="CC26" s="405"/>
      <c r="CD26" s="194"/>
      <c r="CE26" s="557"/>
      <c r="CF26" s="557"/>
      <c r="CG26" s="557"/>
      <c r="CH26" s="557"/>
      <c r="CI26" s="557"/>
      <c r="CJ26" s="557"/>
      <c r="CK26" s="557"/>
      <c r="CL26" s="557"/>
      <c r="CM26" s="557"/>
      <c r="CN26" s="557"/>
      <c r="CO26" s="557"/>
      <c r="CP26" s="557"/>
      <c r="CQ26" s="557"/>
      <c r="CR26" s="557"/>
      <c r="CS26" s="558"/>
      <c r="CT26" s="400"/>
      <c r="CU26" s="401"/>
      <c r="CV26" s="401"/>
      <c r="CW26" s="401"/>
      <c r="CX26" s="401"/>
      <c r="CY26" s="401"/>
      <c r="CZ26" s="401"/>
      <c r="DA26" s="402"/>
      <c r="DB26" s="400"/>
      <c r="DC26" s="401"/>
      <c r="DD26" s="401"/>
      <c r="DE26" s="401"/>
      <c r="DF26" s="401"/>
      <c r="DG26" s="401"/>
      <c r="DH26" s="401"/>
      <c r="DI26" s="402"/>
    </row>
    <row r="27" spans="1:113" ht="18.75" customHeight="1" thickBot="1" x14ac:dyDescent="0.2">
      <c r="A27" s="181"/>
      <c r="B27" s="607"/>
      <c r="C27" s="581"/>
      <c r="D27" s="582"/>
      <c r="E27" s="493" t="s">
        <v>180</v>
      </c>
      <c r="F27" s="450"/>
      <c r="G27" s="450"/>
      <c r="H27" s="450"/>
      <c r="I27" s="450"/>
      <c r="J27" s="450"/>
      <c r="K27" s="451"/>
      <c r="L27" s="494">
        <v>1</v>
      </c>
      <c r="M27" s="495"/>
      <c r="N27" s="495"/>
      <c r="O27" s="495"/>
      <c r="P27" s="509"/>
      <c r="Q27" s="494">
        <v>4992</v>
      </c>
      <c r="R27" s="495"/>
      <c r="S27" s="495"/>
      <c r="T27" s="495"/>
      <c r="U27" s="495"/>
      <c r="V27" s="509"/>
      <c r="W27" s="580"/>
      <c r="X27" s="581"/>
      <c r="Y27" s="582"/>
      <c r="Z27" s="493" t="s">
        <v>181</v>
      </c>
      <c r="AA27" s="450"/>
      <c r="AB27" s="450"/>
      <c r="AC27" s="450"/>
      <c r="AD27" s="450"/>
      <c r="AE27" s="450"/>
      <c r="AF27" s="450"/>
      <c r="AG27" s="451"/>
      <c r="AH27" s="494">
        <v>11</v>
      </c>
      <c r="AI27" s="495"/>
      <c r="AJ27" s="495"/>
      <c r="AK27" s="495"/>
      <c r="AL27" s="509"/>
      <c r="AM27" s="494">
        <v>32157</v>
      </c>
      <c r="AN27" s="495"/>
      <c r="AO27" s="495"/>
      <c r="AP27" s="495"/>
      <c r="AQ27" s="495"/>
      <c r="AR27" s="509"/>
      <c r="AS27" s="494">
        <v>2923</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92">
        <v>21955</v>
      </c>
      <c r="BO27" s="593"/>
      <c r="BP27" s="593"/>
      <c r="BQ27" s="593"/>
      <c r="BR27" s="593"/>
      <c r="BS27" s="593"/>
      <c r="BT27" s="593"/>
      <c r="BU27" s="594"/>
      <c r="BV27" s="592">
        <v>21955</v>
      </c>
      <c r="BW27" s="593"/>
      <c r="BX27" s="593"/>
      <c r="BY27" s="593"/>
      <c r="BZ27" s="593"/>
      <c r="CA27" s="593"/>
      <c r="CB27" s="593"/>
      <c r="CC27" s="594"/>
      <c r="CD27" s="196"/>
      <c r="CE27" s="557"/>
      <c r="CF27" s="557"/>
      <c r="CG27" s="557"/>
      <c r="CH27" s="557"/>
      <c r="CI27" s="557"/>
      <c r="CJ27" s="557"/>
      <c r="CK27" s="557"/>
      <c r="CL27" s="557"/>
      <c r="CM27" s="557"/>
      <c r="CN27" s="557"/>
      <c r="CO27" s="557"/>
      <c r="CP27" s="557"/>
      <c r="CQ27" s="557"/>
      <c r="CR27" s="557"/>
      <c r="CS27" s="558"/>
      <c r="CT27" s="400"/>
      <c r="CU27" s="401"/>
      <c r="CV27" s="401"/>
      <c r="CW27" s="401"/>
      <c r="CX27" s="401"/>
      <c r="CY27" s="401"/>
      <c r="CZ27" s="401"/>
      <c r="DA27" s="402"/>
      <c r="DB27" s="400"/>
      <c r="DC27" s="401"/>
      <c r="DD27" s="401"/>
      <c r="DE27" s="401"/>
      <c r="DF27" s="401"/>
      <c r="DG27" s="401"/>
      <c r="DH27" s="401"/>
      <c r="DI27" s="402"/>
    </row>
    <row r="28" spans="1:113" ht="18.75" customHeight="1" x14ac:dyDescent="0.15">
      <c r="A28" s="181"/>
      <c r="B28" s="607"/>
      <c r="C28" s="581"/>
      <c r="D28" s="582"/>
      <c r="E28" s="493" t="s">
        <v>183</v>
      </c>
      <c r="F28" s="450"/>
      <c r="G28" s="450"/>
      <c r="H28" s="450"/>
      <c r="I28" s="450"/>
      <c r="J28" s="450"/>
      <c r="K28" s="451"/>
      <c r="L28" s="494">
        <v>1</v>
      </c>
      <c r="M28" s="495"/>
      <c r="N28" s="495"/>
      <c r="O28" s="495"/>
      <c r="P28" s="509"/>
      <c r="Q28" s="494">
        <v>4464</v>
      </c>
      <c r="R28" s="495"/>
      <c r="S28" s="495"/>
      <c r="T28" s="495"/>
      <c r="U28" s="495"/>
      <c r="V28" s="509"/>
      <c r="W28" s="580"/>
      <c r="X28" s="581"/>
      <c r="Y28" s="582"/>
      <c r="Z28" s="493" t="s">
        <v>184</v>
      </c>
      <c r="AA28" s="450"/>
      <c r="AB28" s="450"/>
      <c r="AC28" s="450"/>
      <c r="AD28" s="450"/>
      <c r="AE28" s="450"/>
      <c r="AF28" s="450"/>
      <c r="AG28" s="451"/>
      <c r="AH28" s="494" t="s">
        <v>129</v>
      </c>
      <c r="AI28" s="495"/>
      <c r="AJ28" s="495"/>
      <c r="AK28" s="495"/>
      <c r="AL28" s="509"/>
      <c r="AM28" s="494" t="s">
        <v>138</v>
      </c>
      <c r="AN28" s="495"/>
      <c r="AO28" s="495"/>
      <c r="AP28" s="495"/>
      <c r="AQ28" s="495"/>
      <c r="AR28" s="509"/>
      <c r="AS28" s="494" t="s">
        <v>129</v>
      </c>
      <c r="AT28" s="495"/>
      <c r="AU28" s="495"/>
      <c r="AV28" s="495"/>
      <c r="AW28" s="495"/>
      <c r="AX28" s="496"/>
      <c r="AY28" s="595" t="s">
        <v>185</v>
      </c>
      <c r="AZ28" s="596"/>
      <c r="BA28" s="596"/>
      <c r="BB28" s="597"/>
      <c r="BC28" s="437" t="s">
        <v>49</v>
      </c>
      <c r="BD28" s="438"/>
      <c r="BE28" s="438"/>
      <c r="BF28" s="438"/>
      <c r="BG28" s="438"/>
      <c r="BH28" s="438"/>
      <c r="BI28" s="438"/>
      <c r="BJ28" s="438"/>
      <c r="BK28" s="438"/>
      <c r="BL28" s="438"/>
      <c r="BM28" s="439"/>
      <c r="BN28" s="440">
        <v>4057357</v>
      </c>
      <c r="BO28" s="441"/>
      <c r="BP28" s="441"/>
      <c r="BQ28" s="441"/>
      <c r="BR28" s="441"/>
      <c r="BS28" s="441"/>
      <c r="BT28" s="441"/>
      <c r="BU28" s="442"/>
      <c r="BV28" s="440">
        <v>3559497</v>
      </c>
      <c r="BW28" s="441"/>
      <c r="BX28" s="441"/>
      <c r="BY28" s="441"/>
      <c r="BZ28" s="441"/>
      <c r="CA28" s="441"/>
      <c r="CB28" s="441"/>
      <c r="CC28" s="442"/>
      <c r="CD28" s="194"/>
      <c r="CE28" s="557"/>
      <c r="CF28" s="557"/>
      <c r="CG28" s="557"/>
      <c r="CH28" s="557"/>
      <c r="CI28" s="557"/>
      <c r="CJ28" s="557"/>
      <c r="CK28" s="557"/>
      <c r="CL28" s="557"/>
      <c r="CM28" s="557"/>
      <c r="CN28" s="557"/>
      <c r="CO28" s="557"/>
      <c r="CP28" s="557"/>
      <c r="CQ28" s="557"/>
      <c r="CR28" s="557"/>
      <c r="CS28" s="558"/>
      <c r="CT28" s="400"/>
      <c r="CU28" s="401"/>
      <c r="CV28" s="401"/>
      <c r="CW28" s="401"/>
      <c r="CX28" s="401"/>
      <c r="CY28" s="401"/>
      <c r="CZ28" s="401"/>
      <c r="DA28" s="402"/>
      <c r="DB28" s="400"/>
      <c r="DC28" s="401"/>
      <c r="DD28" s="401"/>
      <c r="DE28" s="401"/>
      <c r="DF28" s="401"/>
      <c r="DG28" s="401"/>
      <c r="DH28" s="401"/>
      <c r="DI28" s="402"/>
    </row>
    <row r="29" spans="1:113" ht="18.75" customHeight="1" x14ac:dyDescent="0.15">
      <c r="A29" s="181"/>
      <c r="B29" s="607"/>
      <c r="C29" s="581"/>
      <c r="D29" s="582"/>
      <c r="E29" s="493" t="s">
        <v>186</v>
      </c>
      <c r="F29" s="450"/>
      <c r="G29" s="450"/>
      <c r="H29" s="450"/>
      <c r="I29" s="450"/>
      <c r="J29" s="450"/>
      <c r="K29" s="451"/>
      <c r="L29" s="494">
        <v>16</v>
      </c>
      <c r="M29" s="495"/>
      <c r="N29" s="495"/>
      <c r="O29" s="495"/>
      <c r="P29" s="509"/>
      <c r="Q29" s="494">
        <v>4224</v>
      </c>
      <c r="R29" s="495"/>
      <c r="S29" s="495"/>
      <c r="T29" s="495"/>
      <c r="U29" s="495"/>
      <c r="V29" s="509"/>
      <c r="W29" s="583"/>
      <c r="X29" s="584"/>
      <c r="Y29" s="585"/>
      <c r="Z29" s="493" t="s">
        <v>187</v>
      </c>
      <c r="AA29" s="450"/>
      <c r="AB29" s="450"/>
      <c r="AC29" s="450"/>
      <c r="AD29" s="450"/>
      <c r="AE29" s="450"/>
      <c r="AF29" s="450"/>
      <c r="AG29" s="451"/>
      <c r="AH29" s="494">
        <v>321</v>
      </c>
      <c r="AI29" s="495"/>
      <c r="AJ29" s="495"/>
      <c r="AK29" s="495"/>
      <c r="AL29" s="509"/>
      <c r="AM29" s="494">
        <v>979827</v>
      </c>
      <c r="AN29" s="495"/>
      <c r="AO29" s="495"/>
      <c r="AP29" s="495"/>
      <c r="AQ29" s="495"/>
      <c r="AR29" s="509"/>
      <c r="AS29" s="494">
        <v>3052</v>
      </c>
      <c r="AT29" s="495"/>
      <c r="AU29" s="495"/>
      <c r="AV29" s="495"/>
      <c r="AW29" s="495"/>
      <c r="AX29" s="496"/>
      <c r="AY29" s="598"/>
      <c r="AZ29" s="599"/>
      <c r="BA29" s="599"/>
      <c r="BB29" s="600"/>
      <c r="BC29" s="454" t="s">
        <v>188</v>
      </c>
      <c r="BD29" s="455"/>
      <c r="BE29" s="455"/>
      <c r="BF29" s="455"/>
      <c r="BG29" s="455"/>
      <c r="BH29" s="455"/>
      <c r="BI29" s="455"/>
      <c r="BJ29" s="455"/>
      <c r="BK29" s="455"/>
      <c r="BL29" s="455"/>
      <c r="BM29" s="456"/>
      <c r="BN29" s="403">
        <v>45911</v>
      </c>
      <c r="BO29" s="404"/>
      <c r="BP29" s="404"/>
      <c r="BQ29" s="404"/>
      <c r="BR29" s="404"/>
      <c r="BS29" s="404"/>
      <c r="BT29" s="404"/>
      <c r="BU29" s="405"/>
      <c r="BV29" s="403">
        <v>45911</v>
      </c>
      <c r="BW29" s="404"/>
      <c r="BX29" s="404"/>
      <c r="BY29" s="404"/>
      <c r="BZ29" s="404"/>
      <c r="CA29" s="404"/>
      <c r="CB29" s="404"/>
      <c r="CC29" s="405"/>
      <c r="CD29" s="196"/>
      <c r="CE29" s="557"/>
      <c r="CF29" s="557"/>
      <c r="CG29" s="557"/>
      <c r="CH29" s="557"/>
      <c r="CI29" s="557"/>
      <c r="CJ29" s="557"/>
      <c r="CK29" s="557"/>
      <c r="CL29" s="557"/>
      <c r="CM29" s="557"/>
      <c r="CN29" s="557"/>
      <c r="CO29" s="557"/>
      <c r="CP29" s="557"/>
      <c r="CQ29" s="557"/>
      <c r="CR29" s="557"/>
      <c r="CS29" s="558"/>
      <c r="CT29" s="400"/>
      <c r="CU29" s="401"/>
      <c r="CV29" s="401"/>
      <c r="CW29" s="401"/>
      <c r="CX29" s="401"/>
      <c r="CY29" s="401"/>
      <c r="CZ29" s="401"/>
      <c r="DA29" s="402"/>
      <c r="DB29" s="400"/>
      <c r="DC29" s="401"/>
      <c r="DD29" s="401"/>
      <c r="DE29" s="401"/>
      <c r="DF29" s="401"/>
      <c r="DG29" s="401"/>
      <c r="DH29" s="401"/>
      <c r="DI29" s="402"/>
    </row>
    <row r="30" spans="1:113" ht="18.75" customHeight="1" thickBot="1" x14ac:dyDescent="0.2">
      <c r="A30" s="181"/>
      <c r="B30" s="608"/>
      <c r="C30" s="609"/>
      <c r="D30" s="610"/>
      <c r="E30" s="497"/>
      <c r="F30" s="498"/>
      <c r="G30" s="498"/>
      <c r="H30" s="498"/>
      <c r="I30" s="498"/>
      <c r="J30" s="498"/>
      <c r="K30" s="499"/>
      <c r="L30" s="625"/>
      <c r="M30" s="626"/>
      <c r="N30" s="626"/>
      <c r="O30" s="626"/>
      <c r="P30" s="627"/>
      <c r="Q30" s="625"/>
      <c r="R30" s="626"/>
      <c r="S30" s="626"/>
      <c r="T30" s="626"/>
      <c r="U30" s="626"/>
      <c r="V30" s="627"/>
      <c r="W30" s="628" t="s">
        <v>189</v>
      </c>
      <c r="X30" s="629"/>
      <c r="Y30" s="629"/>
      <c r="Z30" s="629"/>
      <c r="AA30" s="629"/>
      <c r="AB30" s="629"/>
      <c r="AC30" s="629"/>
      <c r="AD30" s="629"/>
      <c r="AE30" s="629"/>
      <c r="AF30" s="629"/>
      <c r="AG30" s="630"/>
      <c r="AH30" s="573">
        <v>100.4</v>
      </c>
      <c r="AI30" s="574"/>
      <c r="AJ30" s="574"/>
      <c r="AK30" s="574"/>
      <c r="AL30" s="574"/>
      <c r="AM30" s="574"/>
      <c r="AN30" s="574"/>
      <c r="AO30" s="574"/>
      <c r="AP30" s="574"/>
      <c r="AQ30" s="574"/>
      <c r="AR30" s="574"/>
      <c r="AS30" s="574"/>
      <c r="AT30" s="574"/>
      <c r="AU30" s="574"/>
      <c r="AV30" s="574"/>
      <c r="AW30" s="574"/>
      <c r="AX30" s="576"/>
      <c r="AY30" s="601"/>
      <c r="AZ30" s="602"/>
      <c r="BA30" s="602"/>
      <c r="BB30" s="603"/>
      <c r="BC30" s="589" t="s">
        <v>51</v>
      </c>
      <c r="BD30" s="590"/>
      <c r="BE30" s="590"/>
      <c r="BF30" s="590"/>
      <c r="BG30" s="590"/>
      <c r="BH30" s="590"/>
      <c r="BI30" s="590"/>
      <c r="BJ30" s="590"/>
      <c r="BK30" s="590"/>
      <c r="BL30" s="590"/>
      <c r="BM30" s="591"/>
      <c r="BN30" s="592">
        <v>1835726</v>
      </c>
      <c r="BO30" s="593"/>
      <c r="BP30" s="593"/>
      <c r="BQ30" s="593"/>
      <c r="BR30" s="593"/>
      <c r="BS30" s="593"/>
      <c r="BT30" s="593"/>
      <c r="BU30" s="594"/>
      <c r="BV30" s="592">
        <v>1731605</v>
      </c>
      <c r="BW30" s="593"/>
      <c r="BX30" s="593"/>
      <c r="BY30" s="593"/>
      <c r="BZ30" s="593"/>
      <c r="CA30" s="593"/>
      <c r="CB30" s="593"/>
      <c r="CC30" s="59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33" t="s">
        <v>190</v>
      </c>
      <c r="D32" s="633"/>
      <c r="E32" s="633"/>
      <c r="F32" s="633"/>
      <c r="G32" s="633"/>
      <c r="H32" s="633"/>
      <c r="I32" s="633"/>
      <c r="J32" s="633"/>
      <c r="K32" s="633"/>
      <c r="L32" s="633"/>
      <c r="M32" s="633"/>
      <c r="N32" s="633"/>
      <c r="O32" s="633"/>
      <c r="P32" s="633"/>
      <c r="Q32" s="633"/>
      <c r="R32" s="633"/>
      <c r="S32" s="633"/>
      <c r="U32" s="407" t="s">
        <v>191</v>
      </c>
      <c r="V32" s="407"/>
      <c r="W32" s="407"/>
      <c r="X32" s="407"/>
      <c r="Y32" s="407"/>
      <c r="Z32" s="407"/>
      <c r="AA32" s="407"/>
      <c r="AB32" s="407"/>
      <c r="AC32" s="407"/>
      <c r="AD32" s="407"/>
      <c r="AE32" s="407"/>
      <c r="AF32" s="407"/>
      <c r="AG32" s="407"/>
      <c r="AH32" s="407"/>
      <c r="AI32" s="407"/>
      <c r="AJ32" s="407"/>
      <c r="AK32" s="407"/>
      <c r="AM32" s="407" t="s">
        <v>192</v>
      </c>
      <c r="AN32" s="407"/>
      <c r="AO32" s="407"/>
      <c r="AP32" s="407"/>
      <c r="AQ32" s="407"/>
      <c r="AR32" s="407"/>
      <c r="AS32" s="407"/>
      <c r="AT32" s="407"/>
      <c r="AU32" s="407"/>
      <c r="AV32" s="407"/>
      <c r="AW32" s="407"/>
      <c r="AX32" s="407"/>
      <c r="AY32" s="407"/>
      <c r="AZ32" s="407"/>
      <c r="BA32" s="407"/>
      <c r="BB32" s="407"/>
      <c r="BC32" s="407"/>
      <c r="BE32" s="407" t="s">
        <v>193</v>
      </c>
      <c r="BF32" s="407"/>
      <c r="BG32" s="407"/>
      <c r="BH32" s="407"/>
      <c r="BI32" s="407"/>
      <c r="BJ32" s="407"/>
      <c r="BK32" s="407"/>
      <c r="BL32" s="407"/>
      <c r="BM32" s="407"/>
      <c r="BN32" s="407"/>
      <c r="BO32" s="407"/>
      <c r="BP32" s="407"/>
      <c r="BQ32" s="407"/>
      <c r="BR32" s="407"/>
      <c r="BS32" s="407"/>
      <c r="BT32" s="407"/>
      <c r="BU32" s="407"/>
      <c r="BW32" s="407" t="s">
        <v>194</v>
      </c>
      <c r="BX32" s="407"/>
      <c r="BY32" s="407"/>
      <c r="BZ32" s="407"/>
      <c r="CA32" s="407"/>
      <c r="CB32" s="407"/>
      <c r="CC32" s="407"/>
      <c r="CD32" s="407"/>
      <c r="CE32" s="407"/>
      <c r="CF32" s="407"/>
      <c r="CG32" s="407"/>
      <c r="CH32" s="407"/>
      <c r="CI32" s="407"/>
      <c r="CJ32" s="407"/>
      <c r="CK32" s="407"/>
      <c r="CL32" s="407"/>
      <c r="CM32" s="407"/>
      <c r="CO32" s="407" t="s">
        <v>195</v>
      </c>
      <c r="CP32" s="407"/>
      <c r="CQ32" s="407"/>
      <c r="CR32" s="407"/>
      <c r="CS32" s="407"/>
      <c r="CT32" s="407"/>
      <c r="CU32" s="407"/>
      <c r="CV32" s="407"/>
      <c r="CW32" s="407"/>
      <c r="CX32" s="407"/>
      <c r="CY32" s="407"/>
      <c r="CZ32" s="407"/>
      <c r="DA32" s="407"/>
      <c r="DB32" s="407"/>
      <c r="DC32" s="407"/>
      <c r="DD32" s="407"/>
      <c r="DE32" s="407"/>
      <c r="DI32" s="204"/>
    </row>
    <row r="33" spans="1:113" ht="13.5" customHeight="1" x14ac:dyDescent="0.15">
      <c r="A33" s="181"/>
      <c r="B33" s="205"/>
      <c r="C33" s="475" t="s">
        <v>196</v>
      </c>
      <c r="D33" s="475"/>
      <c r="E33" s="428" t="s">
        <v>197</v>
      </c>
      <c r="F33" s="428"/>
      <c r="G33" s="428"/>
      <c r="H33" s="428"/>
      <c r="I33" s="428"/>
      <c r="J33" s="428"/>
      <c r="K33" s="428"/>
      <c r="L33" s="428"/>
      <c r="M33" s="428"/>
      <c r="N33" s="428"/>
      <c r="O33" s="428"/>
      <c r="P33" s="428"/>
      <c r="Q33" s="428"/>
      <c r="R33" s="428"/>
      <c r="S33" s="428"/>
      <c r="T33" s="206"/>
      <c r="U33" s="475" t="s">
        <v>196</v>
      </c>
      <c r="V33" s="475"/>
      <c r="W33" s="428" t="s">
        <v>198</v>
      </c>
      <c r="X33" s="428"/>
      <c r="Y33" s="428"/>
      <c r="Z33" s="428"/>
      <c r="AA33" s="428"/>
      <c r="AB33" s="428"/>
      <c r="AC33" s="428"/>
      <c r="AD33" s="428"/>
      <c r="AE33" s="428"/>
      <c r="AF33" s="428"/>
      <c r="AG33" s="428"/>
      <c r="AH33" s="428"/>
      <c r="AI33" s="428"/>
      <c r="AJ33" s="428"/>
      <c r="AK33" s="428"/>
      <c r="AL33" s="206"/>
      <c r="AM33" s="475" t="s">
        <v>196</v>
      </c>
      <c r="AN33" s="475"/>
      <c r="AO33" s="428" t="s">
        <v>197</v>
      </c>
      <c r="AP33" s="428"/>
      <c r="AQ33" s="428"/>
      <c r="AR33" s="428"/>
      <c r="AS33" s="428"/>
      <c r="AT33" s="428"/>
      <c r="AU33" s="428"/>
      <c r="AV33" s="428"/>
      <c r="AW33" s="428"/>
      <c r="AX33" s="428"/>
      <c r="AY33" s="428"/>
      <c r="AZ33" s="428"/>
      <c r="BA33" s="428"/>
      <c r="BB33" s="428"/>
      <c r="BC33" s="428"/>
      <c r="BD33" s="207"/>
      <c r="BE33" s="428" t="s">
        <v>199</v>
      </c>
      <c r="BF33" s="428"/>
      <c r="BG33" s="428" t="s">
        <v>200</v>
      </c>
      <c r="BH33" s="428"/>
      <c r="BI33" s="428"/>
      <c r="BJ33" s="428"/>
      <c r="BK33" s="428"/>
      <c r="BL33" s="428"/>
      <c r="BM33" s="428"/>
      <c r="BN33" s="428"/>
      <c r="BO33" s="428"/>
      <c r="BP33" s="428"/>
      <c r="BQ33" s="428"/>
      <c r="BR33" s="428"/>
      <c r="BS33" s="428"/>
      <c r="BT33" s="428"/>
      <c r="BU33" s="428"/>
      <c r="BV33" s="207"/>
      <c r="BW33" s="475" t="s">
        <v>199</v>
      </c>
      <c r="BX33" s="475"/>
      <c r="BY33" s="428" t="s">
        <v>201</v>
      </c>
      <c r="BZ33" s="428"/>
      <c r="CA33" s="428"/>
      <c r="CB33" s="428"/>
      <c r="CC33" s="428"/>
      <c r="CD33" s="428"/>
      <c r="CE33" s="428"/>
      <c r="CF33" s="428"/>
      <c r="CG33" s="428"/>
      <c r="CH33" s="428"/>
      <c r="CI33" s="428"/>
      <c r="CJ33" s="428"/>
      <c r="CK33" s="428"/>
      <c r="CL33" s="428"/>
      <c r="CM33" s="428"/>
      <c r="CN33" s="206"/>
      <c r="CO33" s="475" t="s">
        <v>202</v>
      </c>
      <c r="CP33" s="475"/>
      <c r="CQ33" s="428" t="s">
        <v>203</v>
      </c>
      <c r="CR33" s="428"/>
      <c r="CS33" s="428"/>
      <c r="CT33" s="428"/>
      <c r="CU33" s="428"/>
      <c r="CV33" s="428"/>
      <c r="CW33" s="428"/>
      <c r="CX33" s="428"/>
      <c r="CY33" s="428"/>
      <c r="CZ33" s="428"/>
      <c r="DA33" s="428"/>
      <c r="DB33" s="428"/>
      <c r="DC33" s="428"/>
      <c r="DD33" s="428"/>
      <c r="DE33" s="428"/>
      <c r="DF33" s="206"/>
      <c r="DG33" s="635" t="s">
        <v>204</v>
      </c>
      <c r="DH33" s="635"/>
      <c r="DI33" s="208"/>
    </row>
    <row r="34" spans="1:113" ht="32.25" customHeight="1" x14ac:dyDescent="0.15">
      <c r="A34" s="181"/>
      <c r="B34" s="205"/>
      <c r="C34" s="632">
        <f>IF(E34="","",1)</f>
        <v>1</v>
      </c>
      <c r="D34" s="632"/>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81"/>
      <c r="U34" s="632">
        <f>IF(W34="","",MAX(C34:D43)+1)</f>
        <v>3</v>
      </c>
      <c r="V34" s="632"/>
      <c r="W34" s="631" t="str">
        <f>IF('各会計、関係団体の財政状況及び健全化判断比率'!B28="","",'各会計、関係団体の財政状況及び健全化判断比率'!B28)</f>
        <v>小郡市国民健康保険事業特別会計</v>
      </c>
      <c r="X34" s="631"/>
      <c r="Y34" s="631"/>
      <c r="Z34" s="631"/>
      <c r="AA34" s="631"/>
      <c r="AB34" s="631"/>
      <c r="AC34" s="631"/>
      <c r="AD34" s="631"/>
      <c r="AE34" s="631"/>
      <c r="AF34" s="631"/>
      <c r="AG34" s="631"/>
      <c r="AH34" s="631"/>
      <c r="AI34" s="631"/>
      <c r="AJ34" s="631"/>
      <c r="AK34" s="631"/>
      <c r="AL34" s="181"/>
      <c r="AM34" s="632">
        <f>IF(AO34="","",MAX(C34:D43,U34:V43)+1)</f>
        <v>6</v>
      </c>
      <c r="AN34" s="632"/>
      <c r="AO34" s="631" t="str">
        <f>IF('各会計、関係団体の財政状況及び健全化判断比率'!B31="","",'各会計、関係団体の財政状況及び健全化判断比率'!B31)</f>
        <v>小郡市下水道事業会計</v>
      </c>
      <c r="AP34" s="631"/>
      <c r="AQ34" s="631"/>
      <c r="AR34" s="631"/>
      <c r="AS34" s="631"/>
      <c r="AT34" s="631"/>
      <c r="AU34" s="631"/>
      <c r="AV34" s="631"/>
      <c r="AW34" s="631"/>
      <c r="AX34" s="631"/>
      <c r="AY34" s="631"/>
      <c r="AZ34" s="631"/>
      <c r="BA34" s="631"/>
      <c r="BB34" s="631"/>
      <c r="BC34" s="631"/>
      <c r="BD34" s="181"/>
      <c r="BE34" s="632">
        <f>IF(BG34="","",MAX(C34:D43,U34:V43,AM34:AN43)+1)</f>
        <v>7</v>
      </c>
      <c r="BF34" s="632"/>
      <c r="BG34" s="631" t="str">
        <f>IF('各会計、関係団体の財政状況及び健全化判断比率'!B32="","",'各会計、関係団体の財政状況及び健全化判断比率'!B32)</f>
        <v>小郡市工業団地整備事業特別会計</v>
      </c>
      <c r="BH34" s="631"/>
      <c r="BI34" s="631"/>
      <c r="BJ34" s="631"/>
      <c r="BK34" s="631"/>
      <c r="BL34" s="631"/>
      <c r="BM34" s="631"/>
      <c r="BN34" s="631"/>
      <c r="BO34" s="631"/>
      <c r="BP34" s="631"/>
      <c r="BQ34" s="631"/>
      <c r="BR34" s="631"/>
      <c r="BS34" s="631"/>
      <c r="BT34" s="631"/>
      <c r="BU34" s="631"/>
      <c r="BV34" s="181"/>
      <c r="BW34" s="632" t="str">
        <f>IF(BY34="","",MAX(C34:D43,U34:V43,AM34:AN43,BE34:BF43)+1)</f>
        <v/>
      </c>
      <c r="BX34" s="632"/>
      <c r="BY34" s="631" t="str">
        <f>IF('各会計、関係団体の財政状況及び健全化判断比率'!B68="","",'各会計、関係団体の財政状況及び健全化判断比率'!B68)</f>
        <v/>
      </c>
      <c r="BZ34" s="631"/>
      <c r="CA34" s="631"/>
      <c r="CB34" s="631"/>
      <c r="CC34" s="631"/>
      <c r="CD34" s="631"/>
      <c r="CE34" s="631"/>
      <c r="CF34" s="631"/>
      <c r="CG34" s="631"/>
      <c r="CH34" s="631"/>
      <c r="CI34" s="631"/>
      <c r="CJ34" s="631"/>
      <c r="CK34" s="631"/>
      <c r="CL34" s="631"/>
      <c r="CM34" s="631"/>
      <c r="CN34" s="181"/>
      <c r="CO34" s="632">
        <f>IF(CQ34="","",MAX(C34:D43,U34:V43,AM34:AN43,BE34:BF43,BW34:BX43)+1)</f>
        <v>8</v>
      </c>
      <c r="CP34" s="632"/>
      <c r="CQ34" s="631" t="str">
        <f>IF('各会計、関係団体の財政状況及び健全化判断比率'!BS7="","",'各会計、関係団体の財政状況及び健全化判断比率'!BS7)</f>
        <v>小郡市土地開発公社</v>
      </c>
      <c r="CR34" s="631"/>
      <c r="CS34" s="631"/>
      <c r="CT34" s="631"/>
      <c r="CU34" s="631"/>
      <c r="CV34" s="631"/>
      <c r="CW34" s="631"/>
      <c r="CX34" s="631"/>
      <c r="CY34" s="631"/>
      <c r="CZ34" s="631"/>
      <c r="DA34" s="631"/>
      <c r="DB34" s="631"/>
      <c r="DC34" s="631"/>
      <c r="DD34" s="631"/>
      <c r="DE34" s="631"/>
      <c r="DG34" s="634" t="str">
        <f>IF('各会計、関係団体の財政状況及び健全化判断比率'!BR7="","",'各会計、関係団体の財政状況及び健全化判断比率'!BR7)</f>
        <v/>
      </c>
      <c r="DH34" s="634"/>
      <c r="DI34" s="208"/>
    </row>
    <row r="35" spans="1:113" ht="32.25" customHeight="1" x14ac:dyDescent="0.15">
      <c r="A35" s="181"/>
      <c r="B35" s="205"/>
      <c r="C35" s="632">
        <f>IF(E35="","",C34+1)</f>
        <v>2</v>
      </c>
      <c r="D35" s="632"/>
      <c r="E35" s="631" t="str">
        <f>IF('各会計、関係団体の財政状況及び健全化判断比率'!B8="","",'各会計、関係団体の財政状況及び健全化判断比率'!B8)</f>
        <v>小郡市住宅新築資金等貸付事業特別会計</v>
      </c>
      <c r="F35" s="631"/>
      <c r="G35" s="631"/>
      <c r="H35" s="631"/>
      <c r="I35" s="631"/>
      <c r="J35" s="631"/>
      <c r="K35" s="631"/>
      <c r="L35" s="631"/>
      <c r="M35" s="631"/>
      <c r="N35" s="631"/>
      <c r="O35" s="631"/>
      <c r="P35" s="631"/>
      <c r="Q35" s="631"/>
      <c r="R35" s="631"/>
      <c r="S35" s="631"/>
      <c r="T35" s="181"/>
      <c r="U35" s="632">
        <f>IF(W35="","",U34+1)</f>
        <v>4</v>
      </c>
      <c r="V35" s="632"/>
      <c r="W35" s="631" t="str">
        <f>IF('各会計、関係団体の財政状況及び健全化判断比率'!B29="","",'各会計、関係団体の財政状況及び健全化判断比率'!B29)</f>
        <v>小郡市後期高齢者医療特別会計</v>
      </c>
      <c r="X35" s="631"/>
      <c r="Y35" s="631"/>
      <c r="Z35" s="631"/>
      <c r="AA35" s="631"/>
      <c r="AB35" s="631"/>
      <c r="AC35" s="631"/>
      <c r="AD35" s="631"/>
      <c r="AE35" s="631"/>
      <c r="AF35" s="631"/>
      <c r="AG35" s="631"/>
      <c r="AH35" s="631"/>
      <c r="AI35" s="631"/>
      <c r="AJ35" s="631"/>
      <c r="AK35" s="631"/>
      <c r="AL35" s="181"/>
      <c r="AM35" s="632" t="str">
        <f t="shared" ref="AM35:AM43" si="0">IF(AO35="","",AM34+1)</f>
        <v/>
      </c>
      <c r="AN35" s="632"/>
      <c r="AO35" s="631"/>
      <c r="AP35" s="631"/>
      <c r="AQ35" s="631"/>
      <c r="AR35" s="631"/>
      <c r="AS35" s="631"/>
      <c r="AT35" s="631"/>
      <c r="AU35" s="631"/>
      <c r="AV35" s="631"/>
      <c r="AW35" s="631"/>
      <c r="AX35" s="631"/>
      <c r="AY35" s="631"/>
      <c r="AZ35" s="631"/>
      <c r="BA35" s="631"/>
      <c r="BB35" s="631"/>
      <c r="BC35" s="631"/>
      <c r="BD35" s="181"/>
      <c r="BE35" s="632" t="str">
        <f t="shared" ref="BE35:BE43" si="1">IF(BG35="","",BE34+1)</f>
        <v/>
      </c>
      <c r="BF35" s="632"/>
      <c r="BG35" s="631"/>
      <c r="BH35" s="631"/>
      <c r="BI35" s="631"/>
      <c r="BJ35" s="631"/>
      <c r="BK35" s="631"/>
      <c r="BL35" s="631"/>
      <c r="BM35" s="631"/>
      <c r="BN35" s="631"/>
      <c r="BO35" s="631"/>
      <c r="BP35" s="631"/>
      <c r="BQ35" s="631"/>
      <c r="BR35" s="631"/>
      <c r="BS35" s="631"/>
      <c r="BT35" s="631"/>
      <c r="BU35" s="631"/>
      <c r="BV35" s="181"/>
      <c r="BW35" s="632" t="str">
        <f t="shared" ref="BW35:BW43" si="2">IF(BY35="","",BW34+1)</f>
        <v/>
      </c>
      <c r="BX35" s="632"/>
      <c r="BY35" s="631" t="str">
        <f>IF('各会計、関係団体の財政状況及び健全化判断比率'!B69="","",'各会計、関係団体の財政状況及び健全化判断比率'!B69)</f>
        <v/>
      </c>
      <c r="BZ35" s="631"/>
      <c r="CA35" s="631"/>
      <c r="CB35" s="631"/>
      <c r="CC35" s="631"/>
      <c r="CD35" s="631"/>
      <c r="CE35" s="631"/>
      <c r="CF35" s="631"/>
      <c r="CG35" s="631"/>
      <c r="CH35" s="631"/>
      <c r="CI35" s="631"/>
      <c r="CJ35" s="631"/>
      <c r="CK35" s="631"/>
      <c r="CL35" s="631"/>
      <c r="CM35" s="631"/>
      <c r="CN35" s="181"/>
      <c r="CO35" s="632" t="str">
        <f t="shared" ref="CO35:CO43" si="3">IF(CQ35="","",CO34+1)</f>
        <v/>
      </c>
      <c r="CP35" s="632"/>
      <c r="CQ35" s="631" t="str">
        <f>IF('各会計、関係団体の財政状況及び健全化判断比率'!BS8="","",'各会計、関係団体の財政状況及び健全化判断比率'!BS8)</f>
        <v/>
      </c>
      <c r="CR35" s="631"/>
      <c r="CS35" s="631"/>
      <c r="CT35" s="631"/>
      <c r="CU35" s="631"/>
      <c r="CV35" s="631"/>
      <c r="CW35" s="631"/>
      <c r="CX35" s="631"/>
      <c r="CY35" s="631"/>
      <c r="CZ35" s="631"/>
      <c r="DA35" s="631"/>
      <c r="DB35" s="631"/>
      <c r="DC35" s="631"/>
      <c r="DD35" s="631"/>
      <c r="DE35" s="631"/>
      <c r="DG35" s="634" t="str">
        <f>IF('各会計、関係団体の財政状況及び健全化判断比率'!BR8="","",'各会計、関係団体の財政状況及び健全化判断比率'!BR8)</f>
        <v/>
      </c>
      <c r="DH35" s="634"/>
      <c r="DI35" s="208"/>
    </row>
    <row r="36" spans="1:113" ht="32.25" customHeight="1" x14ac:dyDescent="0.15">
      <c r="A36" s="181"/>
      <c r="B36" s="205"/>
      <c r="C36" s="632" t="str">
        <f>IF(E36="","",C35+1)</f>
        <v/>
      </c>
      <c r="D36" s="632"/>
      <c r="E36" s="631" t="str">
        <f>IF('各会計、関係団体の財政状況及び健全化判断比率'!B9="","",'各会計、関係団体の財政状況及び健全化判断比率'!B9)</f>
        <v/>
      </c>
      <c r="F36" s="631"/>
      <c r="G36" s="631"/>
      <c r="H36" s="631"/>
      <c r="I36" s="631"/>
      <c r="J36" s="631"/>
      <c r="K36" s="631"/>
      <c r="L36" s="631"/>
      <c r="M36" s="631"/>
      <c r="N36" s="631"/>
      <c r="O36" s="631"/>
      <c r="P36" s="631"/>
      <c r="Q36" s="631"/>
      <c r="R36" s="631"/>
      <c r="S36" s="631"/>
      <c r="T36" s="181"/>
      <c r="U36" s="632">
        <f t="shared" ref="U36:U43" si="4">IF(W36="","",U35+1)</f>
        <v>5</v>
      </c>
      <c r="V36" s="632"/>
      <c r="W36" s="631" t="str">
        <f>IF('各会計、関係団体の財政状況及び健全化判断比率'!B30="","",'各会計、関係団体の財政状況及び健全化判断比率'!B30)</f>
        <v>小郡市介護保険事業特別会計</v>
      </c>
      <c r="X36" s="631"/>
      <c r="Y36" s="631"/>
      <c r="Z36" s="631"/>
      <c r="AA36" s="631"/>
      <c r="AB36" s="631"/>
      <c r="AC36" s="631"/>
      <c r="AD36" s="631"/>
      <c r="AE36" s="631"/>
      <c r="AF36" s="631"/>
      <c r="AG36" s="631"/>
      <c r="AH36" s="631"/>
      <c r="AI36" s="631"/>
      <c r="AJ36" s="631"/>
      <c r="AK36" s="631"/>
      <c r="AL36" s="181"/>
      <c r="AM36" s="632" t="str">
        <f t="shared" si="0"/>
        <v/>
      </c>
      <c r="AN36" s="632"/>
      <c r="AO36" s="631"/>
      <c r="AP36" s="631"/>
      <c r="AQ36" s="631"/>
      <c r="AR36" s="631"/>
      <c r="AS36" s="631"/>
      <c r="AT36" s="631"/>
      <c r="AU36" s="631"/>
      <c r="AV36" s="631"/>
      <c r="AW36" s="631"/>
      <c r="AX36" s="631"/>
      <c r="AY36" s="631"/>
      <c r="AZ36" s="631"/>
      <c r="BA36" s="631"/>
      <c r="BB36" s="631"/>
      <c r="BC36" s="631"/>
      <c r="BD36" s="181"/>
      <c r="BE36" s="632" t="str">
        <f t="shared" si="1"/>
        <v/>
      </c>
      <c r="BF36" s="632"/>
      <c r="BG36" s="631"/>
      <c r="BH36" s="631"/>
      <c r="BI36" s="631"/>
      <c r="BJ36" s="631"/>
      <c r="BK36" s="631"/>
      <c r="BL36" s="631"/>
      <c r="BM36" s="631"/>
      <c r="BN36" s="631"/>
      <c r="BO36" s="631"/>
      <c r="BP36" s="631"/>
      <c r="BQ36" s="631"/>
      <c r="BR36" s="631"/>
      <c r="BS36" s="631"/>
      <c r="BT36" s="631"/>
      <c r="BU36" s="631"/>
      <c r="BV36" s="181"/>
      <c r="BW36" s="632" t="str">
        <f t="shared" si="2"/>
        <v/>
      </c>
      <c r="BX36" s="632"/>
      <c r="BY36" s="631" t="str">
        <f>IF('各会計、関係団体の財政状況及び健全化判断比率'!B70="","",'各会計、関係団体の財政状況及び健全化判断比率'!B70)</f>
        <v/>
      </c>
      <c r="BZ36" s="631"/>
      <c r="CA36" s="631"/>
      <c r="CB36" s="631"/>
      <c r="CC36" s="631"/>
      <c r="CD36" s="631"/>
      <c r="CE36" s="631"/>
      <c r="CF36" s="631"/>
      <c r="CG36" s="631"/>
      <c r="CH36" s="631"/>
      <c r="CI36" s="631"/>
      <c r="CJ36" s="631"/>
      <c r="CK36" s="631"/>
      <c r="CL36" s="631"/>
      <c r="CM36" s="631"/>
      <c r="CN36" s="181"/>
      <c r="CO36" s="632" t="str">
        <f t="shared" si="3"/>
        <v/>
      </c>
      <c r="CP36" s="632"/>
      <c r="CQ36" s="631" t="str">
        <f>IF('各会計、関係団体の財政状況及び健全化判断比率'!BS9="","",'各会計、関係団体の財政状況及び健全化判断比率'!BS9)</f>
        <v/>
      </c>
      <c r="CR36" s="631"/>
      <c r="CS36" s="631"/>
      <c r="CT36" s="631"/>
      <c r="CU36" s="631"/>
      <c r="CV36" s="631"/>
      <c r="CW36" s="631"/>
      <c r="CX36" s="631"/>
      <c r="CY36" s="631"/>
      <c r="CZ36" s="631"/>
      <c r="DA36" s="631"/>
      <c r="DB36" s="631"/>
      <c r="DC36" s="631"/>
      <c r="DD36" s="631"/>
      <c r="DE36" s="631"/>
      <c r="DG36" s="634" t="str">
        <f>IF('各会計、関係団体の財政状況及び健全化判断比率'!BR9="","",'各会計、関係団体の財政状況及び健全化判断比率'!BR9)</f>
        <v/>
      </c>
      <c r="DH36" s="634"/>
      <c r="DI36" s="208"/>
    </row>
    <row r="37" spans="1:113" ht="32.25" customHeight="1" x14ac:dyDescent="0.15">
      <c r="A37" s="181"/>
      <c r="B37" s="205"/>
      <c r="C37" s="632" t="str">
        <f>IF(E37="","",C36+1)</f>
        <v/>
      </c>
      <c r="D37" s="632"/>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81"/>
      <c r="U37" s="632" t="str">
        <f t="shared" si="4"/>
        <v/>
      </c>
      <c r="V37" s="632"/>
      <c r="W37" s="631"/>
      <c r="X37" s="631"/>
      <c r="Y37" s="631"/>
      <c r="Z37" s="631"/>
      <c r="AA37" s="631"/>
      <c r="AB37" s="631"/>
      <c r="AC37" s="631"/>
      <c r="AD37" s="631"/>
      <c r="AE37" s="631"/>
      <c r="AF37" s="631"/>
      <c r="AG37" s="631"/>
      <c r="AH37" s="631"/>
      <c r="AI37" s="631"/>
      <c r="AJ37" s="631"/>
      <c r="AK37" s="631"/>
      <c r="AL37" s="181"/>
      <c r="AM37" s="632" t="str">
        <f t="shared" si="0"/>
        <v/>
      </c>
      <c r="AN37" s="632"/>
      <c r="AO37" s="631"/>
      <c r="AP37" s="631"/>
      <c r="AQ37" s="631"/>
      <c r="AR37" s="631"/>
      <c r="AS37" s="631"/>
      <c r="AT37" s="631"/>
      <c r="AU37" s="631"/>
      <c r="AV37" s="631"/>
      <c r="AW37" s="631"/>
      <c r="AX37" s="631"/>
      <c r="AY37" s="631"/>
      <c r="AZ37" s="631"/>
      <c r="BA37" s="631"/>
      <c r="BB37" s="631"/>
      <c r="BC37" s="631"/>
      <c r="BD37" s="181"/>
      <c r="BE37" s="632" t="str">
        <f t="shared" si="1"/>
        <v/>
      </c>
      <c r="BF37" s="632"/>
      <c r="BG37" s="631"/>
      <c r="BH37" s="631"/>
      <c r="BI37" s="631"/>
      <c r="BJ37" s="631"/>
      <c r="BK37" s="631"/>
      <c r="BL37" s="631"/>
      <c r="BM37" s="631"/>
      <c r="BN37" s="631"/>
      <c r="BO37" s="631"/>
      <c r="BP37" s="631"/>
      <c r="BQ37" s="631"/>
      <c r="BR37" s="631"/>
      <c r="BS37" s="631"/>
      <c r="BT37" s="631"/>
      <c r="BU37" s="631"/>
      <c r="BV37" s="181"/>
      <c r="BW37" s="632" t="str">
        <f t="shared" si="2"/>
        <v/>
      </c>
      <c r="BX37" s="632"/>
      <c r="BY37" s="631" t="str">
        <f>IF('各会計、関係団体の財政状況及び健全化判断比率'!B71="","",'各会計、関係団体の財政状況及び健全化判断比率'!B71)</f>
        <v/>
      </c>
      <c r="BZ37" s="631"/>
      <c r="CA37" s="631"/>
      <c r="CB37" s="631"/>
      <c r="CC37" s="631"/>
      <c r="CD37" s="631"/>
      <c r="CE37" s="631"/>
      <c r="CF37" s="631"/>
      <c r="CG37" s="631"/>
      <c r="CH37" s="631"/>
      <c r="CI37" s="631"/>
      <c r="CJ37" s="631"/>
      <c r="CK37" s="631"/>
      <c r="CL37" s="631"/>
      <c r="CM37" s="631"/>
      <c r="CN37" s="181"/>
      <c r="CO37" s="632" t="str">
        <f t="shared" si="3"/>
        <v/>
      </c>
      <c r="CP37" s="632"/>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4" t="str">
        <f>IF('各会計、関係団体の財政状況及び健全化判断比率'!BR10="","",'各会計、関係団体の財政状況及び健全化判断比率'!BR10)</f>
        <v/>
      </c>
      <c r="DH37" s="634"/>
      <c r="DI37" s="208"/>
    </row>
    <row r="38" spans="1:113" ht="32.25" customHeight="1" x14ac:dyDescent="0.15">
      <c r="A38" s="181"/>
      <c r="B38" s="205"/>
      <c r="C38" s="632" t="str">
        <f t="shared" ref="C38:C43" si="5">IF(E38="","",C37+1)</f>
        <v/>
      </c>
      <c r="D38" s="632"/>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81"/>
      <c r="U38" s="632" t="str">
        <f t="shared" si="4"/>
        <v/>
      </c>
      <c r="V38" s="632"/>
      <c r="W38" s="631"/>
      <c r="X38" s="631"/>
      <c r="Y38" s="631"/>
      <c r="Z38" s="631"/>
      <c r="AA38" s="631"/>
      <c r="AB38" s="631"/>
      <c r="AC38" s="631"/>
      <c r="AD38" s="631"/>
      <c r="AE38" s="631"/>
      <c r="AF38" s="631"/>
      <c r="AG38" s="631"/>
      <c r="AH38" s="631"/>
      <c r="AI38" s="631"/>
      <c r="AJ38" s="631"/>
      <c r="AK38" s="631"/>
      <c r="AL38" s="181"/>
      <c r="AM38" s="632" t="str">
        <f t="shared" si="0"/>
        <v/>
      </c>
      <c r="AN38" s="632"/>
      <c r="AO38" s="631"/>
      <c r="AP38" s="631"/>
      <c r="AQ38" s="631"/>
      <c r="AR38" s="631"/>
      <c r="AS38" s="631"/>
      <c r="AT38" s="631"/>
      <c r="AU38" s="631"/>
      <c r="AV38" s="631"/>
      <c r="AW38" s="631"/>
      <c r="AX38" s="631"/>
      <c r="AY38" s="631"/>
      <c r="AZ38" s="631"/>
      <c r="BA38" s="631"/>
      <c r="BB38" s="631"/>
      <c r="BC38" s="631"/>
      <c r="BD38" s="181"/>
      <c r="BE38" s="632" t="str">
        <f t="shared" si="1"/>
        <v/>
      </c>
      <c r="BF38" s="632"/>
      <c r="BG38" s="631"/>
      <c r="BH38" s="631"/>
      <c r="BI38" s="631"/>
      <c r="BJ38" s="631"/>
      <c r="BK38" s="631"/>
      <c r="BL38" s="631"/>
      <c r="BM38" s="631"/>
      <c r="BN38" s="631"/>
      <c r="BO38" s="631"/>
      <c r="BP38" s="631"/>
      <c r="BQ38" s="631"/>
      <c r="BR38" s="631"/>
      <c r="BS38" s="631"/>
      <c r="BT38" s="631"/>
      <c r="BU38" s="631"/>
      <c r="BV38" s="181"/>
      <c r="BW38" s="632" t="str">
        <f t="shared" si="2"/>
        <v/>
      </c>
      <c r="BX38" s="632"/>
      <c r="BY38" s="631" t="str">
        <f>IF('各会計、関係団体の財政状況及び健全化判断比率'!B72="","",'各会計、関係団体の財政状況及び健全化判断比率'!B72)</f>
        <v/>
      </c>
      <c r="BZ38" s="631"/>
      <c r="CA38" s="631"/>
      <c r="CB38" s="631"/>
      <c r="CC38" s="631"/>
      <c r="CD38" s="631"/>
      <c r="CE38" s="631"/>
      <c r="CF38" s="631"/>
      <c r="CG38" s="631"/>
      <c r="CH38" s="631"/>
      <c r="CI38" s="631"/>
      <c r="CJ38" s="631"/>
      <c r="CK38" s="631"/>
      <c r="CL38" s="631"/>
      <c r="CM38" s="631"/>
      <c r="CN38" s="181"/>
      <c r="CO38" s="632" t="str">
        <f t="shared" si="3"/>
        <v/>
      </c>
      <c r="CP38" s="632"/>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4" t="str">
        <f>IF('各会計、関係団体の財政状況及び健全化判断比率'!BR11="","",'各会計、関係団体の財政状況及び健全化判断比率'!BR11)</f>
        <v/>
      </c>
      <c r="DH38" s="634"/>
      <c r="DI38" s="208"/>
    </row>
    <row r="39" spans="1:113" ht="32.25" customHeight="1" x14ac:dyDescent="0.15">
      <c r="A39" s="181"/>
      <c r="B39" s="205"/>
      <c r="C39" s="632" t="str">
        <f t="shared" si="5"/>
        <v/>
      </c>
      <c r="D39" s="632"/>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81"/>
      <c r="U39" s="632" t="str">
        <f t="shared" si="4"/>
        <v/>
      </c>
      <c r="V39" s="632"/>
      <c r="W39" s="631"/>
      <c r="X39" s="631"/>
      <c r="Y39" s="631"/>
      <c r="Z39" s="631"/>
      <c r="AA39" s="631"/>
      <c r="AB39" s="631"/>
      <c r="AC39" s="631"/>
      <c r="AD39" s="631"/>
      <c r="AE39" s="631"/>
      <c r="AF39" s="631"/>
      <c r="AG39" s="631"/>
      <c r="AH39" s="631"/>
      <c r="AI39" s="631"/>
      <c r="AJ39" s="631"/>
      <c r="AK39" s="631"/>
      <c r="AL39" s="181"/>
      <c r="AM39" s="632" t="str">
        <f t="shared" si="0"/>
        <v/>
      </c>
      <c r="AN39" s="632"/>
      <c r="AO39" s="631"/>
      <c r="AP39" s="631"/>
      <c r="AQ39" s="631"/>
      <c r="AR39" s="631"/>
      <c r="AS39" s="631"/>
      <c r="AT39" s="631"/>
      <c r="AU39" s="631"/>
      <c r="AV39" s="631"/>
      <c r="AW39" s="631"/>
      <c r="AX39" s="631"/>
      <c r="AY39" s="631"/>
      <c r="AZ39" s="631"/>
      <c r="BA39" s="631"/>
      <c r="BB39" s="631"/>
      <c r="BC39" s="631"/>
      <c r="BD39" s="181"/>
      <c r="BE39" s="632" t="str">
        <f t="shared" si="1"/>
        <v/>
      </c>
      <c r="BF39" s="632"/>
      <c r="BG39" s="631"/>
      <c r="BH39" s="631"/>
      <c r="BI39" s="631"/>
      <c r="BJ39" s="631"/>
      <c r="BK39" s="631"/>
      <c r="BL39" s="631"/>
      <c r="BM39" s="631"/>
      <c r="BN39" s="631"/>
      <c r="BO39" s="631"/>
      <c r="BP39" s="631"/>
      <c r="BQ39" s="631"/>
      <c r="BR39" s="631"/>
      <c r="BS39" s="631"/>
      <c r="BT39" s="631"/>
      <c r="BU39" s="631"/>
      <c r="BV39" s="181"/>
      <c r="BW39" s="632" t="str">
        <f t="shared" si="2"/>
        <v/>
      </c>
      <c r="BX39" s="632"/>
      <c r="BY39" s="631" t="str">
        <f>IF('各会計、関係団体の財政状況及び健全化判断比率'!B73="","",'各会計、関係団体の財政状況及び健全化判断比率'!B73)</f>
        <v/>
      </c>
      <c r="BZ39" s="631"/>
      <c r="CA39" s="631"/>
      <c r="CB39" s="631"/>
      <c r="CC39" s="631"/>
      <c r="CD39" s="631"/>
      <c r="CE39" s="631"/>
      <c r="CF39" s="631"/>
      <c r="CG39" s="631"/>
      <c r="CH39" s="631"/>
      <c r="CI39" s="631"/>
      <c r="CJ39" s="631"/>
      <c r="CK39" s="631"/>
      <c r="CL39" s="631"/>
      <c r="CM39" s="631"/>
      <c r="CN39" s="181"/>
      <c r="CO39" s="632" t="str">
        <f t="shared" si="3"/>
        <v/>
      </c>
      <c r="CP39" s="632"/>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4" t="str">
        <f>IF('各会計、関係団体の財政状況及び健全化判断比率'!BR12="","",'各会計、関係団体の財政状況及び健全化判断比率'!BR12)</f>
        <v/>
      </c>
      <c r="DH39" s="634"/>
      <c r="DI39" s="208"/>
    </row>
    <row r="40" spans="1:113" ht="32.25" customHeight="1" x14ac:dyDescent="0.15">
      <c r="A40" s="181"/>
      <c r="B40" s="205"/>
      <c r="C40" s="632" t="str">
        <f t="shared" si="5"/>
        <v/>
      </c>
      <c r="D40" s="632"/>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81"/>
      <c r="U40" s="632" t="str">
        <f t="shared" si="4"/>
        <v/>
      </c>
      <c r="V40" s="632"/>
      <c r="W40" s="631"/>
      <c r="X40" s="631"/>
      <c r="Y40" s="631"/>
      <c r="Z40" s="631"/>
      <c r="AA40" s="631"/>
      <c r="AB40" s="631"/>
      <c r="AC40" s="631"/>
      <c r="AD40" s="631"/>
      <c r="AE40" s="631"/>
      <c r="AF40" s="631"/>
      <c r="AG40" s="631"/>
      <c r="AH40" s="631"/>
      <c r="AI40" s="631"/>
      <c r="AJ40" s="631"/>
      <c r="AK40" s="631"/>
      <c r="AL40" s="181"/>
      <c r="AM40" s="632" t="str">
        <f t="shared" si="0"/>
        <v/>
      </c>
      <c r="AN40" s="632"/>
      <c r="AO40" s="631"/>
      <c r="AP40" s="631"/>
      <c r="AQ40" s="631"/>
      <c r="AR40" s="631"/>
      <c r="AS40" s="631"/>
      <c r="AT40" s="631"/>
      <c r="AU40" s="631"/>
      <c r="AV40" s="631"/>
      <c r="AW40" s="631"/>
      <c r="AX40" s="631"/>
      <c r="AY40" s="631"/>
      <c r="AZ40" s="631"/>
      <c r="BA40" s="631"/>
      <c r="BB40" s="631"/>
      <c r="BC40" s="631"/>
      <c r="BD40" s="181"/>
      <c r="BE40" s="632" t="str">
        <f t="shared" si="1"/>
        <v/>
      </c>
      <c r="BF40" s="632"/>
      <c r="BG40" s="631"/>
      <c r="BH40" s="631"/>
      <c r="BI40" s="631"/>
      <c r="BJ40" s="631"/>
      <c r="BK40" s="631"/>
      <c r="BL40" s="631"/>
      <c r="BM40" s="631"/>
      <c r="BN40" s="631"/>
      <c r="BO40" s="631"/>
      <c r="BP40" s="631"/>
      <c r="BQ40" s="631"/>
      <c r="BR40" s="631"/>
      <c r="BS40" s="631"/>
      <c r="BT40" s="631"/>
      <c r="BU40" s="631"/>
      <c r="BV40" s="181"/>
      <c r="BW40" s="632" t="str">
        <f t="shared" si="2"/>
        <v/>
      </c>
      <c r="BX40" s="632"/>
      <c r="BY40" s="631" t="str">
        <f>IF('各会計、関係団体の財政状況及び健全化判断比率'!B74="","",'各会計、関係団体の財政状況及び健全化判断比率'!B74)</f>
        <v/>
      </c>
      <c r="BZ40" s="631"/>
      <c r="CA40" s="631"/>
      <c r="CB40" s="631"/>
      <c r="CC40" s="631"/>
      <c r="CD40" s="631"/>
      <c r="CE40" s="631"/>
      <c r="CF40" s="631"/>
      <c r="CG40" s="631"/>
      <c r="CH40" s="631"/>
      <c r="CI40" s="631"/>
      <c r="CJ40" s="631"/>
      <c r="CK40" s="631"/>
      <c r="CL40" s="631"/>
      <c r="CM40" s="631"/>
      <c r="CN40" s="181"/>
      <c r="CO40" s="632" t="str">
        <f t="shared" si="3"/>
        <v/>
      </c>
      <c r="CP40" s="632"/>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4" t="str">
        <f>IF('各会計、関係団体の財政状況及び健全化判断比率'!BR13="","",'各会計、関係団体の財政状況及び健全化判断比率'!BR13)</f>
        <v/>
      </c>
      <c r="DH40" s="634"/>
      <c r="DI40" s="208"/>
    </row>
    <row r="41" spans="1:113" ht="32.25" customHeight="1" x14ac:dyDescent="0.15">
      <c r="A41" s="181"/>
      <c r="B41" s="205"/>
      <c r="C41" s="632" t="str">
        <f t="shared" si="5"/>
        <v/>
      </c>
      <c r="D41" s="632"/>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81"/>
      <c r="U41" s="632" t="str">
        <f t="shared" si="4"/>
        <v/>
      </c>
      <c r="V41" s="632"/>
      <c r="W41" s="631"/>
      <c r="X41" s="631"/>
      <c r="Y41" s="631"/>
      <c r="Z41" s="631"/>
      <c r="AA41" s="631"/>
      <c r="AB41" s="631"/>
      <c r="AC41" s="631"/>
      <c r="AD41" s="631"/>
      <c r="AE41" s="631"/>
      <c r="AF41" s="631"/>
      <c r="AG41" s="631"/>
      <c r="AH41" s="631"/>
      <c r="AI41" s="631"/>
      <c r="AJ41" s="631"/>
      <c r="AK41" s="631"/>
      <c r="AL41" s="181"/>
      <c r="AM41" s="632" t="str">
        <f t="shared" si="0"/>
        <v/>
      </c>
      <c r="AN41" s="632"/>
      <c r="AO41" s="631"/>
      <c r="AP41" s="631"/>
      <c r="AQ41" s="631"/>
      <c r="AR41" s="631"/>
      <c r="AS41" s="631"/>
      <c r="AT41" s="631"/>
      <c r="AU41" s="631"/>
      <c r="AV41" s="631"/>
      <c r="AW41" s="631"/>
      <c r="AX41" s="631"/>
      <c r="AY41" s="631"/>
      <c r="AZ41" s="631"/>
      <c r="BA41" s="631"/>
      <c r="BB41" s="631"/>
      <c r="BC41" s="631"/>
      <c r="BD41" s="181"/>
      <c r="BE41" s="632" t="str">
        <f t="shared" si="1"/>
        <v/>
      </c>
      <c r="BF41" s="632"/>
      <c r="BG41" s="631"/>
      <c r="BH41" s="631"/>
      <c r="BI41" s="631"/>
      <c r="BJ41" s="631"/>
      <c r="BK41" s="631"/>
      <c r="BL41" s="631"/>
      <c r="BM41" s="631"/>
      <c r="BN41" s="631"/>
      <c r="BO41" s="631"/>
      <c r="BP41" s="631"/>
      <c r="BQ41" s="631"/>
      <c r="BR41" s="631"/>
      <c r="BS41" s="631"/>
      <c r="BT41" s="631"/>
      <c r="BU41" s="631"/>
      <c r="BV41" s="181"/>
      <c r="BW41" s="632" t="str">
        <f t="shared" si="2"/>
        <v/>
      </c>
      <c r="BX41" s="632"/>
      <c r="BY41" s="631" t="str">
        <f>IF('各会計、関係団体の財政状況及び健全化判断比率'!B75="","",'各会計、関係団体の財政状況及び健全化判断比率'!B75)</f>
        <v/>
      </c>
      <c r="BZ41" s="631"/>
      <c r="CA41" s="631"/>
      <c r="CB41" s="631"/>
      <c r="CC41" s="631"/>
      <c r="CD41" s="631"/>
      <c r="CE41" s="631"/>
      <c r="CF41" s="631"/>
      <c r="CG41" s="631"/>
      <c r="CH41" s="631"/>
      <c r="CI41" s="631"/>
      <c r="CJ41" s="631"/>
      <c r="CK41" s="631"/>
      <c r="CL41" s="631"/>
      <c r="CM41" s="631"/>
      <c r="CN41" s="181"/>
      <c r="CO41" s="632" t="str">
        <f t="shared" si="3"/>
        <v/>
      </c>
      <c r="CP41" s="632"/>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4" t="str">
        <f>IF('各会計、関係団体の財政状況及び健全化判断比率'!BR14="","",'各会計、関係団体の財政状況及び健全化判断比率'!BR14)</f>
        <v/>
      </c>
      <c r="DH41" s="634"/>
      <c r="DI41" s="208"/>
    </row>
    <row r="42" spans="1:113" ht="32.25" customHeight="1" x14ac:dyDescent="0.15">
      <c r="B42" s="205"/>
      <c r="C42" s="632" t="str">
        <f t="shared" si="5"/>
        <v/>
      </c>
      <c r="D42" s="632"/>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81"/>
      <c r="U42" s="632" t="str">
        <f t="shared" si="4"/>
        <v/>
      </c>
      <c r="V42" s="632"/>
      <c r="W42" s="631"/>
      <c r="X42" s="631"/>
      <c r="Y42" s="631"/>
      <c r="Z42" s="631"/>
      <c r="AA42" s="631"/>
      <c r="AB42" s="631"/>
      <c r="AC42" s="631"/>
      <c r="AD42" s="631"/>
      <c r="AE42" s="631"/>
      <c r="AF42" s="631"/>
      <c r="AG42" s="631"/>
      <c r="AH42" s="631"/>
      <c r="AI42" s="631"/>
      <c r="AJ42" s="631"/>
      <c r="AK42" s="631"/>
      <c r="AL42" s="181"/>
      <c r="AM42" s="632" t="str">
        <f t="shared" si="0"/>
        <v/>
      </c>
      <c r="AN42" s="632"/>
      <c r="AO42" s="631"/>
      <c r="AP42" s="631"/>
      <c r="AQ42" s="631"/>
      <c r="AR42" s="631"/>
      <c r="AS42" s="631"/>
      <c r="AT42" s="631"/>
      <c r="AU42" s="631"/>
      <c r="AV42" s="631"/>
      <c r="AW42" s="631"/>
      <c r="AX42" s="631"/>
      <c r="AY42" s="631"/>
      <c r="AZ42" s="631"/>
      <c r="BA42" s="631"/>
      <c r="BB42" s="631"/>
      <c r="BC42" s="631"/>
      <c r="BD42" s="181"/>
      <c r="BE42" s="632" t="str">
        <f t="shared" si="1"/>
        <v/>
      </c>
      <c r="BF42" s="632"/>
      <c r="BG42" s="631"/>
      <c r="BH42" s="631"/>
      <c r="BI42" s="631"/>
      <c r="BJ42" s="631"/>
      <c r="BK42" s="631"/>
      <c r="BL42" s="631"/>
      <c r="BM42" s="631"/>
      <c r="BN42" s="631"/>
      <c r="BO42" s="631"/>
      <c r="BP42" s="631"/>
      <c r="BQ42" s="631"/>
      <c r="BR42" s="631"/>
      <c r="BS42" s="631"/>
      <c r="BT42" s="631"/>
      <c r="BU42" s="631"/>
      <c r="BV42" s="181"/>
      <c r="BW42" s="632" t="str">
        <f t="shared" si="2"/>
        <v/>
      </c>
      <c r="BX42" s="632"/>
      <c r="BY42" s="631" t="str">
        <f>IF('各会計、関係団体の財政状況及び健全化判断比率'!B76="","",'各会計、関係団体の財政状況及び健全化判断比率'!B76)</f>
        <v/>
      </c>
      <c r="BZ42" s="631"/>
      <c r="CA42" s="631"/>
      <c r="CB42" s="631"/>
      <c r="CC42" s="631"/>
      <c r="CD42" s="631"/>
      <c r="CE42" s="631"/>
      <c r="CF42" s="631"/>
      <c r="CG42" s="631"/>
      <c r="CH42" s="631"/>
      <c r="CI42" s="631"/>
      <c r="CJ42" s="631"/>
      <c r="CK42" s="631"/>
      <c r="CL42" s="631"/>
      <c r="CM42" s="631"/>
      <c r="CN42" s="181"/>
      <c r="CO42" s="632" t="str">
        <f t="shared" si="3"/>
        <v/>
      </c>
      <c r="CP42" s="632"/>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4" t="str">
        <f>IF('各会計、関係団体の財政状況及び健全化判断比率'!BR15="","",'各会計、関係団体の財政状況及び健全化判断比率'!BR15)</f>
        <v/>
      </c>
      <c r="DH42" s="634"/>
      <c r="DI42" s="208"/>
    </row>
    <row r="43" spans="1:113" ht="32.25" customHeight="1" x14ac:dyDescent="0.15">
      <c r="B43" s="205"/>
      <c r="C43" s="632" t="str">
        <f t="shared" si="5"/>
        <v/>
      </c>
      <c r="D43" s="632"/>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81"/>
      <c r="U43" s="632" t="str">
        <f t="shared" si="4"/>
        <v/>
      </c>
      <c r="V43" s="632"/>
      <c r="W43" s="631"/>
      <c r="X43" s="631"/>
      <c r="Y43" s="631"/>
      <c r="Z43" s="631"/>
      <c r="AA43" s="631"/>
      <c r="AB43" s="631"/>
      <c r="AC43" s="631"/>
      <c r="AD43" s="631"/>
      <c r="AE43" s="631"/>
      <c r="AF43" s="631"/>
      <c r="AG43" s="631"/>
      <c r="AH43" s="631"/>
      <c r="AI43" s="631"/>
      <c r="AJ43" s="631"/>
      <c r="AK43" s="631"/>
      <c r="AL43" s="181"/>
      <c r="AM43" s="632" t="str">
        <f t="shared" si="0"/>
        <v/>
      </c>
      <c r="AN43" s="632"/>
      <c r="AO43" s="631"/>
      <c r="AP43" s="631"/>
      <c r="AQ43" s="631"/>
      <c r="AR43" s="631"/>
      <c r="AS43" s="631"/>
      <c r="AT43" s="631"/>
      <c r="AU43" s="631"/>
      <c r="AV43" s="631"/>
      <c r="AW43" s="631"/>
      <c r="AX43" s="631"/>
      <c r="AY43" s="631"/>
      <c r="AZ43" s="631"/>
      <c r="BA43" s="631"/>
      <c r="BB43" s="631"/>
      <c r="BC43" s="631"/>
      <c r="BD43" s="181"/>
      <c r="BE43" s="632" t="str">
        <f t="shared" si="1"/>
        <v/>
      </c>
      <c r="BF43" s="632"/>
      <c r="BG43" s="631"/>
      <c r="BH43" s="631"/>
      <c r="BI43" s="631"/>
      <c r="BJ43" s="631"/>
      <c r="BK43" s="631"/>
      <c r="BL43" s="631"/>
      <c r="BM43" s="631"/>
      <c r="BN43" s="631"/>
      <c r="BO43" s="631"/>
      <c r="BP43" s="631"/>
      <c r="BQ43" s="631"/>
      <c r="BR43" s="631"/>
      <c r="BS43" s="631"/>
      <c r="BT43" s="631"/>
      <c r="BU43" s="631"/>
      <c r="BV43" s="181"/>
      <c r="BW43" s="632" t="str">
        <f t="shared" si="2"/>
        <v/>
      </c>
      <c r="BX43" s="632"/>
      <c r="BY43" s="631" t="str">
        <f>IF('各会計、関係団体の財政状況及び健全化判断比率'!B77="","",'各会計、関係団体の財政状況及び健全化判断比率'!B77)</f>
        <v/>
      </c>
      <c r="BZ43" s="631"/>
      <c r="CA43" s="631"/>
      <c r="CB43" s="631"/>
      <c r="CC43" s="631"/>
      <c r="CD43" s="631"/>
      <c r="CE43" s="631"/>
      <c r="CF43" s="631"/>
      <c r="CG43" s="631"/>
      <c r="CH43" s="631"/>
      <c r="CI43" s="631"/>
      <c r="CJ43" s="631"/>
      <c r="CK43" s="631"/>
      <c r="CL43" s="631"/>
      <c r="CM43" s="631"/>
      <c r="CN43" s="181"/>
      <c r="CO43" s="632" t="str">
        <f t="shared" si="3"/>
        <v/>
      </c>
      <c r="CP43" s="632"/>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4" t="str">
        <f>IF('各会計、関係団体の財政状況及び健全化判断比率'!BR16="","",'各会計、関係団体の財政状況及び健全化判断比率'!BR16)</f>
        <v/>
      </c>
      <c r="DH43" s="634"/>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sheet="1" objects="1" scenarios="1"/>
  <mergeCells count="446">
    <mergeCell ref="E51:DI51"/>
    <mergeCell ref="E52:DI52"/>
    <mergeCell ref="E53:DI53"/>
    <mergeCell ref="DG43:DH43"/>
    <mergeCell ref="E46:DI46"/>
    <mergeCell ref="E47:DI47"/>
    <mergeCell ref="E48:DI48"/>
    <mergeCell ref="E49:DI49"/>
    <mergeCell ref="E50:DI50"/>
    <mergeCell ref="BE43:BF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G43:BU43"/>
    <mergeCell ref="BW43:BX43"/>
    <mergeCell ref="BY43:CM43"/>
    <mergeCell ref="CO43:CP43"/>
    <mergeCell ref="CQ43:DE43"/>
    <mergeCell ref="BY42:CM42"/>
    <mergeCell ref="CO42:CP42"/>
    <mergeCell ref="CQ42:DE42"/>
    <mergeCell ref="C40:D40"/>
    <mergeCell ref="E40:S40"/>
    <mergeCell ref="U40:V40"/>
    <mergeCell ref="W40:AK40"/>
    <mergeCell ref="AM40:AN40"/>
    <mergeCell ref="AO40:BC40"/>
    <mergeCell ref="DG41:DH41"/>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DG36:DH36"/>
    <mergeCell ref="CO33:CP33"/>
    <mergeCell ref="CQ33:DE33"/>
    <mergeCell ref="DG33:DH33"/>
    <mergeCell ref="C34:D34"/>
    <mergeCell ref="E34:S34"/>
    <mergeCell ref="U34:V34"/>
    <mergeCell ref="W34:AK34"/>
    <mergeCell ref="AM34:AN34"/>
    <mergeCell ref="AO34:BC34"/>
    <mergeCell ref="BE34:BF34"/>
    <mergeCell ref="BG34:BU34"/>
    <mergeCell ref="BW34:BX34"/>
    <mergeCell ref="CQ34:DE34"/>
    <mergeCell ref="DG34:DH34"/>
    <mergeCell ref="BY36:CM36"/>
    <mergeCell ref="CO36:CP36"/>
    <mergeCell ref="CQ36:DE36"/>
    <mergeCell ref="AO36:BC36"/>
    <mergeCell ref="CO32:DE32"/>
    <mergeCell ref="E30:K30"/>
    <mergeCell ref="L30:P30"/>
    <mergeCell ref="Q30:V30"/>
    <mergeCell ref="W30:AG30"/>
    <mergeCell ref="AH30:AX30"/>
    <mergeCell ref="BC30:BM30"/>
    <mergeCell ref="BY34:CM34"/>
    <mergeCell ref="CO34:CP34"/>
    <mergeCell ref="C32:S32"/>
    <mergeCell ref="U32:AK32"/>
    <mergeCell ref="AM32:BC32"/>
    <mergeCell ref="BE32:BU32"/>
    <mergeCell ref="BW32:CM32"/>
    <mergeCell ref="C33:D33"/>
    <mergeCell ref="E33:S33"/>
    <mergeCell ref="U33:V33"/>
    <mergeCell ref="W33:AK33"/>
    <mergeCell ref="AM33:AN33"/>
    <mergeCell ref="AO33:BC33"/>
    <mergeCell ref="BE33:BF33"/>
    <mergeCell ref="BG33:BU33"/>
    <mergeCell ref="BW33:BX33"/>
    <mergeCell ref="BY33:CM33"/>
    <mergeCell ref="DB28:DI29"/>
    <mergeCell ref="E29:K29"/>
    <mergeCell ref="L29:P29"/>
    <mergeCell ref="Q29:V29"/>
    <mergeCell ref="Z29:AG29"/>
    <mergeCell ref="AH29:AL29"/>
    <mergeCell ref="AM29:AR29"/>
    <mergeCell ref="B22:D30"/>
    <mergeCell ref="E22:K23"/>
    <mergeCell ref="L22:P23"/>
    <mergeCell ref="Q22:V23"/>
    <mergeCell ref="DB22:DI23"/>
    <mergeCell ref="BV23:CC23"/>
    <mergeCell ref="AH22:AL23"/>
    <mergeCell ref="AM22:AR23"/>
    <mergeCell ref="AS22:AX23"/>
    <mergeCell ref="Q26:V26"/>
    <mergeCell ref="L28:P28"/>
    <mergeCell ref="Q28:V28"/>
    <mergeCell ref="Z28:AG28"/>
    <mergeCell ref="BN30:BU30"/>
    <mergeCell ref="BV30:CC30"/>
    <mergeCell ref="AS29:AX29"/>
    <mergeCell ref="BC29:BM29"/>
    <mergeCell ref="L24:P24"/>
    <mergeCell ref="Q24:V24"/>
    <mergeCell ref="Z24:AG24"/>
    <mergeCell ref="AH24:AL24"/>
    <mergeCell ref="AM24:AR24"/>
    <mergeCell ref="AS28:AX28"/>
    <mergeCell ref="AY28:BB30"/>
    <mergeCell ref="BC28:BM28"/>
    <mergeCell ref="BN28:BU28"/>
    <mergeCell ref="Z26:AG26"/>
    <mergeCell ref="AH26:AL26"/>
    <mergeCell ref="AS27:AX27"/>
    <mergeCell ref="AY27:BM27"/>
    <mergeCell ref="BN27:BU27"/>
    <mergeCell ref="CT22:DA23"/>
    <mergeCell ref="AY23:BM23"/>
    <mergeCell ref="BN23:BU23"/>
    <mergeCell ref="AH28:AL28"/>
    <mergeCell ref="AM28:AR28"/>
    <mergeCell ref="AS26:AX26"/>
    <mergeCell ref="AY26:BM26"/>
    <mergeCell ref="BN26:BU26"/>
    <mergeCell ref="BV26:CC26"/>
    <mergeCell ref="BV28:CC28"/>
    <mergeCell ref="CE28:CS29"/>
    <mergeCell ref="BN29:BU29"/>
    <mergeCell ref="BV29:CC29"/>
    <mergeCell ref="CT28:DA29"/>
    <mergeCell ref="CE20:CS21"/>
    <mergeCell ref="CT20:DA21"/>
    <mergeCell ref="DB20:DI21"/>
    <mergeCell ref="CE22:CS23"/>
    <mergeCell ref="AY22:BM22"/>
    <mergeCell ref="BN22:BU22"/>
    <mergeCell ref="BV22:CC22"/>
    <mergeCell ref="AM26:AR26"/>
    <mergeCell ref="DB24:DI25"/>
    <mergeCell ref="CE24:CS25"/>
    <mergeCell ref="CT24:DA25"/>
    <mergeCell ref="BV25:CC25"/>
    <mergeCell ref="AM25:AR25"/>
    <mergeCell ref="AS24:AX24"/>
    <mergeCell ref="AY24:BM24"/>
    <mergeCell ref="BN24:BU24"/>
    <mergeCell ref="BV24:CC24"/>
    <mergeCell ref="AS25:AX25"/>
    <mergeCell ref="CE26:CS27"/>
    <mergeCell ref="CT26:DA27"/>
    <mergeCell ref="BV27:CC27"/>
    <mergeCell ref="AY25:BM25"/>
    <mergeCell ref="BN25:BU25"/>
    <mergeCell ref="DB26:DI27"/>
    <mergeCell ref="AY20:BM20"/>
    <mergeCell ref="BN20:BU20"/>
    <mergeCell ref="BV20:CC20"/>
    <mergeCell ref="W22:Y29"/>
    <mergeCell ref="Z22:AG23"/>
    <mergeCell ref="Z25:AG25"/>
    <mergeCell ref="AH25:AL25"/>
    <mergeCell ref="E26:K26"/>
    <mergeCell ref="L26:P26"/>
    <mergeCell ref="E25:K25"/>
    <mergeCell ref="L25:P25"/>
    <mergeCell ref="Q25:V25"/>
    <mergeCell ref="E27:K27"/>
    <mergeCell ref="L27:P27"/>
    <mergeCell ref="Q27:V27"/>
    <mergeCell ref="Z27:AG27"/>
    <mergeCell ref="AH27:AL27"/>
    <mergeCell ref="AM27:AR27"/>
    <mergeCell ref="B21:AX21"/>
    <mergeCell ref="AY21:BM21"/>
    <mergeCell ref="BN21:BU21"/>
    <mergeCell ref="BV21:CC21"/>
    <mergeCell ref="E28:K28"/>
    <mergeCell ref="E24:K24"/>
    <mergeCell ref="B20:K20"/>
    <mergeCell ref="L20:V20"/>
    <mergeCell ref="AC20:AG20"/>
    <mergeCell ref="AH20:AL20"/>
    <mergeCell ref="AM20:AT20"/>
    <mergeCell ref="AU20:AX20"/>
    <mergeCell ref="B18:K18"/>
    <mergeCell ref="L18:V18"/>
    <mergeCell ref="AC18:AG18"/>
    <mergeCell ref="AH18:AL18"/>
    <mergeCell ref="AM18:AT18"/>
    <mergeCell ref="AU18:AX18"/>
    <mergeCell ref="B19:K19"/>
    <mergeCell ref="L19:V19"/>
    <mergeCell ref="W19:AB20"/>
    <mergeCell ref="AC19:AG19"/>
    <mergeCell ref="BN19:BU19"/>
    <mergeCell ref="BV19:CC19"/>
    <mergeCell ref="DB18:DI19"/>
    <mergeCell ref="L16:Q16"/>
    <mergeCell ref="R16:V16"/>
    <mergeCell ref="AC16:AG16"/>
    <mergeCell ref="AH16:AL16"/>
    <mergeCell ref="AM16:AT16"/>
    <mergeCell ref="AH19:AL19"/>
    <mergeCell ref="AM19:AT19"/>
    <mergeCell ref="BN16:BU16"/>
    <mergeCell ref="BV16:CC16"/>
    <mergeCell ref="CE16:CS17"/>
    <mergeCell ref="CT16:DA17"/>
    <mergeCell ref="BV17:CC17"/>
    <mergeCell ref="AY18:BM18"/>
    <mergeCell ref="BN18:BU18"/>
    <mergeCell ref="BV18:CC18"/>
    <mergeCell ref="CE18:CS19"/>
    <mergeCell ref="CT18:DA19"/>
    <mergeCell ref="AU16:AX16"/>
    <mergeCell ref="AY16:BM16"/>
    <mergeCell ref="AU19:AX19"/>
    <mergeCell ref="AY19:BM19"/>
    <mergeCell ref="AU15:AX15"/>
    <mergeCell ref="AY15:BM15"/>
    <mergeCell ref="BN15:BU15"/>
    <mergeCell ref="BV15:CC15"/>
    <mergeCell ref="CD15:CS15"/>
    <mergeCell ref="DB16:DI17"/>
    <mergeCell ref="M17:Q17"/>
    <mergeCell ref="R17:V17"/>
    <mergeCell ref="W17:AB18"/>
    <mergeCell ref="AC17:AG17"/>
    <mergeCell ref="AH17:AL17"/>
    <mergeCell ref="AM17:AT17"/>
    <mergeCell ref="AU17:AX17"/>
    <mergeCell ref="AY17:BM17"/>
    <mergeCell ref="BN17:BU17"/>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D12:CS12"/>
    <mergeCell ref="CT12:DA12"/>
    <mergeCell ref="AY14:BM14"/>
    <mergeCell ref="BN14:BU14"/>
    <mergeCell ref="BV14:CC14"/>
    <mergeCell ref="CD14:CS14"/>
    <mergeCell ref="CT14:DA14"/>
    <mergeCell ref="AY13:BM13"/>
    <mergeCell ref="BN13:BU13"/>
    <mergeCell ref="AU12:AX12"/>
    <mergeCell ref="AY12:BM12"/>
    <mergeCell ref="BN12:BU12"/>
    <mergeCell ref="BV12:CC12"/>
    <mergeCell ref="DB14:DI14"/>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186" t="s">
        <v>553</v>
      </c>
      <c r="D34" s="1186"/>
      <c r="E34" s="1187"/>
      <c r="F34" s="32">
        <v>1.78</v>
      </c>
      <c r="G34" s="33">
        <v>1.8</v>
      </c>
      <c r="H34" s="33">
        <v>1.98</v>
      </c>
      <c r="I34" s="33">
        <v>2.42</v>
      </c>
      <c r="J34" s="34">
        <v>5.29</v>
      </c>
      <c r="K34" s="22"/>
      <c r="L34" s="22"/>
      <c r="M34" s="22"/>
      <c r="N34" s="22"/>
      <c r="O34" s="22"/>
      <c r="P34" s="22"/>
    </row>
    <row r="35" spans="1:16" ht="39" customHeight="1" x14ac:dyDescent="0.15">
      <c r="A35" s="22"/>
      <c r="B35" s="35"/>
      <c r="C35" s="1180" t="s">
        <v>554</v>
      </c>
      <c r="D35" s="1181"/>
      <c r="E35" s="1182"/>
      <c r="F35" s="36">
        <v>2.86</v>
      </c>
      <c r="G35" s="37">
        <v>3.36</v>
      </c>
      <c r="H35" s="37">
        <v>3.76</v>
      </c>
      <c r="I35" s="37">
        <v>3.69</v>
      </c>
      <c r="J35" s="38">
        <v>3.88</v>
      </c>
      <c r="K35" s="22"/>
      <c r="L35" s="22"/>
      <c r="M35" s="22"/>
      <c r="N35" s="22"/>
      <c r="O35" s="22"/>
      <c r="P35" s="22"/>
    </row>
    <row r="36" spans="1:16" ht="39" customHeight="1" x14ac:dyDescent="0.15">
      <c r="A36" s="22"/>
      <c r="B36" s="35"/>
      <c r="C36" s="1180" t="s">
        <v>555</v>
      </c>
      <c r="D36" s="1181"/>
      <c r="E36" s="1182"/>
      <c r="F36" s="36" t="s">
        <v>556</v>
      </c>
      <c r="G36" s="37">
        <v>0.98</v>
      </c>
      <c r="H36" s="37">
        <v>1.31</v>
      </c>
      <c r="I36" s="37">
        <v>1.69</v>
      </c>
      <c r="J36" s="38">
        <v>1.87</v>
      </c>
      <c r="K36" s="22"/>
      <c r="L36" s="22"/>
      <c r="M36" s="22"/>
      <c r="N36" s="22"/>
      <c r="O36" s="22"/>
      <c r="P36" s="22"/>
    </row>
    <row r="37" spans="1:16" ht="39" customHeight="1" x14ac:dyDescent="0.15">
      <c r="A37" s="22"/>
      <c r="B37" s="35"/>
      <c r="C37" s="1180" t="s">
        <v>557</v>
      </c>
      <c r="D37" s="1181"/>
      <c r="E37" s="1182"/>
      <c r="F37" s="36" t="s">
        <v>519</v>
      </c>
      <c r="G37" s="37" t="s">
        <v>519</v>
      </c>
      <c r="H37" s="37" t="s">
        <v>519</v>
      </c>
      <c r="I37" s="37">
        <v>0.57999999999999996</v>
      </c>
      <c r="J37" s="38">
        <v>0.49</v>
      </c>
      <c r="K37" s="22"/>
      <c r="L37" s="22"/>
      <c r="M37" s="22"/>
      <c r="N37" s="22"/>
      <c r="O37" s="22"/>
      <c r="P37" s="22"/>
    </row>
    <row r="38" spans="1:16" ht="39" customHeight="1" x14ac:dyDescent="0.15">
      <c r="A38" s="22"/>
      <c r="B38" s="35"/>
      <c r="C38" s="1180" t="s">
        <v>558</v>
      </c>
      <c r="D38" s="1181"/>
      <c r="E38" s="1182"/>
      <c r="F38" s="36">
        <v>0.22</v>
      </c>
      <c r="G38" s="37">
        <v>0.23</v>
      </c>
      <c r="H38" s="37">
        <v>0.21</v>
      </c>
      <c r="I38" s="37">
        <v>0.23</v>
      </c>
      <c r="J38" s="38">
        <v>0.24</v>
      </c>
      <c r="K38" s="22"/>
      <c r="L38" s="22"/>
      <c r="M38" s="22"/>
      <c r="N38" s="22"/>
      <c r="O38" s="22"/>
      <c r="P38" s="22"/>
    </row>
    <row r="39" spans="1:16" ht="39" customHeight="1" x14ac:dyDescent="0.15">
      <c r="A39" s="22"/>
      <c r="B39" s="35"/>
      <c r="C39" s="1180" t="s">
        <v>559</v>
      </c>
      <c r="D39" s="1181"/>
      <c r="E39" s="1182"/>
      <c r="F39" s="36">
        <v>0.09</v>
      </c>
      <c r="G39" s="37">
        <v>0.09</v>
      </c>
      <c r="H39" s="37">
        <v>0.09</v>
      </c>
      <c r="I39" s="37">
        <v>0.08</v>
      </c>
      <c r="J39" s="38">
        <v>0.08</v>
      </c>
      <c r="K39" s="22"/>
      <c r="L39" s="22"/>
      <c r="M39" s="22"/>
      <c r="N39" s="22"/>
      <c r="O39" s="22"/>
      <c r="P39" s="22"/>
    </row>
    <row r="40" spans="1:16" ht="39" customHeight="1" x14ac:dyDescent="0.15">
      <c r="A40" s="22"/>
      <c r="B40" s="35"/>
      <c r="C40" s="1180" t="s">
        <v>560</v>
      </c>
      <c r="D40" s="1181"/>
      <c r="E40" s="1182"/>
      <c r="F40" s="36">
        <v>0.39</v>
      </c>
      <c r="G40" s="37">
        <v>0.39</v>
      </c>
      <c r="H40" s="37">
        <v>0.06</v>
      </c>
      <c r="I40" s="37">
        <v>0.06</v>
      </c>
      <c r="J40" s="38">
        <v>0.06</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561</v>
      </c>
      <c r="D42" s="1181"/>
      <c r="E42" s="1182"/>
      <c r="F42" s="36" t="s">
        <v>519</v>
      </c>
      <c r="G42" s="37" t="s">
        <v>519</v>
      </c>
      <c r="H42" s="37" t="s">
        <v>519</v>
      </c>
      <c r="I42" s="37" t="s">
        <v>519</v>
      </c>
      <c r="J42" s="38" t="s">
        <v>519</v>
      </c>
      <c r="K42" s="22"/>
      <c r="L42" s="22"/>
      <c r="M42" s="22"/>
      <c r="N42" s="22"/>
      <c r="O42" s="22"/>
      <c r="P42" s="22"/>
    </row>
    <row r="43" spans="1:16" ht="39" customHeight="1" thickBot="1" x14ac:dyDescent="0.2">
      <c r="A43" s="22"/>
      <c r="B43" s="40"/>
      <c r="C43" s="1183" t="s">
        <v>562</v>
      </c>
      <c r="D43" s="1184"/>
      <c r="E43" s="1185"/>
      <c r="F43" s="41">
        <v>0.4</v>
      </c>
      <c r="G43" s="42">
        <v>0.67</v>
      </c>
      <c r="H43" s="42">
        <v>0.18</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188" t="s">
        <v>11</v>
      </c>
      <c r="C45" s="1189"/>
      <c r="D45" s="58"/>
      <c r="E45" s="1194" t="s">
        <v>12</v>
      </c>
      <c r="F45" s="1194"/>
      <c r="G45" s="1194"/>
      <c r="H45" s="1194"/>
      <c r="I45" s="1194"/>
      <c r="J45" s="1195"/>
      <c r="K45" s="59">
        <v>1802</v>
      </c>
      <c r="L45" s="60">
        <v>1860</v>
      </c>
      <c r="M45" s="60">
        <v>1820</v>
      </c>
      <c r="N45" s="60">
        <v>1750</v>
      </c>
      <c r="O45" s="61">
        <v>1729</v>
      </c>
      <c r="P45" s="48"/>
      <c r="Q45" s="48"/>
      <c r="R45" s="48"/>
      <c r="S45" s="48"/>
      <c r="T45" s="48"/>
      <c r="U45" s="48"/>
    </row>
    <row r="46" spans="1:21" ht="30.75" customHeight="1" x14ac:dyDescent="0.15">
      <c r="A46" s="48"/>
      <c r="B46" s="1190"/>
      <c r="C46" s="1191"/>
      <c r="D46" s="62"/>
      <c r="E46" s="1196" t="s">
        <v>13</v>
      </c>
      <c r="F46" s="1196"/>
      <c r="G46" s="1196"/>
      <c r="H46" s="1196"/>
      <c r="I46" s="1196"/>
      <c r="J46" s="1197"/>
      <c r="K46" s="63" t="s">
        <v>519</v>
      </c>
      <c r="L46" s="64" t="s">
        <v>519</v>
      </c>
      <c r="M46" s="64" t="s">
        <v>519</v>
      </c>
      <c r="N46" s="64" t="s">
        <v>519</v>
      </c>
      <c r="O46" s="65" t="s">
        <v>519</v>
      </c>
      <c r="P46" s="48"/>
      <c r="Q46" s="48"/>
      <c r="R46" s="48"/>
      <c r="S46" s="48"/>
      <c r="T46" s="48"/>
      <c r="U46" s="48"/>
    </row>
    <row r="47" spans="1:21" ht="30.75" customHeight="1" x14ac:dyDescent="0.15">
      <c r="A47" s="48"/>
      <c r="B47" s="1190"/>
      <c r="C47" s="1191"/>
      <c r="D47" s="62"/>
      <c r="E47" s="1196" t="s">
        <v>14</v>
      </c>
      <c r="F47" s="1196"/>
      <c r="G47" s="1196"/>
      <c r="H47" s="1196"/>
      <c r="I47" s="1196"/>
      <c r="J47" s="1197"/>
      <c r="K47" s="63" t="s">
        <v>519</v>
      </c>
      <c r="L47" s="64" t="s">
        <v>519</v>
      </c>
      <c r="M47" s="64" t="s">
        <v>519</v>
      </c>
      <c r="N47" s="64" t="s">
        <v>519</v>
      </c>
      <c r="O47" s="65" t="s">
        <v>519</v>
      </c>
      <c r="P47" s="48"/>
      <c r="Q47" s="48"/>
      <c r="R47" s="48"/>
      <c r="S47" s="48"/>
      <c r="T47" s="48"/>
      <c r="U47" s="48"/>
    </row>
    <row r="48" spans="1:21" ht="30.75" customHeight="1" x14ac:dyDescent="0.15">
      <c r="A48" s="48"/>
      <c r="B48" s="1190"/>
      <c r="C48" s="1191"/>
      <c r="D48" s="62"/>
      <c r="E48" s="1196" t="s">
        <v>15</v>
      </c>
      <c r="F48" s="1196"/>
      <c r="G48" s="1196"/>
      <c r="H48" s="1196"/>
      <c r="I48" s="1196"/>
      <c r="J48" s="1197"/>
      <c r="K48" s="63">
        <v>294</v>
      </c>
      <c r="L48" s="64">
        <v>361</v>
      </c>
      <c r="M48" s="64">
        <v>269</v>
      </c>
      <c r="N48" s="64">
        <v>359</v>
      </c>
      <c r="O48" s="65">
        <v>345</v>
      </c>
      <c r="P48" s="48"/>
      <c r="Q48" s="48"/>
      <c r="R48" s="48"/>
      <c r="S48" s="48"/>
      <c r="T48" s="48"/>
      <c r="U48" s="48"/>
    </row>
    <row r="49" spans="1:21" ht="30.75" customHeight="1" x14ac:dyDescent="0.15">
      <c r="A49" s="48"/>
      <c r="B49" s="1190"/>
      <c r="C49" s="1191"/>
      <c r="D49" s="62"/>
      <c r="E49" s="1196" t="s">
        <v>16</v>
      </c>
      <c r="F49" s="1196"/>
      <c r="G49" s="1196"/>
      <c r="H49" s="1196"/>
      <c r="I49" s="1196"/>
      <c r="J49" s="1197"/>
      <c r="K49" s="63">
        <v>30</v>
      </c>
      <c r="L49" s="64">
        <v>20</v>
      </c>
      <c r="M49" s="64">
        <v>24</v>
      </c>
      <c r="N49" s="64">
        <v>29</v>
      </c>
      <c r="O49" s="65">
        <v>20</v>
      </c>
      <c r="P49" s="48"/>
      <c r="Q49" s="48"/>
      <c r="R49" s="48"/>
      <c r="S49" s="48"/>
      <c r="T49" s="48"/>
      <c r="U49" s="48"/>
    </row>
    <row r="50" spans="1:21" ht="30.75" customHeight="1" x14ac:dyDescent="0.15">
      <c r="A50" s="48"/>
      <c r="B50" s="1190"/>
      <c r="C50" s="1191"/>
      <c r="D50" s="62"/>
      <c r="E50" s="1196" t="s">
        <v>17</v>
      </c>
      <c r="F50" s="1196"/>
      <c r="G50" s="1196"/>
      <c r="H50" s="1196"/>
      <c r="I50" s="1196"/>
      <c r="J50" s="1197"/>
      <c r="K50" s="63">
        <v>318</v>
      </c>
      <c r="L50" s="64">
        <v>301</v>
      </c>
      <c r="M50" s="64">
        <v>315</v>
      </c>
      <c r="N50" s="64">
        <v>290</v>
      </c>
      <c r="O50" s="65">
        <v>181</v>
      </c>
      <c r="P50" s="48"/>
      <c r="Q50" s="48"/>
      <c r="R50" s="48"/>
      <c r="S50" s="48"/>
      <c r="T50" s="48"/>
      <c r="U50" s="48"/>
    </row>
    <row r="51" spans="1:21" ht="30.75" customHeight="1" x14ac:dyDescent="0.15">
      <c r="A51" s="48"/>
      <c r="B51" s="1192"/>
      <c r="C51" s="1193"/>
      <c r="D51" s="66"/>
      <c r="E51" s="1196" t="s">
        <v>18</v>
      </c>
      <c r="F51" s="1196"/>
      <c r="G51" s="1196"/>
      <c r="H51" s="1196"/>
      <c r="I51" s="1196"/>
      <c r="J51" s="1197"/>
      <c r="K51" s="63">
        <v>0</v>
      </c>
      <c r="L51" s="64">
        <v>0</v>
      </c>
      <c r="M51" s="64">
        <v>0</v>
      </c>
      <c r="N51" s="64" t="s">
        <v>519</v>
      </c>
      <c r="O51" s="65" t="s">
        <v>519</v>
      </c>
      <c r="P51" s="48"/>
      <c r="Q51" s="48"/>
      <c r="R51" s="48"/>
      <c r="S51" s="48"/>
      <c r="T51" s="48"/>
      <c r="U51" s="48"/>
    </row>
    <row r="52" spans="1:21" ht="30.75" customHeight="1" x14ac:dyDescent="0.15">
      <c r="A52" s="48"/>
      <c r="B52" s="1198" t="s">
        <v>19</v>
      </c>
      <c r="C52" s="1199"/>
      <c r="D52" s="66"/>
      <c r="E52" s="1196" t="s">
        <v>20</v>
      </c>
      <c r="F52" s="1196"/>
      <c r="G52" s="1196"/>
      <c r="H52" s="1196"/>
      <c r="I52" s="1196"/>
      <c r="J52" s="1197"/>
      <c r="K52" s="63">
        <v>1732</v>
      </c>
      <c r="L52" s="64">
        <v>1680</v>
      </c>
      <c r="M52" s="64">
        <v>1617</v>
      </c>
      <c r="N52" s="64">
        <v>1529</v>
      </c>
      <c r="O52" s="65">
        <v>1505</v>
      </c>
      <c r="P52" s="48"/>
      <c r="Q52" s="48"/>
      <c r="R52" s="48"/>
      <c r="S52" s="48"/>
      <c r="T52" s="48"/>
      <c r="U52" s="48"/>
    </row>
    <row r="53" spans="1:21" ht="30.75" customHeight="1" thickBot="1" x14ac:dyDescent="0.2">
      <c r="A53" s="48"/>
      <c r="B53" s="1200" t="s">
        <v>21</v>
      </c>
      <c r="C53" s="1201"/>
      <c r="D53" s="67"/>
      <c r="E53" s="1202" t="s">
        <v>22</v>
      </c>
      <c r="F53" s="1202"/>
      <c r="G53" s="1202"/>
      <c r="H53" s="1202"/>
      <c r="I53" s="1202"/>
      <c r="J53" s="1203"/>
      <c r="K53" s="68">
        <v>712</v>
      </c>
      <c r="L53" s="69">
        <v>862</v>
      </c>
      <c r="M53" s="69">
        <v>811</v>
      </c>
      <c r="N53" s="69">
        <v>899</v>
      </c>
      <c r="O53" s="70">
        <v>770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563</v>
      </c>
      <c r="P56" s="48"/>
      <c r="Q56" s="48"/>
      <c r="R56" s="48"/>
      <c r="S56" s="48"/>
      <c r="T56" s="48"/>
      <c r="U56" s="48"/>
    </row>
    <row r="57" spans="1:21" ht="31.5" customHeight="1" thickBot="1" x14ac:dyDescent="0.2">
      <c r="A57" s="48"/>
      <c r="B57" s="76"/>
      <c r="C57" s="77"/>
      <c r="D57" s="77"/>
      <c r="E57" s="78"/>
      <c r="F57" s="78"/>
      <c r="G57" s="78"/>
      <c r="H57" s="78"/>
      <c r="I57" s="78"/>
      <c r="J57" s="79" t="s">
        <v>2</v>
      </c>
      <c r="K57" s="80" t="s">
        <v>564</v>
      </c>
      <c r="L57" s="81" t="s">
        <v>565</v>
      </c>
      <c r="M57" s="81" t="s">
        <v>566</v>
      </c>
      <c r="N57" s="81" t="s">
        <v>567</v>
      </c>
      <c r="O57" s="82" t="s">
        <v>568</v>
      </c>
      <c r="P57" s="48"/>
      <c r="Q57" s="48"/>
      <c r="R57" s="48"/>
      <c r="S57" s="48"/>
      <c r="T57" s="48"/>
      <c r="U57" s="48"/>
    </row>
    <row r="58" spans="1:21" ht="31.5" customHeight="1" x14ac:dyDescent="0.15">
      <c r="B58" s="1204" t="s">
        <v>26</v>
      </c>
      <c r="C58" s="1205"/>
      <c r="D58" s="1210" t="s">
        <v>27</v>
      </c>
      <c r="E58" s="1211"/>
      <c r="F58" s="1211"/>
      <c r="G58" s="1211"/>
      <c r="H58" s="1211"/>
      <c r="I58" s="1211"/>
      <c r="J58" s="1212"/>
      <c r="K58" s="83"/>
      <c r="L58" s="84"/>
      <c r="M58" s="84"/>
      <c r="N58" s="84"/>
      <c r="O58" s="85"/>
    </row>
    <row r="59" spans="1:21" ht="31.5" customHeight="1" x14ac:dyDescent="0.15">
      <c r="B59" s="1206"/>
      <c r="C59" s="1207"/>
      <c r="D59" s="1213" t="s">
        <v>28</v>
      </c>
      <c r="E59" s="1214"/>
      <c r="F59" s="1214"/>
      <c r="G59" s="1214"/>
      <c r="H59" s="1214"/>
      <c r="I59" s="1214"/>
      <c r="J59" s="1215"/>
      <c r="K59" s="86"/>
      <c r="L59" s="87"/>
      <c r="M59" s="87"/>
      <c r="N59" s="87"/>
      <c r="O59" s="88"/>
    </row>
    <row r="60" spans="1:21" ht="31.5" customHeight="1" thickBot="1" x14ac:dyDescent="0.2">
      <c r="B60" s="1208"/>
      <c r="C60" s="1209"/>
      <c r="D60" s="1216" t="s">
        <v>29</v>
      </c>
      <c r="E60" s="1217"/>
      <c r="F60" s="1217"/>
      <c r="G60" s="1217"/>
      <c r="H60" s="1217"/>
      <c r="I60" s="1217"/>
      <c r="J60" s="1218"/>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546</v>
      </c>
      <c r="J40" s="103" t="s">
        <v>547</v>
      </c>
      <c r="K40" s="103" t="s">
        <v>548</v>
      </c>
      <c r="L40" s="103" t="s">
        <v>549</v>
      </c>
      <c r="M40" s="104" t="s">
        <v>550</v>
      </c>
    </row>
    <row r="41" spans="2:13" ht="27.75" customHeight="1" x14ac:dyDescent="0.15">
      <c r="B41" s="1219" t="s">
        <v>32</v>
      </c>
      <c r="C41" s="1220"/>
      <c r="D41" s="105"/>
      <c r="E41" s="1225" t="s">
        <v>33</v>
      </c>
      <c r="F41" s="1225"/>
      <c r="G41" s="1225"/>
      <c r="H41" s="1226"/>
      <c r="I41" s="355">
        <v>17771</v>
      </c>
      <c r="J41" s="356">
        <v>18496</v>
      </c>
      <c r="K41" s="356">
        <v>18461</v>
      </c>
      <c r="L41" s="356">
        <v>18199</v>
      </c>
      <c r="M41" s="357">
        <v>17328</v>
      </c>
    </row>
    <row r="42" spans="2:13" ht="27.75" customHeight="1" x14ac:dyDescent="0.15">
      <c r="B42" s="1221"/>
      <c r="C42" s="1222"/>
      <c r="D42" s="106"/>
      <c r="E42" s="1227" t="s">
        <v>34</v>
      </c>
      <c r="F42" s="1227"/>
      <c r="G42" s="1227"/>
      <c r="H42" s="1228"/>
      <c r="I42" s="358">
        <v>323</v>
      </c>
      <c r="J42" s="359">
        <v>185</v>
      </c>
      <c r="K42" s="359">
        <v>395</v>
      </c>
      <c r="L42" s="359">
        <v>408</v>
      </c>
      <c r="M42" s="360">
        <v>381</v>
      </c>
    </row>
    <row r="43" spans="2:13" ht="27.75" customHeight="1" x14ac:dyDescent="0.15">
      <c r="B43" s="1221"/>
      <c r="C43" s="1222"/>
      <c r="D43" s="106"/>
      <c r="E43" s="1227" t="s">
        <v>35</v>
      </c>
      <c r="F43" s="1227"/>
      <c r="G43" s="1227"/>
      <c r="H43" s="1228"/>
      <c r="I43" s="358">
        <v>6103</v>
      </c>
      <c r="J43" s="359">
        <v>5860</v>
      </c>
      <c r="K43" s="359">
        <v>5223</v>
      </c>
      <c r="L43" s="359">
        <v>6637</v>
      </c>
      <c r="M43" s="360">
        <v>6315</v>
      </c>
    </row>
    <row r="44" spans="2:13" ht="27.75" customHeight="1" x14ac:dyDescent="0.15">
      <c r="B44" s="1221"/>
      <c r="C44" s="1222"/>
      <c r="D44" s="106"/>
      <c r="E44" s="1227" t="s">
        <v>36</v>
      </c>
      <c r="F44" s="1227"/>
      <c r="G44" s="1227"/>
      <c r="H44" s="1228"/>
      <c r="I44" s="358">
        <v>1079</v>
      </c>
      <c r="J44" s="359">
        <v>802</v>
      </c>
      <c r="K44" s="359">
        <v>590</v>
      </c>
      <c r="L44" s="359">
        <v>321</v>
      </c>
      <c r="M44" s="360">
        <v>187</v>
      </c>
    </row>
    <row r="45" spans="2:13" ht="27.75" customHeight="1" x14ac:dyDescent="0.15">
      <c r="B45" s="1221"/>
      <c r="C45" s="1222"/>
      <c r="D45" s="106"/>
      <c r="E45" s="1227" t="s">
        <v>37</v>
      </c>
      <c r="F45" s="1227"/>
      <c r="G45" s="1227"/>
      <c r="H45" s="1228"/>
      <c r="I45" s="358">
        <v>1284</v>
      </c>
      <c r="J45" s="359">
        <v>1046</v>
      </c>
      <c r="K45" s="359">
        <v>913</v>
      </c>
      <c r="L45" s="359">
        <v>1051</v>
      </c>
      <c r="M45" s="360">
        <v>990</v>
      </c>
    </row>
    <row r="46" spans="2:13" ht="27.75" customHeight="1" x14ac:dyDescent="0.15">
      <c r="B46" s="1221"/>
      <c r="C46" s="1222"/>
      <c r="D46" s="107"/>
      <c r="E46" s="1227" t="s">
        <v>38</v>
      </c>
      <c r="F46" s="1227"/>
      <c r="G46" s="1227"/>
      <c r="H46" s="1228"/>
      <c r="I46" s="358" t="s">
        <v>519</v>
      </c>
      <c r="J46" s="359" t="s">
        <v>519</v>
      </c>
      <c r="K46" s="359" t="s">
        <v>519</v>
      </c>
      <c r="L46" s="359" t="s">
        <v>519</v>
      </c>
      <c r="M46" s="360" t="s">
        <v>519</v>
      </c>
    </row>
    <row r="47" spans="2:13" ht="27.75" customHeight="1" x14ac:dyDescent="0.15">
      <c r="B47" s="1221"/>
      <c r="C47" s="1222"/>
      <c r="D47" s="108"/>
      <c r="E47" s="1229" t="s">
        <v>39</v>
      </c>
      <c r="F47" s="1230"/>
      <c r="G47" s="1230"/>
      <c r="H47" s="1231"/>
      <c r="I47" s="358" t="s">
        <v>519</v>
      </c>
      <c r="J47" s="359" t="s">
        <v>519</v>
      </c>
      <c r="K47" s="359" t="s">
        <v>519</v>
      </c>
      <c r="L47" s="359" t="s">
        <v>519</v>
      </c>
      <c r="M47" s="360" t="s">
        <v>519</v>
      </c>
    </row>
    <row r="48" spans="2:13" ht="27.75" customHeight="1" x14ac:dyDescent="0.15">
      <c r="B48" s="1221"/>
      <c r="C48" s="1222"/>
      <c r="D48" s="106"/>
      <c r="E48" s="1227" t="s">
        <v>40</v>
      </c>
      <c r="F48" s="1227"/>
      <c r="G48" s="1227"/>
      <c r="H48" s="1228"/>
      <c r="I48" s="358" t="s">
        <v>519</v>
      </c>
      <c r="J48" s="359" t="s">
        <v>519</v>
      </c>
      <c r="K48" s="359" t="s">
        <v>519</v>
      </c>
      <c r="L48" s="359" t="s">
        <v>519</v>
      </c>
      <c r="M48" s="360" t="s">
        <v>519</v>
      </c>
    </row>
    <row r="49" spans="2:13" ht="27.75" customHeight="1" x14ac:dyDescent="0.15">
      <c r="B49" s="1223"/>
      <c r="C49" s="1224"/>
      <c r="D49" s="106"/>
      <c r="E49" s="1227" t="s">
        <v>41</v>
      </c>
      <c r="F49" s="1227"/>
      <c r="G49" s="1227"/>
      <c r="H49" s="1228"/>
      <c r="I49" s="358" t="s">
        <v>519</v>
      </c>
      <c r="J49" s="359" t="s">
        <v>519</v>
      </c>
      <c r="K49" s="359" t="s">
        <v>519</v>
      </c>
      <c r="L49" s="359" t="s">
        <v>519</v>
      </c>
      <c r="M49" s="360" t="s">
        <v>519</v>
      </c>
    </row>
    <row r="50" spans="2:13" ht="27.75" customHeight="1" x14ac:dyDescent="0.15">
      <c r="B50" s="1232" t="s">
        <v>42</v>
      </c>
      <c r="C50" s="1233"/>
      <c r="D50" s="109"/>
      <c r="E50" s="1227" t="s">
        <v>43</v>
      </c>
      <c r="F50" s="1227"/>
      <c r="G50" s="1227"/>
      <c r="H50" s="1228"/>
      <c r="I50" s="358">
        <v>3618</v>
      </c>
      <c r="J50" s="359">
        <v>3514</v>
      </c>
      <c r="K50" s="359">
        <v>4617</v>
      </c>
      <c r="L50" s="359">
        <v>6189</v>
      </c>
      <c r="M50" s="360">
        <v>6870</v>
      </c>
    </row>
    <row r="51" spans="2:13" ht="27.75" customHeight="1" x14ac:dyDescent="0.15">
      <c r="B51" s="1221"/>
      <c r="C51" s="1222"/>
      <c r="D51" s="106"/>
      <c r="E51" s="1227" t="s">
        <v>44</v>
      </c>
      <c r="F51" s="1227"/>
      <c r="G51" s="1227"/>
      <c r="H51" s="1228"/>
      <c r="I51" s="358">
        <v>124</v>
      </c>
      <c r="J51" s="359">
        <v>351</v>
      </c>
      <c r="K51" s="359">
        <v>338</v>
      </c>
      <c r="L51" s="359">
        <v>340</v>
      </c>
      <c r="M51" s="360">
        <v>357</v>
      </c>
    </row>
    <row r="52" spans="2:13" ht="27.75" customHeight="1" x14ac:dyDescent="0.15">
      <c r="B52" s="1223"/>
      <c r="C52" s="1224"/>
      <c r="D52" s="106"/>
      <c r="E52" s="1227" t="s">
        <v>45</v>
      </c>
      <c r="F52" s="1227"/>
      <c r="G52" s="1227"/>
      <c r="H52" s="1228"/>
      <c r="I52" s="358">
        <v>18639</v>
      </c>
      <c r="J52" s="359">
        <v>18345</v>
      </c>
      <c r="K52" s="359">
        <v>18148</v>
      </c>
      <c r="L52" s="359">
        <v>17970</v>
      </c>
      <c r="M52" s="360">
        <v>17513</v>
      </c>
    </row>
    <row r="53" spans="2:13" ht="27.75" customHeight="1" thickBot="1" x14ac:dyDescent="0.2">
      <c r="B53" s="1234" t="s">
        <v>21</v>
      </c>
      <c r="C53" s="1235"/>
      <c r="D53" s="110"/>
      <c r="E53" s="1236" t="s">
        <v>46</v>
      </c>
      <c r="F53" s="1236"/>
      <c r="G53" s="1236"/>
      <c r="H53" s="1237"/>
      <c r="I53" s="361">
        <v>4179</v>
      </c>
      <c r="J53" s="362">
        <v>4179</v>
      </c>
      <c r="K53" s="362">
        <v>2478</v>
      </c>
      <c r="L53" s="362">
        <v>2118</v>
      </c>
      <c r="M53" s="363">
        <v>461</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548</v>
      </c>
      <c r="G54" s="119" t="s">
        <v>549</v>
      </c>
      <c r="H54" s="120" t="s">
        <v>550</v>
      </c>
    </row>
    <row r="55" spans="2:8" ht="52.5" customHeight="1" x14ac:dyDescent="0.15">
      <c r="B55" s="121"/>
      <c r="C55" s="1246" t="s">
        <v>49</v>
      </c>
      <c r="D55" s="1246"/>
      <c r="E55" s="1247"/>
      <c r="F55" s="122">
        <v>2084</v>
      </c>
      <c r="G55" s="122">
        <v>3559</v>
      </c>
      <c r="H55" s="123">
        <v>4057</v>
      </c>
    </row>
    <row r="56" spans="2:8" ht="52.5" customHeight="1" x14ac:dyDescent="0.15">
      <c r="B56" s="124"/>
      <c r="C56" s="1248" t="s">
        <v>50</v>
      </c>
      <c r="D56" s="1248"/>
      <c r="E56" s="1249"/>
      <c r="F56" s="125">
        <v>46</v>
      </c>
      <c r="G56" s="125">
        <v>46</v>
      </c>
      <c r="H56" s="126">
        <v>46</v>
      </c>
    </row>
    <row r="57" spans="2:8" ht="53.25" customHeight="1" x14ac:dyDescent="0.15">
      <c r="B57" s="124"/>
      <c r="C57" s="1250" t="s">
        <v>51</v>
      </c>
      <c r="D57" s="1250"/>
      <c r="E57" s="1251"/>
      <c r="F57" s="127">
        <v>1755</v>
      </c>
      <c r="G57" s="127">
        <v>1732</v>
      </c>
      <c r="H57" s="128">
        <v>1836</v>
      </c>
    </row>
    <row r="58" spans="2:8" ht="45.75" customHeight="1" x14ac:dyDescent="0.15">
      <c r="B58" s="129"/>
      <c r="C58" s="1238" t="s">
        <v>573</v>
      </c>
      <c r="D58" s="1239"/>
      <c r="E58" s="1240"/>
      <c r="F58" s="130">
        <v>763</v>
      </c>
      <c r="G58" s="130">
        <v>779</v>
      </c>
      <c r="H58" s="131">
        <v>811</v>
      </c>
    </row>
    <row r="59" spans="2:8" ht="45.75" customHeight="1" x14ac:dyDescent="0.15">
      <c r="B59" s="129"/>
      <c r="C59" s="1238" t="s">
        <v>574</v>
      </c>
      <c r="D59" s="1239"/>
      <c r="E59" s="1240"/>
      <c r="F59" s="130">
        <v>551</v>
      </c>
      <c r="G59" s="130">
        <v>551</v>
      </c>
      <c r="H59" s="131">
        <v>551</v>
      </c>
    </row>
    <row r="60" spans="2:8" ht="45.75" customHeight="1" x14ac:dyDescent="0.15">
      <c r="B60" s="129"/>
      <c r="C60" s="1238" t="s">
        <v>575</v>
      </c>
      <c r="D60" s="1239"/>
      <c r="E60" s="1240"/>
      <c r="F60" s="130">
        <v>150</v>
      </c>
      <c r="G60" s="130">
        <v>161</v>
      </c>
      <c r="H60" s="131">
        <v>171</v>
      </c>
    </row>
    <row r="61" spans="2:8" ht="45.75" customHeight="1" x14ac:dyDescent="0.15">
      <c r="B61" s="129"/>
      <c r="C61" s="1238" t="s">
        <v>576</v>
      </c>
      <c r="D61" s="1239"/>
      <c r="E61" s="1240"/>
      <c r="F61" s="130">
        <v>133</v>
      </c>
      <c r="G61" s="130">
        <v>79</v>
      </c>
      <c r="H61" s="131">
        <v>140</v>
      </c>
    </row>
    <row r="62" spans="2:8" ht="45.75" customHeight="1" thickBot="1" x14ac:dyDescent="0.2">
      <c r="B62" s="132"/>
      <c r="C62" s="1241" t="s">
        <v>577</v>
      </c>
      <c r="D62" s="1242"/>
      <c r="E62" s="1243"/>
      <c r="F62" s="133">
        <v>134</v>
      </c>
      <c r="G62" s="133">
        <v>134</v>
      </c>
      <c r="H62" s="134">
        <v>134</v>
      </c>
    </row>
    <row r="63" spans="2:8" ht="52.5" customHeight="1" thickBot="1" x14ac:dyDescent="0.2">
      <c r="B63" s="135"/>
      <c r="C63" s="1244" t="s">
        <v>52</v>
      </c>
      <c r="D63" s="1244"/>
      <c r="E63" s="1245"/>
      <c r="F63" s="136">
        <v>3885</v>
      </c>
      <c r="G63" s="136">
        <v>5337</v>
      </c>
      <c r="H63" s="137">
        <v>5939</v>
      </c>
    </row>
    <row r="64" spans="2:8" x14ac:dyDescent="0.15"/>
  </sheetData>
  <sheetProtection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2" t="s">
        <v>590</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x14ac:dyDescent="0.15">
      <c r="B44" s="372"/>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x14ac:dyDescent="0.15">
      <c r="B45" s="372"/>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x14ac:dyDescent="0.15">
      <c r="B46" s="372"/>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x14ac:dyDescent="0.15">
      <c r="B47" s="372"/>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582</v>
      </c>
    </row>
    <row r="50" spans="1:109" x14ac:dyDescent="0.15">
      <c r="B50" s="372"/>
      <c r="G50" s="1261"/>
      <c r="H50" s="1261"/>
      <c r="I50" s="1261"/>
      <c r="J50" s="1261"/>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546</v>
      </c>
      <c r="BQ50" s="1265"/>
      <c r="BR50" s="1265"/>
      <c r="BS50" s="1265"/>
      <c r="BT50" s="1265"/>
      <c r="BU50" s="1265"/>
      <c r="BV50" s="1265"/>
      <c r="BW50" s="1265"/>
      <c r="BX50" s="1265" t="s">
        <v>547</v>
      </c>
      <c r="BY50" s="1265"/>
      <c r="BZ50" s="1265"/>
      <c r="CA50" s="1265"/>
      <c r="CB50" s="1265"/>
      <c r="CC50" s="1265"/>
      <c r="CD50" s="1265"/>
      <c r="CE50" s="1265"/>
      <c r="CF50" s="1265" t="s">
        <v>548</v>
      </c>
      <c r="CG50" s="1265"/>
      <c r="CH50" s="1265"/>
      <c r="CI50" s="1265"/>
      <c r="CJ50" s="1265"/>
      <c r="CK50" s="1265"/>
      <c r="CL50" s="1265"/>
      <c r="CM50" s="1265"/>
      <c r="CN50" s="1265" t="s">
        <v>549</v>
      </c>
      <c r="CO50" s="1265"/>
      <c r="CP50" s="1265"/>
      <c r="CQ50" s="1265"/>
      <c r="CR50" s="1265"/>
      <c r="CS50" s="1265"/>
      <c r="CT50" s="1265"/>
      <c r="CU50" s="1265"/>
      <c r="CV50" s="1265" t="s">
        <v>550</v>
      </c>
      <c r="CW50" s="1265"/>
      <c r="CX50" s="1265"/>
      <c r="CY50" s="1265"/>
      <c r="CZ50" s="1265"/>
      <c r="DA50" s="1265"/>
      <c r="DB50" s="1265"/>
      <c r="DC50" s="1265"/>
    </row>
    <row r="51" spans="1:109" ht="13.5" customHeight="1" x14ac:dyDescent="0.15">
      <c r="B51" s="372"/>
      <c r="G51" s="1266"/>
      <c r="H51" s="1266"/>
      <c r="I51" s="1267"/>
      <c r="J51" s="1267"/>
      <c r="K51" s="1268"/>
      <c r="L51" s="1268"/>
      <c r="M51" s="1268"/>
      <c r="N51" s="1268"/>
      <c r="AM51" s="381"/>
      <c r="AN51" s="1269" t="s">
        <v>583</v>
      </c>
      <c r="AO51" s="1269"/>
      <c r="AP51" s="1269"/>
      <c r="AQ51" s="1269"/>
      <c r="AR51" s="1269"/>
      <c r="AS51" s="1269"/>
      <c r="AT51" s="1269"/>
      <c r="AU51" s="1269"/>
      <c r="AV51" s="1269"/>
      <c r="AW51" s="1269"/>
      <c r="AX51" s="1269"/>
      <c r="AY51" s="1269"/>
      <c r="AZ51" s="1269"/>
      <c r="BA51" s="1269"/>
      <c r="BB51" s="1269" t="s">
        <v>584</v>
      </c>
      <c r="BC51" s="1269"/>
      <c r="BD51" s="1269"/>
      <c r="BE51" s="1269"/>
      <c r="BF51" s="1269"/>
      <c r="BG51" s="1269"/>
      <c r="BH51" s="1269"/>
      <c r="BI51" s="1269"/>
      <c r="BJ51" s="1269"/>
      <c r="BK51" s="1269"/>
      <c r="BL51" s="1269"/>
      <c r="BM51" s="1269"/>
      <c r="BN51" s="1269"/>
      <c r="BO51" s="1269"/>
      <c r="BP51" s="1270">
        <v>41.9</v>
      </c>
      <c r="BQ51" s="1270"/>
      <c r="BR51" s="1270"/>
      <c r="BS51" s="1270"/>
      <c r="BT51" s="1270"/>
      <c r="BU51" s="1270"/>
      <c r="BV51" s="1270"/>
      <c r="BW51" s="1270"/>
      <c r="BX51" s="1270">
        <v>41.5</v>
      </c>
      <c r="BY51" s="1270"/>
      <c r="BZ51" s="1270"/>
      <c r="CA51" s="1270"/>
      <c r="CB51" s="1270"/>
      <c r="CC51" s="1270"/>
      <c r="CD51" s="1270"/>
      <c r="CE51" s="1270"/>
      <c r="CF51" s="1270">
        <v>23.6</v>
      </c>
      <c r="CG51" s="1270"/>
      <c r="CH51" s="1270"/>
      <c r="CI51" s="1270"/>
      <c r="CJ51" s="1270"/>
      <c r="CK51" s="1270"/>
      <c r="CL51" s="1270"/>
      <c r="CM51" s="1270"/>
      <c r="CN51" s="1270">
        <v>18.7</v>
      </c>
      <c r="CO51" s="1270"/>
      <c r="CP51" s="1270"/>
      <c r="CQ51" s="1270"/>
      <c r="CR51" s="1270"/>
      <c r="CS51" s="1270"/>
      <c r="CT51" s="1270"/>
      <c r="CU51" s="1270"/>
      <c r="CV51" s="1270">
        <v>4</v>
      </c>
      <c r="CW51" s="1270"/>
      <c r="CX51" s="1270"/>
      <c r="CY51" s="1270"/>
      <c r="CZ51" s="1270"/>
      <c r="DA51" s="1270"/>
      <c r="DB51" s="1270"/>
      <c r="DC51" s="1270"/>
    </row>
    <row r="52" spans="1:109" x14ac:dyDescent="0.15">
      <c r="B52" s="372"/>
      <c r="G52" s="1266"/>
      <c r="H52" s="1266"/>
      <c r="I52" s="1267"/>
      <c r="J52" s="1267"/>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0"/>
      <c r="B53" s="372"/>
      <c r="G53" s="1266"/>
      <c r="H53" s="1266"/>
      <c r="I53" s="1261"/>
      <c r="J53" s="1261"/>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585</v>
      </c>
      <c r="BC53" s="1269"/>
      <c r="BD53" s="1269"/>
      <c r="BE53" s="1269"/>
      <c r="BF53" s="1269"/>
      <c r="BG53" s="1269"/>
      <c r="BH53" s="1269"/>
      <c r="BI53" s="1269"/>
      <c r="BJ53" s="1269"/>
      <c r="BK53" s="1269"/>
      <c r="BL53" s="1269"/>
      <c r="BM53" s="1269"/>
      <c r="BN53" s="1269"/>
      <c r="BO53" s="1269"/>
      <c r="BP53" s="1270">
        <v>64.3</v>
      </c>
      <c r="BQ53" s="1270"/>
      <c r="BR53" s="1270"/>
      <c r="BS53" s="1270"/>
      <c r="BT53" s="1270"/>
      <c r="BU53" s="1270"/>
      <c r="BV53" s="1270"/>
      <c r="BW53" s="1270"/>
      <c r="BX53" s="1270">
        <v>64.7</v>
      </c>
      <c r="BY53" s="1270"/>
      <c r="BZ53" s="1270"/>
      <c r="CA53" s="1270"/>
      <c r="CB53" s="1270"/>
      <c r="CC53" s="1270"/>
      <c r="CD53" s="1270"/>
      <c r="CE53" s="1270"/>
      <c r="CF53" s="1270">
        <v>65.900000000000006</v>
      </c>
      <c r="CG53" s="1270"/>
      <c r="CH53" s="1270"/>
      <c r="CI53" s="1270"/>
      <c r="CJ53" s="1270"/>
      <c r="CK53" s="1270"/>
      <c r="CL53" s="1270"/>
      <c r="CM53" s="1270"/>
      <c r="CN53" s="1270">
        <v>67.3</v>
      </c>
      <c r="CO53" s="1270"/>
      <c r="CP53" s="1270"/>
      <c r="CQ53" s="1270"/>
      <c r="CR53" s="1270"/>
      <c r="CS53" s="1270"/>
      <c r="CT53" s="1270"/>
      <c r="CU53" s="1270"/>
      <c r="CV53" s="1270">
        <v>68.900000000000006</v>
      </c>
      <c r="CW53" s="1270"/>
      <c r="CX53" s="1270"/>
      <c r="CY53" s="1270"/>
      <c r="CZ53" s="1270"/>
      <c r="DA53" s="1270"/>
      <c r="DB53" s="1270"/>
      <c r="DC53" s="1270"/>
    </row>
    <row r="54" spans="1:109" x14ac:dyDescent="0.15">
      <c r="A54" s="380"/>
      <c r="B54" s="372"/>
      <c r="G54" s="1266"/>
      <c r="H54" s="1266"/>
      <c r="I54" s="1261"/>
      <c r="J54" s="1261"/>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0"/>
      <c r="B55" s="372"/>
      <c r="G55" s="1261"/>
      <c r="H55" s="1261"/>
      <c r="I55" s="1261"/>
      <c r="J55" s="1261"/>
      <c r="K55" s="1268"/>
      <c r="L55" s="1268"/>
      <c r="M55" s="1268"/>
      <c r="N55" s="1268"/>
      <c r="AN55" s="1265" t="s">
        <v>586</v>
      </c>
      <c r="AO55" s="1265"/>
      <c r="AP55" s="1265"/>
      <c r="AQ55" s="1265"/>
      <c r="AR55" s="1265"/>
      <c r="AS55" s="1265"/>
      <c r="AT55" s="1265"/>
      <c r="AU55" s="1265"/>
      <c r="AV55" s="1265"/>
      <c r="AW55" s="1265"/>
      <c r="AX55" s="1265"/>
      <c r="AY55" s="1265"/>
      <c r="AZ55" s="1265"/>
      <c r="BA55" s="1265"/>
      <c r="BB55" s="1269" t="s">
        <v>584</v>
      </c>
      <c r="BC55" s="1269"/>
      <c r="BD55" s="1269"/>
      <c r="BE55" s="1269"/>
      <c r="BF55" s="1269"/>
      <c r="BG55" s="1269"/>
      <c r="BH55" s="1269"/>
      <c r="BI55" s="1269"/>
      <c r="BJ55" s="1269"/>
      <c r="BK55" s="1269"/>
      <c r="BL55" s="1269"/>
      <c r="BM55" s="1269"/>
      <c r="BN55" s="1269"/>
      <c r="BO55" s="1269"/>
      <c r="BP55" s="1270">
        <v>24.2</v>
      </c>
      <c r="BQ55" s="1270"/>
      <c r="BR55" s="1270"/>
      <c r="BS55" s="1270"/>
      <c r="BT55" s="1270"/>
      <c r="BU55" s="1270"/>
      <c r="BV55" s="1270"/>
      <c r="BW55" s="1270"/>
      <c r="BX55" s="1270">
        <v>22.1</v>
      </c>
      <c r="BY55" s="1270"/>
      <c r="BZ55" s="1270"/>
      <c r="CA55" s="1270"/>
      <c r="CB55" s="1270"/>
      <c r="CC55" s="1270"/>
      <c r="CD55" s="1270"/>
      <c r="CE55" s="1270"/>
      <c r="CF55" s="1270">
        <v>20.399999999999999</v>
      </c>
      <c r="CG55" s="1270"/>
      <c r="CH55" s="1270"/>
      <c r="CI55" s="1270"/>
      <c r="CJ55" s="1270"/>
      <c r="CK55" s="1270"/>
      <c r="CL55" s="1270"/>
      <c r="CM55" s="1270"/>
      <c r="CN55" s="1270">
        <v>11.2</v>
      </c>
      <c r="CO55" s="1270"/>
      <c r="CP55" s="1270"/>
      <c r="CQ55" s="1270"/>
      <c r="CR55" s="1270"/>
      <c r="CS55" s="1270"/>
      <c r="CT55" s="1270"/>
      <c r="CU55" s="1270"/>
      <c r="CV55" s="1270">
        <v>4.5999999999999996</v>
      </c>
      <c r="CW55" s="1270"/>
      <c r="CX55" s="1270"/>
      <c r="CY55" s="1270"/>
      <c r="CZ55" s="1270"/>
      <c r="DA55" s="1270"/>
      <c r="DB55" s="1270"/>
      <c r="DC55" s="1270"/>
    </row>
    <row r="56" spans="1:109" x14ac:dyDescent="0.15">
      <c r="A56" s="380"/>
      <c r="B56" s="372"/>
      <c r="G56" s="1261"/>
      <c r="H56" s="1261"/>
      <c r="I56" s="1261"/>
      <c r="J56" s="1261"/>
      <c r="K56" s="1268"/>
      <c r="L56" s="1268"/>
      <c r="M56" s="1268"/>
      <c r="N56" s="1268"/>
      <c r="AN56" s="1265"/>
      <c r="AO56" s="1265"/>
      <c r="AP56" s="1265"/>
      <c r="AQ56" s="1265"/>
      <c r="AR56" s="1265"/>
      <c r="AS56" s="1265"/>
      <c r="AT56" s="1265"/>
      <c r="AU56" s="1265"/>
      <c r="AV56" s="1265"/>
      <c r="AW56" s="1265"/>
      <c r="AX56" s="1265"/>
      <c r="AY56" s="1265"/>
      <c r="AZ56" s="1265"/>
      <c r="BA56" s="1265"/>
      <c r="BB56" s="1269"/>
      <c r="BC56" s="1269"/>
      <c r="BD56" s="1269"/>
      <c r="BE56" s="1269"/>
      <c r="BF56" s="1269"/>
      <c r="BG56" s="1269"/>
      <c r="BH56" s="1269"/>
      <c r="BI56" s="1269"/>
      <c r="BJ56" s="1269"/>
      <c r="BK56" s="1269"/>
      <c r="BL56" s="1269"/>
      <c r="BM56" s="1269"/>
      <c r="BN56" s="1269"/>
      <c r="BO56" s="1269"/>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0" customFormat="1" x14ac:dyDescent="0.15">
      <c r="B57" s="384"/>
      <c r="G57" s="1261"/>
      <c r="H57" s="1261"/>
      <c r="I57" s="1271"/>
      <c r="J57" s="1271"/>
      <c r="K57" s="1268"/>
      <c r="L57" s="1268"/>
      <c r="M57" s="1268"/>
      <c r="N57" s="1268"/>
      <c r="AM57" s="366"/>
      <c r="AN57" s="1265"/>
      <c r="AO57" s="1265"/>
      <c r="AP57" s="1265"/>
      <c r="AQ57" s="1265"/>
      <c r="AR57" s="1265"/>
      <c r="AS57" s="1265"/>
      <c r="AT57" s="1265"/>
      <c r="AU57" s="1265"/>
      <c r="AV57" s="1265"/>
      <c r="AW57" s="1265"/>
      <c r="AX57" s="1265"/>
      <c r="AY57" s="1265"/>
      <c r="AZ57" s="1265"/>
      <c r="BA57" s="1265"/>
      <c r="BB57" s="1269" t="s">
        <v>585</v>
      </c>
      <c r="BC57" s="1269"/>
      <c r="BD57" s="1269"/>
      <c r="BE57" s="1269"/>
      <c r="BF57" s="1269"/>
      <c r="BG57" s="1269"/>
      <c r="BH57" s="1269"/>
      <c r="BI57" s="1269"/>
      <c r="BJ57" s="1269"/>
      <c r="BK57" s="1269"/>
      <c r="BL57" s="1269"/>
      <c r="BM57" s="1269"/>
      <c r="BN57" s="1269"/>
      <c r="BO57" s="1269"/>
      <c r="BP57" s="1270">
        <v>60.1</v>
      </c>
      <c r="BQ57" s="1270"/>
      <c r="BR57" s="1270"/>
      <c r="BS57" s="1270"/>
      <c r="BT57" s="1270"/>
      <c r="BU57" s="1270"/>
      <c r="BV57" s="1270"/>
      <c r="BW57" s="1270"/>
      <c r="BX57" s="1270">
        <v>61.5</v>
      </c>
      <c r="BY57" s="1270"/>
      <c r="BZ57" s="1270"/>
      <c r="CA57" s="1270"/>
      <c r="CB57" s="1270"/>
      <c r="CC57" s="1270"/>
      <c r="CD57" s="1270"/>
      <c r="CE57" s="1270"/>
      <c r="CF57" s="1270">
        <v>63</v>
      </c>
      <c r="CG57" s="1270"/>
      <c r="CH57" s="1270"/>
      <c r="CI57" s="1270"/>
      <c r="CJ57" s="1270"/>
      <c r="CK57" s="1270"/>
      <c r="CL57" s="1270"/>
      <c r="CM57" s="1270"/>
      <c r="CN57" s="1270">
        <v>63.7</v>
      </c>
      <c r="CO57" s="1270"/>
      <c r="CP57" s="1270"/>
      <c r="CQ57" s="1270"/>
      <c r="CR57" s="1270"/>
      <c r="CS57" s="1270"/>
      <c r="CT57" s="1270"/>
      <c r="CU57" s="1270"/>
      <c r="CV57" s="1270">
        <v>64.099999999999994</v>
      </c>
      <c r="CW57" s="1270"/>
      <c r="CX57" s="1270"/>
      <c r="CY57" s="1270"/>
      <c r="CZ57" s="1270"/>
      <c r="DA57" s="1270"/>
      <c r="DB57" s="1270"/>
      <c r="DC57" s="1270"/>
      <c r="DD57" s="385"/>
      <c r="DE57" s="384"/>
    </row>
    <row r="58" spans="1:109" s="380" customFormat="1" x14ac:dyDescent="0.15">
      <c r="A58" s="366"/>
      <c r="B58" s="384"/>
      <c r="G58" s="1261"/>
      <c r="H58" s="1261"/>
      <c r="I58" s="1271"/>
      <c r="J58" s="1271"/>
      <c r="K58" s="1268"/>
      <c r="L58" s="1268"/>
      <c r="M58" s="1268"/>
      <c r="N58" s="1268"/>
      <c r="AM58" s="366"/>
      <c r="AN58" s="1265"/>
      <c r="AO58" s="1265"/>
      <c r="AP58" s="1265"/>
      <c r="AQ58" s="1265"/>
      <c r="AR58" s="1265"/>
      <c r="AS58" s="1265"/>
      <c r="AT58" s="1265"/>
      <c r="AU58" s="1265"/>
      <c r="AV58" s="1265"/>
      <c r="AW58" s="1265"/>
      <c r="AX58" s="1265"/>
      <c r="AY58" s="1265"/>
      <c r="AZ58" s="1265"/>
      <c r="BA58" s="1265"/>
      <c r="BB58" s="1269"/>
      <c r="BC58" s="1269"/>
      <c r="BD58" s="1269"/>
      <c r="BE58" s="1269"/>
      <c r="BF58" s="1269"/>
      <c r="BG58" s="1269"/>
      <c r="BH58" s="1269"/>
      <c r="BI58" s="1269"/>
      <c r="BJ58" s="1269"/>
      <c r="BK58" s="1269"/>
      <c r="BL58" s="1269"/>
      <c r="BM58" s="1269"/>
      <c r="BN58" s="1269"/>
      <c r="BO58" s="1269"/>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587</v>
      </c>
    </row>
    <row r="64" spans="1:109" x14ac:dyDescent="0.15">
      <c r="B64" s="372"/>
      <c r="G64" s="379"/>
      <c r="I64" s="392"/>
      <c r="J64" s="392"/>
      <c r="K64" s="392"/>
      <c r="L64" s="392"/>
      <c r="M64" s="392"/>
      <c r="N64" s="393"/>
      <c r="AM64" s="379"/>
      <c r="AN64" s="379" t="s">
        <v>581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2" t="s">
        <v>589</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x14ac:dyDescent="0.15">
      <c r="B66" s="372"/>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x14ac:dyDescent="0.15">
      <c r="B67" s="372"/>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x14ac:dyDescent="0.15">
      <c r="B68" s="372"/>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x14ac:dyDescent="0.15">
      <c r="B69" s="372"/>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582</v>
      </c>
    </row>
    <row r="72" spans="2:107" x14ac:dyDescent="0.15">
      <c r="B72" s="372"/>
      <c r="G72" s="1261"/>
      <c r="H72" s="1261"/>
      <c r="I72" s="1261"/>
      <c r="J72" s="1261"/>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546</v>
      </c>
      <c r="BQ72" s="1265"/>
      <c r="BR72" s="1265"/>
      <c r="BS72" s="1265"/>
      <c r="BT72" s="1265"/>
      <c r="BU72" s="1265"/>
      <c r="BV72" s="1265"/>
      <c r="BW72" s="1265"/>
      <c r="BX72" s="1265" t="s">
        <v>547</v>
      </c>
      <c r="BY72" s="1265"/>
      <c r="BZ72" s="1265"/>
      <c r="CA72" s="1265"/>
      <c r="CB72" s="1265"/>
      <c r="CC72" s="1265"/>
      <c r="CD72" s="1265"/>
      <c r="CE72" s="1265"/>
      <c r="CF72" s="1265" t="s">
        <v>548</v>
      </c>
      <c r="CG72" s="1265"/>
      <c r="CH72" s="1265"/>
      <c r="CI72" s="1265"/>
      <c r="CJ72" s="1265"/>
      <c r="CK72" s="1265"/>
      <c r="CL72" s="1265"/>
      <c r="CM72" s="1265"/>
      <c r="CN72" s="1265" t="s">
        <v>549</v>
      </c>
      <c r="CO72" s="1265"/>
      <c r="CP72" s="1265"/>
      <c r="CQ72" s="1265"/>
      <c r="CR72" s="1265"/>
      <c r="CS72" s="1265"/>
      <c r="CT72" s="1265"/>
      <c r="CU72" s="1265"/>
      <c r="CV72" s="1265" t="s">
        <v>550</v>
      </c>
      <c r="CW72" s="1265"/>
      <c r="CX72" s="1265"/>
      <c r="CY72" s="1265"/>
      <c r="CZ72" s="1265"/>
      <c r="DA72" s="1265"/>
      <c r="DB72" s="1265"/>
      <c r="DC72" s="1265"/>
    </row>
    <row r="73" spans="2:107" x14ac:dyDescent="0.15">
      <c r="B73" s="372"/>
      <c r="G73" s="1266"/>
      <c r="H73" s="1266"/>
      <c r="I73" s="1266"/>
      <c r="J73" s="1266"/>
      <c r="K73" s="1272"/>
      <c r="L73" s="1272"/>
      <c r="M73" s="1272"/>
      <c r="N73" s="1272"/>
      <c r="AM73" s="381"/>
      <c r="AN73" s="1269" t="s">
        <v>583</v>
      </c>
      <c r="AO73" s="1269"/>
      <c r="AP73" s="1269"/>
      <c r="AQ73" s="1269"/>
      <c r="AR73" s="1269"/>
      <c r="AS73" s="1269"/>
      <c r="AT73" s="1269"/>
      <c r="AU73" s="1269"/>
      <c r="AV73" s="1269"/>
      <c r="AW73" s="1269"/>
      <c r="AX73" s="1269"/>
      <c r="AY73" s="1269"/>
      <c r="AZ73" s="1269"/>
      <c r="BA73" s="1269"/>
      <c r="BB73" s="1269" t="s">
        <v>584</v>
      </c>
      <c r="BC73" s="1269"/>
      <c r="BD73" s="1269"/>
      <c r="BE73" s="1269"/>
      <c r="BF73" s="1269"/>
      <c r="BG73" s="1269"/>
      <c r="BH73" s="1269"/>
      <c r="BI73" s="1269"/>
      <c r="BJ73" s="1269"/>
      <c r="BK73" s="1269"/>
      <c r="BL73" s="1269"/>
      <c r="BM73" s="1269"/>
      <c r="BN73" s="1269"/>
      <c r="BO73" s="1269"/>
      <c r="BP73" s="1270">
        <v>41.9</v>
      </c>
      <c r="BQ73" s="1270"/>
      <c r="BR73" s="1270"/>
      <c r="BS73" s="1270"/>
      <c r="BT73" s="1270"/>
      <c r="BU73" s="1270"/>
      <c r="BV73" s="1270"/>
      <c r="BW73" s="1270"/>
      <c r="BX73" s="1270">
        <v>41.5</v>
      </c>
      <c r="BY73" s="1270"/>
      <c r="BZ73" s="1270"/>
      <c r="CA73" s="1270"/>
      <c r="CB73" s="1270"/>
      <c r="CC73" s="1270"/>
      <c r="CD73" s="1270"/>
      <c r="CE73" s="1270"/>
      <c r="CF73" s="1270">
        <v>23.6</v>
      </c>
      <c r="CG73" s="1270"/>
      <c r="CH73" s="1270"/>
      <c r="CI73" s="1270"/>
      <c r="CJ73" s="1270"/>
      <c r="CK73" s="1270"/>
      <c r="CL73" s="1270"/>
      <c r="CM73" s="1270"/>
      <c r="CN73" s="1270">
        <v>18.7</v>
      </c>
      <c r="CO73" s="1270"/>
      <c r="CP73" s="1270"/>
      <c r="CQ73" s="1270"/>
      <c r="CR73" s="1270"/>
      <c r="CS73" s="1270"/>
      <c r="CT73" s="1270"/>
      <c r="CU73" s="1270"/>
      <c r="CV73" s="1270">
        <v>4</v>
      </c>
      <c r="CW73" s="1270"/>
      <c r="CX73" s="1270"/>
      <c r="CY73" s="1270"/>
      <c r="CZ73" s="1270"/>
      <c r="DA73" s="1270"/>
      <c r="DB73" s="1270"/>
      <c r="DC73" s="1270"/>
    </row>
    <row r="74" spans="2:107" x14ac:dyDescent="0.15">
      <c r="B74" s="372"/>
      <c r="G74" s="1266"/>
      <c r="H74" s="1266"/>
      <c r="I74" s="1266"/>
      <c r="J74" s="1266"/>
      <c r="K74" s="1272"/>
      <c r="L74" s="1272"/>
      <c r="M74" s="1272"/>
      <c r="N74" s="127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2"/>
      <c r="G75" s="1266"/>
      <c r="H75" s="1266"/>
      <c r="I75" s="1261"/>
      <c r="J75" s="1261"/>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588</v>
      </c>
      <c r="BC75" s="1269"/>
      <c r="BD75" s="1269"/>
      <c r="BE75" s="1269"/>
      <c r="BF75" s="1269"/>
      <c r="BG75" s="1269"/>
      <c r="BH75" s="1269"/>
      <c r="BI75" s="1269"/>
      <c r="BJ75" s="1269"/>
      <c r="BK75" s="1269"/>
      <c r="BL75" s="1269"/>
      <c r="BM75" s="1269"/>
      <c r="BN75" s="1269"/>
      <c r="BO75" s="1269"/>
      <c r="BP75" s="1270">
        <v>10.199999999999999</v>
      </c>
      <c r="BQ75" s="1270"/>
      <c r="BR75" s="1270"/>
      <c r="BS75" s="1270"/>
      <c r="BT75" s="1270"/>
      <c r="BU75" s="1270"/>
      <c r="BV75" s="1270"/>
      <c r="BW75" s="1270"/>
      <c r="BX75" s="1270">
        <v>9.1</v>
      </c>
      <c r="BY75" s="1270"/>
      <c r="BZ75" s="1270"/>
      <c r="CA75" s="1270"/>
      <c r="CB75" s="1270"/>
      <c r="CC75" s="1270"/>
      <c r="CD75" s="1270"/>
      <c r="CE75" s="1270"/>
      <c r="CF75" s="1270">
        <v>7.8</v>
      </c>
      <c r="CG75" s="1270"/>
      <c r="CH75" s="1270"/>
      <c r="CI75" s="1270"/>
      <c r="CJ75" s="1270"/>
      <c r="CK75" s="1270"/>
      <c r="CL75" s="1270"/>
      <c r="CM75" s="1270"/>
      <c r="CN75" s="1270">
        <v>8</v>
      </c>
      <c r="CO75" s="1270"/>
      <c r="CP75" s="1270"/>
      <c r="CQ75" s="1270"/>
      <c r="CR75" s="1270"/>
      <c r="CS75" s="1270"/>
      <c r="CT75" s="1270"/>
      <c r="CU75" s="1270"/>
      <c r="CV75" s="1270">
        <v>7.5</v>
      </c>
      <c r="CW75" s="1270"/>
      <c r="CX75" s="1270"/>
      <c r="CY75" s="1270"/>
      <c r="CZ75" s="1270"/>
      <c r="DA75" s="1270"/>
      <c r="DB75" s="1270"/>
      <c r="DC75" s="1270"/>
    </row>
    <row r="76" spans="2:107" x14ac:dyDescent="0.15">
      <c r="B76" s="372"/>
      <c r="G76" s="1266"/>
      <c r="H76" s="1266"/>
      <c r="I76" s="1261"/>
      <c r="J76" s="1261"/>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2"/>
      <c r="G77" s="1261"/>
      <c r="H77" s="1261"/>
      <c r="I77" s="1261"/>
      <c r="J77" s="1261"/>
      <c r="K77" s="1272"/>
      <c r="L77" s="1272"/>
      <c r="M77" s="1272"/>
      <c r="N77" s="1272"/>
      <c r="AN77" s="1265" t="s">
        <v>586</v>
      </c>
      <c r="AO77" s="1265"/>
      <c r="AP77" s="1265"/>
      <c r="AQ77" s="1265"/>
      <c r="AR77" s="1265"/>
      <c r="AS77" s="1265"/>
      <c r="AT77" s="1265"/>
      <c r="AU77" s="1265"/>
      <c r="AV77" s="1265"/>
      <c r="AW77" s="1265"/>
      <c r="AX77" s="1265"/>
      <c r="AY77" s="1265"/>
      <c r="AZ77" s="1265"/>
      <c r="BA77" s="1265"/>
      <c r="BB77" s="1269" t="s">
        <v>584</v>
      </c>
      <c r="BC77" s="1269"/>
      <c r="BD77" s="1269"/>
      <c r="BE77" s="1269"/>
      <c r="BF77" s="1269"/>
      <c r="BG77" s="1269"/>
      <c r="BH77" s="1269"/>
      <c r="BI77" s="1269"/>
      <c r="BJ77" s="1269"/>
      <c r="BK77" s="1269"/>
      <c r="BL77" s="1269"/>
      <c r="BM77" s="1269"/>
      <c r="BN77" s="1269"/>
      <c r="BO77" s="1269"/>
      <c r="BP77" s="1270">
        <v>24.2</v>
      </c>
      <c r="BQ77" s="1270"/>
      <c r="BR77" s="1270"/>
      <c r="BS77" s="1270"/>
      <c r="BT77" s="1270"/>
      <c r="BU77" s="1270"/>
      <c r="BV77" s="1270"/>
      <c r="BW77" s="1270"/>
      <c r="BX77" s="1270">
        <v>22.1</v>
      </c>
      <c r="BY77" s="1270"/>
      <c r="BZ77" s="1270"/>
      <c r="CA77" s="1270"/>
      <c r="CB77" s="1270"/>
      <c r="CC77" s="1270"/>
      <c r="CD77" s="1270"/>
      <c r="CE77" s="1270"/>
      <c r="CF77" s="1270">
        <v>20.399999999999999</v>
      </c>
      <c r="CG77" s="1270"/>
      <c r="CH77" s="1270"/>
      <c r="CI77" s="1270"/>
      <c r="CJ77" s="1270"/>
      <c r="CK77" s="1270"/>
      <c r="CL77" s="1270"/>
      <c r="CM77" s="1270"/>
      <c r="CN77" s="1270">
        <v>11.2</v>
      </c>
      <c r="CO77" s="1270"/>
      <c r="CP77" s="1270"/>
      <c r="CQ77" s="1270"/>
      <c r="CR77" s="1270"/>
      <c r="CS77" s="1270"/>
      <c r="CT77" s="1270"/>
      <c r="CU77" s="1270"/>
      <c r="CV77" s="1270">
        <v>4.5999999999999996</v>
      </c>
      <c r="CW77" s="1270"/>
      <c r="CX77" s="1270"/>
      <c r="CY77" s="1270"/>
      <c r="CZ77" s="1270"/>
      <c r="DA77" s="1270"/>
      <c r="DB77" s="1270"/>
      <c r="DC77" s="1270"/>
    </row>
    <row r="78" spans="2:107" x14ac:dyDescent="0.15">
      <c r="B78" s="372"/>
      <c r="G78" s="1261"/>
      <c r="H78" s="1261"/>
      <c r="I78" s="1261"/>
      <c r="J78" s="1261"/>
      <c r="K78" s="1272"/>
      <c r="L78" s="1272"/>
      <c r="M78" s="1272"/>
      <c r="N78" s="1272"/>
      <c r="AN78" s="1265"/>
      <c r="AO78" s="1265"/>
      <c r="AP78" s="1265"/>
      <c r="AQ78" s="1265"/>
      <c r="AR78" s="1265"/>
      <c r="AS78" s="1265"/>
      <c r="AT78" s="1265"/>
      <c r="AU78" s="1265"/>
      <c r="AV78" s="1265"/>
      <c r="AW78" s="1265"/>
      <c r="AX78" s="1265"/>
      <c r="AY78" s="1265"/>
      <c r="AZ78" s="1265"/>
      <c r="BA78" s="1265"/>
      <c r="BB78" s="1269"/>
      <c r="BC78" s="1269"/>
      <c r="BD78" s="1269"/>
      <c r="BE78" s="1269"/>
      <c r="BF78" s="1269"/>
      <c r="BG78" s="1269"/>
      <c r="BH78" s="1269"/>
      <c r="BI78" s="1269"/>
      <c r="BJ78" s="1269"/>
      <c r="BK78" s="1269"/>
      <c r="BL78" s="1269"/>
      <c r="BM78" s="1269"/>
      <c r="BN78" s="1269"/>
      <c r="BO78" s="1269"/>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2"/>
      <c r="G79" s="1261"/>
      <c r="H79" s="1261"/>
      <c r="I79" s="1271"/>
      <c r="J79" s="1271"/>
      <c r="K79" s="1273"/>
      <c r="L79" s="1273"/>
      <c r="M79" s="1273"/>
      <c r="N79" s="1273"/>
      <c r="AN79" s="1265"/>
      <c r="AO79" s="1265"/>
      <c r="AP79" s="1265"/>
      <c r="AQ79" s="1265"/>
      <c r="AR79" s="1265"/>
      <c r="AS79" s="1265"/>
      <c r="AT79" s="1265"/>
      <c r="AU79" s="1265"/>
      <c r="AV79" s="1265"/>
      <c r="AW79" s="1265"/>
      <c r="AX79" s="1265"/>
      <c r="AY79" s="1265"/>
      <c r="AZ79" s="1265"/>
      <c r="BA79" s="1265"/>
      <c r="BB79" s="1269" t="s">
        <v>588</v>
      </c>
      <c r="BC79" s="1269"/>
      <c r="BD79" s="1269"/>
      <c r="BE79" s="1269"/>
      <c r="BF79" s="1269"/>
      <c r="BG79" s="1269"/>
      <c r="BH79" s="1269"/>
      <c r="BI79" s="1269"/>
      <c r="BJ79" s="1269"/>
      <c r="BK79" s="1269"/>
      <c r="BL79" s="1269"/>
      <c r="BM79" s="1269"/>
      <c r="BN79" s="1269"/>
      <c r="BO79" s="1269"/>
      <c r="BP79" s="1270">
        <v>6.4</v>
      </c>
      <c r="BQ79" s="1270"/>
      <c r="BR79" s="1270"/>
      <c r="BS79" s="1270"/>
      <c r="BT79" s="1270"/>
      <c r="BU79" s="1270"/>
      <c r="BV79" s="1270"/>
      <c r="BW79" s="1270"/>
      <c r="BX79" s="1270">
        <v>6.3</v>
      </c>
      <c r="BY79" s="1270"/>
      <c r="BZ79" s="1270"/>
      <c r="CA79" s="1270"/>
      <c r="CB79" s="1270"/>
      <c r="CC79" s="1270"/>
      <c r="CD79" s="1270"/>
      <c r="CE79" s="1270"/>
      <c r="CF79" s="1270">
        <v>6.2</v>
      </c>
      <c r="CG79" s="1270"/>
      <c r="CH79" s="1270"/>
      <c r="CI79" s="1270"/>
      <c r="CJ79" s="1270"/>
      <c r="CK79" s="1270"/>
      <c r="CL79" s="1270"/>
      <c r="CM79" s="1270"/>
      <c r="CN79" s="1270">
        <v>5.7</v>
      </c>
      <c r="CO79" s="1270"/>
      <c r="CP79" s="1270"/>
      <c r="CQ79" s="1270"/>
      <c r="CR79" s="1270"/>
      <c r="CS79" s="1270"/>
      <c r="CT79" s="1270"/>
      <c r="CU79" s="1270"/>
      <c r="CV79" s="1270">
        <v>5.8</v>
      </c>
      <c r="CW79" s="1270"/>
      <c r="CX79" s="1270"/>
      <c r="CY79" s="1270"/>
      <c r="CZ79" s="1270"/>
      <c r="DA79" s="1270"/>
      <c r="DB79" s="1270"/>
      <c r="DC79" s="1270"/>
    </row>
    <row r="80" spans="2:107" x14ac:dyDescent="0.15">
      <c r="B80" s="372"/>
      <c r="G80" s="1261"/>
      <c r="H80" s="1261"/>
      <c r="I80" s="1271"/>
      <c r="J80" s="1271"/>
      <c r="K80" s="1273"/>
      <c r="L80" s="1273"/>
      <c r="M80" s="1273"/>
      <c r="N80" s="1273"/>
      <c r="AN80" s="1265"/>
      <c r="AO80" s="1265"/>
      <c r="AP80" s="1265"/>
      <c r="AQ80" s="1265"/>
      <c r="AR80" s="1265"/>
      <c r="AS80" s="1265"/>
      <c r="AT80" s="1265"/>
      <c r="AU80" s="1265"/>
      <c r="AV80" s="1265"/>
      <c r="AW80" s="1265"/>
      <c r="AX80" s="1265"/>
      <c r="AY80" s="1265"/>
      <c r="AZ80" s="1265"/>
      <c r="BA80" s="1265"/>
      <c r="BB80" s="1269"/>
      <c r="BC80" s="1269"/>
      <c r="BD80" s="1269"/>
      <c r="BE80" s="1269"/>
      <c r="BF80" s="1269"/>
      <c r="BG80" s="1269"/>
      <c r="BH80" s="1269"/>
      <c r="BI80" s="1269"/>
      <c r="BJ80" s="1269"/>
      <c r="BK80" s="1269"/>
      <c r="BL80" s="1269"/>
      <c r="BM80" s="1269"/>
      <c r="BN80" s="1269"/>
      <c r="BO80" s="1269"/>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sheet="1" objects="1" scenarios="1" formatCells="0"/>
  <dataConsolidate/>
  <mergeCells count="112">
    <mergeCell ref="CV77:DC78"/>
    <mergeCell ref="I79:J80"/>
    <mergeCell ref="K79:K80"/>
    <mergeCell ref="L79:L80"/>
    <mergeCell ref="M79:M80"/>
    <mergeCell ref="N79:N80"/>
    <mergeCell ref="BB79:BO80"/>
    <mergeCell ref="N75:N76"/>
    <mergeCell ref="BB75:BO76"/>
    <mergeCell ref="CV75:DC76"/>
    <mergeCell ref="CN75:CU76"/>
    <mergeCell ref="CN79:CU80"/>
    <mergeCell ref="CV79:DC80"/>
    <mergeCell ref="CN77:CU78"/>
    <mergeCell ref="G77:H80"/>
    <mergeCell ref="I77:J78"/>
    <mergeCell ref="K77:K78"/>
    <mergeCell ref="L77:L78"/>
    <mergeCell ref="M77:M78"/>
    <mergeCell ref="CF77:CM78"/>
    <mergeCell ref="CF79:CM80"/>
    <mergeCell ref="BP75:BW76"/>
    <mergeCell ref="BX75:CE76"/>
    <mergeCell ref="CF75:CM76"/>
    <mergeCell ref="BP79:BW80"/>
    <mergeCell ref="BX79:CE80"/>
    <mergeCell ref="N77:N78"/>
    <mergeCell ref="AN77:BA80"/>
    <mergeCell ref="BB77:BO78"/>
    <mergeCell ref="BP77:BW78"/>
    <mergeCell ref="BX77:CE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M57:M58"/>
    <mergeCell ref="N57:N58"/>
    <mergeCell ref="BB57:BO58"/>
    <mergeCell ref="BP57:BW58"/>
    <mergeCell ref="BX57:CE58"/>
    <mergeCell ref="CF57:CM58"/>
    <mergeCell ref="CN57:CU58"/>
    <mergeCell ref="CV57:DC58"/>
    <mergeCell ref="AN65:DC69"/>
    <mergeCell ref="L53:L54"/>
    <mergeCell ref="M53:M54"/>
    <mergeCell ref="N53:N54"/>
    <mergeCell ref="BB53:BO54"/>
    <mergeCell ref="BP53:BW54"/>
    <mergeCell ref="BX53:CE54"/>
    <mergeCell ref="CF53:CM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N53:CU54"/>
    <mergeCell ref="CV51:DC52"/>
    <mergeCell ref="I53:J54"/>
    <mergeCell ref="K53:K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493</v>
      </c>
    </row>
  </sheetData>
  <sheetProtection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493</v>
      </c>
    </row>
  </sheetData>
  <sheetProtection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543</v>
      </c>
      <c r="G2" s="151"/>
      <c r="H2" s="152"/>
    </row>
    <row r="3" spans="1:8" x14ac:dyDescent="0.15">
      <c r="A3" s="148" t="s">
        <v>536</v>
      </c>
      <c r="B3" s="153"/>
      <c r="C3" s="154"/>
      <c r="D3" s="155">
        <v>34449</v>
      </c>
      <c r="E3" s="156"/>
      <c r="F3" s="157">
        <v>41934</v>
      </c>
      <c r="G3" s="158"/>
      <c r="H3" s="159"/>
    </row>
    <row r="4" spans="1:8" x14ac:dyDescent="0.15">
      <c r="A4" s="160"/>
      <c r="B4" s="161"/>
      <c r="C4" s="162"/>
      <c r="D4" s="163">
        <v>15941</v>
      </c>
      <c r="E4" s="164"/>
      <c r="F4" s="165">
        <v>23352</v>
      </c>
      <c r="G4" s="166"/>
      <c r="H4" s="167"/>
    </row>
    <row r="5" spans="1:8" x14ac:dyDescent="0.15">
      <c r="A5" s="148" t="s">
        <v>538</v>
      </c>
      <c r="B5" s="153"/>
      <c r="C5" s="154"/>
      <c r="D5" s="155">
        <v>61238</v>
      </c>
      <c r="E5" s="156"/>
      <c r="F5" s="157">
        <v>45588</v>
      </c>
      <c r="G5" s="158"/>
      <c r="H5" s="159"/>
    </row>
    <row r="6" spans="1:8" x14ac:dyDescent="0.15">
      <c r="A6" s="160"/>
      <c r="B6" s="161"/>
      <c r="C6" s="162"/>
      <c r="D6" s="163">
        <v>21178</v>
      </c>
      <c r="E6" s="164"/>
      <c r="F6" s="165">
        <v>24150</v>
      </c>
      <c r="G6" s="166"/>
      <c r="H6" s="167"/>
    </row>
    <row r="7" spans="1:8" x14ac:dyDescent="0.15">
      <c r="A7" s="148" t="s">
        <v>539</v>
      </c>
      <c r="B7" s="153"/>
      <c r="C7" s="154"/>
      <c r="D7" s="155">
        <v>32506</v>
      </c>
      <c r="E7" s="156"/>
      <c r="F7" s="157">
        <v>45483</v>
      </c>
      <c r="G7" s="158"/>
      <c r="H7" s="159"/>
    </row>
    <row r="8" spans="1:8" x14ac:dyDescent="0.15">
      <c r="A8" s="160"/>
      <c r="B8" s="161"/>
      <c r="C8" s="162"/>
      <c r="D8" s="163">
        <v>11064</v>
      </c>
      <c r="E8" s="164"/>
      <c r="F8" s="165">
        <v>24241</v>
      </c>
      <c r="G8" s="166"/>
      <c r="H8" s="167"/>
    </row>
    <row r="9" spans="1:8" x14ac:dyDescent="0.15">
      <c r="A9" s="148" t="s">
        <v>540</v>
      </c>
      <c r="B9" s="153"/>
      <c r="C9" s="154"/>
      <c r="D9" s="155">
        <v>27095</v>
      </c>
      <c r="E9" s="156"/>
      <c r="F9" s="157">
        <v>45945</v>
      </c>
      <c r="G9" s="158"/>
      <c r="H9" s="159"/>
    </row>
    <row r="10" spans="1:8" x14ac:dyDescent="0.15">
      <c r="A10" s="160"/>
      <c r="B10" s="161"/>
      <c r="C10" s="162"/>
      <c r="D10" s="163">
        <v>11232</v>
      </c>
      <c r="E10" s="164"/>
      <c r="F10" s="165">
        <v>25180</v>
      </c>
      <c r="G10" s="166"/>
      <c r="H10" s="167"/>
    </row>
    <row r="11" spans="1:8" x14ac:dyDescent="0.15">
      <c r="A11" s="148" t="s">
        <v>541</v>
      </c>
      <c r="B11" s="153"/>
      <c r="C11" s="154"/>
      <c r="D11" s="155">
        <v>15692</v>
      </c>
      <c r="E11" s="156"/>
      <c r="F11" s="157">
        <v>44475</v>
      </c>
      <c r="G11" s="158"/>
      <c r="H11" s="159"/>
    </row>
    <row r="12" spans="1:8" x14ac:dyDescent="0.15">
      <c r="A12" s="160"/>
      <c r="B12" s="161"/>
      <c r="C12" s="168"/>
      <c r="D12" s="163">
        <v>8844</v>
      </c>
      <c r="E12" s="164"/>
      <c r="F12" s="165">
        <v>24780</v>
      </c>
      <c r="G12" s="166"/>
      <c r="H12" s="167"/>
    </row>
    <row r="13" spans="1:8" x14ac:dyDescent="0.15">
      <c r="A13" s="148"/>
      <c r="B13" s="153"/>
      <c r="C13" s="169"/>
      <c r="D13" s="170">
        <v>34196</v>
      </c>
      <c r="E13" s="171"/>
      <c r="F13" s="172">
        <v>44685</v>
      </c>
      <c r="G13" s="173"/>
      <c r="H13" s="159"/>
    </row>
    <row r="14" spans="1:8" x14ac:dyDescent="0.15">
      <c r="A14" s="160"/>
      <c r="B14" s="161"/>
      <c r="C14" s="162"/>
      <c r="D14" s="163">
        <v>13652</v>
      </c>
      <c r="E14" s="164"/>
      <c r="F14" s="165">
        <v>24341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1.87</v>
      </c>
      <c r="C19" s="174">
        <f>ROUND(VALUE(SUBSTITUTE(実質収支比率等に係る経年分析!G$48,"▲","-")),2)</f>
        <v>1.89</v>
      </c>
      <c r="D19" s="174">
        <f>ROUND(VALUE(SUBSTITUTE(実質収支比率等に係る経年分析!H$48,"▲","-")),2)</f>
        <v>2.08</v>
      </c>
      <c r="E19" s="174">
        <f>ROUND(VALUE(SUBSTITUTE(実質収支比率等に係る経年分析!I$48,"▲","-")),2)</f>
        <v>2.5099999999999998</v>
      </c>
      <c r="F19" s="174">
        <f>ROUND(VALUE(SUBSTITUTE(実質収支比率等に係る経年分析!J$48,"▲","-")),2)</f>
        <v>5.38</v>
      </c>
    </row>
    <row r="20" spans="1:11" x14ac:dyDescent="0.15">
      <c r="A20" s="174" t="s">
        <v>56</v>
      </c>
      <c r="B20" s="174">
        <f>ROUND(VALUE(SUBSTITUTE(実質収支比率等に係る経年分析!F$47,"▲","-")),2)</f>
        <v>14.84</v>
      </c>
      <c r="C20" s="174">
        <f>ROUND(VALUE(SUBSTITUTE(実質収支比率等に係る経年分析!G$47,"▲","-")),2)</f>
        <v>12.33</v>
      </c>
      <c r="D20" s="174">
        <f>ROUND(VALUE(SUBSTITUTE(実質収支比率等に係る経年分析!H$47,"▲","-")),2)</f>
        <v>17.3</v>
      </c>
      <c r="E20" s="174">
        <f>ROUND(VALUE(SUBSTITUTE(実質収支比率等に係る経年分析!I$47,"▲","-")),2)</f>
        <v>27.82</v>
      </c>
      <c r="F20" s="174">
        <f>ROUND(VALUE(SUBSTITUTE(実質収支比率等に係る経年分析!J$47,"▲","-")),2)</f>
        <v>31.91</v>
      </c>
    </row>
    <row r="21" spans="1:11" x14ac:dyDescent="0.15">
      <c r="A21" s="174" t="s">
        <v>57</v>
      </c>
      <c r="B21" s="174">
        <f>IF(ISNUMBER(VALUE(SUBSTITUTE(実質収支比率等に係る経年分析!F$49,"▲","-"))),ROUND(VALUE(SUBSTITUTE(実質収支比率等に係る経年分析!F$49,"▲","-")),2),NA())</f>
        <v>-4.7</v>
      </c>
      <c r="C21" s="174">
        <f>IF(ISNUMBER(VALUE(SUBSTITUTE(実質収支比率等に係る経年分析!G$49,"▲","-"))),ROUND(VALUE(SUBSTITUTE(実質収支比率等に係る経年分析!G$49,"▲","-")),2),NA())</f>
        <v>-2.42</v>
      </c>
      <c r="D21" s="174">
        <f>IF(ISNUMBER(VALUE(SUBSTITUTE(実質収支比率等に係る経年分析!H$49,"▲","-"))),ROUND(VALUE(SUBSTITUTE(実質収支比率等に係る経年分析!H$49,"▲","-")),2),NA())</f>
        <v>4.42</v>
      </c>
      <c r="E21" s="174">
        <f>IF(ISNUMBER(VALUE(SUBSTITUTE(実質収支比率等に係る経年分析!I$49,"▲","-"))),ROUND(VALUE(SUBSTITUTE(実質収支比率等に係る経年分析!I$49,"▲","-")),2),NA())</f>
        <v>12.09</v>
      </c>
      <c r="F21" s="174">
        <f>IF(ISNUMBER(VALUE(SUBSTITUTE(実質収支比率等に係る経年分析!J$49,"▲","-"))),ROUND(VALUE(SUBSTITUTE(実質収支比率等に係る経年分析!J$49,"▲","-")),2),NA())</f>
        <v>6.79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0.67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0.18</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小郡市工業団地整備事業特別会計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小郡市住宅新築資金等貸付事業特別会計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小郡市後期高齢者医療特別会計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小郡市介護保険事業特別会計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0.57999999999999996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0.49</v>
      </c>
    </row>
    <row r="34" spans="1:16" x14ac:dyDescent="0.15">
      <c r="A34" s="175" t="str">
        <f>IF(連結実質赤字比率に係る赤字・黒字の構成分析!C$36="",NA(),連結実質赤字比率に係る赤字・黒字の構成分析!C$36)</f>
        <v>小郡市国民健康保険事業特別会計</v>
      </c>
      <c r="B34" s="175">
        <f>IF(ROUND(VALUE(SUBSTITUTE(連結実質赤字比率に係る赤字・黒字の構成分析!F$36,"▲", "-")), 2) &lt; 0, ABS(ROUND(VALUE(SUBSTITUTE(連結実質赤字比率に係る赤字・黒字の構成分析!F$36,"▲", "-")), 2)), NA())</f>
        <v>0.83</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1.87</v>
      </c>
    </row>
    <row r="35" spans="1:16" x14ac:dyDescent="0.15">
      <c r="A35" s="175" t="str">
        <f>IF(連結実質赤字比率に係る赤字・黒字の構成分析!C$35="",NA(),連結実質赤字比率に係る赤字・黒字の構成分析!C$35)</f>
        <v>小郡市下水道事業会計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5.29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1732</v>
      </c>
      <c r="E42" s="176"/>
      <c r="F42" s="176"/>
      <c r="G42" s="176">
        <f>'実質公債費比率（分子）の構造'!L$52</f>
        <v>1680</v>
      </c>
      <c r="H42" s="176"/>
      <c r="I42" s="176"/>
      <c r="J42" s="176">
        <f>'実質公債費比率（分子）の構造'!M$52</f>
        <v>1617</v>
      </c>
      <c r="K42" s="176"/>
      <c r="L42" s="176"/>
      <c r="M42" s="176">
        <f>'実質公債費比率（分子）の構造'!N$52</f>
        <v>1529</v>
      </c>
      <c r="N42" s="176"/>
      <c r="O42" s="176"/>
      <c r="P42" s="176">
        <f>'実質公債費比率（分子）の構造'!O$52</f>
        <v>1505</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318</v>
      </c>
      <c r="C44" s="176"/>
      <c r="D44" s="176"/>
      <c r="E44" s="176">
        <f>'実質公債費比率（分子）の構造'!L$50</f>
        <v>301</v>
      </c>
      <c r="F44" s="176"/>
      <c r="G44" s="176"/>
      <c r="H44" s="176">
        <f>'実質公債費比率（分子）の構造'!M$50</f>
        <v>315</v>
      </c>
      <c r="I44" s="176"/>
      <c r="J44" s="176"/>
      <c r="K44" s="176">
        <f>'実質公債費比率（分子）の構造'!N$50</f>
        <v>290</v>
      </c>
      <c r="L44" s="176"/>
      <c r="M44" s="176"/>
      <c r="N44" s="176">
        <f>'実質公債費比率（分子）の構造'!O$50</f>
        <v>181</v>
      </c>
      <c r="O44" s="176"/>
      <c r="P44" s="176"/>
    </row>
    <row r="45" spans="1:16" x14ac:dyDescent="0.15">
      <c r="A45" s="176" t="s">
        <v>67</v>
      </c>
      <c r="B45" s="176">
        <f>'実質公債費比率（分子）の構造'!K$49</f>
        <v>30</v>
      </c>
      <c r="C45" s="176"/>
      <c r="D45" s="176"/>
      <c r="E45" s="176">
        <f>'実質公債費比率（分子）の構造'!L$49</f>
        <v>20</v>
      </c>
      <c r="F45" s="176"/>
      <c r="G45" s="176"/>
      <c r="H45" s="176">
        <f>'実質公債費比率（分子）の構造'!M$49</f>
        <v>24</v>
      </c>
      <c r="I45" s="176"/>
      <c r="J45" s="176"/>
      <c r="K45" s="176">
        <f>'実質公債費比率（分子）の構造'!N$49</f>
        <v>29</v>
      </c>
      <c r="L45" s="176"/>
      <c r="M45" s="176"/>
      <c r="N45" s="176">
        <f>'実質公債費比率（分子）の構造'!O$49</f>
        <v>20</v>
      </c>
      <c r="O45" s="176"/>
      <c r="P45" s="176"/>
    </row>
    <row r="46" spans="1:16" x14ac:dyDescent="0.15">
      <c r="A46" s="176" t="s">
        <v>68</v>
      </c>
      <c r="B46" s="176">
        <f>'実質公債費比率（分子）の構造'!K$48</f>
        <v>294</v>
      </c>
      <c r="C46" s="176"/>
      <c r="D46" s="176"/>
      <c r="E46" s="176">
        <f>'実質公債費比率（分子）の構造'!L$48</f>
        <v>361</v>
      </c>
      <c r="F46" s="176"/>
      <c r="G46" s="176"/>
      <c r="H46" s="176">
        <f>'実質公債費比率（分子）の構造'!M$48</f>
        <v>269</v>
      </c>
      <c r="I46" s="176"/>
      <c r="J46" s="176"/>
      <c r="K46" s="176">
        <f>'実質公債費比率（分子）の構造'!N$48</f>
        <v>359</v>
      </c>
      <c r="L46" s="176"/>
      <c r="M46" s="176"/>
      <c r="N46" s="176">
        <f>'実質公債費比率（分子）の構造'!O$48</f>
        <v>345</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1802</v>
      </c>
      <c r="C49" s="176"/>
      <c r="D49" s="176"/>
      <c r="E49" s="176">
        <f>'実質公債費比率（分子）の構造'!L$45</f>
        <v>1860</v>
      </c>
      <c r="F49" s="176"/>
      <c r="G49" s="176"/>
      <c r="H49" s="176">
        <f>'実質公債費比率（分子）の構造'!M$45</f>
        <v>1820</v>
      </c>
      <c r="I49" s="176"/>
      <c r="J49" s="176"/>
      <c r="K49" s="176">
        <f>'実質公債費比率（分子）の構造'!N$45</f>
        <v>1750</v>
      </c>
      <c r="L49" s="176"/>
      <c r="M49" s="176"/>
      <c r="N49" s="176">
        <f>'実質公債費比率（分子）の構造'!O$45</f>
        <v>1729</v>
      </c>
      <c r="O49" s="176"/>
      <c r="P49" s="176"/>
    </row>
    <row r="50" spans="1:16" x14ac:dyDescent="0.15">
      <c r="A50" s="176" t="s">
        <v>72</v>
      </c>
      <c r="B50" s="176" t="e">
        <f>NA()</f>
        <v>#N/A</v>
      </c>
      <c r="C50" s="176">
        <f>IF(ISNUMBER('実質公債費比率（分子）の構造'!K$53),'実質公債費比率（分子）の構造'!K$53,NA())</f>
        <v>712</v>
      </c>
      <c r="D50" s="176" t="e">
        <f>NA()</f>
        <v>#N/A</v>
      </c>
      <c r="E50" s="176" t="e">
        <f>NA()</f>
        <v>#N/A</v>
      </c>
      <c r="F50" s="176">
        <f>IF(ISNUMBER('実質公債費比率（分子）の構造'!L$53),'実質公債費比率（分子）の構造'!L$53,NA())</f>
        <v>862</v>
      </c>
      <c r="G50" s="176" t="e">
        <f>NA()</f>
        <v>#N/A</v>
      </c>
      <c r="H50" s="176" t="e">
        <f>NA()</f>
        <v>#N/A</v>
      </c>
      <c r="I50" s="176">
        <f>IF(ISNUMBER('実質公債費比率（分子）の構造'!M$53),'実質公債費比率（分子）の構造'!M$53,NA())</f>
        <v>811</v>
      </c>
      <c r="J50" s="176" t="e">
        <f>NA()</f>
        <v>#N/A</v>
      </c>
      <c r="K50" s="176" t="e">
        <f>NA()</f>
        <v>#N/A</v>
      </c>
      <c r="L50" s="176">
        <f>IF(ISNUMBER('実質公債費比率（分子）の構造'!N$53),'実質公債費比率（分子）の構造'!N$53,NA())</f>
        <v>899</v>
      </c>
      <c r="M50" s="176" t="e">
        <f>NA()</f>
        <v>#N/A</v>
      </c>
      <c r="N50" s="176" t="e">
        <f>NA()</f>
        <v>#N/A</v>
      </c>
      <c r="O50" s="176">
        <f>IF(ISNUMBER('実質公債費比率（分子）の構造'!O$53),'実質公債費比率（分子）の構造'!O$53,NA())</f>
        <v>770</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18639</v>
      </c>
      <c r="E56" s="175"/>
      <c r="F56" s="175"/>
      <c r="G56" s="175">
        <f>'将来負担比率（分子）の構造'!J$52</f>
        <v>18345</v>
      </c>
      <c r="H56" s="175"/>
      <c r="I56" s="175"/>
      <c r="J56" s="175">
        <f>'将来負担比率（分子）の構造'!K$52</f>
        <v>18148</v>
      </c>
      <c r="K56" s="175"/>
      <c r="L56" s="175"/>
      <c r="M56" s="175">
        <f>'将来負担比率（分子）の構造'!L$52</f>
        <v>17970</v>
      </c>
      <c r="N56" s="175"/>
      <c r="O56" s="175"/>
      <c r="P56" s="175">
        <f>'将来負担比率（分子）の構造'!M$52</f>
        <v>17513</v>
      </c>
    </row>
    <row r="57" spans="1:16" x14ac:dyDescent="0.15">
      <c r="A57" s="175" t="s">
        <v>44</v>
      </c>
      <c r="B57" s="175"/>
      <c r="C57" s="175"/>
      <c r="D57" s="175">
        <f>'将来負担比率（分子）の構造'!I$51</f>
        <v>124</v>
      </c>
      <c r="E57" s="175"/>
      <c r="F57" s="175"/>
      <c r="G57" s="175">
        <f>'将来負担比率（分子）の構造'!J$51</f>
        <v>351</v>
      </c>
      <c r="H57" s="175"/>
      <c r="I57" s="175"/>
      <c r="J57" s="175">
        <f>'将来負担比率（分子）の構造'!K$51</f>
        <v>338</v>
      </c>
      <c r="K57" s="175"/>
      <c r="L57" s="175"/>
      <c r="M57" s="175">
        <f>'将来負担比率（分子）の構造'!L$51</f>
        <v>340</v>
      </c>
      <c r="N57" s="175"/>
      <c r="O57" s="175"/>
      <c r="P57" s="175">
        <f>'将来負担比率（分子）の構造'!M$51</f>
        <v>357</v>
      </c>
    </row>
    <row r="58" spans="1:16" x14ac:dyDescent="0.15">
      <c r="A58" s="175" t="s">
        <v>43</v>
      </c>
      <c r="B58" s="175"/>
      <c r="C58" s="175"/>
      <c r="D58" s="175">
        <f>'将来負担比率（分子）の構造'!I$50</f>
        <v>3618</v>
      </c>
      <c r="E58" s="175"/>
      <c r="F58" s="175"/>
      <c r="G58" s="175">
        <f>'将来負担比率（分子）の構造'!J$50</f>
        <v>3514</v>
      </c>
      <c r="H58" s="175"/>
      <c r="I58" s="175"/>
      <c r="J58" s="175">
        <f>'将来負担比率（分子）の構造'!K$50</f>
        <v>4617</v>
      </c>
      <c r="K58" s="175"/>
      <c r="L58" s="175"/>
      <c r="M58" s="175">
        <f>'将来負担比率（分子）の構造'!L$50</f>
        <v>6189</v>
      </c>
      <c r="N58" s="175"/>
      <c r="O58" s="175"/>
      <c r="P58" s="175">
        <f>'将来負担比率（分子）の構造'!M$50</f>
        <v>6870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1284</v>
      </c>
      <c r="C62" s="175"/>
      <c r="D62" s="175"/>
      <c r="E62" s="175">
        <f>'将来負担比率（分子）の構造'!J$45</f>
        <v>1046</v>
      </c>
      <c r="F62" s="175"/>
      <c r="G62" s="175"/>
      <c r="H62" s="175">
        <f>'将来負担比率（分子）の構造'!K$45</f>
        <v>913</v>
      </c>
      <c r="I62" s="175"/>
      <c r="J62" s="175"/>
      <c r="K62" s="175">
        <f>'将来負担比率（分子）の構造'!L$45</f>
        <v>1051</v>
      </c>
      <c r="L62" s="175"/>
      <c r="M62" s="175"/>
      <c r="N62" s="175">
        <f>'将来負担比率（分子）の構造'!M$45</f>
        <v>990</v>
      </c>
      <c r="O62" s="175"/>
      <c r="P62" s="175"/>
    </row>
    <row r="63" spans="1:16" x14ac:dyDescent="0.15">
      <c r="A63" s="175" t="s">
        <v>36</v>
      </c>
      <c r="B63" s="175">
        <f>'将来負担比率（分子）の構造'!I$44</f>
        <v>1079</v>
      </c>
      <c r="C63" s="175"/>
      <c r="D63" s="175"/>
      <c r="E63" s="175">
        <f>'将来負担比率（分子）の構造'!J$44</f>
        <v>802</v>
      </c>
      <c r="F63" s="175"/>
      <c r="G63" s="175"/>
      <c r="H63" s="175">
        <f>'将来負担比率（分子）の構造'!K$44</f>
        <v>590</v>
      </c>
      <c r="I63" s="175"/>
      <c r="J63" s="175"/>
      <c r="K63" s="175">
        <f>'将来負担比率（分子）の構造'!L$44</f>
        <v>321</v>
      </c>
      <c r="L63" s="175"/>
      <c r="M63" s="175"/>
      <c r="N63" s="175">
        <f>'将来負担比率（分子）の構造'!M$44</f>
        <v>187</v>
      </c>
      <c r="O63" s="175"/>
      <c r="P63" s="175"/>
    </row>
    <row r="64" spans="1:16" x14ac:dyDescent="0.15">
      <c r="A64" s="175" t="s">
        <v>35</v>
      </c>
      <c r="B64" s="175">
        <f>'将来負担比率（分子）の構造'!I$43</f>
        <v>6103</v>
      </c>
      <c r="C64" s="175"/>
      <c r="D64" s="175"/>
      <c r="E64" s="175">
        <f>'将来負担比率（分子）の構造'!J$43</f>
        <v>5860</v>
      </c>
      <c r="F64" s="175"/>
      <c r="G64" s="175"/>
      <c r="H64" s="175">
        <f>'将来負担比率（分子）の構造'!K$43</f>
        <v>5223</v>
      </c>
      <c r="I64" s="175"/>
      <c r="J64" s="175"/>
      <c r="K64" s="175">
        <f>'将来負担比率（分子）の構造'!L$43</f>
        <v>6637</v>
      </c>
      <c r="L64" s="175"/>
      <c r="M64" s="175"/>
      <c r="N64" s="175">
        <f>'将来負担比率（分子）の構造'!M$43</f>
        <v>6315</v>
      </c>
      <c r="O64" s="175"/>
      <c r="P64" s="175"/>
    </row>
    <row r="65" spans="1:16" x14ac:dyDescent="0.15">
      <c r="A65" s="175" t="s">
        <v>34</v>
      </c>
      <c r="B65" s="175">
        <f>'将来負担比率（分子）の構造'!I$42</f>
        <v>323</v>
      </c>
      <c r="C65" s="175"/>
      <c r="D65" s="175"/>
      <c r="E65" s="175">
        <f>'将来負担比率（分子）の構造'!J$42</f>
        <v>185</v>
      </c>
      <c r="F65" s="175"/>
      <c r="G65" s="175"/>
      <c r="H65" s="175">
        <f>'将来負担比率（分子）の構造'!K$42</f>
        <v>395</v>
      </c>
      <c r="I65" s="175"/>
      <c r="J65" s="175"/>
      <c r="K65" s="175">
        <f>'将来負担比率（分子）の構造'!L$42</f>
        <v>408</v>
      </c>
      <c r="L65" s="175"/>
      <c r="M65" s="175"/>
      <c r="N65" s="175">
        <f>'将来負担比率（分子）の構造'!M$42</f>
        <v>381</v>
      </c>
      <c r="O65" s="175"/>
      <c r="P65" s="175"/>
    </row>
    <row r="66" spans="1:16" x14ac:dyDescent="0.15">
      <c r="A66" s="175" t="s">
        <v>33</v>
      </c>
      <c r="B66" s="175">
        <f>'将来負担比率（分子）の構造'!I$41</f>
        <v>17771</v>
      </c>
      <c r="C66" s="175"/>
      <c r="D66" s="175"/>
      <c r="E66" s="175">
        <f>'将来負担比率（分子）の構造'!J$41</f>
        <v>18496</v>
      </c>
      <c r="F66" s="175"/>
      <c r="G66" s="175"/>
      <c r="H66" s="175">
        <f>'将来負担比率（分子）の構造'!K$41</f>
        <v>18461</v>
      </c>
      <c r="I66" s="175"/>
      <c r="J66" s="175"/>
      <c r="K66" s="175">
        <f>'将来負担比率（分子）の構造'!L$41</f>
        <v>18199</v>
      </c>
      <c r="L66" s="175"/>
      <c r="M66" s="175"/>
      <c r="N66" s="175">
        <f>'将来負担比率（分子）の構造'!M$41</f>
        <v>17328</v>
      </c>
      <c r="O66" s="175"/>
      <c r="P66" s="175"/>
    </row>
    <row r="67" spans="1:16" x14ac:dyDescent="0.15">
      <c r="A67" s="175" t="s">
        <v>76</v>
      </c>
      <c r="B67" s="175" t="e">
        <f>NA()</f>
        <v>#N/A</v>
      </c>
      <c r="C67" s="175">
        <f>IF(ISNUMBER('将来負担比率（分子）の構造'!I$53), IF('将来負担比率（分子）の構造'!I$53 &lt; 0, 0, '将来負担比率（分子）の構造'!I$53), NA())</f>
        <v>4179</v>
      </c>
      <c r="D67" s="175" t="e">
        <f>NA()</f>
        <v>#N/A</v>
      </c>
      <c r="E67" s="175" t="e">
        <f>NA()</f>
        <v>#N/A</v>
      </c>
      <c r="F67" s="175">
        <f>IF(ISNUMBER('将来負担比率（分子）の構造'!J$53), IF('将来負担比率（分子）の構造'!J$53 &lt; 0, 0, '将来負担比率（分子）の構造'!J$53), NA())</f>
        <v>4179</v>
      </c>
      <c r="G67" s="175" t="e">
        <f>NA()</f>
        <v>#N/A</v>
      </c>
      <c r="H67" s="175" t="e">
        <f>NA()</f>
        <v>#N/A</v>
      </c>
      <c r="I67" s="175">
        <f>IF(ISNUMBER('将来負担比率（分子）の構造'!K$53), IF('将来負担比率（分子）の構造'!K$53 &lt; 0, 0, '将来負担比率（分子）の構造'!K$53), NA())</f>
        <v>2478</v>
      </c>
      <c r="J67" s="175" t="e">
        <f>NA()</f>
        <v>#N/A</v>
      </c>
      <c r="K67" s="175" t="e">
        <f>NA()</f>
        <v>#N/A</v>
      </c>
      <c r="L67" s="175">
        <f>IF(ISNUMBER('将来負担比率（分子）の構造'!L$53), IF('将来負担比率（分子）の構造'!L$53 &lt; 0, 0, '将来負担比率（分子）の構造'!L$53), NA())</f>
        <v>2118</v>
      </c>
      <c r="M67" s="175" t="e">
        <f>NA()</f>
        <v>#N/A</v>
      </c>
      <c r="N67" s="175" t="e">
        <f>NA()</f>
        <v>#N/A</v>
      </c>
      <c r="O67" s="175">
        <f>IF(ISNUMBER('将来負担比率（分子）の構造'!M$53), IF('将来負担比率（分子）の構造'!M$53 &lt; 0, 0, '将来負担比率（分子）の構造'!M$53), NA())</f>
        <v>461</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2084</v>
      </c>
      <c r="C72" s="179">
        <f>基金残高に係る経年分析!G55</f>
        <v>3559</v>
      </c>
      <c r="D72" s="179">
        <f>基金残高に係る経年分析!H55</f>
        <v>4057</v>
      </c>
    </row>
    <row r="73" spans="1:16" x14ac:dyDescent="0.15">
      <c r="A73" s="178" t="s">
        <v>79</v>
      </c>
      <c r="B73" s="179">
        <f>基金残高に係る経年分析!F56</f>
        <v>46</v>
      </c>
      <c r="C73" s="179">
        <f>基金残高に係る経年分析!G56</f>
        <v>46</v>
      </c>
      <c r="D73" s="179">
        <f>基金残高に係る経年分析!H56</f>
        <v>46</v>
      </c>
    </row>
    <row r="74" spans="1:16" x14ac:dyDescent="0.15">
      <c r="A74" s="178" t="s">
        <v>80</v>
      </c>
      <c r="B74" s="179">
        <f>基金残高に係る経年分析!F57</f>
        <v>1755</v>
      </c>
      <c r="C74" s="179">
        <f>基金残高に係る経年分析!G57</f>
        <v>1732</v>
      </c>
      <c r="D74" s="179">
        <f>基金残高に係る経年分析!H57</f>
        <v>1836</v>
      </c>
    </row>
  </sheetData>
  <sheetProtection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2" t="s">
        <v>214</v>
      </c>
      <c r="DI1" s="643"/>
      <c r="DJ1" s="643"/>
      <c r="DK1" s="643"/>
      <c r="DL1" s="643"/>
      <c r="DM1" s="643"/>
      <c r="DN1" s="644"/>
      <c r="DO1" s="214"/>
      <c r="DP1" s="642" t="s">
        <v>215</v>
      </c>
      <c r="DQ1" s="643"/>
      <c r="DR1" s="643"/>
      <c r="DS1" s="643"/>
      <c r="DT1" s="643"/>
      <c r="DU1" s="643"/>
      <c r="DV1" s="643"/>
      <c r="DW1" s="643"/>
      <c r="DX1" s="643"/>
      <c r="DY1" s="643"/>
      <c r="DZ1" s="643"/>
      <c r="EA1" s="643"/>
      <c r="EB1" s="643"/>
      <c r="EC1" s="644"/>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38" t="s">
        <v>217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219</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1.25" customHeight="1" x14ac:dyDescent="0.15">
      <c r="B4" s="638" t="s">
        <v>1</v>
      </c>
      <c r="C4" s="639"/>
      <c r="D4" s="639"/>
      <c r="E4" s="639"/>
      <c r="F4" s="639"/>
      <c r="G4" s="639"/>
      <c r="H4" s="639"/>
      <c r="I4" s="639"/>
      <c r="J4" s="639"/>
      <c r="K4" s="639"/>
      <c r="L4" s="639"/>
      <c r="M4" s="639"/>
      <c r="N4" s="639"/>
      <c r="O4" s="639"/>
      <c r="P4" s="639"/>
      <c r="Q4" s="640"/>
      <c r="R4" s="638" t="s">
        <v>220</v>
      </c>
      <c r="S4" s="639"/>
      <c r="T4" s="639"/>
      <c r="U4" s="639"/>
      <c r="V4" s="639"/>
      <c r="W4" s="639"/>
      <c r="X4" s="639"/>
      <c r="Y4" s="640"/>
      <c r="Z4" s="638" t="s">
        <v>221</v>
      </c>
      <c r="AA4" s="639"/>
      <c r="AB4" s="639"/>
      <c r="AC4" s="640"/>
      <c r="AD4" s="638" t="s">
        <v>222</v>
      </c>
      <c r="AE4" s="639"/>
      <c r="AF4" s="639"/>
      <c r="AG4" s="639"/>
      <c r="AH4" s="639"/>
      <c r="AI4" s="639"/>
      <c r="AJ4" s="639"/>
      <c r="AK4" s="640"/>
      <c r="AL4" s="638" t="s">
        <v>221</v>
      </c>
      <c r="AM4" s="639"/>
      <c r="AN4" s="639"/>
      <c r="AO4" s="640"/>
      <c r="AP4" s="641" t="s">
        <v>223</v>
      </c>
      <c r="AQ4" s="641"/>
      <c r="AR4" s="641"/>
      <c r="AS4" s="641"/>
      <c r="AT4" s="641"/>
      <c r="AU4" s="641"/>
      <c r="AV4" s="641"/>
      <c r="AW4" s="641"/>
      <c r="AX4" s="641"/>
      <c r="AY4" s="641"/>
      <c r="AZ4" s="641"/>
      <c r="BA4" s="641"/>
      <c r="BB4" s="641"/>
      <c r="BC4" s="641"/>
      <c r="BD4" s="641"/>
      <c r="BE4" s="641"/>
      <c r="BF4" s="641"/>
      <c r="BG4" s="641" t="s">
        <v>224</v>
      </c>
      <c r="BH4" s="641"/>
      <c r="BI4" s="641"/>
      <c r="BJ4" s="641"/>
      <c r="BK4" s="641"/>
      <c r="BL4" s="641"/>
      <c r="BM4" s="641"/>
      <c r="BN4" s="641"/>
      <c r="BO4" s="641" t="s">
        <v>221</v>
      </c>
      <c r="BP4" s="641"/>
      <c r="BQ4" s="641"/>
      <c r="BR4" s="641"/>
      <c r="BS4" s="641" t="s">
        <v>225</v>
      </c>
      <c r="BT4" s="641"/>
      <c r="BU4" s="641"/>
      <c r="BV4" s="641"/>
      <c r="BW4" s="641"/>
      <c r="BX4" s="641"/>
      <c r="BY4" s="641"/>
      <c r="BZ4" s="641"/>
      <c r="CA4" s="641"/>
      <c r="CB4" s="641"/>
      <c r="CD4" s="638" t="s">
        <v>226</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1.25" customHeight="1" x14ac:dyDescent="0.15">
      <c r="B5" s="657" t="s">
        <v>227</v>
      </c>
      <c r="C5" s="658"/>
      <c r="D5" s="658"/>
      <c r="E5" s="658"/>
      <c r="F5" s="658"/>
      <c r="G5" s="658"/>
      <c r="H5" s="658"/>
      <c r="I5" s="658"/>
      <c r="J5" s="658"/>
      <c r="K5" s="658"/>
      <c r="L5" s="658"/>
      <c r="M5" s="658"/>
      <c r="N5" s="658"/>
      <c r="O5" s="658"/>
      <c r="P5" s="658"/>
      <c r="Q5" s="659"/>
      <c r="R5" s="660">
        <v>6987782</v>
      </c>
      <c r="S5" s="661"/>
      <c r="T5" s="661"/>
      <c r="U5" s="661"/>
      <c r="V5" s="661"/>
      <c r="W5" s="661"/>
      <c r="X5" s="661"/>
      <c r="Y5" s="662"/>
      <c r="Z5" s="663">
        <v>29.6</v>
      </c>
      <c r="AA5" s="663"/>
      <c r="AB5" s="663"/>
      <c r="AC5" s="663"/>
      <c r="AD5" s="664">
        <v>6987782</v>
      </c>
      <c r="AE5" s="664"/>
      <c r="AF5" s="664"/>
      <c r="AG5" s="664"/>
      <c r="AH5" s="664"/>
      <c r="AI5" s="664"/>
      <c r="AJ5" s="664"/>
      <c r="AK5" s="664"/>
      <c r="AL5" s="665">
        <v>54.9</v>
      </c>
      <c r="AM5" s="666"/>
      <c r="AN5" s="666"/>
      <c r="AO5" s="667"/>
      <c r="AP5" s="657" t="s">
        <v>228</v>
      </c>
      <c r="AQ5" s="658"/>
      <c r="AR5" s="658"/>
      <c r="AS5" s="658"/>
      <c r="AT5" s="658"/>
      <c r="AU5" s="658"/>
      <c r="AV5" s="658"/>
      <c r="AW5" s="658"/>
      <c r="AX5" s="658"/>
      <c r="AY5" s="658"/>
      <c r="AZ5" s="658"/>
      <c r="BA5" s="658"/>
      <c r="BB5" s="658"/>
      <c r="BC5" s="658"/>
      <c r="BD5" s="658"/>
      <c r="BE5" s="658"/>
      <c r="BF5" s="659"/>
      <c r="BG5" s="649">
        <v>6987782</v>
      </c>
      <c r="BH5" s="650"/>
      <c r="BI5" s="650"/>
      <c r="BJ5" s="650"/>
      <c r="BK5" s="650"/>
      <c r="BL5" s="650"/>
      <c r="BM5" s="650"/>
      <c r="BN5" s="651"/>
      <c r="BO5" s="645">
        <v>100</v>
      </c>
      <c r="BP5" s="645"/>
      <c r="BQ5" s="645"/>
      <c r="BR5" s="645"/>
      <c r="BS5" s="652">
        <v>59732</v>
      </c>
      <c r="BT5" s="652"/>
      <c r="BU5" s="652"/>
      <c r="BV5" s="652"/>
      <c r="BW5" s="652"/>
      <c r="BX5" s="652"/>
      <c r="BY5" s="652"/>
      <c r="BZ5" s="652"/>
      <c r="CA5" s="652"/>
      <c r="CB5" s="656"/>
      <c r="CD5" s="638" t="s">
        <v>223</v>
      </c>
      <c r="CE5" s="639"/>
      <c r="CF5" s="639"/>
      <c r="CG5" s="639"/>
      <c r="CH5" s="639"/>
      <c r="CI5" s="639"/>
      <c r="CJ5" s="639"/>
      <c r="CK5" s="639"/>
      <c r="CL5" s="639"/>
      <c r="CM5" s="639"/>
      <c r="CN5" s="639"/>
      <c r="CO5" s="639"/>
      <c r="CP5" s="639"/>
      <c r="CQ5" s="640"/>
      <c r="CR5" s="638" t="s">
        <v>229</v>
      </c>
      <c r="CS5" s="639"/>
      <c r="CT5" s="639"/>
      <c r="CU5" s="639"/>
      <c r="CV5" s="639"/>
      <c r="CW5" s="639"/>
      <c r="CX5" s="639"/>
      <c r="CY5" s="640"/>
      <c r="CZ5" s="638" t="s">
        <v>221</v>
      </c>
      <c r="DA5" s="639"/>
      <c r="DB5" s="639"/>
      <c r="DC5" s="640"/>
      <c r="DD5" s="638" t="s">
        <v>230</v>
      </c>
      <c r="DE5" s="639"/>
      <c r="DF5" s="639"/>
      <c r="DG5" s="639"/>
      <c r="DH5" s="639"/>
      <c r="DI5" s="639"/>
      <c r="DJ5" s="639"/>
      <c r="DK5" s="639"/>
      <c r="DL5" s="639"/>
      <c r="DM5" s="639"/>
      <c r="DN5" s="639"/>
      <c r="DO5" s="639"/>
      <c r="DP5" s="640"/>
      <c r="DQ5" s="638" t="s">
        <v>231</v>
      </c>
      <c r="DR5" s="639"/>
      <c r="DS5" s="639"/>
      <c r="DT5" s="639"/>
      <c r="DU5" s="639"/>
      <c r="DV5" s="639"/>
      <c r="DW5" s="639"/>
      <c r="DX5" s="639"/>
      <c r="DY5" s="639"/>
      <c r="DZ5" s="639"/>
      <c r="EA5" s="639"/>
      <c r="EB5" s="639"/>
      <c r="EC5" s="640"/>
    </row>
    <row r="6" spans="2:143" ht="11.25" customHeight="1" x14ac:dyDescent="0.15">
      <c r="B6" s="646" t="s">
        <v>232</v>
      </c>
      <c r="C6" s="647"/>
      <c r="D6" s="647"/>
      <c r="E6" s="647"/>
      <c r="F6" s="647"/>
      <c r="G6" s="647"/>
      <c r="H6" s="647"/>
      <c r="I6" s="647"/>
      <c r="J6" s="647"/>
      <c r="K6" s="647"/>
      <c r="L6" s="647"/>
      <c r="M6" s="647"/>
      <c r="N6" s="647"/>
      <c r="O6" s="647"/>
      <c r="P6" s="647"/>
      <c r="Q6" s="648"/>
      <c r="R6" s="649">
        <v>209079</v>
      </c>
      <c r="S6" s="650"/>
      <c r="T6" s="650"/>
      <c r="U6" s="650"/>
      <c r="V6" s="650"/>
      <c r="W6" s="650"/>
      <c r="X6" s="650"/>
      <c r="Y6" s="651"/>
      <c r="Z6" s="645">
        <v>0.9</v>
      </c>
      <c r="AA6" s="645"/>
      <c r="AB6" s="645"/>
      <c r="AC6" s="645"/>
      <c r="AD6" s="652">
        <v>209079</v>
      </c>
      <c r="AE6" s="652"/>
      <c r="AF6" s="652"/>
      <c r="AG6" s="652"/>
      <c r="AH6" s="652"/>
      <c r="AI6" s="652"/>
      <c r="AJ6" s="652"/>
      <c r="AK6" s="652"/>
      <c r="AL6" s="653">
        <v>1.6</v>
      </c>
      <c r="AM6" s="654"/>
      <c r="AN6" s="654"/>
      <c r="AO6" s="655"/>
      <c r="AP6" s="646" t="s">
        <v>233</v>
      </c>
      <c r="AQ6" s="647"/>
      <c r="AR6" s="647"/>
      <c r="AS6" s="647"/>
      <c r="AT6" s="647"/>
      <c r="AU6" s="647"/>
      <c r="AV6" s="647"/>
      <c r="AW6" s="647"/>
      <c r="AX6" s="647"/>
      <c r="AY6" s="647"/>
      <c r="AZ6" s="647"/>
      <c r="BA6" s="647"/>
      <c r="BB6" s="647"/>
      <c r="BC6" s="647"/>
      <c r="BD6" s="647"/>
      <c r="BE6" s="647"/>
      <c r="BF6" s="648"/>
      <c r="BG6" s="649">
        <v>6987782</v>
      </c>
      <c r="BH6" s="650"/>
      <c r="BI6" s="650"/>
      <c r="BJ6" s="650"/>
      <c r="BK6" s="650"/>
      <c r="BL6" s="650"/>
      <c r="BM6" s="650"/>
      <c r="BN6" s="651"/>
      <c r="BO6" s="645">
        <v>100</v>
      </c>
      <c r="BP6" s="645"/>
      <c r="BQ6" s="645"/>
      <c r="BR6" s="645"/>
      <c r="BS6" s="652">
        <v>59732</v>
      </c>
      <c r="BT6" s="652"/>
      <c r="BU6" s="652"/>
      <c r="BV6" s="652"/>
      <c r="BW6" s="652"/>
      <c r="BX6" s="652"/>
      <c r="BY6" s="652"/>
      <c r="BZ6" s="652"/>
      <c r="CA6" s="652"/>
      <c r="CB6" s="656"/>
      <c r="CD6" s="657" t="s">
        <v>234</v>
      </c>
      <c r="CE6" s="658"/>
      <c r="CF6" s="658"/>
      <c r="CG6" s="658"/>
      <c r="CH6" s="658"/>
      <c r="CI6" s="658"/>
      <c r="CJ6" s="658"/>
      <c r="CK6" s="658"/>
      <c r="CL6" s="658"/>
      <c r="CM6" s="658"/>
      <c r="CN6" s="658"/>
      <c r="CO6" s="658"/>
      <c r="CP6" s="658"/>
      <c r="CQ6" s="659"/>
      <c r="CR6" s="649">
        <v>205325</v>
      </c>
      <c r="CS6" s="650"/>
      <c r="CT6" s="650"/>
      <c r="CU6" s="650"/>
      <c r="CV6" s="650"/>
      <c r="CW6" s="650"/>
      <c r="CX6" s="650"/>
      <c r="CY6" s="651"/>
      <c r="CZ6" s="665">
        <v>0.9</v>
      </c>
      <c r="DA6" s="666"/>
      <c r="DB6" s="666"/>
      <c r="DC6" s="670"/>
      <c r="DD6" s="668" t="s">
        <v>129</v>
      </c>
      <c r="DE6" s="650"/>
      <c r="DF6" s="650"/>
      <c r="DG6" s="650"/>
      <c r="DH6" s="650"/>
      <c r="DI6" s="650"/>
      <c r="DJ6" s="650"/>
      <c r="DK6" s="650"/>
      <c r="DL6" s="650"/>
      <c r="DM6" s="650"/>
      <c r="DN6" s="650"/>
      <c r="DO6" s="650"/>
      <c r="DP6" s="651"/>
      <c r="DQ6" s="668">
        <v>205325</v>
      </c>
      <c r="DR6" s="650"/>
      <c r="DS6" s="650"/>
      <c r="DT6" s="650"/>
      <c r="DU6" s="650"/>
      <c r="DV6" s="650"/>
      <c r="DW6" s="650"/>
      <c r="DX6" s="650"/>
      <c r="DY6" s="650"/>
      <c r="DZ6" s="650"/>
      <c r="EA6" s="650"/>
      <c r="EB6" s="650"/>
      <c r="EC6" s="669"/>
    </row>
    <row r="7" spans="2:143" ht="11.25" customHeight="1" x14ac:dyDescent="0.15">
      <c r="B7" s="646" t="s">
        <v>235</v>
      </c>
      <c r="C7" s="647"/>
      <c r="D7" s="647"/>
      <c r="E7" s="647"/>
      <c r="F7" s="647"/>
      <c r="G7" s="647"/>
      <c r="H7" s="647"/>
      <c r="I7" s="647"/>
      <c r="J7" s="647"/>
      <c r="K7" s="647"/>
      <c r="L7" s="647"/>
      <c r="M7" s="647"/>
      <c r="N7" s="647"/>
      <c r="O7" s="647"/>
      <c r="P7" s="647"/>
      <c r="Q7" s="648"/>
      <c r="R7" s="649">
        <v>2155</v>
      </c>
      <c r="S7" s="650"/>
      <c r="T7" s="650"/>
      <c r="U7" s="650"/>
      <c r="V7" s="650"/>
      <c r="W7" s="650"/>
      <c r="X7" s="650"/>
      <c r="Y7" s="651"/>
      <c r="Z7" s="645">
        <v>0</v>
      </c>
      <c r="AA7" s="645"/>
      <c r="AB7" s="645"/>
      <c r="AC7" s="645"/>
      <c r="AD7" s="652">
        <v>2155</v>
      </c>
      <c r="AE7" s="652"/>
      <c r="AF7" s="652"/>
      <c r="AG7" s="652"/>
      <c r="AH7" s="652"/>
      <c r="AI7" s="652"/>
      <c r="AJ7" s="652"/>
      <c r="AK7" s="652"/>
      <c r="AL7" s="653">
        <v>0</v>
      </c>
      <c r="AM7" s="654"/>
      <c r="AN7" s="654"/>
      <c r="AO7" s="655"/>
      <c r="AP7" s="646" t="s">
        <v>236</v>
      </c>
      <c r="AQ7" s="647"/>
      <c r="AR7" s="647"/>
      <c r="AS7" s="647"/>
      <c r="AT7" s="647"/>
      <c r="AU7" s="647"/>
      <c r="AV7" s="647"/>
      <c r="AW7" s="647"/>
      <c r="AX7" s="647"/>
      <c r="AY7" s="647"/>
      <c r="AZ7" s="647"/>
      <c r="BA7" s="647"/>
      <c r="BB7" s="647"/>
      <c r="BC7" s="647"/>
      <c r="BD7" s="647"/>
      <c r="BE7" s="647"/>
      <c r="BF7" s="648"/>
      <c r="BG7" s="649">
        <v>3548529</v>
      </c>
      <c r="BH7" s="650"/>
      <c r="BI7" s="650"/>
      <c r="BJ7" s="650"/>
      <c r="BK7" s="650"/>
      <c r="BL7" s="650"/>
      <c r="BM7" s="650"/>
      <c r="BN7" s="651"/>
      <c r="BO7" s="645">
        <v>50.8</v>
      </c>
      <c r="BP7" s="645"/>
      <c r="BQ7" s="645"/>
      <c r="BR7" s="645"/>
      <c r="BS7" s="652">
        <v>59732</v>
      </c>
      <c r="BT7" s="652"/>
      <c r="BU7" s="652"/>
      <c r="BV7" s="652"/>
      <c r="BW7" s="652"/>
      <c r="BX7" s="652"/>
      <c r="BY7" s="652"/>
      <c r="BZ7" s="652"/>
      <c r="CA7" s="652"/>
      <c r="CB7" s="656"/>
      <c r="CD7" s="646" t="s">
        <v>237</v>
      </c>
      <c r="CE7" s="647"/>
      <c r="CF7" s="647"/>
      <c r="CG7" s="647"/>
      <c r="CH7" s="647"/>
      <c r="CI7" s="647"/>
      <c r="CJ7" s="647"/>
      <c r="CK7" s="647"/>
      <c r="CL7" s="647"/>
      <c r="CM7" s="647"/>
      <c r="CN7" s="647"/>
      <c r="CO7" s="647"/>
      <c r="CP7" s="647"/>
      <c r="CQ7" s="648"/>
      <c r="CR7" s="649">
        <v>3392224</v>
      </c>
      <c r="CS7" s="650"/>
      <c r="CT7" s="650"/>
      <c r="CU7" s="650"/>
      <c r="CV7" s="650"/>
      <c r="CW7" s="650"/>
      <c r="CX7" s="650"/>
      <c r="CY7" s="651"/>
      <c r="CZ7" s="645">
        <v>14.9</v>
      </c>
      <c r="DA7" s="645"/>
      <c r="DB7" s="645"/>
      <c r="DC7" s="645"/>
      <c r="DD7" s="668">
        <v>102443</v>
      </c>
      <c r="DE7" s="650"/>
      <c r="DF7" s="650"/>
      <c r="DG7" s="650"/>
      <c r="DH7" s="650"/>
      <c r="DI7" s="650"/>
      <c r="DJ7" s="650"/>
      <c r="DK7" s="650"/>
      <c r="DL7" s="650"/>
      <c r="DM7" s="650"/>
      <c r="DN7" s="650"/>
      <c r="DO7" s="650"/>
      <c r="DP7" s="651"/>
      <c r="DQ7" s="668">
        <v>2120022</v>
      </c>
      <c r="DR7" s="650"/>
      <c r="DS7" s="650"/>
      <c r="DT7" s="650"/>
      <c r="DU7" s="650"/>
      <c r="DV7" s="650"/>
      <c r="DW7" s="650"/>
      <c r="DX7" s="650"/>
      <c r="DY7" s="650"/>
      <c r="DZ7" s="650"/>
      <c r="EA7" s="650"/>
      <c r="EB7" s="650"/>
      <c r="EC7" s="669"/>
    </row>
    <row r="8" spans="2:143" ht="11.25" customHeight="1" x14ac:dyDescent="0.15">
      <c r="B8" s="646" t="s">
        <v>238</v>
      </c>
      <c r="C8" s="647"/>
      <c r="D8" s="647"/>
      <c r="E8" s="647"/>
      <c r="F8" s="647"/>
      <c r="G8" s="647"/>
      <c r="H8" s="647"/>
      <c r="I8" s="647"/>
      <c r="J8" s="647"/>
      <c r="K8" s="647"/>
      <c r="L8" s="647"/>
      <c r="M8" s="647"/>
      <c r="N8" s="647"/>
      <c r="O8" s="647"/>
      <c r="P8" s="647"/>
      <c r="Q8" s="648"/>
      <c r="R8" s="649">
        <v>34820</v>
      </c>
      <c r="S8" s="650"/>
      <c r="T8" s="650"/>
      <c r="U8" s="650"/>
      <c r="V8" s="650"/>
      <c r="W8" s="650"/>
      <c r="X8" s="650"/>
      <c r="Y8" s="651"/>
      <c r="Z8" s="645">
        <v>0.1</v>
      </c>
      <c r="AA8" s="645"/>
      <c r="AB8" s="645"/>
      <c r="AC8" s="645"/>
      <c r="AD8" s="652">
        <v>34820</v>
      </c>
      <c r="AE8" s="652"/>
      <c r="AF8" s="652"/>
      <c r="AG8" s="652"/>
      <c r="AH8" s="652"/>
      <c r="AI8" s="652"/>
      <c r="AJ8" s="652"/>
      <c r="AK8" s="652"/>
      <c r="AL8" s="653">
        <v>0.3</v>
      </c>
      <c r="AM8" s="654"/>
      <c r="AN8" s="654"/>
      <c r="AO8" s="655"/>
      <c r="AP8" s="646" t="s">
        <v>239</v>
      </c>
      <c r="AQ8" s="647"/>
      <c r="AR8" s="647"/>
      <c r="AS8" s="647"/>
      <c r="AT8" s="647"/>
      <c r="AU8" s="647"/>
      <c r="AV8" s="647"/>
      <c r="AW8" s="647"/>
      <c r="AX8" s="647"/>
      <c r="AY8" s="647"/>
      <c r="AZ8" s="647"/>
      <c r="BA8" s="647"/>
      <c r="BB8" s="647"/>
      <c r="BC8" s="647"/>
      <c r="BD8" s="647"/>
      <c r="BE8" s="647"/>
      <c r="BF8" s="648"/>
      <c r="BG8" s="649">
        <v>104778</v>
      </c>
      <c r="BH8" s="650"/>
      <c r="BI8" s="650"/>
      <c r="BJ8" s="650"/>
      <c r="BK8" s="650"/>
      <c r="BL8" s="650"/>
      <c r="BM8" s="650"/>
      <c r="BN8" s="651"/>
      <c r="BO8" s="645">
        <v>1.5</v>
      </c>
      <c r="BP8" s="645"/>
      <c r="BQ8" s="645"/>
      <c r="BR8" s="645"/>
      <c r="BS8" s="652" t="s">
        <v>129</v>
      </c>
      <c r="BT8" s="652"/>
      <c r="BU8" s="652"/>
      <c r="BV8" s="652"/>
      <c r="BW8" s="652"/>
      <c r="BX8" s="652"/>
      <c r="BY8" s="652"/>
      <c r="BZ8" s="652"/>
      <c r="CA8" s="652"/>
      <c r="CB8" s="656"/>
      <c r="CD8" s="646" t="s">
        <v>240</v>
      </c>
      <c r="CE8" s="647"/>
      <c r="CF8" s="647"/>
      <c r="CG8" s="647"/>
      <c r="CH8" s="647"/>
      <c r="CI8" s="647"/>
      <c r="CJ8" s="647"/>
      <c r="CK8" s="647"/>
      <c r="CL8" s="647"/>
      <c r="CM8" s="647"/>
      <c r="CN8" s="647"/>
      <c r="CO8" s="647"/>
      <c r="CP8" s="647"/>
      <c r="CQ8" s="648"/>
      <c r="CR8" s="649">
        <v>9956170</v>
      </c>
      <c r="CS8" s="650"/>
      <c r="CT8" s="650"/>
      <c r="CU8" s="650"/>
      <c r="CV8" s="650"/>
      <c r="CW8" s="650"/>
      <c r="CX8" s="650"/>
      <c r="CY8" s="651"/>
      <c r="CZ8" s="645">
        <v>43.7</v>
      </c>
      <c r="DA8" s="645"/>
      <c r="DB8" s="645"/>
      <c r="DC8" s="645"/>
      <c r="DD8" s="668">
        <v>21722</v>
      </c>
      <c r="DE8" s="650"/>
      <c r="DF8" s="650"/>
      <c r="DG8" s="650"/>
      <c r="DH8" s="650"/>
      <c r="DI8" s="650"/>
      <c r="DJ8" s="650"/>
      <c r="DK8" s="650"/>
      <c r="DL8" s="650"/>
      <c r="DM8" s="650"/>
      <c r="DN8" s="650"/>
      <c r="DO8" s="650"/>
      <c r="DP8" s="651"/>
      <c r="DQ8" s="668">
        <v>4638557</v>
      </c>
      <c r="DR8" s="650"/>
      <c r="DS8" s="650"/>
      <c r="DT8" s="650"/>
      <c r="DU8" s="650"/>
      <c r="DV8" s="650"/>
      <c r="DW8" s="650"/>
      <c r="DX8" s="650"/>
      <c r="DY8" s="650"/>
      <c r="DZ8" s="650"/>
      <c r="EA8" s="650"/>
      <c r="EB8" s="650"/>
      <c r="EC8" s="669"/>
    </row>
    <row r="9" spans="2:143" ht="11.25" customHeight="1" x14ac:dyDescent="0.15">
      <c r="B9" s="646" t="s">
        <v>241</v>
      </c>
      <c r="C9" s="647"/>
      <c r="D9" s="647"/>
      <c r="E9" s="647"/>
      <c r="F9" s="647"/>
      <c r="G9" s="647"/>
      <c r="H9" s="647"/>
      <c r="I9" s="647"/>
      <c r="J9" s="647"/>
      <c r="K9" s="647"/>
      <c r="L9" s="647"/>
      <c r="M9" s="647"/>
      <c r="N9" s="647"/>
      <c r="O9" s="647"/>
      <c r="P9" s="647"/>
      <c r="Q9" s="648"/>
      <c r="R9" s="649">
        <v>28979</v>
      </c>
      <c r="S9" s="650"/>
      <c r="T9" s="650"/>
      <c r="U9" s="650"/>
      <c r="V9" s="650"/>
      <c r="W9" s="650"/>
      <c r="X9" s="650"/>
      <c r="Y9" s="651"/>
      <c r="Z9" s="645">
        <v>0.1</v>
      </c>
      <c r="AA9" s="645"/>
      <c r="AB9" s="645"/>
      <c r="AC9" s="645"/>
      <c r="AD9" s="652">
        <v>28979</v>
      </c>
      <c r="AE9" s="652"/>
      <c r="AF9" s="652"/>
      <c r="AG9" s="652"/>
      <c r="AH9" s="652"/>
      <c r="AI9" s="652"/>
      <c r="AJ9" s="652"/>
      <c r="AK9" s="652"/>
      <c r="AL9" s="653">
        <v>0.2</v>
      </c>
      <c r="AM9" s="654"/>
      <c r="AN9" s="654"/>
      <c r="AO9" s="655"/>
      <c r="AP9" s="646" t="s">
        <v>242</v>
      </c>
      <c r="AQ9" s="647"/>
      <c r="AR9" s="647"/>
      <c r="AS9" s="647"/>
      <c r="AT9" s="647"/>
      <c r="AU9" s="647"/>
      <c r="AV9" s="647"/>
      <c r="AW9" s="647"/>
      <c r="AX9" s="647"/>
      <c r="AY9" s="647"/>
      <c r="AZ9" s="647"/>
      <c r="BA9" s="647"/>
      <c r="BB9" s="647"/>
      <c r="BC9" s="647"/>
      <c r="BD9" s="647"/>
      <c r="BE9" s="647"/>
      <c r="BF9" s="648"/>
      <c r="BG9" s="649">
        <v>3125049</v>
      </c>
      <c r="BH9" s="650"/>
      <c r="BI9" s="650"/>
      <c r="BJ9" s="650"/>
      <c r="BK9" s="650"/>
      <c r="BL9" s="650"/>
      <c r="BM9" s="650"/>
      <c r="BN9" s="651"/>
      <c r="BO9" s="645">
        <v>44.7</v>
      </c>
      <c r="BP9" s="645"/>
      <c r="BQ9" s="645"/>
      <c r="BR9" s="645"/>
      <c r="BS9" s="652" t="s">
        <v>243</v>
      </c>
      <c r="BT9" s="652"/>
      <c r="BU9" s="652"/>
      <c r="BV9" s="652"/>
      <c r="BW9" s="652"/>
      <c r="BX9" s="652"/>
      <c r="BY9" s="652"/>
      <c r="BZ9" s="652"/>
      <c r="CA9" s="652"/>
      <c r="CB9" s="656"/>
      <c r="CD9" s="646" t="s">
        <v>244</v>
      </c>
      <c r="CE9" s="647"/>
      <c r="CF9" s="647"/>
      <c r="CG9" s="647"/>
      <c r="CH9" s="647"/>
      <c r="CI9" s="647"/>
      <c r="CJ9" s="647"/>
      <c r="CK9" s="647"/>
      <c r="CL9" s="647"/>
      <c r="CM9" s="647"/>
      <c r="CN9" s="647"/>
      <c r="CO9" s="647"/>
      <c r="CP9" s="647"/>
      <c r="CQ9" s="648"/>
      <c r="CR9" s="649">
        <v>2243409</v>
      </c>
      <c r="CS9" s="650"/>
      <c r="CT9" s="650"/>
      <c r="CU9" s="650"/>
      <c r="CV9" s="650"/>
      <c r="CW9" s="650"/>
      <c r="CX9" s="650"/>
      <c r="CY9" s="651"/>
      <c r="CZ9" s="645">
        <v>9.9</v>
      </c>
      <c r="DA9" s="645"/>
      <c r="DB9" s="645"/>
      <c r="DC9" s="645"/>
      <c r="DD9" s="668">
        <v>21575</v>
      </c>
      <c r="DE9" s="650"/>
      <c r="DF9" s="650"/>
      <c r="DG9" s="650"/>
      <c r="DH9" s="650"/>
      <c r="DI9" s="650"/>
      <c r="DJ9" s="650"/>
      <c r="DK9" s="650"/>
      <c r="DL9" s="650"/>
      <c r="DM9" s="650"/>
      <c r="DN9" s="650"/>
      <c r="DO9" s="650"/>
      <c r="DP9" s="651"/>
      <c r="DQ9" s="668">
        <v>1505568</v>
      </c>
      <c r="DR9" s="650"/>
      <c r="DS9" s="650"/>
      <c r="DT9" s="650"/>
      <c r="DU9" s="650"/>
      <c r="DV9" s="650"/>
      <c r="DW9" s="650"/>
      <c r="DX9" s="650"/>
      <c r="DY9" s="650"/>
      <c r="DZ9" s="650"/>
      <c r="EA9" s="650"/>
      <c r="EB9" s="650"/>
      <c r="EC9" s="669"/>
    </row>
    <row r="10" spans="2:143" ht="11.25" customHeight="1" x14ac:dyDescent="0.15">
      <c r="B10" s="646" t="s">
        <v>245</v>
      </c>
      <c r="C10" s="647"/>
      <c r="D10" s="647"/>
      <c r="E10" s="647"/>
      <c r="F10" s="647"/>
      <c r="G10" s="647"/>
      <c r="H10" s="647"/>
      <c r="I10" s="647"/>
      <c r="J10" s="647"/>
      <c r="K10" s="647"/>
      <c r="L10" s="647"/>
      <c r="M10" s="647"/>
      <c r="N10" s="647"/>
      <c r="O10" s="647"/>
      <c r="P10" s="647"/>
      <c r="Q10" s="648"/>
      <c r="R10" s="649" t="s">
        <v>129</v>
      </c>
      <c r="S10" s="650"/>
      <c r="T10" s="650"/>
      <c r="U10" s="650"/>
      <c r="V10" s="650"/>
      <c r="W10" s="650"/>
      <c r="X10" s="650"/>
      <c r="Y10" s="651"/>
      <c r="Z10" s="645" t="s">
        <v>243</v>
      </c>
      <c r="AA10" s="645"/>
      <c r="AB10" s="645"/>
      <c r="AC10" s="645"/>
      <c r="AD10" s="652" t="s">
        <v>243</v>
      </c>
      <c r="AE10" s="652"/>
      <c r="AF10" s="652"/>
      <c r="AG10" s="652"/>
      <c r="AH10" s="652"/>
      <c r="AI10" s="652"/>
      <c r="AJ10" s="652"/>
      <c r="AK10" s="652"/>
      <c r="AL10" s="653" t="s">
        <v>243</v>
      </c>
      <c r="AM10" s="654"/>
      <c r="AN10" s="654"/>
      <c r="AO10" s="655"/>
      <c r="AP10" s="646" t="s">
        <v>246</v>
      </c>
      <c r="AQ10" s="647"/>
      <c r="AR10" s="647"/>
      <c r="AS10" s="647"/>
      <c r="AT10" s="647"/>
      <c r="AU10" s="647"/>
      <c r="AV10" s="647"/>
      <c r="AW10" s="647"/>
      <c r="AX10" s="647"/>
      <c r="AY10" s="647"/>
      <c r="AZ10" s="647"/>
      <c r="BA10" s="647"/>
      <c r="BB10" s="647"/>
      <c r="BC10" s="647"/>
      <c r="BD10" s="647"/>
      <c r="BE10" s="647"/>
      <c r="BF10" s="648"/>
      <c r="BG10" s="649">
        <v>111255</v>
      </c>
      <c r="BH10" s="650"/>
      <c r="BI10" s="650"/>
      <c r="BJ10" s="650"/>
      <c r="BK10" s="650"/>
      <c r="BL10" s="650"/>
      <c r="BM10" s="650"/>
      <c r="BN10" s="651"/>
      <c r="BO10" s="645">
        <v>1.6</v>
      </c>
      <c r="BP10" s="645"/>
      <c r="BQ10" s="645"/>
      <c r="BR10" s="645"/>
      <c r="BS10" s="652" t="s">
        <v>243</v>
      </c>
      <c r="BT10" s="652"/>
      <c r="BU10" s="652"/>
      <c r="BV10" s="652"/>
      <c r="BW10" s="652"/>
      <c r="BX10" s="652"/>
      <c r="BY10" s="652"/>
      <c r="BZ10" s="652"/>
      <c r="CA10" s="652"/>
      <c r="CB10" s="656"/>
      <c r="CD10" s="646" t="s">
        <v>247</v>
      </c>
      <c r="CE10" s="647"/>
      <c r="CF10" s="647"/>
      <c r="CG10" s="647"/>
      <c r="CH10" s="647"/>
      <c r="CI10" s="647"/>
      <c r="CJ10" s="647"/>
      <c r="CK10" s="647"/>
      <c r="CL10" s="647"/>
      <c r="CM10" s="647"/>
      <c r="CN10" s="647"/>
      <c r="CO10" s="647"/>
      <c r="CP10" s="647"/>
      <c r="CQ10" s="648"/>
      <c r="CR10" s="649">
        <v>23537</v>
      </c>
      <c r="CS10" s="650"/>
      <c r="CT10" s="650"/>
      <c r="CU10" s="650"/>
      <c r="CV10" s="650"/>
      <c r="CW10" s="650"/>
      <c r="CX10" s="650"/>
      <c r="CY10" s="651"/>
      <c r="CZ10" s="645">
        <v>0.1</v>
      </c>
      <c r="DA10" s="645"/>
      <c r="DB10" s="645"/>
      <c r="DC10" s="645"/>
      <c r="DD10" s="668" t="s">
        <v>243</v>
      </c>
      <c r="DE10" s="650"/>
      <c r="DF10" s="650"/>
      <c r="DG10" s="650"/>
      <c r="DH10" s="650"/>
      <c r="DI10" s="650"/>
      <c r="DJ10" s="650"/>
      <c r="DK10" s="650"/>
      <c r="DL10" s="650"/>
      <c r="DM10" s="650"/>
      <c r="DN10" s="650"/>
      <c r="DO10" s="650"/>
      <c r="DP10" s="651"/>
      <c r="DQ10" s="668">
        <v>13528</v>
      </c>
      <c r="DR10" s="650"/>
      <c r="DS10" s="650"/>
      <c r="DT10" s="650"/>
      <c r="DU10" s="650"/>
      <c r="DV10" s="650"/>
      <c r="DW10" s="650"/>
      <c r="DX10" s="650"/>
      <c r="DY10" s="650"/>
      <c r="DZ10" s="650"/>
      <c r="EA10" s="650"/>
      <c r="EB10" s="650"/>
      <c r="EC10" s="669"/>
    </row>
    <row r="11" spans="2:143" ht="11.25" customHeight="1" x14ac:dyDescent="0.15">
      <c r="B11" s="646" t="s">
        <v>248</v>
      </c>
      <c r="C11" s="647"/>
      <c r="D11" s="647"/>
      <c r="E11" s="647"/>
      <c r="F11" s="647"/>
      <c r="G11" s="647"/>
      <c r="H11" s="647"/>
      <c r="I11" s="647"/>
      <c r="J11" s="647"/>
      <c r="K11" s="647"/>
      <c r="L11" s="647"/>
      <c r="M11" s="647"/>
      <c r="N11" s="647"/>
      <c r="O11" s="647"/>
      <c r="P11" s="647"/>
      <c r="Q11" s="648"/>
      <c r="R11" s="649">
        <v>1327994</v>
      </c>
      <c r="S11" s="650"/>
      <c r="T11" s="650"/>
      <c r="U11" s="650"/>
      <c r="V11" s="650"/>
      <c r="W11" s="650"/>
      <c r="X11" s="650"/>
      <c r="Y11" s="651"/>
      <c r="Z11" s="653">
        <v>5.6</v>
      </c>
      <c r="AA11" s="654"/>
      <c r="AB11" s="654"/>
      <c r="AC11" s="671"/>
      <c r="AD11" s="668">
        <v>1327994</v>
      </c>
      <c r="AE11" s="650"/>
      <c r="AF11" s="650"/>
      <c r="AG11" s="650"/>
      <c r="AH11" s="650"/>
      <c r="AI11" s="650"/>
      <c r="AJ11" s="650"/>
      <c r="AK11" s="651"/>
      <c r="AL11" s="653">
        <v>10.4</v>
      </c>
      <c r="AM11" s="654"/>
      <c r="AN11" s="654"/>
      <c r="AO11" s="655"/>
      <c r="AP11" s="646" t="s">
        <v>249</v>
      </c>
      <c r="AQ11" s="647"/>
      <c r="AR11" s="647"/>
      <c r="AS11" s="647"/>
      <c r="AT11" s="647"/>
      <c r="AU11" s="647"/>
      <c r="AV11" s="647"/>
      <c r="AW11" s="647"/>
      <c r="AX11" s="647"/>
      <c r="AY11" s="647"/>
      <c r="AZ11" s="647"/>
      <c r="BA11" s="647"/>
      <c r="BB11" s="647"/>
      <c r="BC11" s="647"/>
      <c r="BD11" s="647"/>
      <c r="BE11" s="647"/>
      <c r="BF11" s="648"/>
      <c r="BG11" s="649">
        <v>207447</v>
      </c>
      <c r="BH11" s="650"/>
      <c r="BI11" s="650"/>
      <c r="BJ11" s="650"/>
      <c r="BK11" s="650"/>
      <c r="BL11" s="650"/>
      <c r="BM11" s="650"/>
      <c r="BN11" s="651"/>
      <c r="BO11" s="645">
        <v>3</v>
      </c>
      <c r="BP11" s="645"/>
      <c r="BQ11" s="645"/>
      <c r="BR11" s="645"/>
      <c r="BS11" s="652">
        <v>59732</v>
      </c>
      <c r="BT11" s="652"/>
      <c r="BU11" s="652"/>
      <c r="BV11" s="652"/>
      <c r="BW11" s="652"/>
      <c r="BX11" s="652"/>
      <c r="BY11" s="652"/>
      <c r="BZ11" s="652"/>
      <c r="CA11" s="652"/>
      <c r="CB11" s="656"/>
      <c r="CD11" s="646" t="s">
        <v>250</v>
      </c>
      <c r="CE11" s="647"/>
      <c r="CF11" s="647"/>
      <c r="CG11" s="647"/>
      <c r="CH11" s="647"/>
      <c r="CI11" s="647"/>
      <c r="CJ11" s="647"/>
      <c r="CK11" s="647"/>
      <c r="CL11" s="647"/>
      <c r="CM11" s="647"/>
      <c r="CN11" s="647"/>
      <c r="CO11" s="647"/>
      <c r="CP11" s="647"/>
      <c r="CQ11" s="648"/>
      <c r="CR11" s="649">
        <v>416842</v>
      </c>
      <c r="CS11" s="650"/>
      <c r="CT11" s="650"/>
      <c r="CU11" s="650"/>
      <c r="CV11" s="650"/>
      <c r="CW11" s="650"/>
      <c r="CX11" s="650"/>
      <c r="CY11" s="651"/>
      <c r="CZ11" s="645">
        <v>1.8</v>
      </c>
      <c r="DA11" s="645"/>
      <c r="DB11" s="645"/>
      <c r="DC11" s="645"/>
      <c r="DD11" s="668">
        <v>153547</v>
      </c>
      <c r="DE11" s="650"/>
      <c r="DF11" s="650"/>
      <c r="DG11" s="650"/>
      <c r="DH11" s="650"/>
      <c r="DI11" s="650"/>
      <c r="DJ11" s="650"/>
      <c r="DK11" s="650"/>
      <c r="DL11" s="650"/>
      <c r="DM11" s="650"/>
      <c r="DN11" s="650"/>
      <c r="DO11" s="650"/>
      <c r="DP11" s="651"/>
      <c r="DQ11" s="668">
        <v>182900</v>
      </c>
      <c r="DR11" s="650"/>
      <c r="DS11" s="650"/>
      <c r="DT11" s="650"/>
      <c r="DU11" s="650"/>
      <c r="DV11" s="650"/>
      <c r="DW11" s="650"/>
      <c r="DX11" s="650"/>
      <c r="DY11" s="650"/>
      <c r="DZ11" s="650"/>
      <c r="EA11" s="650"/>
      <c r="EB11" s="650"/>
      <c r="EC11" s="669"/>
    </row>
    <row r="12" spans="2:143" ht="11.25" customHeight="1" x14ac:dyDescent="0.15">
      <c r="B12" s="646" t="s">
        <v>251</v>
      </c>
      <c r="C12" s="647"/>
      <c r="D12" s="647"/>
      <c r="E12" s="647"/>
      <c r="F12" s="647"/>
      <c r="G12" s="647"/>
      <c r="H12" s="647"/>
      <c r="I12" s="647"/>
      <c r="J12" s="647"/>
      <c r="K12" s="647"/>
      <c r="L12" s="647"/>
      <c r="M12" s="647"/>
      <c r="N12" s="647"/>
      <c r="O12" s="647"/>
      <c r="P12" s="647"/>
      <c r="Q12" s="648"/>
      <c r="R12" s="649">
        <v>18095</v>
      </c>
      <c r="S12" s="650"/>
      <c r="T12" s="650"/>
      <c r="U12" s="650"/>
      <c r="V12" s="650"/>
      <c r="W12" s="650"/>
      <c r="X12" s="650"/>
      <c r="Y12" s="651"/>
      <c r="Z12" s="645">
        <v>0.1</v>
      </c>
      <c r="AA12" s="645"/>
      <c r="AB12" s="645"/>
      <c r="AC12" s="645"/>
      <c r="AD12" s="652">
        <v>18095</v>
      </c>
      <c r="AE12" s="652"/>
      <c r="AF12" s="652"/>
      <c r="AG12" s="652"/>
      <c r="AH12" s="652"/>
      <c r="AI12" s="652"/>
      <c r="AJ12" s="652"/>
      <c r="AK12" s="652"/>
      <c r="AL12" s="653">
        <v>0.1</v>
      </c>
      <c r="AM12" s="654"/>
      <c r="AN12" s="654"/>
      <c r="AO12" s="655"/>
      <c r="AP12" s="646" t="s">
        <v>252</v>
      </c>
      <c r="AQ12" s="647"/>
      <c r="AR12" s="647"/>
      <c r="AS12" s="647"/>
      <c r="AT12" s="647"/>
      <c r="AU12" s="647"/>
      <c r="AV12" s="647"/>
      <c r="AW12" s="647"/>
      <c r="AX12" s="647"/>
      <c r="AY12" s="647"/>
      <c r="AZ12" s="647"/>
      <c r="BA12" s="647"/>
      <c r="BB12" s="647"/>
      <c r="BC12" s="647"/>
      <c r="BD12" s="647"/>
      <c r="BE12" s="647"/>
      <c r="BF12" s="648"/>
      <c r="BG12" s="649">
        <v>2846849</v>
      </c>
      <c r="BH12" s="650"/>
      <c r="BI12" s="650"/>
      <c r="BJ12" s="650"/>
      <c r="BK12" s="650"/>
      <c r="BL12" s="650"/>
      <c r="BM12" s="650"/>
      <c r="BN12" s="651"/>
      <c r="BO12" s="645">
        <v>40.700000000000003</v>
      </c>
      <c r="BP12" s="645"/>
      <c r="BQ12" s="645"/>
      <c r="BR12" s="645"/>
      <c r="BS12" s="652" t="s">
        <v>243</v>
      </c>
      <c r="BT12" s="652"/>
      <c r="BU12" s="652"/>
      <c r="BV12" s="652"/>
      <c r="BW12" s="652"/>
      <c r="BX12" s="652"/>
      <c r="BY12" s="652"/>
      <c r="BZ12" s="652"/>
      <c r="CA12" s="652"/>
      <c r="CB12" s="656"/>
      <c r="CD12" s="646" t="s">
        <v>253</v>
      </c>
      <c r="CE12" s="647"/>
      <c r="CF12" s="647"/>
      <c r="CG12" s="647"/>
      <c r="CH12" s="647"/>
      <c r="CI12" s="647"/>
      <c r="CJ12" s="647"/>
      <c r="CK12" s="647"/>
      <c r="CL12" s="647"/>
      <c r="CM12" s="647"/>
      <c r="CN12" s="647"/>
      <c r="CO12" s="647"/>
      <c r="CP12" s="647"/>
      <c r="CQ12" s="648"/>
      <c r="CR12" s="649">
        <v>254996</v>
      </c>
      <c r="CS12" s="650"/>
      <c r="CT12" s="650"/>
      <c r="CU12" s="650"/>
      <c r="CV12" s="650"/>
      <c r="CW12" s="650"/>
      <c r="CX12" s="650"/>
      <c r="CY12" s="651"/>
      <c r="CZ12" s="645">
        <v>1.1000000000000001</v>
      </c>
      <c r="DA12" s="645"/>
      <c r="DB12" s="645"/>
      <c r="DC12" s="645"/>
      <c r="DD12" s="668">
        <v>68</v>
      </c>
      <c r="DE12" s="650"/>
      <c r="DF12" s="650"/>
      <c r="DG12" s="650"/>
      <c r="DH12" s="650"/>
      <c r="DI12" s="650"/>
      <c r="DJ12" s="650"/>
      <c r="DK12" s="650"/>
      <c r="DL12" s="650"/>
      <c r="DM12" s="650"/>
      <c r="DN12" s="650"/>
      <c r="DO12" s="650"/>
      <c r="DP12" s="651"/>
      <c r="DQ12" s="668">
        <v>234709</v>
      </c>
      <c r="DR12" s="650"/>
      <c r="DS12" s="650"/>
      <c r="DT12" s="650"/>
      <c r="DU12" s="650"/>
      <c r="DV12" s="650"/>
      <c r="DW12" s="650"/>
      <c r="DX12" s="650"/>
      <c r="DY12" s="650"/>
      <c r="DZ12" s="650"/>
      <c r="EA12" s="650"/>
      <c r="EB12" s="650"/>
      <c r="EC12" s="669"/>
    </row>
    <row r="13" spans="2:143" ht="11.25" customHeight="1" x14ac:dyDescent="0.15">
      <c r="B13" s="646" t="s">
        <v>254</v>
      </c>
      <c r="C13" s="647"/>
      <c r="D13" s="647"/>
      <c r="E13" s="647"/>
      <c r="F13" s="647"/>
      <c r="G13" s="647"/>
      <c r="H13" s="647"/>
      <c r="I13" s="647"/>
      <c r="J13" s="647"/>
      <c r="K13" s="647"/>
      <c r="L13" s="647"/>
      <c r="M13" s="647"/>
      <c r="N13" s="647"/>
      <c r="O13" s="647"/>
      <c r="P13" s="647"/>
      <c r="Q13" s="648"/>
      <c r="R13" s="649" t="s">
        <v>243</v>
      </c>
      <c r="S13" s="650"/>
      <c r="T13" s="650"/>
      <c r="U13" s="650"/>
      <c r="V13" s="650"/>
      <c r="W13" s="650"/>
      <c r="X13" s="650"/>
      <c r="Y13" s="651"/>
      <c r="Z13" s="645" t="s">
        <v>243</v>
      </c>
      <c r="AA13" s="645"/>
      <c r="AB13" s="645"/>
      <c r="AC13" s="645"/>
      <c r="AD13" s="652" t="s">
        <v>243</v>
      </c>
      <c r="AE13" s="652"/>
      <c r="AF13" s="652"/>
      <c r="AG13" s="652"/>
      <c r="AH13" s="652"/>
      <c r="AI13" s="652"/>
      <c r="AJ13" s="652"/>
      <c r="AK13" s="652"/>
      <c r="AL13" s="653" t="s">
        <v>243</v>
      </c>
      <c r="AM13" s="654"/>
      <c r="AN13" s="654"/>
      <c r="AO13" s="655"/>
      <c r="AP13" s="646" t="s">
        <v>255</v>
      </c>
      <c r="AQ13" s="647"/>
      <c r="AR13" s="647"/>
      <c r="AS13" s="647"/>
      <c r="AT13" s="647"/>
      <c r="AU13" s="647"/>
      <c r="AV13" s="647"/>
      <c r="AW13" s="647"/>
      <c r="AX13" s="647"/>
      <c r="AY13" s="647"/>
      <c r="AZ13" s="647"/>
      <c r="BA13" s="647"/>
      <c r="BB13" s="647"/>
      <c r="BC13" s="647"/>
      <c r="BD13" s="647"/>
      <c r="BE13" s="647"/>
      <c r="BF13" s="648"/>
      <c r="BG13" s="649">
        <v>2838342</v>
      </c>
      <c r="BH13" s="650"/>
      <c r="BI13" s="650"/>
      <c r="BJ13" s="650"/>
      <c r="BK13" s="650"/>
      <c r="BL13" s="650"/>
      <c r="BM13" s="650"/>
      <c r="BN13" s="651"/>
      <c r="BO13" s="645">
        <v>40.6</v>
      </c>
      <c r="BP13" s="645"/>
      <c r="BQ13" s="645"/>
      <c r="BR13" s="645"/>
      <c r="BS13" s="652" t="s">
        <v>129</v>
      </c>
      <c r="BT13" s="652"/>
      <c r="BU13" s="652"/>
      <c r="BV13" s="652"/>
      <c r="BW13" s="652"/>
      <c r="BX13" s="652"/>
      <c r="BY13" s="652"/>
      <c r="BZ13" s="652"/>
      <c r="CA13" s="652"/>
      <c r="CB13" s="656"/>
      <c r="CD13" s="646" t="s">
        <v>256</v>
      </c>
      <c r="CE13" s="647"/>
      <c r="CF13" s="647"/>
      <c r="CG13" s="647"/>
      <c r="CH13" s="647"/>
      <c r="CI13" s="647"/>
      <c r="CJ13" s="647"/>
      <c r="CK13" s="647"/>
      <c r="CL13" s="647"/>
      <c r="CM13" s="647"/>
      <c r="CN13" s="647"/>
      <c r="CO13" s="647"/>
      <c r="CP13" s="647"/>
      <c r="CQ13" s="648"/>
      <c r="CR13" s="649">
        <v>1567622</v>
      </c>
      <c r="CS13" s="650"/>
      <c r="CT13" s="650"/>
      <c r="CU13" s="650"/>
      <c r="CV13" s="650"/>
      <c r="CW13" s="650"/>
      <c r="CX13" s="650"/>
      <c r="CY13" s="651"/>
      <c r="CZ13" s="645">
        <v>6.9</v>
      </c>
      <c r="DA13" s="645"/>
      <c r="DB13" s="645"/>
      <c r="DC13" s="645"/>
      <c r="DD13" s="668">
        <v>524354</v>
      </c>
      <c r="DE13" s="650"/>
      <c r="DF13" s="650"/>
      <c r="DG13" s="650"/>
      <c r="DH13" s="650"/>
      <c r="DI13" s="650"/>
      <c r="DJ13" s="650"/>
      <c r="DK13" s="650"/>
      <c r="DL13" s="650"/>
      <c r="DM13" s="650"/>
      <c r="DN13" s="650"/>
      <c r="DO13" s="650"/>
      <c r="DP13" s="651"/>
      <c r="DQ13" s="668">
        <v>1021387</v>
      </c>
      <c r="DR13" s="650"/>
      <c r="DS13" s="650"/>
      <c r="DT13" s="650"/>
      <c r="DU13" s="650"/>
      <c r="DV13" s="650"/>
      <c r="DW13" s="650"/>
      <c r="DX13" s="650"/>
      <c r="DY13" s="650"/>
      <c r="DZ13" s="650"/>
      <c r="EA13" s="650"/>
      <c r="EB13" s="650"/>
      <c r="EC13" s="669"/>
    </row>
    <row r="14" spans="2:143" ht="11.25" customHeight="1" x14ac:dyDescent="0.15">
      <c r="B14" s="646" t="s">
        <v>257</v>
      </c>
      <c r="C14" s="647"/>
      <c r="D14" s="647"/>
      <c r="E14" s="647"/>
      <c r="F14" s="647"/>
      <c r="G14" s="647"/>
      <c r="H14" s="647"/>
      <c r="I14" s="647"/>
      <c r="J14" s="647"/>
      <c r="K14" s="647"/>
      <c r="L14" s="647"/>
      <c r="M14" s="647"/>
      <c r="N14" s="647"/>
      <c r="O14" s="647"/>
      <c r="P14" s="647"/>
      <c r="Q14" s="648"/>
      <c r="R14" s="649" t="s">
        <v>129</v>
      </c>
      <c r="S14" s="650"/>
      <c r="T14" s="650"/>
      <c r="U14" s="650"/>
      <c r="V14" s="650"/>
      <c r="W14" s="650"/>
      <c r="X14" s="650"/>
      <c r="Y14" s="651"/>
      <c r="Z14" s="645" t="s">
        <v>243</v>
      </c>
      <c r="AA14" s="645"/>
      <c r="AB14" s="645"/>
      <c r="AC14" s="645"/>
      <c r="AD14" s="652" t="s">
        <v>258</v>
      </c>
      <c r="AE14" s="652"/>
      <c r="AF14" s="652"/>
      <c r="AG14" s="652"/>
      <c r="AH14" s="652"/>
      <c r="AI14" s="652"/>
      <c r="AJ14" s="652"/>
      <c r="AK14" s="652"/>
      <c r="AL14" s="653" t="s">
        <v>129</v>
      </c>
      <c r="AM14" s="654"/>
      <c r="AN14" s="654"/>
      <c r="AO14" s="655"/>
      <c r="AP14" s="646" t="s">
        <v>259</v>
      </c>
      <c r="AQ14" s="647"/>
      <c r="AR14" s="647"/>
      <c r="AS14" s="647"/>
      <c r="AT14" s="647"/>
      <c r="AU14" s="647"/>
      <c r="AV14" s="647"/>
      <c r="AW14" s="647"/>
      <c r="AX14" s="647"/>
      <c r="AY14" s="647"/>
      <c r="AZ14" s="647"/>
      <c r="BA14" s="647"/>
      <c r="BB14" s="647"/>
      <c r="BC14" s="647"/>
      <c r="BD14" s="647"/>
      <c r="BE14" s="647"/>
      <c r="BF14" s="648"/>
      <c r="BG14" s="649">
        <v>175171</v>
      </c>
      <c r="BH14" s="650"/>
      <c r="BI14" s="650"/>
      <c r="BJ14" s="650"/>
      <c r="BK14" s="650"/>
      <c r="BL14" s="650"/>
      <c r="BM14" s="650"/>
      <c r="BN14" s="651"/>
      <c r="BO14" s="645">
        <v>2.5</v>
      </c>
      <c r="BP14" s="645"/>
      <c r="BQ14" s="645"/>
      <c r="BR14" s="645"/>
      <c r="BS14" s="652" t="s">
        <v>129</v>
      </c>
      <c r="BT14" s="652"/>
      <c r="BU14" s="652"/>
      <c r="BV14" s="652"/>
      <c r="BW14" s="652"/>
      <c r="BX14" s="652"/>
      <c r="BY14" s="652"/>
      <c r="BZ14" s="652"/>
      <c r="CA14" s="652"/>
      <c r="CB14" s="656"/>
      <c r="CD14" s="646" t="s">
        <v>260</v>
      </c>
      <c r="CE14" s="647"/>
      <c r="CF14" s="647"/>
      <c r="CG14" s="647"/>
      <c r="CH14" s="647"/>
      <c r="CI14" s="647"/>
      <c r="CJ14" s="647"/>
      <c r="CK14" s="647"/>
      <c r="CL14" s="647"/>
      <c r="CM14" s="647"/>
      <c r="CN14" s="647"/>
      <c r="CO14" s="647"/>
      <c r="CP14" s="647"/>
      <c r="CQ14" s="648"/>
      <c r="CR14" s="649">
        <v>575551</v>
      </c>
      <c r="CS14" s="650"/>
      <c r="CT14" s="650"/>
      <c r="CU14" s="650"/>
      <c r="CV14" s="650"/>
      <c r="CW14" s="650"/>
      <c r="CX14" s="650"/>
      <c r="CY14" s="651"/>
      <c r="CZ14" s="645">
        <v>2.5</v>
      </c>
      <c r="DA14" s="645"/>
      <c r="DB14" s="645"/>
      <c r="DC14" s="645"/>
      <c r="DD14" s="668" t="s">
        <v>129</v>
      </c>
      <c r="DE14" s="650"/>
      <c r="DF14" s="650"/>
      <c r="DG14" s="650"/>
      <c r="DH14" s="650"/>
      <c r="DI14" s="650"/>
      <c r="DJ14" s="650"/>
      <c r="DK14" s="650"/>
      <c r="DL14" s="650"/>
      <c r="DM14" s="650"/>
      <c r="DN14" s="650"/>
      <c r="DO14" s="650"/>
      <c r="DP14" s="651"/>
      <c r="DQ14" s="668">
        <v>553079</v>
      </c>
      <c r="DR14" s="650"/>
      <c r="DS14" s="650"/>
      <c r="DT14" s="650"/>
      <c r="DU14" s="650"/>
      <c r="DV14" s="650"/>
      <c r="DW14" s="650"/>
      <c r="DX14" s="650"/>
      <c r="DY14" s="650"/>
      <c r="DZ14" s="650"/>
      <c r="EA14" s="650"/>
      <c r="EB14" s="650"/>
      <c r="EC14" s="669"/>
    </row>
    <row r="15" spans="2:143" ht="11.25" customHeight="1" x14ac:dyDescent="0.15">
      <c r="B15" s="646" t="s">
        <v>261</v>
      </c>
      <c r="C15" s="647"/>
      <c r="D15" s="647"/>
      <c r="E15" s="647"/>
      <c r="F15" s="647"/>
      <c r="G15" s="647"/>
      <c r="H15" s="647"/>
      <c r="I15" s="647"/>
      <c r="J15" s="647"/>
      <c r="K15" s="647"/>
      <c r="L15" s="647"/>
      <c r="M15" s="647"/>
      <c r="N15" s="647"/>
      <c r="O15" s="647"/>
      <c r="P15" s="647"/>
      <c r="Q15" s="648"/>
      <c r="R15" s="649" t="s">
        <v>129</v>
      </c>
      <c r="S15" s="650"/>
      <c r="T15" s="650"/>
      <c r="U15" s="650"/>
      <c r="V15" s="650"/>
      <c r="W15" s="650"/>
      <c r="X15" s="650"/>
      <c r="Y15" s="651"/>
      <c r="Z15" s="645" t="s">
        <v>129</v>
      </c>
      <c r="AA15" s="645"/>
      <c r="AB15" s="645"/>
      <c r="AC15" s="645"/>
      <c r="AD15" s="652" t="s">
        <v>243</v>
      </c>
      <c r="AE15" s="652"/>
      <c r="AF15" s="652"/>
      <c r="AG15" s="652"/>
      <c r="AH15" s="652"/>
      <c r="AI15" s="652"/>
      <c r="AJ15" s="652"/>
      <c r="AK15" s="652"/>
      <c r="AL15" s="653" t="s">
        <v>129</v>
      </c>
      <c r="AM15" s="654"/>
      <c r="AN15" s="654"/>
      <c r="AO15" s="655"/>
      <c r="AP15" s="646" t="s">
        <v>262</v>
      </c>
      <c r="AQ15" s="647"/>
      <c r="AR15" s="647"/>
      <c r="AS15" s="647"/>
      <c r="AT15" s="647"/>
      <c r="AU15" s="647"/>
      <c r="AV15" s="647"/>
      <c r="AW15" s="647"/>
      <c r="AX15" s="647"/>
      <c r="AY15" s="647"/>
      <c r="AZ15" s="647"/>
      <c r="BA15" s="647"/>
      <c r="BB15" s="647"/>
      <c r="BC15" s="647"/>
      <c r="BD15" s="647"/>
      <c r="BE15" s="647"/>
      <c r="BF15" s="648"/>
      <c r="BG15" s="649">
        <v>417233</v>
      </c>
      <c r="BH15" s="650"/>
      <c r="BI15" s="650"/>
      <c r="BJ15" s="650"/>
      <c r="BK15" s="650"/>
      <c r="BL15" s="650"/>
      <c r="BM15" s="650"/>
      <c r="BN15" s="651"/>
      <c r="BO15" s="645">
        <v>6</v>
      </c>
      <c r="BP15" s="645"/>
      <c r="BQ15" s="645"/>
      <c r="BR15" s="645"/>
      <c r="BS15" s="652" t="s">
        <v>243</v>
      </c>
      <c r="BT15" s="652"/>
      <c r="BU15" s="652"/>
      <c r="BV15" s="652"/>
      <c r="BW15" s="652"/>
      <c r="BX15" s="652"/>
      <c r="BY15" s="652"/>
      <c r="BZ15" s="652"/>
      <c r="CA15" s="652"/>
      <c r="CB15" s="656"/>
      <c r="CD15" s="646" t="s">
        <v>263</v>
      </c>
      <c r="CE15" s="647"/>
      <c r="CF15" s="647"/>
      <c r="CG15" s="647"/>
      <c r="CH15" s="647"/>
      <c r="CI15" s="647"/>
      <c r="CJ15" s="647"/>
      <c r="CK15" s="647"/>
      <c r="CL15" s="647"/>
      <c r="CM15" s="647"/>
      <c r="CN15" s="647"/>
      <c r="CO15" s="647"/>
      <c r="CP15" s="647"/>
      <c r="CQ15" s="648"/>
      <c r="CR15" s="649">
        <v>2384469</v>
      </c>
      <c r="CS15" s="650"/>
      <c r="CT15" s="650"/>
      <c r="CU15" s="650"/>
      <c r="CV15" s="650"/>
      <c r="CW15" s="650"/>
      <c r="CX15" s="650"/>
      <c r="CY15" s="651"/>
      <c r="CZ15" s="645">
        <v>10.5</v>
      </c>
      <c r="DA15" s="645"/>
      <c r="DB15" s="645"/>
      <c r="DC15" s="645"/>
      <c r="DD15" s="668">
        <v>114051</v>
      </c>
      <c r="DE15" s="650"/>
      <c r="DF15" s="650"/>
      <c r="DG15" s="650"/>
      <c r="DH15" s="650"/>
      <c r="DI15" s="650"/>
      <c r="DJ15" s="650"/>
      <c r="DK15" s="650"/>
      <c r="DL15" s="650"/>
      <c r="DM15" s="650"/>
      <c r="DN15" s="650"/>
      <c r="DO15" s="650"/>
      <c r="DP15" s="651"/>
      <c r="DQ15" s="668">
        <v>1829431</v>
      </c>
      <c r="DR15" s="650"/>
      <c r="DS15" s="650"/>
      <c r="DT15" s="650"/>
      <c r="DU15" s="650"/>
      <c r="DV15" s="650"/>
      <c r="DW15" s="650"/>
      <c r="DX15" s="650"/>
      <c r="DY15" s="650"/>
      <c r="DZ15" s="650"/>
      <c r="EA15" s="650"/>
      <c r="EB15" s="650"/>
      <c r="EC15" s="669"/>
    </row>
    <row r="16" spans="2:143" ht="11.25" customHeight="1" x14ac:dyDescent="0.15">
      <c r="B16" s="646" t="s">
        <v>264</v>
      </c>
      <c r="C16" s="647"/>
      <c r="D16" s="647"/>
      <c r="E16" s="647"/>
      <c r="F16" s="647"/>
      <c r="G16" s="647"/>
      <c r="H16" s="647"/>
      <c r="I16" s="647"/>
      <c r="J16" s="647"/>
      <c r="K16" s="647"/>
      <c r="L16" s="647"/>
      <c r="M16" s="647"/>
      <c r="N16" s="647"/>
      <c r="O16" s="647"/>
      <c r="P16" s="647"/>
      <c r="Q16" s="648"/>
      <c r="R16" s="649">
        <v>30863</v>
      </c>
      <c r="S16" s="650"/>
      <c r="T16" s="650"/>
      <c r="U16" s="650"/>
      <c r="V16" s="650"/>
      <c r="W16" s="650"/>
      <c r="X16" s="650"/>
      <c r="Y16" s="651"/>
      <c r="Z16" s="645">
        <v>0.1</v>
      </c>
      <c r="AA16" s="645"/>
      <c r="AB16" s="645"/>
      <c r="AC16" s="645"/>
      <c r="AD16" s="652">
        <v>30863</v>
      </c>
      <c r="AE16" s="652"/>
      <c r="AF16" s="652"/>
      <c r="AG16" s="652"/>
      <c r="AH16" s="652"/>
      <c r="AI16" s="652"/>
      <c r="AJ16" s="652"/>
      <c r="AK16" s="652"/>
      <c r="AL16" s="653">
        <v>0.2</v>
      </c>
      <c r="AM16" s="654"/>
      <c r="AN16" s="654"/>
      <c r="AO16" s="655"/>
      <c r="AP16" s="646" t="s">
        <v>265</v>
      </c>
      <c r="AQ16" s="647"/>
      <c r="AR16" s="647"/>
      <c r="AS16" s="647"/>
      <c r="AT16" s="647"/>
      <c r="AU16" s="647"/>
      <c r="AV16" s="647"/>
      <c r="AW16" s="647"/>
      <c r="AX16" s="647"/>
      <c r="AY16" s="647"/>
      <c r="AZ16" s="647"/>
      <c r="BA16" s="647"/>
      <c r="BB16" s="647"/>
      <c r="BC16" s="647"/>
      <c r="BD16" s="647"/>
      <c r="BE16" s="647"/>
      <c r="BF16" s="648"/>
      <c r="BG16" s="649" t="s">
        <v>243</v>
      </c>
      <c r="BH16" s="650"/>
      <c r="BI16" s="650"/>
      <c r="BJ16" s="650"/>
      <c r="BK16" s="650"/>
      <c r="BL16" s="650"/>
      <c r="BM16" s="650"/>
      <c r="BN16" s="651"/>
      <c r="BO16" s="645" t="s">
        <v>243</v>
      </c>
      <c r="BP16" s="645"/>
      <c r="BQ16" s="645"/>
      <c r="BR16" s="645"/>
      <c r="BS16" s="652" t="s">
        <v>129</v>
      </c>
      <c r="BT16" s="652"/>
      <c r="BU16" s="652"/>
      <c r="BV16" s="652"/>
      <c r="BW16" s="652"/>
      <c r="BX16" s="652"/>
      <c r="BY16" s="652"/>
      <c r="BZ16" s="652"/>
      <c r="CA16" s="652"/>
      <c r="CB16" s="656"/>
      <c r="CD16" s="646" t="s">
        <v>266</v>
      </c>
      <c r="CE16" s="647"/>
      <c r="CF16" s="647"/>
      <c r="CG16" s="647"/>
      <c r="CH16" s="647"/>
      <c r="CI16" s="647"/>
      <c r="CJ16" s="647"/>
      <c r="CK16" s="647"/>
      <c r="CL16" s="647"/>
      <c r="CM16" s="647"/>
      <c r="CN16" s="647"/>
      <c r="CO16" s="647"/>
      <c r="CP16" s="647"/>
      <c r="CQ16" s="648"/>
      <c r="CR16" s="649">
        <v>20740</v>
      </c>
      <c r="CS16" s="650"/>
      <c r="CT16" s="650"/>
      <c r="CU16" s="650"/>
      <c r="CV16" s="650"/>
      <c r="CW16" s="650"/>
      <c r="CX16" s="650"/>
      <c r="CY16" s="651"/>
      <c r="CZ16" s="645">
        <v>0.1</v>
      </c>
      <c r="DA16" s="645"/>
      <c r="DB16" s="645"/>
      <c r="DC16" s="645"/>
      <c r="DD16" s="668" t="s">
        <v>243</v>
      </c>
      <c r="DE16" s="650"/>
      <c r="DF16" s="650"/>
      <c r="DG16" s="650"/>
      <c r="DH16" s="650"/>
      <c r="DI16" s="650"/>
      <c r="DJ16" s="650"/>
      <c r="DK16" s="650"/>
      <c r="DL16" s="650"/>
      <c r="DM16" s="650"/>
      <c r="DN16" s="650"/>
      <c r="DO16" s="650"/>
      <c r="DP16" s="651"/>
      <c r="DQ16" s="668">
        <v>1115</v>
      </c>
      <c r="DR16" s="650"/>
      <c r="DS16" s="650"/>
      <c r="DT16" s="650"/>
      <c r="DU16" s="650"/>
      <c r="DV16" s="650"/>
      <c r="DW16" s="650"/>
      <c r="DX16" s="650"/>
      <c r="DY16" s="650"/>
      <c r="DZ16" s="650"/>
      <c r="EA16" s="650"/>
      <c r="EB16" s="650"/>
      <c r="EC16" s="669"/>
    </row>
    <row r="17" spans="2:133" ht="11.25" customHeight="1" x14ac:dyDescent="0.15">
      <c r="B17" s="646" t="s">
        <v>267</v>
      </c>
      <c r="C17" s="647"/>
      <c r="D17" s="647"/>
      <c r="E17" s="647"/>
      <c r="F17" s="647"/>
      <c r="G17" s="647"/>
      <c r="H17" s="647"/>
      <c r="I17" s="647"/>
      <c r="J17" s="647"/>
      <c r="K17" s="647"/>
      <c r="L17" s="647"/>
      <c r="M17" s="647"/>
      <c r="N17" s="647"/>
      <c r="O17" s="647"/>
      <c r="P17" s="647"/>
      <c r="Q17" s="648"/>
      <c r="R17" s="649">
        <v>79328</v>
      </c>
      <c r="S17" s="650"/>
      <c r="T17" s="650"/>
      <c r="U17" s="650"/>
      <c r="V17" s="650"/>
      <c r="W17" s="650"/>
      <c r="X17" s="650"/>
      <c r="Y17" s="651"/>
      <c r="Z17" s="645">
        <v>0.3</v>
      </c>
      <c r="AA17" s="645"/>
      <c r="AB17" s="645"/>
      <c r="AC17" s="645"/>
      <c r="AD17" s="652">
        <v>79328</v>
      </c>
      <c r="AE17" s="652"/>
      <c r="AF17" s="652"/>
      <c r="AG17" s="652"/>
      <c r="AH17" s="652"/>
      <c r="AI17" s="652"/>
      <c r="AJ17" s="652"/>
      <c r="AK17" s="652"/>
      <c r="AL17" s="653">
        <v>0.6</v>
      </c>
      <c r="AM17" s="654"/>
      <c r="AN17" s="654"/>
      <c r="AO17" s="655"/>
      <c r="AP17" s="646" t="s">
        <v>268</v>
      </c>
      <c r="AQ17" s="647"/>
      <c r="AR17" s="647"/>
      <c r="AS17" s="647"/>
      <c r="AT17" s="647"/>
      <c r="AU17" s="647"/>
      <c r="AV17" s="647"/>
      <c r="AW17" s="647"/>
      <c r="AX17" s="647"/>
      <c r="AY17" s="647"/>
      <c r="AZ17" s="647"/>
      <c r="BA17" s="647"/>
      <c r="BB17" s="647"/>
      <c r="BC17" s="647"/>
      <c r="BD17" s="647"/>
      <c r="BE17" s="647"/>
      <c r="BF17" s="648"/>
      <c r="BG17" s="649" t="s">
        <v>243</v>
      </c>
      <c r="BH17" s="650"/>
      <c r="BI17" s="650"/>
      <c r="BJ17" s="650"/>
      <c r="BK17" s="650"/>
      <c r="BL17" s="650"/>
      <c r="BM17" s="650"/>
      <c r="BN17" s="651"/>
      <c r="BO17" s="645" t="s">
        <v>129</v>
      </c>
      <c r="BP17" s="645"/>
      <c r="BQ17" s="645"/>
      <c r="BR17" s="645"/>
      <c r="BS17" s="652" t="s">
        <v>243</v>
      </c>
      <c r="BT17" s="652"/>
      <c r="BU17" s="652"/>
      <c r="BV17" s="652"/>
      <c r="BW17" s="652"/>
      <c r="BX17" s="652"/>
      <c r="BY17" s="652"/>
      <c r="BZ17" s="652"/>
      <c r="CA17" s="652"/>
      <c r="CB17" s="656"/>
      <c r="CD17" s="646" t="s">
        <v>269</v>
      </c>
      <c r="CE17" s="647"/>
      <c r="CF17" s="647"/>
      <c r="CG17" s="647"/>
      <c r="CH17" s="647"/>
      <c r="CI17" s="647"/>
      <c r="CJ17" s="647"/>
      <c r="CK17" s="647"/>
      <c r="CL17" s="647"/>
      <c r="CM17" s="647"/>
      <c r="CN17" s="647"/>
      <c r="CO17" s="647"/>
      <c r="CP17" s="647"/>
      <c r="CQ17" s="648"/>
      <c r="CR17" s="649">
        <v>1731307</v>
      </c>
      <c r="CS17" s="650"/>
      <c r="CT17" s="650"/>
      <c r="CU17" s="650"/>
      <c r="CV17" s="650"/>
      <c r="CW17" s="650"/>
      <c r="CX17" s="650"/>
      <c r="CY17" s="651"/>
      <c r="CZ17" s="645">
        <v>7.6</v>
      </c>
      <c r="DA17" s="645"/>
      <c r="DB17" s="645"/>
      <c r="DC17" s="645"/>
      <c r="DD17" s="668" t="s">
        <v>243</v>
      </c>
      <c r="DE17" s="650"/>
      <c r="DF17" s="650"/>
      <c r="DG17" s="650"/>
      <c r="DH17" s="650"/>
      <c r="DI17" s="650"/>
      <c r="DJ17" s="650"/>
      <c r="DK17" s="650"/>
      <c r="DL17" s="650"/>
      <c r="DM17" s="650"/>
      <c r="DN17" s="650"/>
      <c r="DO17" s="650"/>
      <c r="DP17" s="651"/>
      <c r="DQ17" s="668">
        <v>1687642</v>
      </c>
      <c r="DR17" s="650"/>
      <c r="DS17" s="650"/>
      <c r="DT17" s="650"/>
      <c r="DU17" s="650"/>
      <c r="DV17" s="650"/>
      <c r="DW17" s="650"/>
      <c r="DX17" s="650"/>
      <c r="DY17" s="650"/>
      <c r="DZ17" s="650"/>
      <c r="EA17" s="650"/>
      <c r="EB17" s="650"/>
      <c r="EC17" s="669"/>
    </row>
    <row r="18" spans="2:133" ht="11.25" customHeight="1" x14ac:dyDescent="0.15">
      <c r="B18" s="646" t="s">
        <v>270</v>
      </c>
      <c r="C18" s="647"/>
      <c r="D18" s="647"/>
      <c r="E18" s="647"/>
      <c r="F18" s="647"/>
      <c r="G18" s="647"/>
      <c r="H18" s="647"/>
      <c r="I18" s="647"/>
      <c r="J18" s="647"/>
      <c r="K18" s="647"/>
      <c r="L18" s="647"/>
      <c r="M18" s="647"/>
      <c r="N18" s="647"/>
      <c r="O18" s="647"/>
      <c r="P18" s="647"/>
      <c r="Q18" s="648"/>
      <c r="R18" s="649">
        <v>86285</v>
      </c>
      <c r="S18" s="650"/>
      <c r="T18" s="650"/>
      <c r="U18" s="650"/>
      <c r="V18" s="650"/>
      <c r="W18" s="650"/>
      <c r="X18" s="650"/>
      <c r="Y18" s="651"/>
      <c r="Z18" s="645">
        <v>0.4</v>
      </c>
      <c r="AA18" s="645"/>
      <c r="AB18" s="645"/>
      <c r="AC18" s="645"/>
      <c r="AD18" s="652">
        <v>86285</v>
      </c>
      <c r="AE18" s="652"/>
      <c r="AF18" s="652"/>
      <c r="AG18" s="652"/>
      <c r="AH18" s="652"/>
      <c r="AI18" s="652"/>
      <c r="AJ18" s="652"/>
      <c r="AK18" s="652"/>
      <c r="AL18" s="653">
        <v>0.7</v>
      </c>
      <c r="AM18" s="654"/>
      <c r="AN18" s="654"/>
      <c r="AO18" s="655"/>
      <c r="AP18" s="646" t="s">
        <v>271</v>
      </c>
      <c r="AQ18" s="647"/>
      <c r="AR18" s="647"/>
      <c r="AS18" s="647"/>
      <c r="AT18" s="647"/>
      <c r="AU18" s="647"/>
      <c r="AV18" s="647"/>
      <c r="AW18" s="647"/>
      <c r="AX18" s="647"/>
      <c r="AY18" s="647"/>
      <c r="AZ18" s="647"/>
      <c r="BA18" s="647"/>
      <c r="BB18" s="647"/>
      <c r="BC18" s="647"/>
      <c r="BD18" s="647"/>
      <c r="BE18" s="647"/>
      <c r="BF18" s="648"/>
      <c r="BG18" s="649" t="s">
        <v>129</v>
      </c>
      <c r="BH18" s="650"/>
      <c r="BI18" s="650"/>
      <c r="BJ18" s="650"/>
      <c r="BK18" s="650"/>
      <c r="BL18" s="650"/>
      <c r="BM18" s="650"/>
      <c r="BN18" s="651"/>
      <c r="BO18" s="645" t="s">
        <v>129</v>
      </c>
      <c r="BP18" s="645"/>
      <c r="BQ18" s="645"/>
      <c r="BR18" s="645"/>
      <c r="BS18" s="652" t="s">
        <v>129</v>
      </c>
      <c r="BT18" s="652"/>
      <c r="BU18" s="652"/>
      <c r="BV18" s="652"/>
      <c r="BW18" s="652"/>
      <c r="BX18" s="652"/>
      <c r="BY18" s="652"/>
      <c r="BZ18" s="652"/>
      <c r="CA18" s="652"/>
      <c r="CB18" s="656"/>
      <c r="CD18" s="646" t="s">
        <v>272</v>
      </c>
      <c r="CE18" s="647"/>
      <c r="CF18" s="647"/>
      <c r="CG18" s="647"/>
      <c r="CH18" s="647"/>
      <c r="CI18" s="647"/>
      <c r="CJ18" s="647"/>
      <c r="CK18" s="647"/>
      <c r="CL18" s="647"/>
      <c r="CM18" s="647"/>
      <c r="CN18" s="647"/>
      <c r="CO18" s="647"/>
      <c r="CP18" s="647"/>
      <c r="CQ18" s="648"/>
      <c r="CR18" s="649" t="s">
        <v>129</v>
      </c>
      <c r="CS18" s="650"/>
      <c r="CT18" s="650"/>
      <c r="CU18" s="650"/>
      <c r="CV18" s="650"/>
      <c r="CW18" s="650"/>
      <c r="CX18" s="650"/>
      <c r="CY18" s="651"/>
      <c r="CZ18" s="645" t="s">
        <v>129</v>
      </c>
      <c r="DA18" s="645"/>
      <c r="DB18" s="645"/>
      <c r="DC18" s="645"/>
      <c r="DD18" s="668" t="s">
        <v>129</v>
      </c>
      <c r="DE18" s="650"/>
      <c r="DF18" s="650"/>
      <c r="DG18" s="650"/>
      <c r="DH18" s="650"/>
      <c r="DI18" s="650"/>
      <c r="DJ18" s="650"/>
      <c r="DK18" s="650"/>
      <c r="DL18" s="650"/>
      <c r="DM18" s="650"/>
      <c r="DN18" s="650"/>
      <c r="DO18" s="650"/>
      <c r="DP18" s="651"/>
      <c r="DQ18" s="668" t="s">
        <v>129</v>
      </c>
      <c r="DR18" s="650"/>
      <c r="DS18" s="650"/>
      <c r="DT18" s="650"/>
      <c r="DU18" s="650"/>
      <c r="DV18" s="650"/>
      <c r="DW18" s="650"/>
      <c r="DX18" s="650"/>
      <c r="DY18" s="650"/>
      <c r="DZ18" s="650"/>
      <c r="EA18" s="650"/>
      <c r="EB18" s="650"/>
      <c r="EC18" s="669"/>
    </row>
    <row r="19" spans="2:133" ht="11.25" customHeight="1" x14ac:dyDescent="0.15">
      <c r="B19" s="646" t="s">
        <v>273</v>
      </c>
      <c r="C19" s="647"/>
      <c r="D19" s="647"/>
      <c r="E19" s="647"/>
      <c r="F19" s="647"/>
      <c r="G19" s="647"/>
      <c r="H19" s="647"/>
      <c r="I19" s="647"/>
      <c r="J19" s="647"/>
      <c r="K19" s="647"/>
      <c r="L19" s="647"/>
      <c r="M19" s="647"/>
      <c r="N19" s="647"/>
      <c r="O19" s="647"/>
      <c r="P19" s="647"/>
      <c r="Q19" s="648"/>
      <c r="R19" s="649">
        <v>86263</v>
      </c>
      <c r="S19" s="650"/>
      <c r="T19" s="650"/>
      <c r="U19" s="650"/>
      <c r="V19" s="650"/>
      <c r="W19" s="650"/>
      <c r="X19" s="650"/>
      <c r="Y19" s="651"/>
      <c r="Z19" s="645">
        <v>0.4</v>
      </c>
      <c r="AA19" s="645"/>
      <c r="AB19" s="645"/>
      <c r="AC19" s="645"/>
      <c r="AD19" s="652">
        <v>86263</v>
      </c>
      <c r="AE19" s="652"/>
      <c r="AF19" s="652"/>
      <c r="AG19" s="652"/>
      <c r="AH19" s="652"/>
      <c r="AI19" s="652"/>
      <c r="AJ19" s="652"/>
      <c r="AK19" s="652"/>
      <c r="AL19" s="653">
        <v>0.7</v>
      </c>
      <c r="AM19" s="654"/>
      <c r="AN19" s="654"/>
      <c r="AO19" s="655"/>
      <c r="AP19" s="646" t="s">
        <v>274</v>
      </c>
      <c r="AQ19" s="647"/>
      <c r="AR19" s="647"/>
      <c r="AS19" s="647"/>
      <c r="AT19" s="647"/>
      <c r="AU19" s="647"/>
      <c r="AV19" s="647"/>
      <c r="AW19" s="647"/>
      <c r="AX19" s="647"/>
      <c r="AY19" s="647"/>
      <c r="AZ19" s="647"/>
      <c r="BA19" s="647"/>
      <c r="BB19" s="647"/>
      <c r="BC19" s="647"/>
      <c r="BD19" s="647"/>
      <c r="BE19" s="647"/>
      <c r="BF19" s="648"/>
      <c r="BG19" s="649" t="s">
        <v>129</v>
      </c>
      <c r="BH19" s="650"/>
      <c r="BI19" s="650"/>
      <c r="BJ19" s="650"/>
      <c r="BK19" s="650"/>
      <c r="BL19" s="650"/>
      <c r="BM19" s="650"/>
      <c r="BN19" s="651"/>
      <c r="BO19" s="645" t="s">
        <v>243</v>
      </c>
      <c r="BP19" s="645"/>
      <c r="BQ19" s="645"/>
      <c r="BR19" s="645"/>
      <c r="BS19" s="652" t="s">
        <v>243</v>
      </c>
      <c r="BT19" s="652"/>
      <c r="BU19" s="652"/>
      <c r="BV19" s="652"/>
      <c r="BW19" s="652"/>
      <c r="BX19" s="652"/>
      <c r="BY19" s="652"/>
      <c r="BZ19" s="652"/>
      <c r="CA19" s="652"/>
      <c r="CB19" s="656"/>
      <c r="CD19" s="646" t="s">
        <v>275</v>
      </c>
      <c r="CE19" s="647"/>
      <c r="CF19" s="647"/>
      <c r="CG19" s="647"/>
      <c r="CH19" s="647"/>
      <c r="CI19" s="647"/>
      <c r="CJ19" s="647"/>
      <c r="CK19" s="647"/>
      <c r="CL19" s="647"/>
      <c r="CM19" s="647"/>
      <c r="CN19" s="647"/>
      <c r="CO19" s="647"/>
      <c r="CP19" s="647"/>
      <c r="CQ19" s="648"/>
      <c r="CR19" s="649" t="s">
        <v>129</v>
      </c>
      <c r="CS19" s="650"/>
      <c r="CT19" s="650"/>
      <c r="CU19" s="650"/>
      <c r="CV19" s="650"/>
      <c r="CW19" s="650"/>
      <c r="CX19" s="650"/>
      <c r="CY19" s="651"/>
      <c r="CZ19" s="645" t="s">
        <v>129</v>
      </c>
      <c r="DA19" s="645"/>
      <c r="DB19" s="645"/>
      <c r="DC19" s="645"/>
      <c r="DD19" s="668" t="s">
        <v>243</v>
      </c>
      <c r="DE19" s="650"/>
      <c r="DF19" s="650"/>
      <c r="DG19" s="650"/>
      <c r="DH19" s="650"/>
      <c r="DI19" s="650"/>
      <c r="DJ19" s="650"/>
      <c r="DK19" s="650"/>
      <c r="DL19" s="650"/>
      <c r="DM19" s="650"/>
      <c r="DN19" s="650"/>
      <c r="DO19" s="650"/>
      <c r="DP19" s="651"/>
      <c r="DQ19" s="668" t="s">
        <v>129</v>
      </c>
      <c r="DR19" s="650"/>
      <c r="DS19" s="650"/>
      <c r="DT19" s="650"/>
      <c r="DU19" s="650"/>
      <c r="DV19" s="650"/>
      <c r="DW19" s="650"/>
      <c r="DX19" s="650"/>
      <c r="DY19" s="650"/>
      <c r="DZ19" s="650"/>
      <c r="EA19" s="650"/>
      <c r="EB19" s="65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49">
        <v>22</v>
      </c>
      <c r="S20" s="650"/>
      <c r="T20" s="650"/>
      <c r="U20" s="650"/>
      <c r="V20" s="650"/>
      <c r="W20" s="650"/>
      <c r="X20" s="650"/>
      <c r="Y20" s="651"/>
      <c r="Z20" s="645">
        <v>0</v>
      </c>
      <c r="AA20" s="645"/>
      <c r="AB20" s="645"/>
      <c r="AC20" s="645"/>
      <c r="AD20" s="652">
        <v>22</v>
      </c>
      <c r="AE20" s="652"/>
      <c r="AF20" s="652"/>
      <c r="AG20" s="652"/>
      <c r="AH20" s="652"/>
      <c r="AI20" s="652"/>
      <c r="AJ20" s="652"/>
      <c r="AK20" s="652"/>
      <c r="AL20" s="653">
        <v>0</v>
      </c>
      <c r="AM20" s="654"/>
      <c r="AN20" s="654"/>
      <c r="AO20" s="655"/>
      <c r="AP20" s="646" t="s">
        <v>277</v>
      </c>
      <c r="AQ20" s="647"/>
      <c r="AR20" s="647"/>
      <c r="AS20" s="647"/>
      <c r="AT20" s="647"/>
      <c r="AU20" s="647"/>
      <c r="AV20" s="647"/>
      <c r="AW20" s="647"/>
      <c r="AX20" s="647"/>
      <c r="AY20" s="647"/>
      <c r="AZ20" s="647"/>
      <c r="BA20" s="647"/>
      <c r="BB20" s="647"/>
      <c r="BC20" s="647"/>
      <c r="BD20" s="647"/>
      <c r="BE20" s="647"/>
      <c r="BF20" s="648"/>
      <c r="BG20" s="649" t="s">
        <v>243</v>
      </c>
      <c r="BH20" s="650"/>
      <c r="BI20" s="650"/>
      <c r="BJ20" s="650"/>
      <c r="BK20" s="650"/>
      <c r="BL20" s="650"/>
      <c r="BM20" s="650"/>
      <c r="BN20" s="651"/>
      <c r="BO20" s="645" t="s">
        <v>243</v>
      </c>
      <c r="BP20" s="645"/>
      <c r="BQ20" s="645"/>
      <c r="BR20" s="645"/>
      <c r="BS20" s="652" t="s">
        <v>129</v>
      </c>
      <c r="BT20" s="652"/>
      <c r="BU20" s="652"/>
      <c r="BV20" s="652"/>
      <c r="BW20" s="652"/>
      <c r="BX20" s="652"/>
      <c r="BY20" s="652"/>
      <c r="BZ20" s="652"/>
      <c r="CA20" s="652"/>
      <c r="CB20" s="656"/>
      <c r="CD20" s="646" t="s">
        <v>278</v>
      </c>
      <c r="CE20" s="647"/>
      <c r="CF20" s="647"/>
      <c r="CG20" s="647"/>
      <c r="CH20" s="647"/>
      <c r="CI20" s="647"/>
      <c r="CJ20" s="647"/>
      <c r="CK20" s="647"/>
      <c r="CL20" s="647"/>
      <c r="CM20" s="647"/>
      <c r="CN20" s="647"/>
      <c r="CO20" s="647"/>
      <c r="CP20" s="647"/>
      <c r="CQ20" s="648"/>
      <c r="CR20" s="649">
        <v>22772192</v>
      </c>
      <c r="CS20" s="650"/>
      <c r="CT20" s="650"/>
      <c r="CU20" s="650"/>
      <c r="CV20" s="650"/>
      <c r="CW20" s="650"/>
      <c r="CX20" s="650"/>
      <c r="CY20" s="651"/>
      <c r="CZ20" s="645">
        <v>100</v>
      </c>
      <c r="DA20" s="645"/>
      <c r="DB20" s="645"/>
      <c r="DC20" s="645"/>
      <c r="DD20" s="668">
        <v>937760</v>
      </c>
      <c r="DE20" s="650"/>
      <c r="DF20" s="650"/>
      <c r="DG20" s="650"/>
      <c r="DH20" s="650"/>
      <c r="DI20" s="650"/>
      <c r="DJ20" s="650"/>
      <c r="DK20" s="650"/>
      <c r="DL20" s="650"/>
      <c r="DM20" s="650"/>
      <c r="DN20" s="650"/>
      <c r="DO20" s="650"/>
      <c r="DP20" s="651"/>
      <c r="DQ20" s="668">
        <v>13993263</v>
      </c>
      <c r="DR20" s="650"/>
      <c r="DS20" s="650"/>
      <c r="DT20" s="650"/>
      <c r="DU20" s="650"/>
      <c r="DV20" s="650"/>
      <c r="DW20" s="650"/>
      <c r="DX20" s="650"/>
      <c r="DY20" s="650"/>
      <c r="DZ20" s="650"/>
      <c r="EA20" s="650"/>
      <c r="EB20" s="650"/>
      <c r="EC20" s="669"/>
    </row>
    <row r="21" spans="2:133" ht="11.25" customHeight="1" x14ac:dyDescent="0.15">
      <c r="B21" s="646" t="s">
        <v>279</v>
      </c>
      <c r="C21" s="647"/>
      <c r="D21" s="647"/>
      <c r="E21" s="647"/>
      <c r="F21" s="647"/>
      <c r="G21" s="647"/>
      <c r="H21" s="647"/>
      <c r="I21" s="647"/>
      <c r="J21" s="647"/>
      <c r="K21" s="647"/>
      <c r="L21" s="647"/>
      <c r="M21" s="647"/>
      <c r="N21" s="647"/>
      <c r="O21" s="647"/>
      <c r="P21" s="647"/>
      <c r="Q21" s="648"/>
      <c r="R21" s="649">
        <v>4507301</v>
      </c>
      <c r="S21" s="650"/>
      <c r="T21" s="650"/>
      <c r="U21" s="650"/>
      <c r="V21" s="650"/>
      <c r="W21" s="650"/>
      <c r="X21" s="650"/>
      <c r="Y21" s="651"/>
      <c r="Z21" s="645">
        <v>19.100000000000001</v>
      </c>
      <c r="AA21" s="645"/>
      <c r="AB21" s="645"/>
      <c r="AC21" s="645"/>
      <c r="AD21" s="652">
        <v>3877575</v>
      </c>
      <c r="AE21" s="652"/>
      <c r="AF21" s="652"/>
      <c r="AG21" s="652"/>
      <c r="AH21" s="652"/>
      <c r="AI21" s="652"/>
      <c r="AJ21" s="652"/>
      <c r="AK21" s="652"/>
      <c r="AL21" s="653">
        <v>30.5</v>
      </c>
      <c r="AM21" s="654"/>
      <c r="AN21" s="654"/>
      <c r="AO21" s="655"/>
      <c r="AP21" s="646" t="s">
        <v>280</v>
      </c>
      <c r="AQ21" s="684"/>
      <c r="AR21" s="684"/>
      <c r="AS21" s="684"/>
      <c r="AT21" s="684"/>
      <c r="AU21" s="684"/>
      <c r="AV21" s="684"/>
      <c r="AW21" s="684"/>
      <c r="AX21" s="684"/>
      <c r="AY21" s="684"/>
      <c r="AZ21" s="684"/>
      <c r="BA21" s="684"/>
      <c r="BB21" s="684"/>
      <c r="BC21" s="684"/>
      <c r="BD21" s="684"/>
      <c r="BE21" s="684"/>
      <c r="BF21" s="685"/>
      <c r="BG21" s="649" t="s">
        <v>243</v>
      </c>
      <c r="BH21" s="650"/>
      <c r="BI21" s="650"/>
      <c r="BJ21" s="650"/>
      <c r="BK21" s="650"/>
      <c r="BL21" s="650"/>
      <c r="BM21" s="650"/>
      <c r="BN21" s="651"/>
      <c r="BO21" s="645" t="s">
        <v>129</v>
      </c>
      <c r="BP21" s="645"/>
      <c r="BQ21" s="645"/>
      <c r="BR21" s="645"/>
      <c r="BS21" s="652" t="s">
        <v>243</v>
      </c>
      <c r="BT21" s="652"/>
      <c r="BU21" s="652"/>
      <c r="BV21" s="652"/>
      <c r="BW21" s="652"/>
      <c r="BX21" s="652"/>
      <c r="BY21" s="652"/>
      <c r="BZ21" s="652"/>
      <c r="CA21" s="652"/>
      <c r="CB21" s="656"/>
      <c r="CD21" s="678"/>
      <c r="CE21" s="679"/>
      <c r="CF21" s="679"/>
      <c r="CG21" s="679"/>
      <c r="CH21" s="679"/>
      <c r="CI21" s="679"/>
      <c r="CJ21" s="679"/>
      <c r="CK21" s="679"/>
      <c r="CL21" s="679"/>
      <c r="CM21" s="679"/>
      <c r="CN21" s="679"/>
      <c r="CO21" s="679"/>
      <c r="CP21" s="679"/>
      <c r="CQ21" s="680"/>
      <c r="CR21" s="681"/>
      <c r="CS21" s="676"/>
      <c r="CT21" s="676"/>
      <c r="CU21" s="676"/>
      <c r="CV21" s="676"/>
      <c r="CW21" s="676"/>
      <c r="CX21" s="676"/>
      <c r="CY21" s="682"/>
      <c r="CZ21" s="683"/>
      <c r="DA21" s="683"/>
      <c r="DB21" s="683"/>
      <c r="DC21" s="683"/>
      <c r="DD21" s="675"/>
      <c r="DE21" s="676"/>
      <c r="DF21" s="676"/>
      <c r="DG21" s="676"/>
      <c r="DH21" s="676"/>
      <c r="DI21" s="676"/>
      <c r="DJ21" s="676"/>
      <c r="DK21" s="676"/>
      <c r="DL21" s="676"/>
      <c r="DM21" s="676"/>
      <c r="DN21" s="676"/>
      <c r="DO21" s="676"/>
      <c r="DP21" s="682"/>
      <c r="DQ21" s="675"/>
      <c r="DR21" s="676"/>
      <c r="DS21" s="676"/>
      <c r="DT21" s="676"/>
      <c r="DU21" s="676"/>
      <c r="DV21" s="676"/>
      <c r="DW21" s="676"/>
      <c r="DX21" s="676"/>
      <c r="DY21" s="676"/>
      <c r="DZ21" s="676"/>
      <c r="EA21" s="676"/>
      <c r="EB21" s="676"/>
      <c r="EC21" s="677"/>
    </row>
    <row r="22" spans="2:133" ht="11.25" customHeight="1" x14ac:dyDescent="0.15">
      <c r="B22" s="646" t="s">
        <v>281</v>
      </c>
      <c r="C22" s="647"/>
      <c r="D22" s="647"/>
      <c r="E22" s="647"/>
      <c r="F22" s="647"/>
      <c r="G22" s="647"/>
      <c r="H22" s="647"/>
      <c r="I22" s="647"/>
      <c r="J22" s="647"/>
      <c r="K22" s="647"/>
      <c r="L22" s="647"/>
      <c r="M22" s="647"/>
      <c r="N22" s="647"/>
      <c r="O22" s="647"/>
      <c r="P22" s="647"/>
      <c r="Q22" s="648"/>
      <c r="R22" s="649">
        <v>3877575</v>
      </c>
      <c r="S22" s="650"/>
      <c r="T22" s="650"/>
      <c r="U22" s="650"/>
      <c r="V22" s="650"/>
      <c r="W22" s="650"/>
      <c r="X22" s="650"/>
      <c r="Y22" s="651"/>
      <c r="Z22" s="645">
        <v>16.399999999999999</v>
      </c>
      <c r="AA22" s="645"/>
      <c r="AB22" s="645"/>
      <c r="AC22" s="645"/>
      <c r="AD22" s="652">
        <v>3877575</v>
      </c>
      <c r="AE22" s="652"/>
      <c r="AF22" s="652"/>
      <c r="AG22" s="652"/>
      <c r="AH22" s="652"/>
      <c r="AI22" s="652"/>
      <c r="AJ22" s="652"/>
      <c r="AK22" s="652"/>
      <c r="AL22" s="653">
        <v>30.5</v>
      </c>
      <c r="AM22" s="654"/>
      <c r="AN22" s="654"/>
      <c r="AO22" s="655"/>
      <c r="AP22" s="646" t="s">
        <v>282</v>
      </c>
      <c r="AQ22" s="684"/>
      <c r="AR22" s="684"/>
      <c r="AS22" s="684"/>
      <c r="AT22" s="684"/>
      <c r="AU22" s="684"/>
      <c r="AV22" s="684"/>
      <c r="AW22" s="684"/>
      <c r="AX22" s="684"/>
      <c r="AY22" s="684"/>
      <c r="AZ22" s="684"/>
      <c r="BA22" s="684"/>
      <c r="BB22" s="684"/>
      <c r="BC22" s="684"/>
      <c r="BD22" s="684"/>
      <c r="BE22" s="684"/>
      <c r="BF22" s="685"/>
      <c r="BG22" s="649" t="s">
        <v>129</v>
      </c>
      <c r="BH22" s="650"/>
      <c r="BI22" s="650"/>
      <c r="BJ22" s="650"/>
      <c r="BK22" s="650"/>
      <c r="BL22" s="650"/>
      <c r="BM22" s="650"/>
      <c r="BN22" s="651"/>
      <c r="BO22" s="645" t="s">
        <v>243</v>
      </c>
      <c r="BP22" s="645"/>
      <c r="BQ22" s="645"/>
      <c r="BR22" s="645"/>
      <c r="BS22" s="652" t="s">
        <v>129</v>
      </c>
      <c r="BT22" s="652"/>
      <c r="BU22" s="652"/>
      <c r="BV22" s="652"/>
      <c r="BW22" s="652"/>
      <c r="BX22" s="652"/>
      <c r="BY22" s="652"/>
      <c r="BZ22" s="652"/>
      <c r="CA22" s="652"/>
      <c r="CB22" s="656"/>
      <c r="CD22" s="638" t="s">
        <v>283</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15">
      <c r="B23" s="646" t="s">
        <v>284</v>
      </c>
      <c r="C23" s="647"/>
      <c r="D23" s="647"/>
      <c r="E23" s="647"/>
      <c r="F23" s="647"/>
      <c r="G23" s="647"/>
      <c r="H23" s="647"/>
      <c r="I23" s="647"/>
      <c r="J23" s="647"/>
      <c r="K23" s="647"/>
      <c r="L23" s="647"/>
      <c r="M23" s="647"/>
      <c r="N23" s="647"/>
      <c r="O23" s="647"/>
      <c r="P23" s="647"/>
      <c r="Q23" s="648"/>
      <c r="R23" s="649">
        <v>629726</v>
      </c>
      <c r="S23" s="650"/>
      <c r="T23" s="650"/>
      <c r="U23" s="650"/>
      <c r="V23" s="650"/>
      <c r="W23" s="650"/>
      <c r="X23" s="650"/>
      <c r="Y23" s="651"/>
      <c r="Z23" s="645">
        <v>2.7</v>
      </c>
      <c r="AA23" s="645"/>
      <c r="AB23" s="645"/>
      <c r="AC23" s="645"/>
      <c r="AD23" s="652" t="s">
        <v>258</v>
      </c>
      <c r="AE23" s="652"/>
      <c r="AF23" s="652"/>
      <c r="AG23" s="652"/>
      <c r="AH23" s="652"/>
      <c r="AI23" s="652"/>
      <c r="AJ23" s="652"/>
      <c r="AK23" s="652"/>
      <c r="AL23" s="653" t="s">
        <v>129</v>
      </c>
      <c r="AM23" s="654"/>
      <c r="AN23" s="654"/>
      <c r="AO23" s="655"/>
      <c r="AP23" s="646" t="s">
        <v>285</v>
      </c>
      <c r="AQ23" s="684"/>
      <c r="AR23" s="684"/>
      <c r="AS23" s="684"/>
      <c r="AT23" s="684"/>
      <c r="AU23" s="684"/>
      <c r="AV23" s="684"/>
      <c r="AW23" s="684"/>
      <c r="AX23" s="684"/>
      <c r="AY23" s="684"/>
      <c r="AZ23" s="684"/>
      <c r="BA23" s="684"/>
      <c r="BB23" s="684"/>
      <c r="BC23" s="684"/>
      <c r="BD23" s="684"/>
      <c r="BE23" s="684"/>
      <c r="BF23" s="685"/>
      <c r="BG23" s="649" t="s">
        <v>129</v>
      </c>
      <c r="BH23" s="650"/>
      <c r="BI23" s="650"/>
      <c r="BJ23" s="650"/>
      <c r="BK23" s="650"/>
      <c r="BL23" s="650"/>
      <c r="BM23" s="650"/>
      <c r="BN23" s="651"/>
      <c r="BO23" s="645" t="s">
        <v>129</v>
      </c>
      <c r="BP23" s="645"/>
      <c r="BQ23" s="645"/>
      <c r="BR23" s="645"/>
      <c r="BS23" s="652" t="s">
        <v>129</v>
      </c>
      <c r="BT23" s="652"/>
      <c r="BU23" s="652"/>
      <c r="BV23" s="652"/>
      <c r="BW23" s="652"/>
      <c r="BX23" s="652"/>
      <c r="BY23" s="652"/>
      <c r="BZ23" s="652"/>
      <c r="CA23" s="652"/>
      <c r="CB23" s="656"/>
      <c r="CD23" s="638" t="s">
        <v>223</v>
      </c>
      <c r="CE23" s="639"/>
      <c r="CF23" s="639"/>
      <c r="CG23" s="639"/>
      <c r="CH23" s="639"/>
      <c r="CI23" s="639"/>
      <c r="CJ23" s="639"/>
      <c r="CK23" s="639"/>
      <c r="CL23" s="639"/>
      <c r="CM23" s="639"/>
      <c r="CN23" s="639"/>
      <c r="CO23" s="639"/>
      <c r="CP23" s="639"/>
      <c r="CQ23" s="640"/>
      <c r="CR23" s="638" t="s">
        <v>286</v>
      </c>
      <c r="CS23" s="639"/>
      <c r="CT23" s="639"/>
      <c r="CU23" s="639"/>
      <c r="CV23" s="639"/>
      <c r="CW23" s="639"/>
      <c r="CX23" s="639"/>
      <c r="CY23" s="640"/>
      <c r="CZ23" s="638" t="s">
        <v>287</v>
      </c>
      <c r="DA23" s="639"/>
      <c r="DB23" s="639"/>
      <c r="DC23" s="640"/>
      <c r="DD23" s="638" t="s">
        <v>288</v>
      </c>
      <c r="DE23" s="639"/>
      <c r="DF23" s="639"/>
      <c r="DG23" s="639"/>
      <c r="DH23" s="639"/>
      <c r="DI23" s="639"/>
      <c r="DJ23" s="639"/>
      <c r="DK23" s="640"/>
      <c r="DL23" s="686" t="s">
        <v>289</v>
      </c>
      <c r="DM23" s="687"/>
      <c r="DN23" s="687"/>
      <c r="DO23" s="687"/>
      <c r="DP23" s="687"/>
      <c r="DQ23" s="687"/>
      <c r="DR23" s="687"/>
      <c r="DS23" s="687"/>
      <c r="DT23" s="687"/>
      <c r="DU23" s="687"/>
      <c r="DV23" s="688"/>
      <c r="DW23" s="638" t="s">
        <v>290</v>
      </c>
      <c r="DX23" s="639"/>
      <c r="DY23" s="639"/>
      <c r="DZ23" s="639"/>
      <c r="EA23" s="639"/>
      <c r="EB23" s="639"/>
      <c r="EC23" s="640"/>
    </row>
    <row r="24" spans="2:133" ht="11.25" customHeight="1" x14ac:dyDescent="0.15">
      <c r="B24" s="646" t="s">
        <v>291</v>
      </c>
      <c r="C24" s="647"/>
      <c r="D24" s="647"/>
      <c r="E24" s="647"/>
      <c r="F24" s="647"/>
      <c r="G24" s="647"/>
      <c r="H24" s="647"/>
      <c r="I24" s="647"/>
      <c r="J24" s="647"/>
      <c r="K24" s="647"/>
      <c r="L24" s="647"/>
      <c r="M24" s="647"/>
      <c r="N24" s="647"/>
      <c r="O24" s="647"/>
      <c r="P24" s="647"/>
      <c r="Q24" s="648"/>
      <c r="R24" s="649" t="s">
        <v>129</v>
      </c>
      <c r="S24" s="650"/>
      <c r="T24" s="650"/>
      <c r="U24" s="650"/>
      <c r="V24" s="650"/>
      <c r="W24" s="650"/>
      <c r="X24" s="650"/>
      <c r="Y24" s="651"/>
      <c r="Z24" s="645" t="s">
        <v>129</v>
      </c>
      <c r="AA24" s="645"/>
      <c r="AB24" s="645"/>
      <c r="AC24" s="645"/>
      <c r="AD24" s="652" t="s">
        <v>258</v>
      </c>
      <c r="AE24" s="652"/>
      <c r="AF24" s="652"/>
      <c r="AG24" s="652"/>
      <c r="AH24" s="652"/>
      <c r="AI24" s="652"/>
      <c r="AJ24" s="652"/>
      <c r="AK24" s="652"/>
      <c r="AL24" s="653" t="s">
        <v>243</v>
      </c>
      <c r="AM24" s="654"/>
      <c r="AN24" s="654"/>
      <c r="AO24" s="655"/>
      <c r="AP24" s="646" t="s">
        <v>292</v>
      </c>
      <c r="AQ24" s="684"/>
      <c r="AR24" s="684"/>
      <c r="AS24" s="684"/>
      <c r="AT24" s="684"/>
      <c r="AU24" s="684"/>
      <c r="AV24" s="684"/>
      <c r="AW24" s="684"/>
      <c r="AX24" s="684"/>
      <c r="AY24" s="684"/>
      <c r="AZ24" s="684"/>
      <c r="BA24" s="684"/>
      <c r="BB24" s="684"/>
      <c r="BC24" s="684"/>
      <c r="BD24" s="684"/>
      <c r="BE24" s="684"/>
      <c r="BF24" s="685"/>
      <c r="BG24" s="649" t="s">
        <v>243</v>
      </c>
      <c r="BH24" s="650"/>
      <c r="BI24" s="650"/>
      <c r="BJ24" s="650"/>
      <c r="BK24" s="650"/>
      <c r="BL24" s="650"/>
      <c r="BM24" s="650"/>
      <c r="BN24" s="651"/>
      <c r="BO24" s="645" t="s">
        <v>129</v>
      </c>
      <c r="BP24" s="645"/>
      <c r="BQ24" s="645"/>
      <c r="BR24" s="645"/>
      <c r="BS24" s="652" t="s">
        <v>129</v>
      </c>
      <c r="BT24" s="652"/>
      <c r="BU24" s="652"/>
      <c r="BV24" s="652"/>
      <c r="BW24" s="652"/>
      <c r="BX24" s="652"/>
      <c r="BY24" s="652"/>
      <c r="BZ24" s="652"/>
      <c r="CA24" s="652"/>
      <c r="CB24" s="656"/>
      <c r="CD24" s="657" t="s">
        <v>293</v>
      </c>
      <c r="CE24" s="658"/>
      <c r="CF24" s="658"/>
      <c r="CG24" s="658"/>
      <c r="CH24" s="658"/>
      <c r="CI24" s="658"/>
      <c r="CJ24" s="658"/>
      <c r="CK24" s="658"/>
      <c r="CL24" s="658"/>
      <c r="CM24" s="658"/>
      <c r="CN24" s="658"/>
      <c r="CO24" s="658"/>
      <c r="CP24" s="658"/>
      <c r="CQ24" s="659"/>
      <c r="CR24" s="660">
        <v>11762599</v>
      </c>
      <c r="CS24" s="661"/>
      <c r="CT24" s="661"/>
      <c r="CU24" s="661"/>
      <c r="CV24" s="661"/>
      <c r="CW24" s="661"/>
      <c r="CX24" s="661"/>
      <c r="CY24" s="662"/>
      <c r="CZ24" s="665">
        <v>51.7</v>
      </c>
      <c r="DA24" s="666"/>
      <c r="DB24" s="666"/>
      <c r="DC24" s="670"/>
      <c r="DD24" s="693">
        <v>6723398</v>
      </c>
      <c r="DE24" s="661"/>
      <c r="DF24" s="661"/>
      <c r="DG24" s="661"/>
      <c r="DH24" s="661"/>
      <c r="DI24" s="661"/>
      <c r="DJ24" s="661"/>
      <c r="DK24" s="662"/>
      <c r="DL24" s="693">
        <v>6559009</v>
      </c>
      <c r="DM24" s="661"/>
      <c r="DN24" s="661"/>
      <c r="DO24" s="661"/>
      <c r="DP24" s="661"/>
      <c r="DQ24" s="661"/>
      <c r="DR24" s="661"/>
      <c r="DS24" s="661"/>
      <c r="DT24" s="661"/>
      <c r="DU24" s="661"/>
      <c r="DV24" s="662"/>
      <c r="DW24" s="665">
        <v>50.5</v>
      </c>
      <c r="DX24" s="666"/>
      <c r="DY24" s="666"/>
      <c r="DZ24" s="666"/>
      <c r="EA24" s="666"/>
      <c r="EB24" s="666"/>
      <c r="EC24" s="667"/>
    </row>
    <row r="25" spans="2:133" ht="11.25" customHeight="1" x14ac:dyDescent="0.15">
      <c r="B25" s="646" t="s">
        <v>294</v>
      </c>
      <c r="C25" s="647"/>
      <c r="D25" s="647"/>
      <c r="E25" s="647"/>
      <c r="F25" s="647"/>
      <c r="G25" s="647"/>
      <c r="H25" s="647"/>
      <c r="I25" s="647"/>
      <c r="J25" s="647"/>
      <c r="K25" s="647"/>
      <c r="L25" s="647"/>
      <c r="M25" s="647"/>
      <c r="N25" s="647"/>
      <c r="O25" s="647"/>
      <c r="P25" s="647"/>
      <c r="Q25" s="648"/>
      <c r="R25" s="649">
        <v>13312681</v>
      </c>
      <c r="S25" s="650"/>
      <c r="T25" s="650"/>
      <c r="U25" s="650"/>
      <c r="V25" s="650"/>
      <c r="W25" s="650"/>
      <c r="X25" s="650"/>
      <c r="Y25" s="651"/>
      <c r="Z25" s="645">
        <v>56.5</v>
      </c>
      <c r="AA25" s="645"/>
      <c r="AB25" s="645"/>
      <c r="AC25" s="645"/>
      <c r="AD25" s="652">
        <v>12682955</v>
      </c>
      <c r="AE25" s="652"/>
      <c r="AF25" s="652"/>
      <c r="AG25" s="652"/>
      <c r="AH25" s="652"/>
      <c r="AI25" s="652"/>
      <c r="AJ25" s="652"/>
      <c r="AK25" s="652"/>
      <c r="AL25" s="653">
        <v>99.6</v>
      </c>
      <c r="AM25" s="654"/>
      <c r="AN25" s="654"/>
      <c r="AO25" s="655"/>
      <c r="AP25" s="646" t="s">
        <v>295</v>
      </c>
      <c r="AQ25" s="684"/>
      <c r="AR25" s="684"/>
      <c r="AS25" s="684"/>
      <c r="AT25" s="684"/>
      <c r="AU25" s="684"/>
      <c r="AV25" s="684"/>
      <c r="AW25" s="684"/>
      <c r="AX25" s="684"/>
      <c r="AY25" s="684"/>
      <c r="AZ25" s="684"/>
      <c r="BA25" s="684"/>
      <c r="BB25" s="684"/>
      <c r="BC25" s="684"/>
      <c r="BD25" s="684"/>
      <c r="BE25" s="684"/>
      <c r="BF25" s="685"/>
      <c r="BG25" s="649" t="s">
        <v>129</v>
      </c>
      <c r="BH25" s="650"/>
      <c r="BI25" s="650"/>
      <c r="BJ25" s="650"/>
      <c r="BK25" s="650"/>
      <c r="BL25" s="650"/>
      <c r="BM25" s="650"/>
      <c r="BN25" s="651"/>
      <c r="BO25" s="645" t="s">
        <v>129</v>
      </c>
      <c r="BP25" s="645"/>
      <c r="BQ25" s="645"/>
      <c r="BR25" s="645"/>
      <c r="BS25" s="652" t="s">
        <v>129</v>
      </c>
      <c r="BT25" s="652"/>
      <c r="BU25" s="652"/>
      <c r="BV25" s="652"/>
      <c r="BW25" s="652"/>
      <c r="BX25" s="652"/>
      <c r="BY25" s="652"/>
      <c r="BZ25" s="652"/>
      <c r="CA25" s="652"/>
      <c r="CB25" s="656"/>
      <c r="CD25" s="646" t="s">
        <v>296</v>
      </c>
      <c r="CE25" s="647"/>
      <c r="CF25" s="647"/>
      <c r="CG25" s="647"/>
      <c r="CH25" s="647"/>
      <c r="CI25" s="647"/>
      <c r="CJ25" s="647"/>
      <c r="CK25" s="647"/>
      <c r="CL25" s="647"/>
      <c r="CM25" s="647"/>
      <c r="CN25" s="647"/>
      <c r="CO25" s="647"/>
      <c r="CP25" s="647"/>
      <c r="CQ25" s="648"/>
      <c r="CR25" s="649">
        <v>3428281</v>
      </c>
      <c r="CS25" s="689"/>
      <c r="CT25" s="689"/>
      <c r="CU25" s="689"/>
      <c r="CV25" s="689"/>
      <c r="CW25" s="689"/>
      <c r="CX25" s="689"/>
      <c r="CY25" s="690"/>
      <c r="CZ25" s="653">
        <v>15.1</v>
      </c>
      <c r="DA25" s="691"/>
      <c r="DB25" s="691"/>
      <c r="DC25" s="694"/>
      <c r="DD25" s="668">
        <v>3183035</v>
      </c>
      <c r="DE25" s="689"/>
      <c r="DF25" s="689"/>
      <c r="DG25" s="689"/>
      <c r="DH25" s="689"/>
      <c r="DI25" s="689"/>
      <c r="DJ25" s="689"/>
      <c r="DK25" s="690"/>
      <c r="DL25" s="668">
        <v>3142873</v>
      </c>
      <c r="DM25" s="689"/>
      <c r="DN25" s="689"/>
      <c r="DO25" s="689"/>
      <c r="DP25" s="689"/>
      <c r="DQ25" s="689"/>
      <c r="DR25" s="689"/>
      <c r="DS25" s="689"/>
      <c r="DT25" s="689"/>
      <c r="DU25" s="689"/>
      <c r="DV25" s="690"/>
      <c r="DW25" s="653">
        <v>24.2</v>
      </c>
      <c r="DX25" s="691"/>
      <c r="DY25" s="691"/>
      <c r="DZ25" s="691"/>
      <c r="EA25" s="691"/>
      <c r="EB25" s="691"/>
      <c r="EC25" s="692"/>
    </row>
    <row r="26" spans="2:133" ht="11.25" customHeight="1" x14ac:dyDescent="0.15">
      <c r="B26" s="646" t="s">
        <v>297</v>
      </c>
      <c r="C26" s="647"/>
      <c r="D26" s="647"/>
      <c r="E26" s="647"/>
      <c r="F26" s="647"/>
      <c r="G26" s="647"/>
      <c r="H26" s="647"/>
      <c r="I26" s="647"/>
      <c r="J26" s="647"/>
      <c r="K26" s="647"/>
      <c r="L26" s="647"/>
      <c r="M26" s="647"/>
      <c r="N26" s="647"/>
      <c r="O26" s="647"/>
      <c r="P26" s="647"/>
      <c r="Q26" s="648"/>
      <c r="R26" s="649">
        <v>8885</v>
      </c>
      <c r="S26" s="650"/>
      <c r="T26" s="650"/>
      <c r="U26" s="650"/>
      <c r="V26" s="650"/>
      <c r="W26" s="650"/>
      <c r="X26" s="650"/>
      <c r="Y26" s="651"/>
      <c r="Z26" s="645">
        <v>0</v>
      </c>
      <c r="AA26" s="645"/>
      <c r="AB26" s="645"/>
      <c r="AC26" s="645"/>
      <c r="AD26" s="652">
        <v>8885</v>
      </c>
      <c r="AE26" s="652"/>
      <c r="AF26" s="652"/>
      <c r="AG26" s="652"/>
      <c r="AH26" s="652"/>
      <c r="AI26" s="652"/>
      <c r="AJ26" s="652"/>
      <c r="AK26" s="652"/>
      <c r="AL26" s="653">
        <v>0.1</v>
      </c>
      <c r="AM26" s="654"/>
      <c r="AN26" s="654"/>
      <c r="AO26" s="655"/>
      <c r="AP26" s="646" t="s">
        <v>298</v>
      </c>
      <c r="AQ26" s="684"/>
      <c r="AR26" s="684"/>
      <c r="AS26" s="684"/>
      <c r="AT26" s="684"/>
      <c r="AU26" s="684"/>
      <c r="AV26" s="684"/>
      <c r="AW26" s="684"/>
      <c r="AX26" s="684"/>
      <c r="AY26" s="684"/>
      <c r="AZ26" s="684"/>
      <c r="BA26" s="684"/>
      <c r="BB26" s="684"/>
      <c r="BC26" s="684"/>
      <c r="BD26" s="684"/>
      <c r="BE26" s="684"/>
      <c r="BF26" s="685"/>
      <c r="BG26" s="649" t="s">
        <v>129</v>
      </c>
      <c r="BH26" s="650"/>
      <c r="BI26" s="650"/>
      <c r="BJ26" s="650"/>
      <c r="BK26" s="650"/>
      <c r="BL26" s="650"/>
      <c r="BM26" s="650"/>
      <c r="BN26" s="651"/>
      <c r="BO26" s="645" t="s">
        <v>129</v>
      </c>
      <c r="BP26" s="645"/>
      <c r="BQ26" s="645"/>
      <c r="BR26" s="645"/>
      <c r="BS26" s="652" t="s">
        <v>129</v>
      </c>
      <c r="BT26" s="652"/>
      <c r="BU26" s="652"/>
      <c r="BV26" s="652"/>
      <c r="BW26" s="652"/>
      <c r="BX26" s="652"/>
      <c r="BY26" s="652"/>
      <c r="BZ26" s="652"/>
      <c r="CA26" s="652"/>
      <c r="CB26" s="656"/>
      <c r="CD26" s="646" t="s">
        <v>299</v>
      </c>
      <c r="CE26" s="647"/>
      <c r="CF26" s="647"/>
      <c r="CG26" s="647"/>
      <c r="CH26" s="647"/>
      <c r="CI26" s="647"/>
      <c r="CJ26" s="647"/>
      <c r="CK26" s="647"/>
      <c r="CL26" s="647"/>
      <c r="CM26" s="647"/>
      <c r="CN26" s="647"/>
      <c r="CO26" s="647"/>
      <c r="CP26" s="647"/>
      <c r="CQ26" s="648"/>
      <c r="CR26" s="649">
        <v>1912939</v>
      </c>
      <c r="CS26" s="650"/>
      <c r="CT26" s="650"/>
      <c r="CU26" s="650"/>
      <c r="CV26" s="650"/>
      <c r="CW26" s="650"/>
      <c r="CX26" s="650"/>
      <c r="CY26" s="651"/>
      <c r="CZ26" s="653">
        <v>8.4</v>
      </c>
      <c r="DA26" s="691"/>
      <c r="DB26" s="691"/>
      <c r="DC26" s="694"/>
      <c r="DD26" s="668">
        <v>1807092</v>
      </c>
      <c r="DE26" s="650"/>
      <c r="DF26" s="650"/>
      <c r="DG26" s="650"/>
      <c r="DH26" s="650"/>
      <c r="DI26" s="650"/>
      <c r="DJ26" s="650"/>
      <c r="DK26" s="651"/>
      <c r="DL26" s="668" t="s">
        <v>129</v>
      </c>
      <c r="DM26" s="650"/>
      <c r="DN26" s="650"/>
      <c r="DO26" s="650"/>
      <c r="DP26" s="650"/>
      <c r="DQ26" s="650"/>
      <c r="DR26" s="650"/>
      <c r="DS26" s="650"/>
      <c r="DT26" s="650"/>
      <c r="DU26" s="650"/>
      <c r="DV26" s="651"/>
      <c r="DW26" s="653" t="s">
        <v>129</v>
      </c>
      <c r="DX26" s="691"/>
      <c r="DY26" s="691"/>
      <c r="DZ26" s="691"/>
      <c r="EA26" s="691"/>
      <c r="EB26" s="691"/>
      <c r="EC26" s="692"/>
    </row>
    <row r="27" spans="2:133" ht="11.25" customHeight="1" x14ac:dyDescent="0.15">
      <c r="B27" s="646" t="s">
        <v>300</v>
      </c>
      <c r="C27" s="647"/>
      <c r="D27" s="647"/>
      <c r="E27" s="647"/>
      <c r="F27" s="647"/>
      <c r="G27" s="647"/>
      <c r="H27" s="647"/>
      <c r="I27" s="647"/>
      <c r="J27" s="647"/>
      <c r="K27" s="647"/>
      <c r="L27" s="647"/>
      <c r="M27" s="647"/>
      <c r="N27" s="647"/>
      <c r="O27" s="647"/>
      <c r="P27" s="647"/>
      <c r="Q27" s="648"/>
      <c r="R27" s="649">
        <v>221931</v>
      </c>
      <c r="S27" s="650"/>
      <c r="T27" s="650"/>
      <c r="U27" s="650"/>
      <c r="V27" s="650"/>
      <c r="W27" s="650"/>
      <c r="X27" s="650"/>
      <c r="Y27" s="651"/>
      <c r="Z27" s="645">
        <v>0.9</v>
      </c>
      <c r="AA27" s="645"/>
      <c r="AB27" s="645"/>
      <c r="AC27" s="645"/>
      <c r="AD27" s="652" t="s">
        <v>243</v>
      </c>
      <c r="AE27" s="652"/>
      <c r="AF27" s="652"/>
      <c r="AG27" s="652"/>
      <c r="AH27" s="652"/>
      <c r="AI27" s="652"/>
      <c r="AJ27" s="652"/>
      <c r="AK27" s="652"/>
      <c r="AL27" s="653" t="s">
        <v>129</v>
      </c>
      <c r="AM27" s="654"/>
      <c r="AN27" s="654"/>
      <c r="AO27" s="655"/>
      <c r="AP27" s="646" t="s">
        <v>301</v>
      </c>
      <c r="AQ27" s="647"/>
      <c r="AR27" s="647"/>
      <c r="AS27" s="647"/>
      <c r="AT27" s="647"/>
      <c r="AU27" s="647"/>
      <c r="AV27" s="647"/>
      <c r="AW27" s="647"/>
      <c r="AX27" s="647"/>
      <c r="AY27" s="647"/>
      <c r="AZ27" s="647"/>
      <c r="BA27" s="647"/>
      <c r="BB27" s="647"/>
      <c r="BC27" s="647"/>
      <c r="BD27" s="647"/>
      <c r="BE27" s="647"/>
      <c r="BF27" s="648"/>
      <c r="BG27" s="649">
        <v>6987782</v>
      </c>
      <c r="BH27" s="650"/>
      <c r="BI27" s="650"/>
      <c r="BJ27" s="650"/>
      <c r="BK27" s="650"/>
      <c r="BL27" s="650"/>
      <c r="BM27" s="650"/>
      <c r="BN27" s="651"/>
      <c r="BO27" s="645">
        <v>100</v>
      </c>
      <c r="BP27" s="645"/>
      <c r="BQ27" s="645"/>
      <c r="BR27" s="645"/>
      <c r="BS27" s="652">
        <v>59732</v>
      </c>
      <c r="BT27" s="652"/>
      <c r="BU27" s="652"/>
      <c r="BV27" s="652"/>
      <c r="BW27" s="652"/>
      <c r="BX27" s="652"/>
      <c r="BY27" s="652"/>
      <c r="BZ27" s="652"/>
      <c r="CA27" s="652"/>
      <c r="CB27" s="656"/>
      <c r="CD27" s="646" t="s">
        <v>302</v>
      </c>
      <c r="CE27" s="647"/>
      <c r="CF27" s="647"/>
      <c r="CG27" s="647"/>
      <c r="CH27" s="647"/>
      <c r="CI27" s="647"/>
      <c r="CJ27" s="647"/>
      <c r="CK27" s="647"/>
      <c r="CL27" s="647"/>
      <c r="CM27" s="647"/>
      <c r="CN27" s="647"/>
      <c r="CO27" s="647"/>
      <c r="CP27" s="647"/>
      <c r="CQ27" s="648"/>
      <c r="CR27" s="649">
        <v>6603011</v>
      </c>
      <c r="CS27" s="689"/>
      <c r="CT27" s="689"/>
      <c r="CU27" s="689"/>
      <c r="CV27" s="689"/>
      <c r="CW27" s="689"/>
      <c r="CX27" s="689"/>
      <c r="CY27" s="690"/>
      <c r="CZ27" s="653">
        <v>29</v>
      </c>
      <c r="DA27" s="691"/>
      <c r="DB27" s="691"/>
      <c r="DC27" s="694"/>
      <c r="DD27" s="668">
        <v>1852721</v>
      </c>
      <c r="DE27" s="689"/>
      <c r="DF27" s="689"/>
      <c r="DG27" s="689"/>
      <c r="DH27" s="689"/>
      <c r="DI27" s="689"/>
      <c r="DJ27" s="689"/>
      <c r="DK27" s="690"/>
      <c r="DL27" s="668">
        <v>1728494</v>
      </c>
      <c r="DM27" s="689"/>
      <c r="DN27" s="689"/>
      <c r="DO27" s="689"/>
      <c r="DP27" s="689"/>
      <c r="DQ27" s="689"/>
      <c r="DR27" s="689"/>
      <c r="DS27" s="689"/>
      <c r="DT27" s="689"/>
      <c r="DU27" s="689"/>
      <c r="DV27" s="690"/>
      <c r="DW27" s="653">
        <v>13.3</v>
      </c>
      <c r="DX27" s="691"/>
      <c r="DY27" s="691"/>
      <c r="DZ27" s="691"/>
      <c r="EA27" s="691"/>
      <c r="EB27" s="691"/>
      <c r="EC27" s="692"/>
    </row>
    <row r="28" spans="2:133" ht="11.25" customHeight="1" x14ac:dyDescent="0.15">
      <c r="B28" s="646" t="s">
        <v>303</v>
      </c>
      <c r="C28" s="647"/>
      <c r="D28" s="647"/>
      <c r="E28" s="647"/>
      <c r="F28" s="647"/>
      <c r="G28" s="647"/>
      <c r="H28" s="647"/>
      <c r="I28" s="647"/>
      <c r="J28" s="647"/>
      <c r="K28" s="647"/>
      <c r="L28" s="647"/>
      <c r="M28" s="647"/>
      <c r="N28" s="647"/>
      <c r="O28" s="647"/>
      <c r="P28" s="647"/>
      <c r="Q28" s="648"/>
      <c r="R28" s="649">
        <v>176558</v>
      </c>
      <c r="S28" s="650"/>
      <c r="T28" s="650"/>
      <c r="U28" s="650"/>
      <c r="V28" s="650"/>
      <c r="W28" s="650"/>
      <c r="X28" s="650"/>
      <c r="Y28" s="651"/>
      <c r="Z28" s="645">
        <v>0.7</v>
      </c>
      <c r="AA28" s="645"/>
      <c r="AB28" s="645"/>
      <c r="AC28" s="645"/>
      <c r="AD28" s="652">
        <v>15419</v>
      </c>
      <c r="AE28" s="652"/>
      <c r="AF28" s="652"/>
      <c r="AG28" s="652"/>
      <c r="AH28" s="652"/>
      <c r="AI28" s="652"/>
      <c r="AJ28" s="652"/>
      <c r="AK28" s="652"/>
      <c r="AL28" s="653">
        <v>0.1</v>
      </c>
      <c r="AM28" s="654"/>
      <c r="AN28" s="654"/>
      <c r="AO28" s="655"/>
      <c r="AP28" s="646"/>
      <c r="AQ28" s="647"/>
      <c r="AR28" s="647"/>
      <c r="AS28" s="647"/>
      <c r="AT28" s="647"/>
      <c r="AU28" s="647"/>
      <c r="AV28" s="647"/>
      <c r="AW28" s="647"/>
      <c r="AX28" s="647"/>
      <c r="AY28" s="647"/>
      <c r="AZ28" s="647"/>
      <c r="BA28" s="647"/>
      <c r="BB28" s="647"/>
      <c r="BC28" s="647"/>
      <c r="BD28" s="647"/>
      <c r="BE28" s="647"/>
      <c r="BF28" s="648"/>
      <c r="BG28" s="649"/>
      <c r="BH28" s="650"/>
      <c r="BI28" s="650"/>
      <c r="BJ28" s="650"/>
      <c r="BK28" s="650"/>
      <c r="BL28" s="650"/>
      <c r="BM28" s="650"/>
      <c r="BN28" s="651"/>
      <c r="BO28" s="645"/>
      <c r="BP28" s="645"/>
      <c r="BQ28" s="645"/>
      <c r="BR28" s="645"/>
      <c r="BS28" s="668"/>
      <c r="BT28" s="650"/>
      <c r="BU28" s="650"/>
      <c r="BV28" s="650"/>
      <c r="BW28" s="650"/>
      <c r="BX28" s="650"/>
      <c r="BY28" s="650"/>
      <c r="BZ28" s="650"/>
      <c r="CA28" s="650"/>
      <c r="CB28" s="669"/>
      <c r="CD28" s="646" t="s">
        <v>304</v>
      </c>
      <c r="CE28" s="647"/>
      <c r="CF28" s="647"/>
      <c r="CG28" s="647"/>
      <c r="CH28" s="647"/>
      <c r="CI28" s="647"/>
      <c r="CJ28" s="647"/>
      <c r="CK28" s="647"/>
      <c r="CL28" s="647"/>
      <c r="CM28" s="647"/>
      <c r="CN28" s="647"/>
      <c r="CO28" s="647"/>
      <c r="CP28" s="647"/>
      <c r="CQ28" s="648"/>
      <c r="CR28" s="649">
        <v>1731307</v>
      </c>
      <c r="CS28" s="650"/>
      <c r="CT28" s="650"/>
      <c r="CU28" s="650"/>
      <c r="CV28" s="650"/>
      <c r="CW28" s="650"/>
      <c r="CX28" s="650"/>
      <c r="CY28" s="651"/>
      <c r="CZ28" s="653">
        <v>7.6</v>
      </c>
      <c r="DA28" s="691"/>
      <c r="DB28" s="691"/>
      <c r="DC28" s="694"/>
      <c r="DD28" s="668">
        <v>1687642</v>
      </c>
      <c r="DE28" s="650"/>
      <c r="DF28" s="650"/>
      <c r="DG28" s="650"/>
      <c r="DH28" s="650"/>
      <c r="DI28" s="650"/>
      <c r="DJ28" s="650"/>
      <c r="DK28" s="651"/>
      <c r="DL28" s="668">
        <v>1687642</v>
      </c>
      <c r="DM28" s="650"/>
      <c r="DN28" s="650"/>
      <c r="DO28" s="650"/>
      <c r="DP28" s="650"/>
      <c r="DQ28" s="650"/>
      <c r="DR28" s="650"/>
      <c r="DS28" s="650"/>
      <c r="DT28" s="650"/>
      <c r="DU28" s="650"/>
      <c r="DV28" s="651"/>
      <c r="DW28" s="653">
        <v>13</v>
      </c>
      <c r="DX28" s="691"/>
      <c r="DY28" s="691"/>
      <c r="DZ28" s="691"/>
      <c r="EA28" s="691"/>
      <c r="EB28" s="691"/>
      <c r="EC28" s="692"/>
    </row>
    <row r="29" spans="2:133" ht="11.25" customHeight="1" x14ac:dyDescent="0.15">
      <c r="B29" s="646" t="s">
        <v>305</v>
      </c>
      <c r="C29" s="647"/>
      <c r="D29" s="647"/>
      <c r="E29" s="647"/>
      <c r="F29" s="647"/>
      <c r="G29" s="647"/>
      <c r="H29" s="647"/>
      <c r="I29" s="647"/>
      <c r="J29" s="647"/>
      <c r="K29" s="647"/>
      <c r="L29" s="647"/>
      <c r="M29" s="647"/>
      <c r="N29" s="647"/>
      <c r="O29" s="647"/>
      <c r="P29" s="647"/>
      <c r="Q29" s="648"/>
      <c r="R29" s="649">
        <v>193201</v>
      </c>
      <c r="S29" s="650"/>
      <c r="T29" s="650"/>
      <c r="U29" s="650"/>
      <c r="V29" s="650"/>
      <c r="W29" s="650"/>
      <c r="X29" s="650"/>
      <c r="Y29" s="651"/>
      <c r="Z29" s="645">
        <v>0.8</v>
      </c>
      <c r="AA29" s="645"/>
      <c r="AB29" s="645"/>
      <c r="AC29" s="645"/>
      <c r="AD29" s="652" t="s">
        <v>243</v>
      </c>
      <c r="AE29" s="652"/>
      <c r="AF29" s="652"/>
      <c r="AG29" s="652"/>
      <c r="AH29" s="652"/>
      <c r="AI29" s="652"/>
      <c r="AJ29" s="652"/>
      <c r="AK29" s="652"/>
      <c r="AL29" s="653" t="s">
        <v>243</v>
      </c>
      <c r="AM29" s="654"/>
      <c r="AN29" s="654"/>
      <c r="AO29" s="655"/>
      <c r="AP29" s="678"/>
      <c r="AQ29" s="679"/>
      <c r="AR29" s="679"/>
      <c r="AS29" s="679"/>
      <c r="AT29" s="679"/>
      <c r="AU29" s="679"/>
      <c r="AV29" s="679"/>
      <c r="AW29" s="679"/>
      <c r="AX29" s="679"/>
      <c r="AY29" s="679"/>
      <c r="AZ29" s="679"/>
      <c r="BA29" s="679"/>
      <c r="BB29" s="679"/>
      <c r="BC29" s="679"/>
      <c r="BD29" s="679"/>
      <c r="BE29" s="679"/>
      <c r="BF29" s="680"/>
      <c r="BG29" s="649"/>
      <c r="BH29" s="650"/>
      <c r="BI29" s="650"/>
      <c r="BJ29" s="650"/>
      <c r="BK29" s="650"/>
      <c r="BL29" s="650"/>
      <c r="BM29" s="650"/>
      <c r="BN29" s="651"/>
      <c r="BO29" s="645"/>
      <c r="BP29" s="645"/>
      <c r="BQ29" s="645"/>
      <c r="BR29" s="645"/>
      <c r="BS29" s="652"/>
      <c r="BT29" s="652"/>
      <c r="BU29" s="652"/>
      <c r="BV29" s="652"/>
      <c r="BW29" s="652"/>
      <c r="BX29" s="652"/>
      <c r="BY29" s="652"/>
      <c r="BZ29" s="652"/>
      <c r="CA29" s="652"/>
      <c r="CB29" s="656"/>
      <c r="CD29" s="714" t="s">
        <v>306</v>
      </c>
      <c r="CE29" s="715"/>
      <c r="CF29" s="646" t="s">
        <v>307</v>
      </c>
      <c r="CG29" s="647"/>
      <c r="CH29" s="647"/>
      <c r="CI29" s="647"/>
      <c r="CJ29" s="647"/>
      <c r="CK29" s="647"/>
      <c r="CL29" s="647"/>
      <c r="CM29" s="647"/>
      <c r="CN29" s="647"/>
      <c r="CO29" s="647"/>
      <c r="CP29" s="647"/>
      <c r="CQ29" s="648"/>
      <c r="CR29" s="649">
        <v>1731307</v>
      </c>
      <c r="CS29" s="689"/>
      <c r="CT29" s="689"/>
      <c r="CU29" s="689"/>
      <c r="CV29" s="689"/>
      <c r="CW29" s="689"/>
      <c r="CX29" s="689"/>
      <c r="CY29" s="690"/>
      <c r="CZ29" s="653">
        <v>7.6</v>
      </c>
      <c r="DA29" s="691"/>
      <c r="DB29" s="691"/>
      <c r="DC29" s="694"/>
      <c r="DD29" s="668">
        <v>1687642</v>
      </c>
      <c r="DE29" s="689"/>
      <c r="DF29" s="689"/>
      <c r="DG29" s="689"/>
      <c r="DH29" s="689"/>
      <c r="DI29" s="689"/>
      <c r="DJ29" s="689"/>
      <c r="DK29" s="690"/>
      <c r="DL29" s="668">
        <v>1687642</v>
      </c>
      <c r="DM29" s="689"/>
      <c r="DN29" s="689"/>
      <c r="DO29" s="689"/>
      <c r="DP29" s="689"/>
      <c r="DQ29" s="689"/>
      <c r="DR29" s="689"/>
      <c r="DS29" s="689"/>
      <c r="DT29" s="689"/>
      <c r="DU29" s="689"/>
      <c r="DV29" s="690"/>
      <c r="DW29" s="653">
        <v>13</v>
      </c>
      <c r="DX29" s="691"/>
      <c r="DY29" s="691"/>
      <c r="DZ29" s="691"/>
      <c r="EA29" s="691"/>
      <c r="EB29" s="691"/>
      <c r="EC29" s="692"/>
    </row>
    <row r="30" spans="2:133" ht="11.25" customHeight="1" x14ac:dyDescent="0.15">
      <c r="B30" s="646" t="s">
        <v>308</v>
      </c>
      <c r="C30" s="647"/>
      <c r="D30" s="647"/>
      <c r="E30" s="647"/>
      <c r="F30" s="647"/>
      <c r="G30" s="647"/>
      <c r="H30" s="647"/>
      <c r="I30" s="647"/>
      <c r="J30" s="647"/>
      <c r="K30" s="647"/>
      <c r="L30" s="647"/>
      <c r="M30" s="647"/>
      <c r="N30" s="647"/>
      <c r="O30" s="647"/>
      <c r="P30" s="647"/>
      <c r="Q30" s="648"/>
      <c r="R30" s="649">
        <v>5063607</v>
      </c>
      <c r="S30" s="650"/>
      <c r="T30" s="650"/>
      <c r="U30" s="650"/>
      <c r="V30" s="650"/>
      <c r="W30" s="650"/>
      <c r="X30" s="650"/>
      <c r="Y30" s="651"/>
      <c r="Z30" s="645">
        <v>21.5</v>
      </c>
      <c r="AA30" s="645"/>
      <c r="AB30" s="645"/>
      <c r="AC30" s="645"/>
      <c r="AD30" s="652" t="s">
        <v>129</v>
      </c>
      <c r="AE30" s="652"/>
      <c r="AF30" s="652"/>
      <c r="AG30" s="652"/>
      <c r="AH30" s="652"/>
      <c r="AI30" s="652"/>
      <c r="AJ30" s="652"/>
      <c r="AK30" s="652"/>
      <c r="AL30" s="653" t="s">
        <v>129</v>
      </c>
      <c r="AM30" s="654"/>
      <c r="AN30" s="654"/>
      <c r="AO30" s="655"/>
      <c r="AP30" s="638" t="s">
        <v>223</v>
      </c>
      <c r="AQ30" s="639"/>
      <c r="AR30" s="639"/>
      <c r="AS30" s="639"/>
      <c r="AT30" s="639"/>
      <c r="AU30" s="639"/>
      <c r="AV30" s="639"/>
      <c r="AW30" s="639"/>
      <c r="AX30" s="639"/>
      <c r="AY30" s="639"/>
      <c r="AZ30" s="639"/>
      <c r="BA30" s="639"/>
      <c r="BB30" s="639"/>
      <c r="BC30" s="639"/>
      <c r="BD30" s="639"/>
      <c r="BE30" s="639"/>
      <c r="BF30" s="640"/>
      <c r="BG30" s="638" t="s">
        <v>309</v>
      </c>
      <c r="BH30" s="695"/>
      <c r="BI30" s="695"/>
      <c r="BJ30" s="695"/>
      <c r="BK30" s="695"/>
      <c r="BL30" s="695"/>
      <c r="BM30" s="695"/>
      <c r="BN30" s="695"/>
      <c r="BO30" s="695"/>
      <c r="BP30" s="695"/>
      <c r="BQ30" s="696"/>
      <c r="BR30" s="638" t="s">
        <v>310</v>
      </c>
      <c r="BS30" s="695"/>
      <c r="BT30" s="695"/>
      <c r="BU30" s="695"/>
      <c r="BV30" s="695"/>
      <c r="BW30" s="695"/>
      <c r="BX30" s="695"/>
      <c r="BY30" s="695"/>
      <c r="BZ30" s="695"/>
      <c r="CA30" s="695"/>
      <c r="CB30" s="696"/>
      <c r="CD30" s="716"/>
      <c r="CE30" s="717"/>
      <c r="CF30" s="646" t="s">
        <v>311</v>
      </c>
      <c r="CG30" s="647"/>
      <c r="CH30" s="647"/>
      <c r="CI30" s="647"/>
      <c r="CJ30" s="647"/>
      <c r="CK30" s="647"/>
      <c r="CL30" s="647"/>
      <c r="CM30" s="647"/>
      <c r="CN30" s="647"/>
      <c r="CO30" s="647"/>
      <c r="CP30" s="647"/>
      <c r="CQ30" s="648"/>
      <c r="CR30" s="649">
        <v>1676013</v>
      </c>
      <c r="CS30" s="650"/>
      <c r="CT30" s="650"/>
      <c r="CU30" s="650"/>
      <c r="CV30" s="650"/>
      <c r="CW30" s="650"/>
      <c r="CX30" s="650"/>
      <c r="CY30" s="651"/>
      <c r="CZ30" s="653">
        <v>7.4</v>
      </c>
      <c r="DA30" s="691"/>
      <c r="DB30" s="691"/>
      <c r="DC30" s="694"/>
      <c r="DD30" s="668">
        <v>1632366</v>
      </c>
      <c r="DE30" s="650"/>
      <c r="DF30" s="650"/>
      <c r="DG30" s="650"/>
      <c r="DH30" s="650"/>
      <c r="DI30" s="650"/>
      <c r="DJ30" s="650"/>
      <c r="DK30" s="651"/>
      <c r="DL30" s="668">
        <v>1632366</v>
      </c>
      <c r="DM30" s="650"/>
      <c r="DN30" s="650"/>
      <c r="DO30" s="650"/>
      <c r="DP30" s="650"/>
      <c r="DQ30" s="650"/>
      <c r="DR30" s="650"/>
      <c r="DS30" s="650"/>
      <c r="DT30" s="650"/>
      <c r="DU30" s="650"/>
      <c r="DV30" s="651"/>
      <c r="DW30" s="653">
        <v>12.6</v>
      </c>
      <c r="DX30" s="691"/>
      <c r="DY30" s="691"/>
      <c r="DZ30" s="691"/>
      <c r="EA30" s="691"/>
      <c r="EB30" s="691"/>
      <c r="EC30" s="692"/>
    </row>
    <row r="31" spans="2:133" ht="11.25" customHeight="1" x14ac:dyDescent="0.15">
      <c r="B31" s="672" t="s">
        <v>312</v>
      </c>
      <c r="C31" s="673"/>
      <c r="D31" s="673"/>
      <c r="E31" s="673"/>
      <c r="F31" s="673"/>
      <c r="G31" s="673"/>
      <c r="H31" s="673"/>
      <c r="I31" s="673"/>
      <c r="J31" s="673"/>
      <c r="K31" s="673"/>
      <c r="L31" s="673"/>
      <c r="M31" s="673"/>
      <c r="N31" s="673"/>
      <c r="O31" s="673"/>
      <c r="P31" s="673"/>
      <c r="Q31" s="674"/>
      <c r="R31" s="649">
        <v>7946</v>
      </c>
      <c r="S31" s="650"/>
      <c r="T31" s="650"/>
      <c r="U31" s="650"/>
      <c r="V31" s="650"/>
      <c r="W31" s="650"/>
      <c r="X31" s="650"/>
      <c r="Y31" s="651"/>
      <c r="Z31" s="645">
        <v>0</v>
      </c>
      <c r="AA31" s="645"/>
      <c r="AB31" s="645"/>
      <c r="AC31" s="645"/>
      <c r="AD31" s="652">
        <v>7946</v>
      </c>
      <c r="AE31" s="652"/>
      <c r="AF31" s="652"/>
      <c r="AG31" s="652"/>
      <c r="AH31" s="652"/>
      <c r="AI31" s="652"/>
      <c r="AJ31" s="652"/>
      <c r="AK31" s="652"/>
      <c r="AL31" s="653">
        <v>0.1</v>
      </c>
      <c r="AM31" s="654"/>
      <c r="AN31" s="654"/>
      <c r="AO31" s="655"/>
      <c r="AP31" s="697" t="s">
        <v>313</v>
      </c>
      <c r="AQ31" s="698"/>
      <c r="AR31" s="698"/>
      <c r="AS31" s="698"/>
      <c r="AT31" s="703" t="s">
        <v>314</v>
      </c>
      <c r="AU31" s="218"/>
      <c r="AV31" s="218"/>
      <c r="AW31" s="218"/>
      <c r="AX31" s="657" t="s">
        <v>187</v>
      </c>
      <c r="AY31" s="658"/>
      <c r="AZ31" s="658"/>
      <c r="BA31" s="658"/>
      <c r="BB31" s="658"/>
      <c r="BC31" s="658"/>
      <c r="BD31" s="658"/>
      <c r="BE31" s="658"/>
      <c r="BF31" s="659"/>
      <c r="BG31" s="720">
        <v>99.4</v>
      </c>
      <c r="BH31" s="710"/>
      <c r="BI31" s="710"/>
      <c r="BJ31" s="710"/>
      <c r="BK31" s="710"/>
      <c r="BL31" s="710"/>
      <c r="BM31" s="666">
        <v>97.5</v>
      </c>
      <c r="BN31" s="710"/>
      <c r="BO31" s="710"/>
      <c r="BP31" s="710"/>
      <c r="BQ31" s="711"/>
      <c r="BR31" s="720">
        <v>99.4</v>
      </c>
      <c r="BS31" s="710"/>
      <c r="BT31" s="710"/>
      <c r="BU31" s="710"/>
      <c r="BV31" s="710"/>
      <c r="BW31" s="710"/>
      <c r="BX31" s="666">
        <v>97.3</v>
      </c>
      <c r="BY31" s="710"/>
      <c r="BZ31" s="710"/>
      <c r="CA31" s="710"/>
      <c r="CB31" s="711"/>
      <c r="CD31" s="716"/>
      <c r="CE31" s="717"/>
      <c r="CF31" s="646" t="s">
        <v>315</v>
      </c>
      <c r="CG31" s="647"/>
      <c r="CH31" s="647"/>
      <c r="CI31" s="647"/>
      <c r="CJ31" s="647"/>
      <c r="CK31" s="647"/>
      <c r="CL31" s="647"/>
      <c r="CM31" s="647"/>
      <c r="CN31" s="647"/>
      <c r="CO31" s="647"/>
      <c r="CP31" s="647"/>
      <c r="CQ31" s="648"/>
      <c r="CR31" s="649">
        <v>55294</v>
      </c>
      <c r="CS31" s="689"/>
      <c r="CT31" s="689"/>
      <c r="CU31" s="689"/>
      <c r="CV31" s="689"/>
      <c r="CW31" s="689"/>
      <c r="CX31" s="689"/>
      <c r="CY31" s="690"/>
      <c r="CZ31" s="653">
        <v>0.2</v>
      </c>
      <c r="DA31" s="691"/>
      <c r="DB31" s="691"/>
      <c r="DC31" s="694"/>
      <c r="DD31" s="668">
        <v>55276</v>
      </c>
      <c r="DE31" s="689"/>
      <c r="DF31" s="689"/>
      <c r="DG31" s="689"/>
      <c r="DH31" s="689"/>
      <c r="DI31" s="689"/>
      <c r="DJ31" s="689"/>
      <c r="DK31" s="690"/>
      <c r="DL31" s="668">
        <v>55276</v>
      </c>
      <c r="DM31" s="689"/>
      <c r="DN31" s="689"/>
      <c r="DO31" s="689"/>
      <c r="DP31" s="689"/>
      <c r="DQ31" s="689"/>
      <c r="DR31" s="689"/>
      <c r="DS31" s="689"/>
      <c r="DT31" s="689"/>
      <c r="DU31" s="689"/>
      <c r="DV31" s="690"/>
      <c r="DW31" s="653">
        <v>0.4</v>
      </c>
      <c r="DX31" s="691"/>
      <c r="DY31" s="691"/>
      <c r="DZ31" s="691"/>
      <c r="EA31" s="691"/>
      <c r="EB31" s="691"/>
      <c r="EC31" s="692"/>
    </row>
    <row r="32" spans="2:133" ht="11.25" customHeight="1" x14ac:dyDescent="0.15">
      <c r="B32" s="646" t="s">
        <v>316</v>
      </c>
      <c r="C32" s="647"/>
      <c r="D32" s="647"/>
      <c r="E32" s="647"/>
      <c r="F32" s="647"/>
      <c r="G32" s="647"/>
      <c r="H32" s="647"/>
      <c r="I32" s="647"/>
      <c r="J32" s="647"/>
      <c r="K32" s="647"/>
      <c r="L32" s="647"/>
      <c r="M32" s="647"/>
      <c r="N32" s="647"/>
      <c r="O32" s="647"/>
      <c r="P32" s="647"/>
      <c r="Q32" s="648"/>
      <c r="R32" s="649">
        <v>1883310</v>
      </c>
      <c r="S32" s="650"/>
      <c r="T32" s="650"/>
      <c r="U32" s="650"/>
      <c r="V32" s="650"/>
      <c r="W32" s="650"/>
      <c r="X32" s="650"/>
      <c r="Y32" s="651"/>
      <c r="Z32" s="645">
        <v>8</v>
      </c>
      <c r="AA32" s="645"/>
      <c r="AB32" s="645"/>
      <c r="AC32" s="645"/>
      <c r="AD32" s="652" t="s">
        <v>129</v>
      </c>
      <c r="AE32" s="652"/>
      <c r="AF32" s="652"/>
      <c r="AG32" s="652"/>
      <c r="AH32" s="652"/>
      <c r="AI32" s="652"/>
      <c r="AJ32" s="652"/>
      <c r="AK32" s="652"/>
      <c r="AL32" s="653" t="s">
        <v>243</v>
      </c>
      <c r="AM32" s="654"/>
      <c r="AN32" s="654"/>
      <c r="AO32" s="655"/>
      <c r="AP32" s="699"/>
      <c r="AQ32" s="700"/>
      <c r="AR32" s="700"/>
      <c r="AS32" s="700"/>
      <c r="AT32" s="704"/>
      <c r="AU32" s="214" t="s">
        <v>317</v>
      </c>
      <c r="AX32" s="646" t="s">
        <v>318</v>
      </c>
      <c r="AY32" s="647"/>
      <c r="AZ32" s="647"/>
      <c r="BA32" s="647"/>
      <c r="BB32" s="647"/>
      <c r="BC32" s="647"/>
      <c r="BD32" s="647"/>
      <c r="BE32" s="647"/>
      <c r="BF32" s="648"/>
      <c r="BG32" s="712">
        <v>99.3</v>
      </c>
      <c r="BH32" s="689"/>
      <c r="BI32" s="689"/>
      <c r="BJ32" s="689"/>
      <c r="BK32" s="689"/>
      <c r="BL32" s="689"/>
      <c r="BM32" s="654">
        <v>97.3</v>
      </c>
      <c r="BN32" s="689"/>
      <c r="BO32" s="689"/>
      <c r="BP32" s="689"/>
      <c r="BQ32" s="713"/>
      <c r="BR32" s="712">
        <v>99.3</v>
      </c>
      <c r="BS32" s="689"/>
      <c r="BT32" s="689"/>
      <c r="BU32" s="689"/>
      <c r="BV32" s="689"/>
      <c r="BW32" s="689"/>
      <c r="BX32" s="654">
        <v>97</v>
      </c>
      <c r="BY32" s="689"/>
      <c r="BZ32" s="689"/>
      <c r="CA32" s="689"/>
      <c r="CB32" s="713"/>
      <c r="CD32" s="718"/>
      <c r="CE32" s="719"/>
      <c r="CF32" s="646" t="s">
        <v>319</v>
      </c>
      <c r="CG32" s="647"/>
      <c r="CH32" s="647"/>
      <c r="CI32" s="647"/>
      <c r="CJ32" s="647"/>
      <c r="CK32" s="647"/>
      <c r="CL32" s="647"/>
      <c r="CM32" s="647"/>
      <c r="CN32" s="647"/>
      <c r="CO32" s="647"/>
      <c r="CP32" s="647"/>
      <c r="CQ32" s="648"/>
      <c r="CR32" s="649" t="s">
        <v>129</v>
      </c>
      <c r="CS32" s="650"/>
      <c r="CT32" s="650"/>
      <c r="CU32" s="650"/>
      <c r="CV32" s="650"/>
      <c r="CW32" s="650"/>
      <c r="CX32" s="650"/>
      <c r="CY32" s="651"/>
      <c r="CZ32" s="653" t="s">
        <v>243</v>
      </c>
      <c r="DA32" s="691"/>
      <c r="DB32" s="691"/>
      <c r="DC32" s="694"/>
      <c r="DD32" s="668" t="s">
        <v>258</v>
      </c>
      <c r="DE32" s="650"/>
      <c r="DF32" s="650"/>
      <c r="DG32" s="650"/>
      <c r="DH32" s="650"/>
      <c r="DI32" s="650"/>
      <c r="DJ32" s="650"/>
      <c r="DK32" s="651"/>
      <c r="DL32" s="668" t="s">
        <v>243</v>
      </c>
      <c r="DM32" s="650"/>
      <c r="DN32" s="650"/>
      <c r="DO32" s="650"/>
      <c r="DP32" s="650"/>
      <c r="DQ32" s="650"/>
      <c r="DR32" s="650"/>
      <c r="DS32" s="650"/>
      <c r="DT32" s="650"/>
      <c r="DU32" s="650"/>
      <c r="DV32" s="651"/>
      <c r="DW32" s="653" t="s">
        <v>129</v>
      </c>
      <c r="DX32" s="691"/>
      <c r="DY32" s="691"/>
      <c r="DZ32" s="691"/>
      <c r="EA32" s="691"/>
      <c r="EB32" s="691"/>
      <c r="EC32" s="692"/>
    </row>
    <row r="33" spans="2:133" ht="11.25" customHeight="1" x14ac:dyDescent="0.15">
      <c r="B33" s="646" t="s">
        <v>320</v>
      </c>
      <c r="C33" s="647"/>
      <c r="D33" s="647"/>
      <c r="E33" s="647"/>
      <c r="F33" s="647"/>
      <c r="G33" s="647"/>
      <c r="H33" s="647"/>
      <c r="I33" s="647"/>
      <c r="J33" s="647"/>
      <c r="K33" s="647"/>
      <c r="L33" s="647"/>
      <c r="M33" s="647"/>
      <c r="N33" s="647"/>
      <c r="O33" s="647"/>
      <c r="P33" s="647"/>
      <c r="Q33" s="648"/>
      <c r="R33" s="649">
        <v>100103</v>
      </c>
      <c r="S33" s="650"/>
      <c r="T33" s="650"/>
      <c r="U33" s="650"/>
      <c r="V33" s="650"/>
      <c r="W33" s="650"/>
      <c r="X33" s="650"/>
      <c r="Y33" s="651"/>
      <c r="Z33" s="645">
        <v>0.4</v>
      </c>
      <c r="AA33" s="645"/>
      <c r="AB33" s="645"/>
      <c r="AC33" s="645"/>
      <c r="AD33" s="652">
        <v>13241</v>
      </c>
      <c r="AE33" s="652"/>
      <c r="AF33" s="652"/>
      <c r="AG33" s="652"/>
      <c r="AH33" s="652"/>
      <c r="AI33" s="652"/>
      <c r="AJ33" s="652"/>
      <c r="AK33" s="652"/>
      <c r="AL33" s="653">
        <v>0.1</v>
      </c>
      <c r="AM33" s="654"/>
      <c r="AN33" s="654"/>
      <c r="AO33" s="655"/>
      <c r="AP33" s="701"/>
      <c r="AQ33" s="702"/>
      <c r="AR33" s="702"/>
      <c r="AS33" s="702"/>
      <c r="AT33" s="705"/>
      <c r="AU33" s="219"/>
      <c r="AV33" s="219"/>
      <c r="AW33" s="219"/>
      <c r="AX33" s="678" t="s">
        <v>321</v>
      </c>
      <c r="AY33" s="679"/>
      <c r="AZ33" s="679"/>
      <c r="BA33" s="679"/>
      <c r="BB33" s="679"/>
      <c r="BC33" s="679"/>
      <c r="BD33" s="679"/>
      <c r="BE33" s="679"/>
      <c r="BF33" s="680"/>
      <c r="BG33" s="709">
        <v>99.3</v>
      </c>
      <c r="BH33" s="707"/>
      <c r="BI33" s="707"/>
      <c r="BJ33" s="707"/>
      <c r="BK33" s="707"/>
      <c r="BL33" s="707"/>
      <c r="BM33" s="706">
        <v>97.3</v>
      </c>
      <c r="BN33" s="707"/>
      <c r="BO33" s="707"/>
      <c r="BP33" s="707"/>
      <c r="BQ33" s="708"/>
      <c r="BR33" s="709">
        <v>99.4</v>
      </c>
      <c r="BS33" s="707"/>
      <c r="BT33" s="707"/>
      <c r="BU33" s="707"/>
      <c r="BV33" s="707"/>
      <c r="BW33" s="707"/>
      <c r="BX33" s="706">
        <v>97.2</v>
      </c>
      <c r="BY33" s="707"/>
      <c r="BZ33" s="707"/>
      <c r="CA33" s="707"/>
      <c r="CB33" s="708"/>
      <c r="CD33" s="646" t="s">
        <v>322</v>
      </c>
      <c r="CE33" s="647"/>
      <c r="CF33" s="647"/>
      <c r="CG33" s="647"/>
      <c r="CH33" s="647"/>
      <c r="CI33" s="647"/>
      <c r="CJ33" s="647"/>
      <c r="CK33" s="647"/>
      <c r="CL33" s="647"/>
      <c r="CM33" s="647"/>
      <c r="CN33" s="647"/>
      <c r="CO33" s="647"/>
      <c r="CP33" s="647"/>
      <c r="CQ33" s="648"/>
      <c r="CR33" s="649">
        <v>10051093</v>
      </c>
      <c r="CS33" s="689"/>
      <c r="CT33" s="689"/>
      <c r="CU33" s="689"/>
      <c r="CV33" s="689"/>
      <c r="CW33" s="689"/>
      <c r="CX33" s="689"/>
      <c r="CY33" s="690"/>
      <c r="CZ33" s="653">
        <v>44.1</v>
      </c>
      <c r="DA33" s="691"/>
      <c r="DB33" s="691"/>
      <c r="DC33" s="694"/>
      <c r="DD33" s="668">
        <v>7098650</v>
      </c>
      <c r="DE33" s="689"/>
      <c r="DF33" s="689"/>
      <c r="DG33" s="689"/>
      <c r="DH33" s="689"/>
      <c r="DI33" s="689"/>
      <c r="DJ33" s="689"/>
      <c r="DK33" s="690"/>
      <c r="DL33" s="668">
        <v>5515298</v>
      </c>
      <c r="DM33" s="689"/>
      <c r="DN33" s="689"/>
      <c r="DO33" s="689"/>
      <c r="DP33" s="689"/>
      <c r="DQ33" s="689"/>
      <c r="DR33" s="689"/>
      <c r="DS33" s="689"/>
      <c r="DT33" s="689"/>
      <c r="DU33" s="689"/>
      <c r="DV33" s="690"/>
      <c r="DW33" s="653">
        <v>42.4</v>
      </c>
      <c r="DX33" s="691"/>
      <c r="DY33" s="691"/>
      <c r="DZ33" s="691"/>
      <c r="EA33" s="691"/>
      <c r="EB33" s="691"/>
      <c r="EC33" s="692"/>
    </row>
    <row r="34" spans="2:133" ht="11.25" customHeight="1" x14ac:dyDescent="0.15">
      <c r="B34" s="646" t="s">
        <v>323</v>
      </c>
      <c r="C34" s="647"/>
      <c r="D34" s="647"/>
      <c r="E34" s="647"/>
      <c r="F34" s="647"/>
      <c r="G34" s="647"/>
      <c r="H34" s="647"/>
      <c r="I34" s="647"/>
      <c r="J34" s="647"/>
      <c r="K34" s="647"/>
      <c r="L34" s="647"/>
      <c r="M34" s="647"/>
      <c r="N34" s="647"/>
      <c r="O34" s="647"/>
      <c r="P34" s="647"/>
      <c r="Q34" s="648"/>
      <c r="R34" s="649">
        <v>574143</v>
      </c>
      <c r="S34" s="650"/>
      <c r="T34" s="650"/>
      <c r="U34" s="650"/>
      <c r="V34" s="650"/>
      <c r="W34" s="650"/>
      <c r="X34" s="650"/>
      <c r="Y34" s="651"/>
      <c r="Z34" s="645">
        <v>2.4</v>
      </c>
      <c r="AA34" s="645"/>
      <c r="AB34" s="645"/>
      <c r="AC34" s="645"/>
      <c r="AD34" s="652" t="s">
        <v>243</v>
      </c>
      <c r="AE34" s="652"/>
      <c r="AF34" s="652"/>
      <c r="AG34" s="652"/>
      <c r="AH34" s="652"/>
      <c r="AI34" s="652"/>
      <c r="AJ34" s="652"/>
      <c r="AK34" s="652"/>
      <c r="AL34" s="653" t="s">
        <v>129</v>
      </c>
      <c r="AM34" s="654"/>
      <c r="AN34" s="654"/>
      <c r="AO34" s="65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46" t="s">
        <v>324</v>
      </c>
      <c r="CE34" s="647"/>
      <c r="CF34" s="647"/>
      <c r="CG34" s="647"/>
      <c r="CH34" s="647"/>
      <c r="CI34" s="647"/>
      <c r="CJ34" s="647"/>
      <c r="CK34" s="647"/>
      <c r="CL34" s="647"/>
      <c r="CM34" s="647"/>
      <c r="CN34" s="647"/>
      <c r="CO34" s="647"/>
      <c r="CP34" s="647"/>
      <c r="CQ34" s="648"/>
      <c r="CR34" s="649">
        <v>3708087</v>
      </c>
      <c r="CS34" s="650"/>
      <c r="CT34" s="650"/>
      <c r="CU34" s="650"/>
      <c r="CV34" s="650"/>
      <c r="CW34" s="650"/>
      <c r="CX34" s="650"/>
      <c r="CY34" s="651"/>
      <c r="CZ34" s="653">
        <v>16.3</v>
      </c>
      <c r="DA34" s="691"/>
      <c r="DB34" s="691"/>
      <c r="DC34" s="694"/>
      <c r="DD34" s="668">
        <v>2204502</v>
      </c>
      <c r="DE34" s="650"/>
      <c r="DF34" s="650"/>
      <c r="DG34" s="650"/>
      <c r="DH34" s="650"/>
      <c r="DI34" s="650"/>
      <c r="DJ34" s="650"/>
      <c r="DK34" s="651"/>
      <c r="DL34" s="668">
        <v>1869353</v>
      </c>
      <c r="DM34" s="650"/>
      <c r="DN34" s="650"/>
      <c r="DO34" s="650"/>
      <c r="DP34" s="650"/>
      <c r="DQ34" s="650"/>
      <c r="DR34" s="650"/>
      <c r="DS34" s="650"/>
      <c r="DT34" s="650"/>
      <c r="DU34" s="650"/>
      <c r="DV34" s="651"/>
      <c r="DW34" s="653">
        <v>14.4</v>
      </c>
      <c r="DX34" s="691"/>
      <c r="DY34" s="691"/>
      <c r="DZ34" s="691"/>
      <c r="EA34" s="691"/>
      <c r="EB34" s="691"/>
      <c r="EC34" s="692"/>
    </row>
    <row r="35" spans="2:133" ht="11.25" customHeight="1" x14ac:dyDescent="0.15">
      <c r="B35" s="646" t="s">
        <v>325</v>
      </c>
      <c r="C35" s="647"/>
      <c r="D35" s="647"/>
      <c r="E35" s="647"/>
      <c r="F35" s="647"/>
      <c r="G35" s="647"/>
      <c r="H35" s="647"/>
      <c r="I35" s="647"/>
      <c r="J35" s="647"/>
      <c r="K35" s="647"/>
      <c r="L35" s="647"/>
      <c r="M35" s="647"/>
      <c r="N35" s="647"/>
      <c r="O35" s="647"/>
      <c r="P35" s="647"/>
      <c r="Q35" s="648"/>
      <c r="R35" s="649">
        <v>590904</v>
      </c>
      <c r="S35" s="650"/>
      <c r="T35" s="650"/>
      <c r="U35" s="650"/>
      <c r="V35" s="650"/>
      <c r="W35" s="650"/>
      <c r="X35" s="650"/>
      <c r="Y35" s="651"/>
      <c r="Z35" s="645">
        <v>2.5</v>
      </c>
      <c r="AA35" s="645"/>
      <c r="AB35" s="645"/>
      <c r="AC35" s="645"/>
      <c r="AD35" s="652" t="s">
        <v>243</v>
      </c>
      <c r="AE35" s="652"/>
      <c r="AF35" s="652"/>
      <c r="AG35" s="652"/>
      <c r="AH35" s="652"/>
      <c r="AI35" s="652"/>
      <c r="AJ35" s="652"/>
      <c r="AK35" s="652"/>
      <c r="AL35" s="653" t="s">
        <v>129</v>
      </c>
      <c r="AM35" s="654"/>
      <c r="AN35" s="654"/>
      <c r="AO35" s="655"/>
      <c r="AP35" s="222"/>
      <c r="AQ35" s="638" t="s">
        <v>326</v>
      </c>
      <c r="AR35" s="639"/>
      <c r="AS35" s="639"/>
      <c r="AT35" s="639"/>
      <c r="AU35" s="639"/>
      <c r="AV35" s="639"/>
      <c r="AW35" s="639"/>
      <c r="AX35" s="639"/>
      <c r="AY35" s="639"/>
      <c r="AZ35" s="639"/>
      <c r="BA35" s="639"/>
      <c r="BB35" s="639"/>
      <c r="BC35" s="639"/>
      <c r="BD35" s="639"/>
      <c r="BE35" s="639"/>
      <c r="BF35" s="640"/>
      <c r="BG35" s="638" t="s">
        <v>327</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46" t="s">
        <v>328</v>
      </c>
      <c r="CE35" s="647"/>
      <c r="CF35" s="647"/>
      <c r="CG35" s="647"/>
      <c r="CH35" s="647"/>
      <c r="CI35" s="647"/>
      <c r="CJ35" s="647"/>
      <c r="CK35" s="647"/>
      <c r="CL35" s="647"/>
      <c r="CM35" s="647"/>
      <c r="CN35" s="647"/>
      <c r="CO35" s="647"/>
      <c r="CP35" s="647"/>
      <c r="CQ35" s="648"/>
      <c r="CR35" s="649">
        <v>152558</v>
      </c>
      <c r="CS35" s="689"/>
      <c r="CT35" s="689"/>
      <c r="CU35" s="689"/>
      <c r="CV35" s="689"/>
      <c r="CW35" s="689"/>
      <c r="CX35" s="689"/>
      <c r="CY35" s="690"/>
      <c r="CZ35" s="653">
        <v>0.7</v>
      </c>
      <c r="DA35" s="691"/>
      <c r="DB35" s="691"/>
      <c r="DC35" s="694"/>
      <c r="DD35" s="668">
        <v>135570</v>
      </c>
      <c r="DE35" s="689"/>
      <c r="DF35" s="689"/>
      <c r="DG35" s="689"/>
      <c r="DH35" s="689"/>
      <c r="DI35" s="689"/>
      <c r="DJ35" s="689"/>
      <c r="DK35" s="690"/>
      <c r="DL35" s="668">
        <v>135478</v>
      </c>
      <c r="DM35" s="689"/>
      <c r="DN35" s="689"/>
      <c r="DO35" s="689"/>
      <c r="DP35" s="689"/>
      <c r="DQ35" s="689"/>
      <c r="DR35" s="689"/>
      <c r="DS35" s="689"/>
      <c r="DT35" s="689"/>
      <c r="DU35" s="689"/>
      <c r="DV35" s="690"/>
      <c r="DW35" s="653">
        <v>1</v>
      </c>
      <c r="DX35" s="691"/>
      <c r="DY35" s="691"/>
      <c r="DZ35" s="691"/>
      <c r="EA35" s="691"/>
      <c r="EB35" s="691"/>
      <c r="EC35" s="692"/>
    </row>
    <row r="36" spans="2:133" ht="11.25" customHeight="1" x14ac:dyDescent="0.15">
      <c r="B36" s="646" t="s">
        <v>329</v>
      </c>
      <c r="C36" s="647"/>
      <c r="D36" s="647"/>
      <c r="E36" s="647"/>
      <c r="F36" s="647"/>
      <c r="G36" s="647"/>
      <c r="H36" s="647"/>
      <c r="I36" s="647"/>
      <c r="J36" s="647"/>
      <c r="K36" s="647"/>
      <c r="L36" s="647"/>
      <c r="M36" s="647"/>
      <c r="N36" s="647"/>
      <c r="O36" s="647"/>
      <c r="P36" s="647"/>
      <c r="Q36" s="648"/>
      <c r="R36" s="649">
        <v>375467</v>
      </c>
      <c r="S36" s="650"/>
      <c r="T36" s="650"/>
      <c r="U36" s="650"/>
      <c r="V36" s="650"/>
      <c r="W36" s="650"/>
      <c r="X36" s="650"/>
      <c r="Y36" s="651"/>
      <c r="Z36" s="645">
        <v>1.6</v>
      </c>
      <c r="AA36" s="645"/>
      <c r="AB36" s="645"/>
      <c r="AC36" s="645"/>
      <c r="AD36" s="652" t="s">
        <v>129</v>
      </c>
      <c r="AE36" s="652"/>
      <c r="AF36" s="652"/>
      <c r="AG36" s="652"/>
      <c r="AH36" s="652"/>
      <c r="AI36" s="652"/>
      <c r="AJ36" s="652"/>
      <c r="AK36" s="652"/>
      <c r="AL36" s="653" t="s">
        <v>243</v>
      </c>
      <c r="AM36" s="654"/>
      <c r="AN36" s="654"/>
      <c r="AO36" s="655"/>
      <c r="AP36" s="222"/>
      <c r="AQ36" s="724" t="s">
        <v>330</v>
      </c>
      <c r="AR36" s="725"/>
      <c r="AS36" s="725"/>
      <c r="AT36" s="725"/>
      <c r="AU36" s="725"/>
      <c r="AV36" s="725"/>
      <c r="AW36" s="725"/>
      <c r="AX36" s="725"/>
      <c r="AY36" s="726"/>
      <c r="AZ36" s="660">
        <v>2664771</v>
      </c>
      <c r="BA36" s="661"/>
      <c r="BB36" s="661"/>
      <c r="BC36" s="661"/>
      <c r="BD36" s="661"/>
      <c r="BE36" s="661"/>
      <c r="BF36" s="727"/>
      <c r="BG36" s="657" t="s">
        <v>331</v>
      </c>
      <c r="BH36" s="658"/>
      <c r="BI36" s="658"/>
      <c r="BJ36" s="658"/>
      <c r="BK36" s="658"/>
      <c r="BL36" s="658"/>
      <c r="BM36" s="658"/>
      <c r="BN36" s="658"/>
      <c r="BO36" s="658"/>
      <c r="BP36" s="658"/>
      <c r="BQ36" s="658"/>
      <c r="BR36" s="658"/>
      <c r="BS36" s="658"/>
      <c r="BT36" s="658"/>
      <c r="BU36" s="659"/>
      <c r="BV36" s="660">
        <v>239043</v>
      </c>
      <c r="BW36" s="661"/>
      <c r="BX36" s="661"/>
      <c r="BY36" s="661"/>
      <c r="BZ36" s="661"/>
      <c r="CA36" s="661"/>
      <c r="CB36" s="727"/>
      <c r="CD36" s="646" t="s">
        <v>332</v>
      </c>
      <c r="CE36" s="647"/>
      <c r="CF36" s="647"/>
      <c r="CG36" s="647"/>
      <c r="CH36" s="647"/>
      <c r="CI36" s="647"/>
      <c r="CJ36" s="647"/>
      <c r="CK36" s="647"/>
      <c r="CL36" s="647"/>
      <c r="CM36" s="647"/>
      <c r="CN36" s="647"/>
      <c r="CO36" s="647"/>
      <c r="CP36" s="647"/>
      <c r="CQ36" s="648"/>
      <c r="CR36" s="649">
        <v>2759928</v>
      </c>
      <c r="CS36" s="650"/>
      <c r="CT36" s="650"/>
      <c r="CU36" s="650"/>
      <c r="CV36" s="650"/>
      <c r="CW36" s="650"/>
      <c r="CX36" s="650"/>
      <c r="CY36" s="651"/>
      <c r="CZ36" s="653">
        <v>12.1</v>
      </c>
      <c r="DA36" s="691"/>
      <c r="DB36" s="691"/>
      <c r="DC36" s="694"/>
      <c r="DD36" s="668">
        <v>2452353</v>
      </c>
      <c r="DE36" s="650"/>
      <c r="DF36" s="650"/>
      <c r="DG36" s="650"/>
      <c r="DH36" s="650"/>
      <c r="DI36" s="650"/>
      <c r="DJ36" s="650"/>
      <c r="DK36" s="651"/>
      <c r="DL36" s="668">
        <v>1722064</v>
      </c>
      <c r="DM36" s="650"/>
      <c r="DN36" s="650"/>
      <c r="DO36" s="650"/>
      <c r="DP36" s="650"/>
      <c r="DQ36" s="650"/>
      <c r="DR36" s="650"/>
      <c r="DS36" s="650"/>
      <c r="DT36" s="650"/>
      <c r="DU36" s="650"/>
      <c r="DV36" s="651"/>
      <c r="DW36" s="653">
        <v>13.2</v>
      </c>
      <c r="DX36" s="691"/>
      <c r="DY36" s="691"/>
      <c r="DZ36" s="691"/>
      <c r="EA36" s="691"/>
      <c r="EB36" s="691"/>
      <c r="EC36" s="692"/>
    </row>
    <row r="37" spans="2:133" ht="11.25" customHeight="1" x14ac:dyDescent="0.15">
      <c r="B37" s="646" t="s">
        <v>333</v>
      </c>
      <c r="C37" s="647"/>
      <c r="D37" s="647"/>
      <c r="E37" s="647"/>
      <c r="F37" s="647"/>
      <c r="G37" s="647"/>
      <c r="H37" s="647"/>
      <c r="I37" s="647"/>
      <c r="J37" s="647"/>
      <c r="K37" s="647"/>
      <c r="L37" s="647"/>
      <c r="M37" s="647"/>
      <c r="N37" s="647"/>
      <c r="O37" s="647"/>
      <c r="P37" s="647"/>
      <c r="Q37" s="648"/>
      <c r="R37" s="649">
        <v>264797</v>
      </c>
      <c r="S37" s="650"/>
      <c r="T37" s="650"/>
      <c r="U37" s="650"/>
      <c r="V37" s="650"/>
      <c r="W37" s="650"/>
      <c r="X37" s="650"/>
      <c r="Y37" s="651"/>
      <c r="Z37" s="645">
        <v>1.1000000000000001</v>
      </c>
      <c r="AA37" s="645"/>
      <c r="AB37" s="645"/>
      <c r="AC37" s="645"/>
      <c r="AD37" s="652">
        <v>6</v>
      </c>
      <c r="AE37" s="652"/>
      <c r="AF37" s="652"/>
      <c r="AG37" s="652"/>
      <c r="AH37" s="652"/>
      <c r="AI37" s="652"/>
      <c r="AJ37" s="652"/>
      <c r="AK37" s="652"/>
      <c r="AL37" s="653">
        <v>0</v>
      </c>
      <c r="AM37" s="654"/>
      <c r="AN37" s="654"/>
      <c r="AO37" s="655"/>
      <c r="AQ37" s="721" t="s">
        <v>334</v>
      </c>
      <c r="AR37" s="722"/>
      <c r="AS37" s="722"/>
      <c r="AT37" s="722"/>
      <c r="AU37" s="722"/>
      <c r="AV37" s="722"/>
      <c r="AW37" s="722"/>
      <c r="AX37" s="722"/>
      <c r="AY37" s="723"/>
      <c r="AZ37" s="649">
        <v>513425</v>
      </c>
      <c r="BA37" s="650"/>
      <c r="BB37" s="650"/>
      <c r="BC37" s="650"/>
      <c r="BD37" s="689"/>
      <c r="BE37" s="689"/>
      <c r="BF37" s="713"/>
      <c r="BG37" s="646" t="s">
        <v>335</v>
      </c>
      <c r="BH37" s="647"/>
      <c r="BI37" s="647"/>
      <c r="BJ37" s="647"/>
      <c r="BK37" s="647"/>
      <c r="BL37" s="647"/>
      <c r="BM37" s="647"/>
      <c r="BN37" s="647"/>
      <c r="BO37" s="647"/>
      <c r="BP37" s="647"/>
      <c r="BQ37" s="647"/>
      <c r="BR37" s="647"/>
      <c r="BS37" s="647"/>
      <c r="BT37" s="647"/>
      <c r="BU37" s="648"/>
      <c r="BV37" s="649">
        <v>175281</v>
      </c>
      <c r="BW37" s="650"/>
      <c r="BX37" s="650"/>
      <c r="BY37" s="650"/>
      <c r="BZ37" s="650"/>
      <c r="CA37" s="650"/>
      <c r="CB37" s="669"/>
      <c r="CD37" s="646" t="s">
        <v>336</v>
      </c>
      <c r="CE37" s="647"/>
      <c r="CF37" s="647"/>
      <c r="CG37" s="647"/>
      <c r="CH37" s="647"/>
      <c r="CI37" s="647"/>
      <c r="CJ37" s="647"/>
      <c r="CK37" s="647"/>
      <c r="CL37" s="647"/>
      <c r="CM37" s="647"/>
      <c r="CN37" s="647"/>
      <c r="CO37" s="647"/>
      <c r="CP37" s="647"/>
      <c r="CQ37" s="648"/>
      <c r="CR37" s="649">
        <v>1006206</v>
      </c>
      <c r="CS37" s="689"/>
      <c r="CT37" s="689"/>
      <c r="CU37" s="689"/>
      <c r="CV37" s="689"/>
      <c r="CW37" s="689"/>
      <c r="CX37" s="689"/>
      <c r="CY37" s="690"/>
      <c r="CZ37" s="653">
        <v>4.4000000000000004</v>
      </c>
      <c r="DA37" s="691"/>
      <c r="DB37" s="691"/>
      <c r="DC37" s="694"/>
      <c r="DD37" s="668">
        <v>1006206</v>
      </c>
      <c r="DE37" s="689"/>
      <c r="DF37" s="689"/>
      <c r="DG37" s="689"/>
      <c r="DH37" s="689"/>
      <c r="DI37" s="689"/>
      <c r="DJ37" s="689"/>
      <c r="DK37" s="690"/>
      <c r="DL37" s="668">
        <v>996260</v>
      </c>
      <c r="DM37" s="689"/>
      <c r="DN37" s="689"/>
      <c r="DO37" s="689"/>
      <c r="DP37" s="689"/>
      <c r="DQ37" s="689"/>
      <c r="DR37" s="689"/>
      <c r="DS37" s="689"/>
      <c r="DT37" s="689"/>
      <c r="DU37" s="689"/>
      <c r="DV37" s="690"/>
      <c r="DW37" s="653">
        <v>7.7</v>
      </c>
      <c r="DX37" s="691"/>
      <c r="DY37" s="691"/>
      <c r="DZ37" s="691"/>
      <c r="EA37" s="691"/>
      <c r="EB37" s="691"/>
      <c r="EC37" s="692"/>
    </row>
    <row r="38" spans="2:133" ht="11.25" customHeight="1" x14ac:dyDescent="0.15">
      <c r="B38" s="646" t="s">
        <v>337</v>
      </c>
      <c r="C38" s="647"/>
      <c r="D38" s="647"/>
      <c r="E38" s="647"/>
      <c r="F38" s="647"/>
      <c r="G38" s="647"/>
      <c r="H38" s="647"/>
      <c r="I38" s="647"/>
      <c r="J38" s="647"/>
      <c r="K38" s="647"/>
      <c r="L38" s="647"/>
      <c r="M38" s="647"/>
      <c r="N38" s="647"/>
      <c r="O38" s="647"/>
      <c r="P38" s="647"/>
      <c r="Q38" s="648"/>
      <c r="R38" s="649">
        <v>805276</v>
      </c>
      <c r="S38" s="650"/>
      <c r="T38" s="650"/>
      <c r="U38" s="650"/>
      <c r="V38" s="650"/>
      <c r="W38" s="650"/>
      <c r="X38" s="650"/>
      <c r="Y38" s="651"/>
      <c r="Z38" s="645">
        <v>3.4</v>
      </c>
      <c r="AA38" s="645"/>
      <c r="AB38" s="645"/>
      <c r="AC38" s="645"/>
      <c r="AD38" s="652" t="s">
        <v>129</v>
      </c>
      <c r="AE38" s="652"/>
      <c r="AF38" s="652"/>
      <c r="AG38" s="652"/>
      <c r="AH38" s="652"/>
      <c r="AI38" s="652"/>
      <c r="AJ38" s="652"/>
      <c r="AK38" s="652"/>
      <c r="AL38" s="653" t="s">
        <v>243</v>
      </c>
      <c r="AM38" s="654"/>
      <c r="AN38" s="654"/>
      <c r="AO38" s="655"/>
      <c r="AQ38" s="721" t="s">
        <v>338</v>
      </c>
      <c r="AR38" s="722"/>
      <c r="AS38" s="722"/>
      <c r="AT38" s="722"/>
      <c r="AU38" s="722"/>
      <c r="AV38" s="722"/>
      <c r="AW38" s="722"/>
      <c r="AX38" s="722"/>
      <c r="AY38" s="723"/>
      <c r="AZ38" s="649">
        <v>70394</v>
      </c>
      <c r="BA38" s="650"/>
      <c r="BB38" s="650"/>
      <c r="BC38" s="650"/>
      <c r="BD38" s="689"/>
      <c r="BE38" s="689"/>
      <c r="BF38" s="713"/>
      <c r="BG38" s="646" t="s">
        <v>339</v>
      </c>
      <c r="BH38" s="647"/>
      <c r="BI38" s="647"/>
      <c r="BJ38" s="647"/>
      <c r="BK38" s="647"/>
      <c r="BL38" s="647"/>
      <c r="BM38" s="647"/>
      <c r="BN38" s="647"/>
      <c r="BO38" s="647"/>
      <c r="BP38" s="647"/>
      <c r="BQ38" s="647"/>
      <c r="BR38" s="647"/>
      <c r="BS38" s="647"/>
      <c r="BT38" s="647"/>
      <c r="BU38" s="648"/>
      <c r="BV38" s="649">
        <v>7280</v>
      </c>
      <c r="BW38" s="650"/>
      <c r="BX38" s="650"/>
      <c r="BY38" s="650"/>
      <c r="BZ38" s="650"/>
      <c r="CA38" s="650"/>
      <c r="CB38" s="669"/>
      <c r="CD38" s="646" t="s">
        <v>340</v>
      </c>
      <c r="CE38" s="647"/>
      <c r="CF38" s="647"/>
      <c r="CG38" s="647"/>
      <c r="CH38" s="647"/>
      <c r="CI38" s="647"/>
      <c r="CJ38" s="647"/>
      <c r="CK38" s="647"/>
      <c r="CL38" s="647"/>
      <c r="CM38" s="647"/>
      <c r="CN38" s="647"/>
      <c r="CO38" s="647"/>
      <c r="CP38" s="647"/>
      <c r="CQ38" s="648"/>
      <c r="CR38" s="649">
        <v>2080952</v>
      </c>
      <c r="CS38" s="650"/>
      <c r="CT38" s="650"/>
      <c r="CU38" s="650"/>
      <c r="CV38" s="650"/>
      <c r="CW38" s="650"/>
      <c r="CX38" s="650"/>
      <c r="CY38" s="651"/>
      <c r="CZ38" s="653">
        <v>9.1</v>
      </c>
      <c r="DA38" s="691"/>
      <c r="DB38" s="691"/>
      <c r="DC38" s="694"/>
      <c r="DD38" s="668">
        <v>1680126</v>
      </c>
      <c r="DE38" s="650"/>
      <c r="DF38" s="650"/>
      <c r="DG38" s="650"/>
      <c r="DH38" s="650"/>
      <c r="DI38" s="650"/>
      <c r="DJ38" s="650"/>
      <c r="DK38" s="651"/>
      <c r="DL38" s="668">
        <v>1645204</v>
      </c>
      <c r="DM38" s="650"/>
      <c r="DN38" s="650"/>
      <c r="DO38" s="650"/>
      <c r="DP38" s="650"/>
      <c r="DQ38" s="650"/>
      <c r="DR38" s="650"/>
      <c r="DS38" s="650"/>
      <c r="DT38" s="650"/>
      <c r="DU38" s="650"/>
      <c r="DV38" s="651"/>
      <c r="DW38" s="653">
        <v>12.7</v>
      </c>
      <c r="DX38" s="691"/>
      <c r="DY38" s="691"/>
      <c r="DZ38" s="691"/>
      <c r="EA38" s="691"/>
      <c r="EB38" s="691"/>
      <c r="EC38" s="692"/>
    </row>
    <row r="39" spans="2:133" ht="11.25" customHeight="1" x14ac:dyDescent="0.15">
      <c r="B39" s="646" t="s">
        <v>341</v>
      </c>
      <c r="C39" s="647"/>
      <c r="D39" s="647"/>
      <c r="E39" s="647"/>
      <c r="F39" s="647"/>
      <c r="G39" s="647"/>
      <c r="H39" s="647"/>
      <c r="I39" s="647"/>
      <c r="J39" s="647"/>
      <c r="K39" s="647"/>
      <c r="L39" s="647"/>
      <c r="M39" s="647"/>
      <c r="N39" s="647"/>
      <c r="O39" s="647"/>
      <c r="P39" s="647"/>
      <c r="Q39" s="648"/>
      <c r="R39" s="649" t="s">
        <v>129</v>
      </c>
      <c r="S39" s="650"/>
      <c r="T39" s="650"/>
      <c r="U39" s="650"/>
      <c r="V39" s="650"/>
      <c r="W39" s="650"/>
      <c r="X39" s="650"/>
      <c r="Y39" s="651"/>
      <c r="Z39" s="645" t="s">
        <v>129</v>
      </c>
      <c r="AA39" s="645"/>
      <c r="AB39" s="645"/>
      <c r="AC39" s="645"/>
      <c r="AD39" s="652" t="s">
        <v>129</v>
      </c>
      <c r="AE39" s="652"/>
      <c r="AF39" s="652"/>
      <c r="AG39" s="652"/>
      <c r="AH39" s="652"/>
      <c r="AI39" s="652"/>
      <c r="AJ39" s="652"/>
      <c r="AK39" s="652"/>
      <c r="AL39" s="653" t="s">
        <v>129</v>
      </c>
      <c r="AM39" s="654"/>
      <c r="AN39" s="654"/>
      <c r="AO39" s="655"/>
      <c r="AQ39" s="721" t="s">
        <v>342</v>
      </c>
      <c r="AR39" s="722"/>
      <c r="AS39" s="722"/>
      <c r="AT39" s="722"/>
      <c r="AU39" s="722"/>
      <c r="AV39" s="722"/>
      <c r="AW39" s="722"/>
      <c r="AX39" s="722"/>
      <c r="AY39" s="723"/>
      <c r="AZ39" s="649" t="s">
        <v>129</v>
      </c>
      <c r="BA39" s="650"/>
      <c r="BB39" s="650"/>
      <c r="BC39" s="650"/>
      <c r="BD39" s="689"/>
      <c r="BE39" s="689"/>
      <c r="BF39" s="713"/>
      <c r="BG39" s="646" t="s">
        <v>343</v>
      </c>
      <c r="BH39" s="647"/>
      <c r="BI39" s="647"/>
      <c r="BJ39" s="647"/>
      <c r="BK39" s="647"/>
      <c r="BL39" s="647"/>
      <c r="BM39" s="647"/>
      <c r="BN39" s="647"/>
      <c r="BO39" s="647"/>
      <c r="BP39" s="647"/>
      <c r="BQ39" s="647"/>
      <c r="BR39" s="647"/>
      <c r="BS39" s="647"/>
      <c r="BT39" s="647"/>
      <c r="BU39" s="648"/>
      <c r="BV39" s="649">
        <v>10652</v>
      </c>
      <c r="BW39" s="650"/>
      <c r="BX39" s="650"/>
      <c r="BY39" s="650"/>
      <c r="BZ39" s="650"/>
      <c r="CA39" s="650"/>
      <c r="CB39" s="669"/>
      <c r="CD39" s="646" t="s">
        <v>344</v>
      </c>
      <c r="CE39" s="647"/>
      <c r="CF39" s="647"/>
      <c r="CG39" s="647"/>
      <c r="CH39" s="647"/>
      <c r="CI39" s="647"/>
      <c r="CJ39" s="647"/>
      <c r="CK39" s="647"/>
      <c r="CL39" s="647"/>
      <c r="CM39" s="647"/>
      <c r="CN39" s="647"/>
      <c r="CO39" s="647"/>
      <c r="CP39" s="647"/>
      <c r="CQ39" s="648"/>
      <c r="CR39" s="649">
        <v>1177969</v>
      </c>
      <c r="CS39" s="689"/>
      <c r="CT39" s="689"/>
      <c r="CU39" s="689"/>
      <c r="CV39" s="689"/>
      <c r="CW39" s="689"/>
      <c r="CX39" s="689"/>
      <c r="CY39" s="690"/>
      <c r="CZ39" s="653">
        <v>5.2</v>
      </c>
      <c r="DA39" s="691"/>
      <c r="DB39" s="691"/>
      <c r="DC39" s="694"/>
      <c r="DD39" s="668">
        <v>482900</v>
      </c>
      <c r="DE39" s="689"/>
      <c r="DF39" s="689"/>
      <c r="DG39" s="689"/>
      <c r="DH39" s="689"/>
      <c r="DI39" s="689"/>
      <c r="DJ39" s="689"/>
      <c r="DK39" s="690"/>
      <c r="DL39" s="668" t="s">
        <v>243</v>
      </c>
      <c r="DM39" s="689"/>
      <c r="DN39" s="689"/>
      <c r="DO39" s="689"/>
      <c r="DP39" s="689"/>
      <c r="DQ39" s="689"/>
      <c r="DR39" s="689"/>
      <c r="DS39" s="689"/>
      <c r="DT39" s="689"/>
      <c r="DU39" s="689"/>
      <c r="DV39" s="690"/>
      <c r="DW39" s="653" t="s">
        <v>129</v>
      </c>
      <c r="DX39" s="691"/>
      <c r="DY39" s="691"/>
      <c r="DZ39" s="691"/>
      <c r="EA39" s="691"/>
      <c r="EB39" s="691"/>
      <c r="EC39" s="692"/>
    </row>
    <row r="40" spans="2:133" ht="11.25" customHeight="1" x14ac:dyDescent="0.15">
      <c r="B40" s="646" t="s">
        <v>345</v>
      </c>
      <c r="C40" s="647"/>
      <c r="D40" s="647"/>
      <c r="E40" s="647"/>
      <c r="F40" s="647"/>
      <c r="G40" s="647"/>
      <c r="H40" s="647"/>
      <c r="I40" s="647"/>
      <c r="J40" s="647"/>
      <c r="K40" s="647"/>
      <c r="L40" s="647"/>
      <c r="M40" s="647"/>
      <c r="N40" s="647"/>
      <c r="O40" s="647"/>
      <c r="P40" s="647"/>
      <c r="Q40" s="648"/>
      <c r="R40" s="649">
        <v>269776</v>
      </c>
      <c r="S40" s="650"/>
      <c r="T40" s="650"/>
      <c r="U40" s="650"/>
      <c r="V40" s="650"/>
      <c r="W40" s="650"/>
      <c r="X40" s="650"/>
      <c r="Y40" s="651"/>
      <c r="Z40" s="645">
        <v>1.1000000000000001</v>
      </c>
      <c r="AA40" s="645"/>
      <c r="AB40" s="645"/>
      <c r="AC40" s="645"/>
      <c r="AD40" s="652" t="s">
        <v>243</v>
      </c>
      <c r="AE40" s="652"/>
      <c r="AF40" s="652"/>
      <c r="AG40" s="652"/>
      <c r="AH40" s="652"/>
      <c r="AI40" s="652"/>
      <c r="AJ40" s="652"/>
      <c r="AK40" s="652"/>
      <c r="AL40" s="653" t="s">
        <v>243</v>
      </c>
      <c r="AM40" s="654"/>
      <c r="AN40" s="654"/>
      <c r="AO40" s="655"/>
      <c r="AQ40" s="721" t="s">
        <v>346</v>
      </c>
      <c r="AR40" s="722"/>
      <c r="AS40" s="722"/>
      <c r="AT40" s="722"/>
      <c r="AU40" s="722"/>
      <c r="AV40" s="722"/>
      <c r="AW40" s="722"/>
      <c r="AX40" s="722"/>
      <c r="AY40" s="723"/>
      <c r="AZ40" s="649" t="s">
        <v>129</v>
      </c>
      <c r="BA40" s="650"/>
      <c r="BB40" s="650"/>
      <c r="BC40" s="650"/>
      <c r="BD40" s="689"/>
      <c r="BE40" s="689"/>
      <c r="BF40" s="713"/>
      <c r="BG40" s="699" t="s">
        <v>347</v>
      </c>
      <c r="BH40" s="700"/>
      <c r="BI40" s="700"/>
      <c r="BJ40" s="700"/>
      <c r="BK40" s="700"/>
      <c r="BL40" s="223"/>
      <c r="BM40" s="647" t="s">
        <v>348</v>
      </c>
      <c r="BN40" s="647"/>
      <c r="BO40" s="647"/>
      <c r="BP40" s="647"/>
      <c r="BQ40" s="647"/>
      <c r="BR40" s="647"/>
      <c r="BS40" s="647"/>
      <c r="BT40" s="647"/>
      <c r="BU40" s="648"/>
      <c r="BV40" s="649">
        <v>107</v>
      </c>
      <c r="BW40" s="650"/>
      <c r="BX40" s="650"/>
      <c r="BY40" s="650"/>
      <c r="BZ40" s="650"/>
      <c r="CA40" s="650"/>
      <c r="CB40" s="669"/>
      <c r="CD40" s="646" t="s">
        <v>349</v>
      </c>
      <c r="CE40" s="647"/>
      <c r="CF40" s="647"/>
      <c r="CG40" s="647"/>
      <c r="CH40" s="647"/>
      <c r="CI40" s="647"/>
      <c r="CJ40" s="647"/>
      <c r="CK40" s="647"/>
      <c r="CL40" s="647"/>
      <c r="CM40" s="647"/>
      <c r="CN40" s="647"/>
      <c r="CO40" s="647"/>
      <c r="CP40" s="647"/>
      <c r="CQ40" s="648"/>
      <c r="CR40" s="649">
        <v>171599</v>
      </c>
      <c r="CS40" s="650"/>
      <c r="CT40" s="650"/>
      <c r="CU40" s="650"/>
      <c r="CV40" s="650"/>
      <c r="CW40" s="650"/>
      <c r="CX40" s="650"/>
      <c r="CY40" s="651"/>
      <c r="CZ40" s="653">
        <v>0.8</v>
      </c>
      <c r="DA40" s="691"/>
      <c r="DB40" s="691"/>
      <c r="DC40" s="694"/>
      <c r="DD40" s="668">
        <v>143199</v>
      </c>
      <c r="DE40" s="650"/>
      <c r="DF40" s="650"/>
      <c r="DG40" s="650"/>
      <c r="DH40" s="650"/>
      <c r="DI40" s="650"/>
      <c r="DJ40" s="650"/>
      <c r="DK40" s="651"/>
      <c r="DL40" s="668">
        <v>143199</v>
      </c>
      <c r="DM40" s="650"/>
      <c r="DN40" s="650"/>
      <c r="DO40" s="650"/>
      <c r="DP40" s="650"/>
      <c r="DQ40" s="650"/>
      <c r="DR40" s="650"/>
      <c r="DS40" s="650"/>
      <c r="DT40" s="650"/>
      <c r="DU40" s="650"/>
      <c r="DV40" s="651"/>
      <c r="DW40" s="653">
        <v>1.1000000000000001</v>
      </c>
      <c r="DX40" s="691"/>
      <c r="DY40" s="691"/>
      <c r="DZ40" s="691"/>
      <c r="EA40" s="691"/>
      <c r="EB40" s="691"/>
      <c r="EC40" s="692"/>
    </row>
    <row r="41" spans="2:133" ht="11.25" customHeight="1" x14ac:dyDescent="0.15">
      <c r="B41" s="678" t="s">
        <v>350</v>
      </c>
      <c r="C41" s="679"/>
      <c r="D41" s="679"/>
      <c r="E41" s="679"/>
      <c r="F41" s="679"/>
      <c r="G41" s="679"/>
      <c r="H41" s="679"/>
      <c r="I41" s="679"/>
      <c r="J41" s="679"/>
      <c r="K41" s="679"/>
      <c r="L41" s="679"/>
      <c r="M41" s="679"/>
      <c r="N41" s="679"/>
      <c r="O41" s="679"/>
      <c r="P41" s="679"/>
      <c r="Q41" s="680"/>
      <c r="R41" s="731">
        <v>23578809</v>
      </c>
      <c r="S41" s="732"/>
      <c r="T41" s="732"/>
      <c r="U41" s="732"/>
      <c r="V41" s="732"/>
      <c r="W41" s="732"/>
      <c r="X41" s="732"/>
      <c r="Y41" s="736"/>
      <c r="Z41" s="737">
        <v>100</v>
      </c>
      <c r="AA41" s="737"/>
      <c r="AB41" s="737"/>
      <c r="AC41" s="737"/>
      <c r="AD41" s="738">
        <v>12728452</v>
      </c>
      <c r="AE41" s="738"/>
      <c r="AF41" s="738"/>
      <c r="AG41" s="738"/>
      <c r="AH41" s="738"/>
      <c r="AI41" s="738"/>
      <c r="AJ41" s="738"/>
      <c r="AK41" s="738"/>
      <c r="AL41" s="739">
        <v>100</v>
      </c>
      <c r="AM41" s="706"/>
      <c r="AN41" s="706"/>
      <c r="AO41" s="740"/>
      <c r="AQ41" s="721" t="s">
        <v>351</v>
      </c>
      <c r="AR41" s="722"/>
      <c r="AS41" s="722"/>
      <c r="AT41" s="722"/>
      <c r="AU41" s="722"/>
      <c r="AV41" s="722"/>
      <c r="AW41" s="722"/>
      <c r="AX41" s="722"/>
      <c r="AY41" s="723"/>
      <c r="AZ41" s="649">
        <v>443027</v>
      </c>
      <c r="BA41" s="650"/>
      <c r="BB41" s="650"/>
      <c r="BC41" s="650"/>
      <c r="BD41" s="689"/>
      <c r="BE41" s="689"/>
      <c r="BF41" s="713"/>
      <c r="BG41" s="699"/>
      <c r="BH41" s="700"/>
      <c r="BI41" s="700"/>
      <c r="BJ41" s="700"/>
      <c r="BK41" s="700"/>
      <c r="BL41" s="223"/>
      <c r="BM41" s="647" t="s">
        <v>352</v>
      </c>
      <c r="BN41" s="647"/>
      <c r="BO41" s="647"/>
      <c r="BP41" s="647"/>
      <c r="BQ41" s="647"/>
      <c r="BR41" s="647"/>
      <c r="BS41" s="647"/>
      <c r="BT41" s="647"/>
      <c r="BU41" s="648"/>
      <c r="BV41" s="649" t="s">
        <v>243</v>
      </c>
      <c r="BW41" s="650"/>
      <c r="BX41" s="650"/>
      <c r="BY41" s="650"/>
      <c r="BZ41" s="650"/>
      <c r="CA41" s="650"/>
      <c r="CB41" s="669"/>
      <c r="CD41" s="646" t="s">
        <v>353</v>
      </c>
      <c r="CE41" s="647"/>
      <c r="CF41" s="647"/>
      <c r="CG41" s="647"/>
      <c r="CH41" s="647"/>
      <c r="CI41" s="647"/>
      <c r="CJ41" s="647"/>
      <c r="CK41" s="647"/>
      <c r="CL41" s="647"/>
      <c r="CM41" s="647"/>
      <c r="CN41" s="647"/>
      <c r="CO41" s="647"/>
      <c r="CP41" s="647"/>
      <c r="CQ41" s="648"/>
      <c r="CR41" s="649" t="s">
        <v>129</v>
      </c>
      <c r="CS41" s="689"/>
      <c r="CT41" s="689"/>
      <c r="CU41" s="689"/>
      <c r="CV41" s="689"/>
      <c r="CW41" s="689"/>
      <c r="CX41" s="689"/>
      <c r="CY41" s="690"/>
      <c r="CZ41" s="653" t="s">
        <v>129</v>
      </c>
      <c r="DA41" s="691"/>
      <c r="DB41" s="691"/>
      <c r="DC41" s="694"/>
      <c r="DD41" s="668" t="s">
        <v>258</v>
      </c>
      <c r="DE41" s="689"/>
      <c r="DF41" s="689"/>
      <c r="DG41" s="689"/>
      <c r="DH41" s="689"/>
      <c r="DI41" s="689"/>
      <c r="DJ41" s="689"/>
      <c r="DK41" s="690"/>
      <c r="DL41" s="728"/>
      <c r="DM41" s="729"/>
      <c r="DN41" s="729"/>
      <c r="DO41" s="729"/>
      <c r="DP41" s="729"/>
      <c r="DQ41" s="729"/>
      <c r="DR41" s="729"/>
      <c r="DS41" s="729"/>
      <c r="DT41" s="729"/>
      <c r="DU41" s="729"/>
      <c r="DV41" s="730"/>
      <c r="DW41" s="733"/>
      <c r="DX41" s="734"/>
      <c r="DY41" s="734"/>
      <c r="DZ41" s="734"/>
      <c r="EA41" s="734"/>
      <c r="EB41" s="734"/>
      <c r="EC41" s="735"/>
    </row>
    <row r="42" spans="2:133" ht="11.25" customHeight="1" x14ac:dyDescent="0.15">
      <c r="AQ42" s="742" t="s">
        <v>354</v>
      </c>
      <c r="AR42" s="743"/>
      <c r="AS42" s="743"/>
      <c r="AT42" s="743"/>
      <c r="AU42" s="743"/>
      <c r="AV42" s="743"/>
      <c r="AW42" s="743"/>
      <c r="AX42" s="743"/>
      <c r="AY42" s="744"/>
      <c r="AZ42" s="731">
        <v>1637925</v>
      </c>
      <c r="BA42" s="732"/>
      <c r="BB42" s="732"/>
      <c r="BC42" s="732"/>
      <c r="BD42" s="707"/>
      <c r="BE42" s="707"/>
      <c r="BF42" s="708"/>
      <c r="BG42" s="701"/>
      <c r="BH42" s="702"/>
      <c r="BI42" s="702"/>
      <c r="BJ42" s="702"/>
      <c r="BK42" s="702"/>
      <c r="BL42" s="224"/>
      <c r="BM42" s="679" t="s">
        <v>355</v>
      </c>
      <c r="BN42" s="679"/>
      <c r="BO42" s="679"/>
      <c r="BP42" s="679"/>
      <c r="BQ42" s="679"/>
      <c r="BR42" s="679"/>
      <c r="BS42" s="679"/>
      <c r="BT42" s="679"/>
      <c r="BU42" s="680"/>
      <c r="BV42" s="731">
        <v>358</v>
      </c>
      <c r="BW42" s="732"/>
      <c r="BX42" s="732"/>
      <c r="BY42" s="732"/>
      <c r="BZ42" s="732"/>
      <c r="CA42" s="732"/>
      <c r="CB42" s="741"/>
      <c r="CD42" s="646" t="s">
        <v>356</v>
      </c>
      <c r="CE42" s="647"/>
      <c r="CF42" s="647"/>
      <c r="CG42" s="647"/>
      <c r="CH42" s="647"/>
      <c r="CI42" s="647"/>
      <c r="CJ42" s="647"/>
      <c r="CK42" s="647"/>
      <c r="CL42" s="647"/>
      <c r="CM42" s="647"/>
      <c r="CN42" s="647"/>
      <c r="CO42" s="647"/>
      <c r="CP42" s="647"/>
      <c r="CQ42" s="648"/>
      <c r="CR42" s="649">
        <v>958500</v>
      </c>
      <c r="CS42" s="689"/>
      <c r="CT42" s="689"/>
      <c r="CU42" s="689"/>
      <c r="CV42" s="689"/>
      <c r="CW42" s="689"/>
      <c r="CX42" s="689"/>
      <c r="CY42" s="690"/>
      <c r="CZ42" s="653">
        <v>4.2</v>
      </c>
      <c r="DA42" s="691"/>
      <c r="DB42" s="691"/>
      <c r="DC42" s="694"/>
      <c r="DD42" s="668">
        <v>171215</v>
      </c>
      <c r="DE42" s="689"/>
      <c r="DF42" s="689"/>
      <c r="DG42" s="689"/>
      <c r="DH42" s="689"/>
      <c r="DI42" s="689"/>
      <c r="DJ42" s="689"/>
      <c r="DK42" s="690"/>
      <c r="DL42" s="728"/>
      <c r="DM42" s="729"/>
      <c r="DN42" s="729"/>
      <c r="DO42" s="729"/>
      <c r="DP42" s="729"/>
      <c r="DQ42" s="729"/>
      <c r="DR42" s="729"/>
      <c r="DS42" s="729"/>
      <c r="DT42" s="729"/>
      <c r="DU42" s="729"/>
      <c r="DV42" s="730"/>
      <c r="DW42" s="733"/>
      <c r="DX42" s="734"/>
      <c r="DY42" s="734"/>
      <c r="DZ42" s="734"/>
      <c r="EA42" s="734"/>
      <c r="EB42" s="734"/>
      <c r="EC42" s="735"/>
    </row>
    <row r="43" spans="2:133" ht="11.25" customHeight="1" x14ac:dyDescent="0.15">
      <c r="B43" s="214" t="s">
        <v>357</v>
      </c>
      <c r="CD43" s="646" t="s">
        <v>358</v>
      </c>
      <c r="CE43" s="647"/>
      <c r="CF43" s="647"/>
      <c r="CG43" s="647"/>
      <c r="CH43" s="647"/>
      <c r="CI43" s="647"/>
      <c r="CJ43" s="647"/>
      <c r="CK43" s="647"/>
      <c r="CL43" s="647"/>
      <c r="CM43" s="647"/>
      <c r="CN43" s="647"/>
      <c r="CO43" s="647"/>
      <c r="CP43" s="647"/>
      <c r="CQ43" s="648"/>
      <c r="CR43" s="649">
        <v>27915</v>
      </c>
      <c r="CS43" s="689"/>
      <c r="CT43" s="689"/>
      <c r="CU43" s="689"/>
      <c r="CV43" s="689"/>
      <c r="CW43" s="689"/>
      <c r="CX43" s="689"/>
      <c r="CY43" s="690"/>
      <c r="CZ43" s="653">
        <v>0.1</v>
      </c>
      <c r="DA43" s="691"/>
      <c r="DB43" s="691"/>
      <c r="DC43" s="694"/>
      <c r="DD43" s="668">
        <v>27615</v>
      </c>
      <c r="DE43" s="689"/>
      <c r="DF43" s="689"/>
      <c r="DG43" s="689"/>
      <c r="DH43" s="689"/>
      <c r="DI43" s="689"/>
      <c r="DJ43" s="689"/>
      <c r="DK43" s="690"/>
      <c r="DL43" s="728"/>
      <c r="DM43" s="729"/>
      <c r="DN43" s="729"/>
      <c r="DO43" s="729"/>
      <c r="DP43" s="729"/>
      <c r="DQ43" s="729"/>
      <c r="DR43" s="729"/>
      <c r="DS43" s="729"/>
      <c r="DT43" s="729"/>
      <c r="DU43" s="729"/>
      <c r="DV43" s="730"/>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714" t="s">
        <v>306</v>
      </c>
      <c r="CE44" s="715"/>
      <c r="CF44" s="646" t="s">
        <v>360</v>
      </c>
      <c r="CG44" s="647"/>
      <c r="CH44" s="647"/>
      <c r="CI44" s="647"/>
      <c r="CJ44" s="647"/>
      <c r="CK44" s="647"/>
      <c r="CL44" s="647"/>
      <c r="CM44" s="647"/>
      <c r="CN44" s="647"/>
      <c r="CO44" s="647"/>
      <c r="CP44" s="647"/>
      <c r="CQ44" s="648"/>
      <c r="CR44" s="649">
        <v>937760</v>
      </c>
      <c r="CS44" s="650"/>
      <c r="CT44" s="650"/>
      <c r="CU44" s="650"/>
      <c r="CV44" s="650"/>
      <c r="CW44" s="650"/>
      <c r="CX44" s="650"/>
      <c r="CY44" s="651"/>
      <c r="CZ44" s="653">
        <v>4.0999999999999996</v>
      </c>
      <c r="DA44" s="654"/>
      <c r="DB44" s="654"/>
      <c r="DC44" s="671"/>
      <c r="DD44" s="668">
        <v>170100</v>
      </c>
      <c r="DE44" s="650"/>
      <c r="DF44" s="650"/>
      <c r="DG44" s="650"/>
      <c r="DH44" s="650"/>
      <c r="DI44" s="650"/>
      <c r="DJ44" s="650"/>
      <c r="DK44" s="651"/>
      <c r="DL44" s="728"/>
      <c r="DM44" s="729"/>
      <c r="DN44" s="729"/>
      <c r="DO44" s="729"/>
      <c r="DP44" s="729"/>
      <c r="DQ44" s="729"/>
      <c r="DR44" s="729"/>
      <c r="DS44" s="729"/>
      <c r="DT44" s="729"/>
      <c r="DU44" s="729"/>
      <c r="DV44" s="730"/>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716"/>
      <c r="CE45" s="717"/>
      <c r="CF45" s="646" t="s">
        <v>362</v>
      </c>
      <c r="CG45" s="647"/>
      <c r="CH45" s="647"/>
      <c r="CI45" s="647"/>
      <c r="CJ45" s="647"/>
      <c r="CK45" s="647"/>
      <c r="CL45" s="647"/>
      <c r="CM45" s="647"/>
      <c r="CN45" s="647"/>
      <c r="CO45" s="647"/>
      <c r="CP45" s="647"/>
      <c r="CQ45" s="648"/>
      <c r="CR45" s="649">
        <v>346073</v>
      </c>
      <c r="CS45" s="689"/>
      <c r="CT45" s="689"/>
      <c r="CU45" s="689"/>
      <c r="CV45" s="689"/>
      <c r="CW45" s="689"/>
      <c r="CX45" s="689"/>
      <c r="CY45" s="690"/>
      <c r="CZ45" s="653">
        <v>1.5</v>
      </c>
      <c r="DA45" s="691"/>
      <c r="DB45" s="691"/>
      <c r="DC45" s="694"/>
      <c r="DD45" s="668">
        <v>39683</v>
      </c>
      <c r="DE45" s="689"/>
      <c r="DF45" s="689"/>
      <c r="DG45" s="689"/>
      <c r="DH45" s="689"/>
      <c r="DI45" s="689"/>
      <c r="DJ45" s="689"/>
      <c r="DK45" s="690"/>
      <c r="DL45" s="728"/>
      <c r="DM45" s="729"/>
      <c r="DN45" s="729"/>
      <c r="DO45" s="729"/>
      <c r="DP45" s="729"/>
      <c r="DQ45" s="729"/>
      <c r="DR45" s="729"/>
      <c r="DS45" s="729"/>
      <c r="DT45" s="729"/>
      <c r="DU45" s="729"/>
      <c r="DV45" s="730"/>
      <c r="DW45" s="733"/>
      <c r="DX45" s="734"/>
      <c r="DY45" s="734"/>
      <c r="DZ45" s="734"/>
      <c r="EA45" s="734"/>
      <c r="EB45" s="734"/>
      <c r="EC45" s="735"/>
    </row>
    <row r="46" spans="2:133" ht="11.25" customHeight="1" x14ac:dyDescent="0.15">
      <c r="B46" s="225"/>
      <c r="CD46" s="716"/>
      <c r="CE46" s="717"/>
      <c r="CF46" s="646" t="s">
        <v>363</v>
      </c>
      <c r="CG46" s="647"/>
      <c r="CH46" s="647"/>
      <c r="CI46" s="647"/>
      <c r="CJ46" s="647"/>
      <c r="CK46" s="647"/>
      <c r="CL46" s="647"/>
      <c r="CM46" s="647"/>
      <c r="CN46" s="647"/>
      <c r="CO46" s="647"/>
      <c r="CP46" s="647"/>
      <c r="CQ46" s="648"/>
      <c r="CR46" s="649">
        <v>528540</v>
      </c>
      <c r="CS46" s="650"/>
      <c r="CT46" s="650"/>
      <c r="CU46" s="650"/>
      <c r="CV46" s="650"/>
      <c r="CW46" s="650"/>
      <c r="CX46" s="650"/>
      <c r="CY46" s="651"/>
      <c r="CZ46" s="653">
        <v>2.2999999999999998</v>
      </c>
      <c r="DA46" s="654"/>
      <c r="DB46" s="654"/>
      <c r="DC46" s="671"/>
      <c r="DD46" s="668">
        <v>111448</v>
      </c>
      <c r="DE46" s="650"/>
      <c r="DF46" s="650"/>
      <c r="DG46" s="650"/>
      <c r="DH46" s="650"/>
      <c r="DI46" s="650"/>
      <c r="DJ46" s="650"/>
      <c r="DK46" s="651"/>
      <c r="DL46" s="728"/>
      <c r="DM46" s="729"/>
      <c r="DN46" s="729"/>
      <c r="DO46" s="729"/>
      <c r="DP46" s="729"/>
      <c r="DQ46" s="729"/>
      <c r="DR46" s="729"/>
      <c r="DS46" s="729"/>
      <c r="DT46" s="729"/>
      <c r="DU46" s="729"/>
      <c r="DV46" s="730"/>
      <c r="DW46" s="733"/>
      <c r="DX46" s="734"/>
      <c r="DY46" s="734"/>
      <c r="DZ46" s="734"/>
      <c r="EA46" s="734"/>
      <c r="EB46" s="734"/>
      <c r="EC46" s="735"/>
    </row>
    <row r="47" spans="2:133" ht="11.25" customHeight="1" x14ac:dyDescent="0.15">
      <c r="B47" s="225"/>
      <c r="CD47" s="716"/>
      <c r="CE47" s="717"/>
      <c r="CF47" s="646" t="s">
        <v>364</v>
      </c>
      <c r="CG47" s="647"/>
      <c r="CH47" s="647"/>
      <c r="CI47" s="647"/>
      <c r="CJ47" s="647"/>
      <c r="CK47" s="647"/>
      <c r="CL47" s="647"/>
      <c r="CM47" s="647"/>
      <c r="CN47" s="647"/>
      <c r="CO47" s="647"/>
      <c r="CP47" s="647"/>
      <c r="CQ47" s="648"/>
      <c r="CR47" s="649">
        <v>20740</v>
      </c>
      <c r="CS47" s="689"/>
      <c r="CT47" s="689"/>
      <c r="CU47" s="689"/>
      <c r="CV47" s="689"/>
      <c r="CW47" s="689"/>
      <c r="CX47" s="689"/>
      <c r="CY47" s="690"/>
      <c r="CZ47" s="653">
        <v>0.1</v>
      </c>
      <c r="DA47" s="691"/>
      <c r="DB47" s="691"/>
      <c r="DC47" s="694"/>
      <c r="DD47" s="668">
        <v>1115</v>
      </c>
      <c r="DE47" s="689"/>
      <c r="DF47" s="689"/>
      <c r="DG47" s="689"/>
      <c r="DH47" s="689"/>
      <c r="DI47" s="689"/>
      <c r="DJ47" s="689"/>
      <c r="DK47" s="690"/>
      <c r="DL47" s="728"/>
      <c r="DM47" s="729"/>
      <c r="DN47" s="729"/>
      <c r="DO47" s="729"/>
      <c r="DP47" s="729"/>
      <c r="DQ47" s="729"/>
      <c r="DR47" s="729"/>
      <c r="DS47" s="729"/>
      <c r="DT47" s="729"/>
      <c r="DU47" s="729"/>
      <c r="DV47" s="730"/>
      <c r="DW47" s="733"/>
      <c r="DX47" s="734"/>
      <c r="DY47" s="734"/>
      <c r="DZ47" s="734"/>
      <c r="EA47" s="734"/>
      <c r="EB47" s="734"/>
      <c r="EC47" s="735"/>
    </row>
    <row r="48" spans="2:133" x14ac:dyDescent="0.15">
      <c r="B48" s="225"/>
      <c r="CD48" s="718"/>
      <c r="CE48" s="719"/>
      <c r="CF48" s="646" t="s">
        <v>365</v>
      </c>
      <c r="CG48" s="647"/>
      <c r="CH48" s="647"/>
      <c r="CI48" s="647"/>
      <c r="CJ48" s="647"/>
      <c r="CK48" s="647"/>
      <c r="CL48" s="647"/>
      <c r="CM48" s="647"/>
      <c r="CN48" s="647"/>
      <c r="CO48" s="647"/>
      <c r="CP48" s="647"/>
      <c r="CQ48" s="648"/>
      <c r="CR48" s="649" t="s">
        <v>243</v>
      </c>
      <c r="CS48" s="650"/>
      <c r="CT48" s="650"/>
      <c r="CU48" s="650"/>
      <c r="CV48" s="650"/>
      <c r="CW48" s="650"/>
      <c r="CX48" s="650"/>
      <c r="CY48" s="651"/>
      <c r="CZ48" s="653" t="s">
        <v>243</v>
      </c>
      <c r="DA48" s="654"/>
      <c r="DB48" s="654"/>
      <c r="DC48" s="671"/>
      <c r="DD48" s="668" t="s">
        <v>243</v>
      </c>
      <c r="DE48" s="650"/>
      <c r="DF48" s="650"/>
      <c r="DG48" s="650"/>
      <c r="DH48" s="650"/>
      <c r="DI48" s="650"/>
      <c r="DJ48" s="650"/>
      <c r="DK48" s="651"/>
      <c r="DL48" s="728"/>
      <c r="DM48" s="729"/>
      <c r="DN48" s="729"/>
      <c r="DO48" s="729"/>
      <c r="DP48" s="729"/>
      <c r="DQ48" s="729"/>
      <c r="DR48" s="729"/>
      <c r="DS48" s="729"/>
      <c r="DT48" s="729"/>
      <c r="DU48" s="729"/>
      <c r="DV48" s="730"/>
      <c r="DW48" s="733"/>
      <c r="DX48" s="734"/>
      <c r="DY48" s="734"/>
      <c r="DZ48" s="734"/>
      <c r="EA48" s="734"/>
      <c r="EB48" s="734"/>
      <c r="EC48" s="735"/>
    </row>
    <row r="49" spans="2:133" ht="11.25" customHeight="1" x14ac:dyDescent="0.15">
      <c r="B49" s="225"/>
      <c r="CD49" s="678" t="s">
        <v>366</v>
      </c>
      <c r="CE49" s="679"/>
      <c r="CF49" s="679"/>
      <c r="CG49" s="679"/>
      <c r="CH49" s="679"/>
      <c r="CI49" s="679"/>
      <c r="CJ49" s="679"/>
      <c r="CK49" s="679"/>
      <c r="CL49" s="679"/>
      <c r="CM49" s="679"/>
      <c r="CN49" s="679"/>
      <c r="CO49" s="679"/>
      <c r="CP49" s="679"/>
      <c r="CQ49" s="680"/>
      <c r="CR49" s="731">
        <v>22772192</v>
      </c>
      <c r="CS49" s="707"/>
      <c r="CT49" s="707"/>
      <c r="CU49" s="707"/>
      <c r="CV49" s="707"/>
      <c r="CW49" s="707"/>
      <c r="CX49" s="707"/>
      <c r="CY49" s="747"/>
      <c r="CZ49" s="739">
        <v>100</v>
      </c>
      <c r="DA49" s="748"/>
      <c r="DB49" s="748"/>
      <c r="DC49" s="749"/>
      <c r="DD49" s="750">
        <v>13993263</v>
      </c>
      <c r="DE49" s="707"/>
      <c r="DF49" s="707"/>
      <c r="DG49" s="707"/>
      <c r="DH49" s="707"/>
      <c r="DI49" s="707"/>
      <c r="DJ49" s="707"/>
      <c r="DK49" s="747"/>
      <c r="DL49" s="751"/>
      <c r="DM49" s="752"/>
      <c r="DN49" s="752"/>
      <c r="DO49" s="752"/>
      <c r="DP49" s="752"/>
      <c r="DQ49" s="752"/>
      <c r="DR49" s="752"/>
      <c r="DS49" s="752"/>
      <c r="DT49" s="752"/>
      <c r="DU49" s="752"/>
      <c r="DV49" s="753"/>
      <c r="DW49" s="754"/>
      <c r="DX49" s="755"/>
      <c r="DY49" s="755"/>
      <c r="DZ49" s="755"/>
      <c r="EA49" s="755"/>
      <c r="EB49" s="755"/>
      <c r="EC49" s="756"/>
    </row>
  </sheetData>
  <sheetProtection sheet="1" objects="1" scenarios="1"/>
  <mergeCells count="603">
    <mergeCell ref="DL48:DV48"/>
    <mergeCell ref="DW48:EC48"/>
    <mergeCell ref="CD49:CQ49"/>
    <mergeCell ref="CR49:CY49"/>
    <mergeCell ref="CZ49:DC49"/>
    <mergeCell ref="DD49:DK49"/>
    <mergeCell ref="DL49:DV49"/>
    <mergeCell ref="DW49:EC49"/>
    <mergeCell ref="CD43:CQ43"/>
    <mergeCell ref="CR43:CY43"/>
    <mergeCell ref="CZ43:DC43"/>
    <mergeCell ref="DD43:DK43"/>
    <mergeCell ref="DL43:DV43"/>
    <mergeCell ref="DW43:EC43"/>
    <mergeCell ref="DD42:DK42"/>
    <mergeCell ref="DL46:DV46"/>
    <mergeCell ref="DW46:EC46"/>
    <mergeCell ref="DD46:DK46"/>
    <mergeCell ref="DW45:EC45"/>
    <mergeCell ref="DL45:DV45"/>
    <mergeCell ref="DL44:DV44"/>
    <mergeCell ref="DW44:EC44"/>
    <mergeCell ref="B44:CC44"/>
    <mergeCell ref="CD44:CE48"/>
    <mergeCell ref="CF44:CQ44"/>
    <mergeCell ref="CR44:CY44"/>
    <mergeCell ref="CZ44:DC44"/>
    <mergeCell ref="DD44:DK44"/>
    <mergeCell ref="CF46:CQ46"/>
    <mergeCell ref="CR46:CY46"/>
    <mergeCell ref="CZ46:DC46"/>
    <mergeCell ref="B45:CC45"/>
    <mergeCell ref="CF45:CQ45"/>
    <mergeCell ref="CR45:CY45"/>
    <mergeCell ref="CZ45:DC45"/>
    <mergeCell ref="DD45:DK45"/>
    <mergeCell ref="CF47:CQ47"/>
    <mergeCell ref="CR47:CY47"/>
    <mergeCell ref="CZ47:DC47"/>
    <mergeCell ref="DD47:DK47"/>
    <mergeCell ref="CF48:CQ48"/>
    <mergeCell ref="CR48:CY48"/>
    <mergeCell ref="CZ48:DC48"/>
    <mergeCell ref="DD48:DK48"/>
    <mergeCell ref="DL47:DV47"/>
    <mergeCell ref="DW47:EC47"/>
    <mergeCell ref="DW41:EC41"/>
    <mergeCell ref="DW40:EC40"/>
    <mergeCell ref="B41:Q41"/>
    <mergeCell ref="R41:Y41"/>
    <mergeCell ref="Z41:AC41"/>
    <mergeCell ref="AD41:AK41"/>
    <mergeCell ref="AL41:AO41"/>
    <mergeCell ref="BV42:CB42"/>
    <mergeCell ref="CD42:CQ42"/>
    <mergeCell ref="CR42:CY42"/>
    <mergeCell ref="CD41:CQ41"/>
    <mergeCell ref="CR41:CY41"/>
    <mergeCell ref="CZ41:DC41"/>
    <mergeCell ref="CZ42:DC42"/>
    <mergeCell ref="DW42:EC42"/>
    <mergeCell ref="BV40:CB40"/>
    <mergeCell ref="CD40:CQ40"/>
    <mergeCell ref="AZ40:BF40"/>
    <mergeCell ref="BG40:BK42"/>
    <mergeCell ref="BM40:BU40"/>
    <mergeCell ref="AQ42:AY42"/>
    <mergeCell ref="DL42:DV42"/>
    <mergeCell ref="AZ42:BF42"/>
    <mergeCell ref="BM42:BU42"/>
    <mergeCell ref="DL38:DV38"/>
    <mergeCell ref="DW38:EC38"/>
    <mergeCell ref="B39:Q39"/>
    <mergeCell ref="R39:Y39"/>
    <mergeCell ref="Z39:AC39"/>
    <mergeCell ref="AD39:AK39"/>
    <mergeCell ref="AL39:AO39"/>
    <mergeCell ref="AQ39:AY39"/>
    <mergeCell ref="CR40:CY40"/>
    <mergeCell ref="CZ40:DC40"/>
    <mergeCell ref="DD40:DK40"/>
    <mergeCell ref="DL40:DV40"/>
    <mergeCell ref="B40:Q40"/>
    <mergeCell ref="R40:Y40"/>
    <mergeCell ref="Z40:AC40"/>
    <mergeCell ref="AD40:AK40"/>
    <mergeCell ref="AL40:AO40"/>
    <mergeCell ref="AQ40:AY40"/>
    <mergeCell ref="AQ41:AY41"/>
    <mergeCell ref="AZ41:BF41"/>
    <mergeCell ref="BM41:BU41"/>
    <mergeCell ref="BV41:CB41"/>
    <mergeCell ref="DW39:EC39"/>
    <mergeCell ref="BV39:CB39"/>
    <mergeCell ref="CD39:CQ39"/>
    <mergeCell ref="CR39:CY39"/>
    <mergeCell ref="CZ39:DC39"/>
    <mergeCell ref="DD39:DK39"/>
    <mergeCell ref="DL39:DV39"/>
    <mergeCell ref="DD41:DK41"/>
    <mergeCell ref="DL41:DV41"/>
    <mergeCell ref="CR37:CY37"/>
    <mergeCell ref="AZ36:BF36"/>
    <mergeCell ref="BG36:BU36"/>
    <mergeCell ref="BV36:CB36"/>
    <mergeCell ref="AZ39:BF39"/>
    <mergeCell ref="BG39:BU39"/>
    <mergeCell ref="DD37:DK37"/>
    <mergeCell ref="DL37:DV37"/>
    <mergeCell ref="DW37:EC37"/>
    <mergeCell ref="CZ38:DC38"/>
    <mergeCell ref="DD38:DK38"/>
    <mergeCell ref="BG38:BU38"/>
    <mergeCell ref="BV38:CB38"/>
    <mergeCell ref="CD38:CQ38"/>
    <mergeCell ref="CR38:CY38"/>
    <mergeCell ref="CZ37:DC37"/>
    <mergeCell ref="B36:Q36"/>
    <mergeCell ref="R36:Y36"/>
    <mergeCell ref="AQ38:AY38"/>
    <mergeCell ref="AZ38:BF38"/>
    <mergeCell ref="AZ37:BF37"/>
    <mergeCell ref="BG37:BU37"/>
    <mergeCell ref="BV37:CB37"/>
    <mergeCell ref="CD37:CQ37"/>
    <mergeCell ref="Z37:AC37"/>
    <mergeCell ref="AD37:AK37"/>
    <mergeCell ref="AL37:AO37"/>
    <mergeCell ref="AQ37:AY37"/>
    <mergeCell ref="Z36:AC36"/>
    <mergeCell ref="AD36:AK36"/>
    <mergeCell ref="AL36:AO36"/>
    <mergeCell ref="AQ36:AY36"/>
    <mergeCell ref="B38:Q38"/>
    <mergeCell ref="R38:Y38"/>
    <mergeCell ref="Z38:AC38"/>
    <mergeCell ref="AD38:AK38"/>
    <mergeCell ref="AL38:AO38"/>
    <mergeCell ref="B37:Q37"/>
    <mergeCell ref="R37:Y37"/>
    <mergeCell ref="DW36:EC36"/>
    <mergeCell ref="DW35:EC35"/>
    <mergeCell ref="CD35:CQ35"/>
    <mergeCell ref="CR35:CY35"/>
    <mergeCell ref="CZ35:DC35"/>
    <mergeCell ref="DD35:DK35"/>
    <mergeCell ref="DL35:DV35"/>
    <mergeCell ref="DD36:DK36"/>
    <mergeCell ref="DL36:DV36"/>
    <mergeCell ref="CD36:CQ36"/>
    <mergeCell ref="CR36:CY36"/>
    <mergeCell ref="CZ36:DC36"/>
    <mergeCell ref="B32:Q32"/>
    <mergeCell ref="R32:Y32"/>
    <mergeCell ref="Z32:AC32"/>
    <mergeCell ref="AD32:AK32"/>
    <mergeCell ref="AL32:AO32"/>
    <mergeCell ref="B34:Q34"/>
    <mergeCell ref="AQ35:BF35"/>
    <mergeCell ref="CD34:CQ34"/>
    <mergeCell ref="BG35:CB35"/>
    <mergeCell ref="Z33:AC33"/>
    <mergeCell ref="AD33:AK33"/>
    <mergeCell ref="AL33:AO33"/>
    <mergeCell ref="Z35:AC35"/>
    <mergeCell ref="AD35:AK35"/>
    <mergeCell ref="AL35:AO35"/>
    <mergeCell ref="B35:Q35"/>
    <mergeCell ref="R35:Y35"/>
    <mergeCell ref="BX33:CB33"/>
    <mergeCell ref="CD33:CQ33"/>
    <mergeCell ref="B33:Q33"/>
    <mergeCell ref="R33:Y33"/>
    <mergeCell ref="R34:Y34"/>
    <mergeCell ref="Z34:AC34"/>
    <mergeCell ref="AD34:AK34"/>
    <mergeCell ref="DW34:EC34"/>
    <mergeCell ref="CR33:CY33"/>
    <mergeCell ref="CZ33:DC33"/>
    <mergeCell ref="DD33:DK33"/>
    <mergeCell ref="DL33:DV33"/>
    <mergeCell ref="DW33:EC33"/>
    <mergeCell ref="CZ34:DC34"/>
    <mergeCell ref="DD34:DK34"/>
    <mergeCell ref="DL34:DV34"/>
    <mergeCell ref="CR34:CY34"/>
    <mergeCell ref="AL34:AO34"/>
    <mergeCell ref="AX33:BF33"/>
    <mergeCell ref="BG33:BL33"/>
    <mergeCell ref="AX32:BF32"/>
    <mergeCell ref="BG32:BL32"/>
    <mergeCell ref="BM32:BQ32"/>
    <mergeCell ref="BR32:BW32"/>
    <mergeCell ref="CZ31:DC31"/>
    <mergeCell ref="BX32:CB32"/>
    <mergeCell ref="CF32:CQ32"/>
    <mergeCell ref="CD29:CE32"/>
    <mergeCell ref="CF29:CQ29"/>
    <mergeCell ref="AX31:BF31"/>
    <mergeCell ref="BG31:BL31"/>
    <mergeCell ref="BM31:BQ31"/>
    <mergeCell ref="BR31:BW31"/>
    <mergeCell ref="DD31:DK31"/>
    <mergeCell ref="DL31:DV31"/>
    <mergeCell ref="DW31:EC31"/>
    <mergeCell ref="BX31:CB31"/>
    <mergeCell ref="CF31:CQ31"/>
    <mergeCell ref="CR32:CY32"/>
    <mergeCell ref="CZ32:DC32"/>
    <mergeCell ref="DD32:DK32"/>
    <mergeCell ref="DL32:DV32"/>
    <mergeCell ref="DW32:EC32"/>
    <mergeCell ref="CR31:CY31"/>
    <mergeCell ref="B31:Q31"/>
    <mergeCell ref="R31:Y31"/>
    <mergeCell ref="Z31:AC31"/>
    <mergeCell ref="CR29:CY29"/>
    <mergeCell ref="CZ29:DC29"/>
    <mergeCell ref="BR30:CB30"/>
    <mergeCell ref="CF30:CQ30"/>
    <mergeCell ref="CR30:CY30"/>
    <mergeCell ref="CZ30:DC30"/>
    <mergeCell ref="B30:Q30"/>
    <mergeCell ref="R30:Y30"/>
    <mergeCell ref="Z30:AC30"/>
    <mergeCell ref="AD30:AK30"/>
    <mergeCell ref="AL30:AO30"/>
    <mergeCell ref="AP30:BF30"/>
    <mergeCell ref="BG30:BQ30"/>
    <mergeCell ref="BO29:BR29"/>
    <mergeCell ref="BS29:CB29"/>
    <mergeCell ref="AD31:AK31"/>
    <mergeCell ref="AL31:AO31"/>
    <mergeCell ref="AP31:AS33"/>
    <mergeCell ref="AT31:AT33"/>
    <mergeCell ref="BM33:BQ33"/>
    <mergeCell ref="BR33:BW33"/>
    <mergeCell ref="DW28:EC28"/>
    <mergeCell ref="B29:Q29"/>
    <mergeCell ref="R29:Y29"/>
    <mergeCell ref="Z29:AC29"/>
    <mergeCell ref="AD29:AK29"/>
    <mergeCell ref="AL29:AO29"/>
    <mergeCell ref="AP29:BF29"/>
    <mergeCell ref="BG29:BN29"/>
    <mergeCell ref="DD30:DK30"/>
    <mergeCell ref="DL30:DV30"/>
    <mergeCell ref="DW30:EC30"/>
    <mergeCell ref="DW29:EC29"/>
    <mergeCell ref="B28:Q28"/>
    <mergeCell ref="R28:Y28"/>
    <mergeCell ref="Z28:AC28"/>
    <mergeCell ref="AD28:AK28"/>
    <mergeCell ref="AL28:AO28"/>
    <mergeCell ref="AP28:BF28"/>
    <mergeCell ref="BG28:BN28"/>
    <mergeCell ref="BO28:BR28"/>
    <mergeCell ref="BS28:CB28"/>
    <mergeCell ref="DD29:DK29"/>
    <mergeCell ref="DL29:DV29"/>
    <mergeCell ref="BS26:CB26"/>
    <mergeCell ref="CD26:CQ26"/>
    <mergeCell ref="CR26:CY26"/>
    <mergeCell ref="CZ26:DC26"/>
    <mergeCell ref="DD26:DK26"/>
    <mergeCell ref="DL26:DV26"/>
    <mergeCell ref="DL27:DV27"/>
    <mergeCell ref="CD28:CQ28"/>
    <mergeCell ref="CR28:CY28"/>
    <mergeCell ref="CZ28:DC28"/>
    <mergeCell ref="DD28:DK28"/>
    <mergeCell ref="DL28:DV28"/>
    <mergeCell ref="BG26:BN26"/>
    <mergeCell ref="B27:Q27"/>
    <mergeCell ref="R27:Y27"/>
    <mergeCell ref="Z27:AC27"/>
    <mergeCell ref="AD27:AK27"/>
    <mergeCell ref="AL27:AO27"/>
    <mergeCell ref="AP27:BF27"/>
    <mergeCell ref="BG27:BN27"/>
    <mergeCell ref="B26:Q26"/>
    <mergeCell ref="R26:Y26"/>
    <mergeCell ref="Z26:AC26"/>
    <mergeCell ref="AD26:AK26"/>
    <mergeCell ref="AL26:AO26"/>
    <mergeCell ref="AP26:BF26"/>
    <mergeCell ref="DL25:DV25"/>
    <mergeCell ref="DW27:EC27"/>
    <mergeCell ref="DW26:EC26"/>
    <mergeCell ref="BO26:BR26"/>
    <mergeCell ref="BO25:BR25"/>
    <mergeCell ref="DD24:DK24"/>
    <mergeCell ref="DL24:DV24"/>
    <mergeCell ref="DW24:EC24"/>
    <mergeCell ref="CZ24:DC24"/>
    <mergeCell ref="DW25:EC25"/>
    <mergeCell ref="BO27:BR27"/>
    <mergeCell ref="BS27:CB27"/>
    <mergeCell ref="CZ25:DC25"/>
    <mergeCell ref="DD25:DK25"/>
    <mergeCell ref="CD27:CQ27"/>
    <mergeCell ref="CR27:CY27"/>
    <mergeCell ref="CZ27:DC27"/>
    <mergeCell ref="DD27:DK27"/>
    <mergeCell ref="BS24:CB24"/>
    <mergeCell ref="CD24:CQ24"/>
    <mergeCell ref="CR24:CY24"/>
    <mergeCell ref="BS25:CB25"/>
    <mergeCell ref="CD25:CQ25"/>
    <mergeCell ref="CR25:CY25"/>
    <mergeCell ref="B25:Q25"/>
    <mergeCell ref="R25:Y25"/>
    <mergeCell ref="Z25:AC25"/>
    <mergeCell ref="AD25:AK25"/>
    <mergeCell ref="AL25:AO25"/>
    <mergeCell ref="AP25:BF25"/>
    <mergeCell ref="B24:Q24"/>
    <mergeCell ref="R24:Y24"/>
    <mergeCell ref="Z24:AC24"/>
    <mergeCell ref="AD24:AK24"/>
    <mergeCell ref="AL24:AO24"/>
    <mergeCell ref="AP24:BF24"/>
    <mergeCell ref="BG25:BN25"/>
    <mergeCell ref="BG24:BN24"/>
    <mergeCell ref="BO24:BR24"/>
    <mergeCell ref="DW23:EC23"/>
    <mergeCell ref="CD22:EC22"/>
    <mergeCell ref="B23:Q23"/>
    <mergeCell ref="R23:Y23"/>
    <mergeCell ref="Z23:AC23"/>
    <mergeCell ref="AD23:AK23"/>
    <mergeCell ref="AL23:AO23"/>
    <mergeCell ref="AP23:BF23"/>
    <mergeCell ref="BG23:BN23"/>
    <mergeCell ref="BO23:BR23"/>
    <mergeCell ref="CD23:CQ23"/>
    <mergeCell ref="CR23:CY23"/>
    <mergeCell ref="CZ23:DC23"/>
    <mergeCell ref="DD23:DK23"/>
    <mergeCell ref="DL23:DV23"/>
    <mergeCell ref="BS23:CB23"/>
    <mergeCell ref="B22:Q22"/>
    <mergeCell ref="R22:Y22"/>
    <mergeCell ref="Z22:AC22"/>
    <mergeCell ref="AD22:AK22"/>
    <mergeCell ref="AL22:AO22"/>
    <mergeCell ref="AP22:BF22"/>
    <mergeCell ref="BG22:BN22"/>
    <mergeCell ref="BO22:BR22"/>
    <mergeCell ref="BS22:CB22"/>
    <mergeCell ref="B21:Q21"/>
    <mergeCell ref="R21:Y21"/>
    <mergeCell ref="Z21:AC21"/>
    <mergeCell ref="AD21:AK21"/>
    <mergeCell ref="AL21:AO21"/>
    <mergeCell ref="AP21:BF21"/>
    <mergeCell ref="BG21:BN21"/>
    <mergeCell ref="DQ21:EC21"/>
    <mergeCell ref="BO21:BR21"/>
    <mergeCell ref="BS21:CB21"/>
    <mergeCell ref="BO20:BR20"/>
    <mergeCell ref="BS20:CB20"/>
    <mergeCell ref="CD21:CQ21"/>
    <mergeCell ref="CR21:CY21"/>
    <mergeCell ref="CZ21:DC21"/>
    <mergeCell ref="DD21:DP21"/>
    <mergeCell ref="DD20:DP20"/>
    <mergeCell ref="DQ20:EC20"/>
    <mergeCell ref="CZ20:DC20"/>
    <mergeCell ref="CD20:CQ20"/>
    <mergeCell ref="DD19:DP19"/>
    <mergeCell ref="DQ19:EC19"/>
    <mergeCell ref="DQ18:EC18"/>
    <mergeCell ref="AP20:BF20"/>
    <mergeCell ref="B20:Q20"/>
    <mergeCell ref="R20:Y20"/>
    <mergeCell ref="Z20:AC20"/>
    <mergeCell ref="AD20:AK20"/>
    <mergeCell ref="AL20:AO20"/>
    <mergeCell ref="BG20:BN20"/>
    <mergeCell ref="CR20:CY20"/>
    <mergeCell ref="AD17:AK17"/>
    <mergeCell ref="AL17:AO17"/>
    <mergeCell ref="AP17:BF17"/>
    <mergeCell ref="BG17:BN17"/>
    <mergeCell ref="CD18:CQ18"/>
    <mergeCell ref="CR18:CY18"/>
    <mergeCell ref="CZ18:DC18"/>
    <mergeCell ref="DD18:DP18"/>
    <mergeCell ref="CD19:CQ19"/>
    <mergeCell ref="CR19:CY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CZ13:DC13"/>
    <mergeCell ref="B12:Q12"/>
    <mergeCell ref="R12:Y12"/>
    <mergeCell ref="Z12:AC12"/>
    <mergeCell ref="AD12:AK12"/>
    <mergeCell ref="AL12:AO12"/>
    <mergeCell ref="AP12:BF12"/>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90" t="s">
        <v>367</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790"/>
      <c r="AI2" s="790"/>
      <c r="AJ2" s="790"/>
      <c r="AK2" s="790"/>
      <c r="AL2" s="790"/>
      <c r="AM2" s="790"/>
      <c r="AN2" s="790"/>
      <c r="AO2" s="790"/>
      <c r="AP2" s="790"/>
      <c r="AQ2" s="790"/>
      <c r="AR2" s="790"/>
      <c r="AS2" s="790"/>
      <c r="AT2" s="790"/>
      <c r="AU2" s="790"/>
      <c r="AV2" s="790"/>
      <c r="AW2" s="790"/>
      <c r="AX2" s="790"/>
      <c r="AY2" s="790"/>
      <c r="AZ2" s="790"/>
      <c r="BA2" s="790"/>
      <c r="BB2" s="790"/>
      <c r="BC2" s="790"/>
      <c r="BD2" s="790"/>
      <c r="BE2" s="790"/>
      <c r="BF2" s="790"/>
      <c r="BG2" s="790"/>
      <c r="BH2" s="790"/>
      <c r="BI2" s="7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91" t="s">
        <v>368</v>
      </c>
      <c r="DK2" s="792"/>
      <c r="DL2" s="792"/>
      <c r="DM2" s="792"/>
      <c r="DN2" s="792"/>
      <c r="DO2" s="793"/>
      <c r="DP2" s="228"/>
      <c r="DQ2" s="791" t="s">
        <v>369</v>
      </c>
      <c r="DR2" s="792"/>
      <c r="DS2" s="792"/>
      <c r="DT2" s="792"/>
      <c r="DU2" s="792"/>
      <c r="DV2" s="792"/>
      <c r="DW2" s="792"/>
      <c r="DX2" s="792"/>
      <c r="DY2" s="792"/>
      <c r="DZ2" s="7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94" t="s">
        <v>370</v>
      </c>
      <c r="B4" s="794"/>
      <c r="C4" s="794"/>
      <c r="D4" s="794"/>
      <c r="E4" s="794"/>
      <c r="F4" s="794"/>
      <c r="G4" s="794"/>
      <c r="H4" s="794"/>
      <c r="I4" s="794"/>
      <c r="J4" s="794"/>
      <c r="K4" s="794"/>
      <c r="L4" s="794"/>
      <c r="M4" s="794"/>
      <c r="N4" s="794"/>
      <c r="O4" s="794"/>
      <c r="P4" s="794"/>
      <c r="Q4" s="794"/>
      <c r="R4" s="794"/>
      <c r="S4" s="794"/>
      <c r="T4" s="794"/>
      <c r="U4" s="794"/>
      <c r="V4" s="794"/>
      <c r="W4" s="794"/>
      <c r="X4" s="794"/>
      <c r="Y4" s="794"/>
      <c r="Z4" s="794"/>
      <c r="AA4" s="794"/>
      <c r="AB4" s="794"/>
      <c r="AC4" s="794"/>
      <c r="AD4" s="794"/>
      <c r="AE4" s="794"/>
      <c r="AF4" s="794"/>
      <c r="AG4" s="794"/>
      <c r="AH4" s="794"/>
      <c r="AI4" s="794"/>
      <c r="AJ4" s="794"/>
      <c r="AK4" s="794"/>
      <c r="AL4" s="794"/>
      <c r="AM4" s="794"/>
      <c r="AN4" s="794"/>
      <c r="AO4" s="794"/>
      <c r="AP4" s="794"/>
      <c r="AQ4" s="794"/>
      <c r="AR4" s="794"/>
      <c r="AS4" s="794"/>
      <c r="AT4" s="794"/>
      <c r="AU4" s="794"/>
      <c r="AV4" s="794"/>
      <c r="AW4" s="794"/>
      <c r="AX4" s="794"/>
      <c r="AY4" s="794"/>
      <c r="AZ4" s="232"/>
      <c r="BA4" s="232"/>
      <c r="BB4" s="232"/>
      <c r="BC4" s="232"/>
      <c r="BD4" s="232"/>
      <c r="BE4" s="233"/>
      <c r="BF4" s="233"/>
      <c r="BG4" s="233"/>
      <c r="BH4" s="233"/>
      <c r="BI4" s="233"/>
      <c r="BJ4" s="233"/>
      <c r="BK4" s="233"/>
      <c r="BL4" s="233"/>
      <c r="BM4" s="233"/>
      <c r="BN4" s="233"/>
      <c r="BO4" s="233"/>
      <c r="BP4" s="233"/>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4"/>
    </row>
    <row r="5" spans="1:131" s="235" customFormat="1" ht="26.25" customHeight="1" x14ac:dyDescent="0.15">
      <c r="A5" s="796" t="s">
        <v>372</v>
      </c>
      <c r="B5" s="797"/>
      <c r="C5" s="797"/>
      <c r="D5" s="797"/>
      <c r="E5" s="797"/>
      <c r="F5" s="797"/>
      <c r="G5" s="797"/>
      <c r="H5" s="797"/>
      <c r="I5" s="797"/>
      <c r="J5" s="797"/>
      <c r="K5" s="797"/>
      <c r="L5" s="797"/>
      <c r="M5" s="797"/>
      <c r="N5" s="797"/>
      <c r="O5" s="797"/>
      <c r="P5" s="798"/>
      <c r="Q5" s="777" t="s">
        <v>373</v>
      </c>
      <c r="R5" s="778"/>
      <c r="S5" s="778"/>
      <c r="T5" s="778"/>
      <c r="U5" s="779"/>
      <c r="V5" s="777" t="s">
        <v>374</v>
      </c>
      <c r="W5" s="778"/>
      <c r="X5" s="778"/>
      <c r="Y5" s="778"/>
      <c r="Z5" s="779"/>
      <c r="AA5" s="777" t="s">
        <v>375</v>
      </c>
      <c r="AB5" s="778"/>
      <c r="AC5" s="778"/>
      <c r="AD5" s="778"/>
      <c r="AE5" s="778"/>
      <c r="AF5" s="783" t="s">
        <v>376</v>
      </c>
      <c r="AG5" s="778"/>
      <c r="AH5" s="778"/>
      <c r="AI5" s="778"/>
      <c r="AJ5" s="784"/>
      <c r="AK5" s="778" t="s">
        <v>377</v>
      </c>
      <c r="AL5" s="778"/>
      <c r="AM5" s="778"/>
      <c r="AN5" s="778"/>
      <c r="AO5" s="779"/>
      <c r="AP5" s="777" t="s">
        <v>378</v>
      </c>
      <c r="AQ5" s="778"/>
      <c r="AR5" s="778"/>
      <c r="AS5" s="778"/>
      <c r="AT5" s="779"/>
      <c r="AU5" s="777" t="s">
        <v>379</v>
      </c>
      <c r="AV5" s="778"/>
      <c r="AW5" s="778"/>
      <c r="AX5" s="778"/>
      <c r="AY5" s="784"/>
      <c r="AZ5" s="232"/>
      <c r="BA5" s="232"/>
      <c r="BB5" s="232"/>
      <c r="BC5" s="232"/>
      <c r="BD5" s="232"/>
      <c r="BE5" s="233"/>
      <c r="BF5" s="233"/>
      <c r="BG5" s="233"/>
      <c r="BH5" s="233"/>
      <c r="BI5" s="233"/>
      <c r="BJ5" s="233"/>
      <c r="BK5" s="233"/>
      <c r="BL5" s="233"/>
      <c r="BM5" s="233"/>
      <c r="BN5" s="233"/>
      <c r="BO5" s="233"/>
      <c r="BP5" s="233"/>
      <c r="BQ5" s="796" t="s">
        <v>380</v>
      </c>
      <c r="BR5" s="797"/>
      <c r="BS5" s="797"/>
      <c r="BT5" s="797"/>
      <c r="BU5" s="797"/>
      <c r="BV5" s="797"/>
      <c r="BW5" s="797"/>
      <c r="BX5" s="797"/>
      <c r="BY5" s="797"/>
      <c r="BZ5" s="797"/>
      <c r="CA5" s="797"/>
      <c r="CB5" s="797"/>
      <c r="CC5" s="797"/>
      <c r="CD5" s="797"/>
      <c r="CE5" s="797"/>
      <c r="CF5" s="797"/>
      <c r="CG5" s="798"/>
      <c r="CH5" s="777" t="s">
        <v>381</v>
      </c>
      <c r="CI5" s="778"/>
      <c r="CJ5" s="778"/>
      <c r="CK5" s="778"/>
      <c r="CL5" s="779"/>
      <c r="CM5" s="777" t="s">
        <v>382</v>
      </c>
      <c r="CN5" s="778"/>
      <c r="CO5" s="778"/>
      <c r="CP5" s="778"/>
      <c r="CQ5" s="779"/>
      <c r="CR5" s="777" t="s">
        <v>383</v>
      </c>
      <c r="CS5" s="778"/>
      <c r="CT5" s="778"/>
      <c r="CU5" s="778"/>
      <c r="CV5" s="779"/>
      <c r="CW5" s="777" t="s">
        <v>384</v>
      </c>
      <c r="CX5" s="778"/>
      <c r="CY5" s="778"/>
      <c r="CZ5" s="778"/>
      <c r="DA5" s="779"/>
      <c r="DB5" s="777" t="s">
        <v>385</v>
      </c>
      <c r="DC5" s="778"/>
      <c r="DD5" s="778"/>
      <c r="DE5" s="778"/>
      <c r="DF5" s="779"/>
      <c r="DG5" s="809" t="s">
        <v>386</v>
      </c>
      <c r="DH5" s="810"/>
      <c r="DI5" s="810"/>
      <c r="DJ5" s="810"/>
      <c r="DK5" s="811"/>
      <c r="DL5" s="809" t="s">
        <v>387</v>
      </c>
      <c r="DM5" s="810"/>
      <c r="DN5" s="810"/>
      <c r="DO5" s="810"/>
      <c r="DP5" s="811"/>
      <c r="DQ5" s="777" t="s">
        <v>388</v>
      </c>
      <c r="DR5" s="778"/>
      <c r="DS5" s="778"/>
      <c r="DT5" s="778"/>
      <c r="DU5" s="779"/>
      <c r="DV5" s="777" t="s">
        <v>379</v>
      </c>
      <c r="DW5" s="778"/>
      <c r="DX5" s="778"/>
      <c r="DY5" s="778"/>
      <c r="DZ5" s="784"/>
      <c r="EA5" s="234"/>
    </row>
    <row r="6" spans="1:131" s="235" customFormat="1" ht="26.25" customHeight="1" thickBot="1" x14ac:dyDescent="0.2">
      <c r="A6" s="799"/>
      <c r="B6" s="800"/>
      <c r="C6" s="800"/>
      <c r="D6" s="800"/>
      <c r="E6" s="800"/>
      <c r="F6" s="800"/>
      <c r="G6" s="800"/>
      <c r="H6" s="800"/>
      <c r="I6" s="800"/>
      <c r="J6" s="800"/>
      <c r="K6" s="800"/>
      <c r="L6" s="800"/>
      <c r="M6" s="800"/>
      <c r="N6" s="800"/>
      <c r="O6" s="800"/>
      <c r="P6" s="801"/>
      <c r="Q6" s="780"/>
      <c r="R6" s="781"/>
      <c r="S6" s="781"/>
      <c r="T6" s="781"/>
      <c r="U6" s="782"/>
      <c r="V6" s="780"/>
      <c r="W6" s="781"/>
      <c r="X6" s="781"/>
      <c r="Y6" s="781"/>
      <c r="Z6" s="782"/>
      <c r="AA6" s="780"/>
      <c r="AB6" s="781"/>
      <c r="AC6" s="781"/>
      <c r="AD6" s="781"/>
      <c r="AE6" s="781"/>
      <c r="AF6" s="785"/>
      <c r="AG6" s="781"/>
      <c r="AH6" s="781"/>
      <c r="AI6" s="781"/>
      <c r="AJ6" s="786"/>
      <c r="AK6" s="781"/>
      <c r="AL6" s="781"/>
      <c r="AM6" s="781"/>
      <c r="AN6" s="781"/>
      <c r="AO6" s="782"/>
      <c r="AP6" s="780"/>
      <c r="AQ6" s="781"/>
      <c r="AR6" s="781"/>
      <c r="AS6" s="781"/>
      <c r="AT6" s="782"/>
      <c r="AU6" s="780"/>
      <c r="AV6" s="781"/>
      <c r="AW6" s="781"/>
      <c r="AX6" s="781"/>
      <c r="AY6" s="786"/>
      <c r="AZ6" s="232"/>
      <c r="BA6" s="232"/>
      <c r="BB6" s="232"/>
      <c r="BC6" s="232"/>
      <c r="BD6" s="232"/>
      <c r="BE6" s="233"/>
      <c r="BF6" s="233"/>
      <c r="BG6" s="233"/>
      <c r="BH6" s="233"/>
      <c r="BI6" s="233"/>
      <c r="BJ6" s="233"/>
      <c r="BK6" s="233"/>
      <c r="BL6" s="233"/>
      <c r="BM6" s="233"/>
      <c r="BN6" s="233"/>
      <c r="BO6" s="233"/>
      <c r="BP6" s="233"/>
      <c r="BQ6" s="799"/>
      <c r="BR6" s="800"/>
      <c r="BS6" s="800"/>
      <c r="BT6" s="800"/>
      <c r="BU6" s="800"/>
      <c r="BV6" s="800"/>
      <c r="BW6" s="800"/>
      <c r="BX6" s="800"/>
      <c r="BY6" s="800"/>
      <c r="BZ6" s="800"/>
      <c r="CA6" s="800"/>
      <c r="CB6" s="800"/>
      <c r="CC6" s="800"/>
      <c r="CD6" s="800"/>
      <c r="CE6" s="800"/>
      <c r="CF6" s="800"/>
      <c r="CG6" s="801"/>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812"/>
      <c r="DH6" s="813"/>
      <c r="DI6" s="813"/>
      <c r="DJ6" s="813"/>
      <c r="DK6" s="814"/>
      <c r="DL6" s="812"/>
      <c r="DM6" s="813"/>
      <c r="DN6" s="813"/>
      <c r="DO6" s="813"/>
      <c r="DP6" s="814"/>
      <c r="DQ6" s="780"/>
      <c r="DR6" s="781"/>
      <c r="DS6" s="781"/>
      <c r="DT6" s="781"/>
      <c r="DU6" s="782"/>
      <c r="DV6" s="780"/>
      <c r="DW6" s="781"/>
      <c r="DX6" s="781"/>
      <c r="DY6" s="781"/>
      <c r="DZ6" s="786"/>
      <c r="EA6" s="234"/>
    </row>
    <row r="7" spans="1:131" s="235" customFormat="1" ht="26.25" customHeight="1" thickTop="1" x14ac:dyDescent="0.15">
      <c r="A7" s="236">
        <v>1</v>
      </c>
      <c r="B7" s="757" t="s">
        <v>389</v>
      </c>
      <c r="C7" s="758"/>
      <c r="D7" s="758"/>
      <c r="E7" s="758"/>
      <c r="F7" s="758"/>
      <c r="G7" s="758"/>
      <c r="H7" s="758"/>
      <c r="I7" s="758"/>
      <c r="J7" s="758"/>
      <c r="K7" s="758"/>
      <c r="L7" s="758"/>
      <c r="M7" s="758"/>
      <c r="N7" s="758"/>
      <c r="O7" s="758"/>
      <c r="P7" s="759"/>
      <c r="Q7" s="760">
        <v>23568</v>
      </c>
      <c r="R7" s="761"/>
      <c r="S7" s="761"/>
      <c r="T7" s="761"/>
      <c r="U7" s="761"/>
      <c r="V7" s="761">
        <v>22772</v>
      </c>
      <c r="W7" s="761"/>
      <c r="X7" s="761"/>
      <c r="Y7" s="761"/>
      <c r="Z7" s="761"/>
      <c r="AA7" s="761">
        <v>796</v>
      </c>
      <c r="AB7" s="761"/>
      <c r="AC7" s="761"/>
      <c r="AD7" s="761"/>
      <c r="AE7" s="762"/>
      <c r="AF7" s="763">
        <v>674</v>
      </c>
      <c r="AG7" s="764"/>
      <c r="AH7" s="764"/>
      <c r="AI7" s="764"/>
      <c r="AJ7" s="765"/>
      <c r="AK7" s="766">
        <v>576</v>
      </c>
      <c r="AL7" s="767"/>
      <c r="AM7" s="767"/>
      <c r="AN7" s="767"/>
      <c r="AO7" s="767"/>
      <c r="AP7" s="767">
        <v>17328</v>
      </c>
      <c r="AQ7" s="767"/>
      <c r="AR7" s="767"/>
      <c r="AS7" s="767"/>
      <c r="AT7" s="767"/>
      <c r="AU7" s="768"/>
      <c r="AV7" s="768"/>
      <c r="AW7" s="768"/>
      <c r="AX7" s="768"/>
      <c r="AY7" s="769"/>
      <c r="AZ7" s="232"/>
      <c r="BA7" s="232"/>
      <c r="BB7" s="232"/>
      <c r="BC7" s="232"/>
      <c r="BD7" s="232"/>
      <c r="BE7" s="233"/>
      <c r="BF7" s="233"/>
      <c r="BG7" s="233"/>
      <c r="BH7" s="233"/>
      <c r="BI7" s="233"/>
      <c r="BJ7" s="233"/>
      <c r="BK7" s="233"/>
      <c r="BL7" s="233"/>
      <c r="BM7" s="233"/>
      <c r="BN7" s="233"/>
      <c r="BO7" s="233"/>
      <c r="BP7" s="233"/>
      <c r="BQ7" s="236">
        <v>1</v>
      </c>
      <c r="BR7" s="237"/>
      <c r="BS7" s="770" t="s">
        <v>572</v>
      </c>
      <c r="BT7" s="771"/>
      <c r="BU7" s="771"/>
      <c r="BV7" s="771"/>
      <c r="BW7" s="771"/>
      <c r="BX7" s="771"/>
      <c r="BY7" s="771"/>
      <c r="BZ7" s="771"/>
      <c r="CA7" s="771"/>
      <c r="CB7" s="771"/>
      <c r="CC7" s="771"/>
      <c r="CD7" s="771"/>
      <c r="CE7" s="771"/>
      <c r="CF7" s="771"/>
      <c r="CG7" s="772"/>
      <c r="CH7" s="774">
        <v>2</v>
      </c>
      <c r="CI7" s="775"/>
      <c r="CJ7" s="775"/>
      <c r="CK7" s="775"/>
      <c r="CL7" s="776"/>
      <c r="CM7" s="774">
        <v>150</v>
      </c>
      <c r="CN7" s="775"/>
      <c r="CO7" s="775"/>
      <c r="CP7" s="775"/>
      <c r="CQ7" s="776"/>
      <c r="CR7" s="774">
        <v>5</v>
      </c>
      <c r="CS7" s="775"/>
      <c r="CT7" s="775"/>
      <c r="CU7" s="775"/>
      <c r="CV7" s="776"/>
      <c r="CW7" s="774" t="s">
        <v>578</v>
      </c>
      <c r="CX7" s="775"/>
      <c r="CY7" s="775"/>
      <c r="CZ7" s="775"/>
      <c r="DA7" s="776"/>
      <c r="DB7" s="774" t="s">
        <v>579</v>
      </c>
      <c r="DC7" s="775"/>
      <c r="DD7" s="775"/>
      <c r="DE7" s="775"/>
      <c r="DF7" s="776"/>
      <c r="DG7" s="774" t="s">
        <v>579</v>
      </c>
      <c r="DH7" s="775"/>
      <c r="DI7" s="775"/>
      <c r="DJ7" s="775"/>
      <c r="DK7" s="776"/>
      <c r="DL7" s="774" t="s">
        <v>579</v>
      </c>
      <c r="DM7" s="775"/>
      <c r="DN7" s="775"/>
      <c r="DO7" s="775"/>
      <c r="DP7" s="776"/>
      <c r="DQ7" s="774" t="s">
        <v>579</v>
      </c>
      <c r="DR7" s="775"/>
      <c r="DS7" s="775"/>
      <c r="DT7" s="775"/>
      <c r="DU7" s="776"/>
      <c r="DV7" s="770"/>
      <c r="DW7" s="771"/>
      <c r="DX7" s="771"/>
      <c r="DY7" s="771"/>
      <c r="DZ7" s="773"/>
      <c r="EA7" s="234"/>
    </row>
    <row r="8" spans="1:131" s="235" customFormat="1" ht="26.25" customHeight="1" x14ac:dyDescent="0.15">
      <c r="A8" s="238">
        <v>2</v>
      </c>
      <c r="B8" s="815" t="s">
        <v>390</v>
      </c>
      <c r="C8" s="816"/>
      <c r="D8" s="816"/>
      <c r="E8" s="816"/>
      <c r="F8" s="816"/>
      <c r="G8" s="816"/>
      <c r="H8" s="816"/>
      <c r="I8" s="816"/>
      <c r="J8" s="816"/>
      <c r="K8" s="816"/>
      <c r="L8" s="816"/>
      <c r="M8" s="816"/>
      <c r="N8" s="816"/>
      <c r="O8" s="816"/>
      <c r="P8" s="817"/>
      <c r="Q8" s="818">
        <v>11</v>
      </c>
      <c r="R8" s="819"/>
      <c r="S8" s="819"/>
      <c r="T8" s="819"/>
      <c r="U8" s="819"/>
      <c r="V8" s="819">
        <v>0</v>
      </c>
      <c r="W8" s="819"/>
      <c r="X8" s="819"/>
      <c r="Y8" s="819"/>
      <c r="Z8" s="819"/>
      <c r="AA8" s="819">
        <v>11</v>
      </c>
      <c r="AB8" s="819"/>
      <c r="AC8" s="819"/>
      <c r="AD8" s="819"/>
      <c r="AE8" s="820"/>
      <c r="AF8" s="821">
        <v>11</v>
      </c>
      <c r="AG8" s="822"/>
      <c r="AH8" s="822"/>
      <c r="AI8" s="822"/>
      <c r="AJ8" s="823"/>
      <c r="AK8" s="802" t="s">
        <v>569</v>
      </c>
      <c r="AL8" s="803"/>
      <c r="AM8" s="803"/>
      <c r="AN8" s="803"/>
      <c r="AO8" s="803"/>
      <c r="AP8" s="803" t="s">
        <v>569</v>
      </c>
      <c r="AQ8" s="803"/>
      <c r="AR8" s="803"/>
      <c r="AS8" s="803"/>
      <c r="AT8" s="803"/>
      <c r="AU8" s="804"/>
      <c r="AV8" s="804"/>
      <c r="AW8" s="804"/>
      <c r="AX8" s="804"/>
      <c r="AY8" s="805"/>
      <c r="AZ8" s="232"/>
      <c r="BA8" s="232"/>
      <c r="BB8" s="232"/>
      <c r="BC8" s="232"/>
      <c r="BD8" s="232"/>
      <c r="BE8" s="233"/>
      <c r="BF8" s="233"/>
      <c r="BG8" s="233"/>
      <c r="BH8" s="233"/>
      <c r="BI8" s="233"/>
      <c r="BJ8" s="233"/>
      <c r="BK8" s="233"/>
      <c r="BL8" s="233"/>
      <c r="BM8" s="233"/>
      <c r="BN8" s="233"/>
      <c r="BO8" s="233"/>
      <c r="BP8" s="233"/>
      <c r="BQ8" s="238">
        <v>2</v>
      </c>
      <c r="BR8" s="239"/>
      <c r="BS8" s="806"/>
      <c r="BT8" s="807"/>
      <c r="BU8" s="807"/>
      <c r="BV8" s="807"/>
      <c r="BW8" s="807"/>
      <c r="BX8" s="807"/>
      <c r="BY8" s="807"/>
      <c r="BZ8" s="807"/>
      <c r="CA8" s="807"/>
      <c r="CB8" s="807"/>
      <c r="CC8" s="807"/>
      <c r="CD8" s="807"/>
      <c r="CE8" s="807"/>
      <c r="CF8" s="807"/>
      <c r="CG8" s="808"/>
      <c r="CH8" s="787"/>
      <c r="CI8" s="788"/>
      <c r="CJ8" s="788"/>
      <c r="CK8" s="788"/>
      <c r="CL8" s="789"/>
      <c r="CM8" s="787"/>
      <c r="CN8" s="788"/>
      <c r="CO8" s="788"/>
      <c r="CP8" s="788"/>
      <c r="CQ8" s="789"/>
      <c r="CR8" s="787"/>
      <c r="CS8" s="788"/>
      <c r="CT8" s="788"/>
      <c r="CU8" s="788"/>
      <c r="CV8" s="789"/>
      <c r="CW8" s="787"/>
      <c r="CX8" s="788"/>
      <c r="CY8" s="788"/>
      <c r="CZ8" s="788"/>
      <c r="DA8" s="789"/>
      <c r="DB8" s="787"/>
      <c r="DC8" s="788"/>
      <c r="DD8" s="788"/>
      <c r="DE8" s="788"/>
      <c r="DF8" s="789"/>
      <c r="DG8" s="787"/>
      <c r="DH8" s="788"/>
      <c r="DI8" s="788"/>
      <c r="DJ8" s="788"/>
      <c r="DK8" s="789"/>
      <c r="DL8" s="787"/>
      <c r="DM8" s="788"/>
      <c r="DN8" s="788"/>
      <c r="DO8" s="788"/>
      <c r="DP8" s="789"/>
      <c r="DQ8" s="787"/>
      <c r="DR8" s="788"/>
      <c r="DS8" s="788"/>
      <c r="DT8" s="788"/>
      <c r="DU8" s="789"/>
      <c r="DV8" s="806"/>
      <c r="DW8" s="807"/>
      <c r="DX8" s="807"/>
      <c r="DY8" s="807"/>
      <c r="DZ8" s="824"/>
      <c r="EA8" s="234"/>
    </row>
    <row r="9" spans="1:131" s="235" customFormat="1" ht="26.25" customHeight="1" x14ac:dyDescent="0.15">
      <c r="A9" s="238">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02"/>
      <c r="AL9" s="803"/>
      <c r="AM9" s="803"/>
      <c r="AN9" s="803"/>
      <c r="AO9" s="803"/>
      <c r="AP9" s="803"/>
      <c r="AQ9" s="803"/>
      <c r="AR9" s="803"/>
      <c r="AS9" s="803"/>
      <c r="AT9" s="803"/>
      <c r="AU9" s="804"/>
      <c r="AV9" s="804"/>
      <c r="AW9" s="804"/>
      <c r="AX9" s="804"/>
      <c r="AY9" s="805"/>
      <c r="AZ9" s="232"/>
      <c r="BA9" s="232"/>
      <c r="BB9" s="232"/>
      <c r="BC9" s="232"/>
      <c r="BD9" s="232"/>
      <c r="BE9" s="233"/>
      <c r="BF9" s="233"/>
      <c r="BG9" s="233"/>
      <c r="BH9" s="233"/>
      <c r="BI9" s="233"/>
      <c r="BJ9" s="233"/>
      <c r="BK9" s="233"/>
      <c r="BL9" s="233"/>
      <c r="BM9" s="233"/>
      <c r="BN9" s="233"/>
      <c r="BO9" s="233"/>
      <c r="BP9" s="233"/>
      <c r="BQ9" s="238">
        <v>3</v>
      </c>
      <c r="BR9" s="239"/>
      <c r="BS9" s="806"/>
      <c r="BT9" s="807"/>
      <c r="BU9" s="807"/>
      <c r="BV9" s="807"/>
      <c r="BW9" s="807"/>
      <c r="BX9" s="807"/>
      <c r="BY9" s="807"/>
      <c r="BZ9" s="807"/>
      <c r="CA9" s="807"/>
      <c r="CB9" s="807"/>
      <c r="CC9" s="807"/>
      <c r="CD9" s="807"/>
      <c r="CE9" s="807"/>
      <c r="CF9" s="807"/>
      <c r="CG9" s="808"/>
      <c r="CH9" s="787"/>
      <c r="CI9" s="788"/>
      <c r="CJ9" s="788"/>
      <c r="CK9" s="788"/>
      <c r="CL9" s="789"/>
      <c r="CM9" s="787"/>
      <c r="CN9" s="788"/>
      <c r="CO9" s="788"/>
      <c r="CP9" s="788"/>
      <c r="CQ9" s="789"/>
      <c r="CR9" s="787"/>
      <c r="CS9" s="788"/>
      <c r="CT9" s="788"/>
      <c r="CU9" s="788"/>
      <c r="CV9" s="789"/>
      <c r="CW9" s="787"/>
      <c r="CX9" s="788"/>
      <c r="CY9" s="788"/>
      <c r="CZ9" s="788"/>
      <c r="DA9" s="789"/>
      <c r="DB9" s="787"/>
      <c r="DC9" s="788"/>
      <c r="DD9" s="788"/>
      <c r="DE9" s="788"/>
      <c r="DF9" s="789"/>
      <c r="DG9" s="787"/>
      <c r="DH9" s="788"/>
      <c r="DI9" s="788"/>
      <c r="DJ9" s="788"/>
      <c r="DK9" s="789"/>
      <c r="DL9" s="787"/>
      <c r="DM9" s="788"/>
      <c r="DN9" s="788"/>
      <c r="DO9" s="788"/>
      <c r="DP9" s="789"/>
      <c r="DQ9" s="787"/>
      <c r="DR9" s="788"/>
      <c r="DS9" s="788"/>
      <c r="DT9" s="788"/>
      <c r="DU9" s="789"/>
      <c r="DV9" s="806"/>
      <c r="DW9" s="807"/>
      <c r="DX9" s="807"/>
      <c r="DY9" s="807"/>
      <c r="DZ9" s="824"/>
      <c r="EA9" s="234"/>
    </row>
    <row r="10" spans="1:131" s="235" customFormat="1" ht="26.25" customHeight="1" x14ac:dyDescent="0.15">
      <c r="A10" s="238">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02"/>
      <c r="AL10" s="803"/>
      <c r="AM10" s="803"/>
      <c r="AN10" s="803"/>
      <c r="AO10" s="803"/>
      <c r="AP10" s="803"/>
      <c r="AQ10" s="803"/>
      <c r="AR10" s="803"/>
      <c r="AS10" s="803"/>
      <c r="AT10" s="803"/>
      <c r="AU10" s="804"/>
      <c r="AV10" s="804"/>
      <c r="AW10" s="804"/>
      <c r="AX10" s="804"/>
      <c r="AY10" s="805"/>
      <c r="AZ10" s="232"/>
      <c r="BA10" s="232"/>
      <c r="BB10" s="232"/>
      <c r="BC10" s="232"/>
      <c r="BD10" s="232"/>
      <c r="BE10" s="233"/>
      <c r="BF10" s="233"/>
      <c r="BG10" s="233"/>
      <c r="BH10" s="233"/>
      <c r="BI10" s="233"/>
      <c r="BJ10" s="233"/>
      <c r="BK10" s="233"/>
      <c r="BL10" s="233"/>
      <c r="BM10" s="233"/>
      <c r="BN10" s="233"/>
      <c r="BO10" s="233"/>
      <c r="BP10" s="233"/>
      <c r="BQ10" s="238">
        <v>4</v>
      </c>
      <c r="BR10" s="239"/>
      <c r="BS10" s="806"/>
      <c r="BT10" s="807"/>
      <c r="BU10" s="807"/>
      <c r="BV10" s="807"/>
      <c r="BW10" s="807"/>
      <c r="BX10" s="807"/>
      <c r="BY10" s="807"/>
      <c r="BZ10" s="807"/>
      <c r="CA10" s="807"/>
      <c r="CB10" s="807"/>
      <c r="CC10" s="807"/>
      <c r="CD10" s="807"/>
      <c r="CE10" s="807"/>
      <c r="CF10" s="807"/>
      <c r="CG10" s="808"/>
      <c r="CH10" s="787"/>
      <c r="CI10" s="788"/>
      <c r="CJ10" s="788"/>
      <c r="CK10" s="788"/>
      <c r="CL10" s="789"/>
      <c r="CM10" s="787"/>
      <c r="CN10" s="788"/>
      <c r="CO10" s="788"/>
      <c r="CP10" s="788"/>
      <c r="CQ10" s="789"/>
      <c r="CR10" s="787"/>
      <c r="CS10" s="788"/>
      <c r="CT10" s="788"/>
      <c r="CU10" s="788"/>
      <c r="CV10" s="789"/>
      <c r="CW10" s="787"/>
      <c r="CX10" s="788"/>
      <c r="CY10" s="788"/>
      <c r="CZ10" s="788"/>
      <c r="DA10" s="789"/>
      <c r="DB10" s="787"/>
      <c r="DC10" s="788"/>
      <c r="DD10" s="788"/>
      <c r="DE10" s="788"/>
      <c r="DF10" s="789"/>
      <c r="DG10" s="787"/>
      <c r="DH10" s="788"/>
      <c r="DI10" s="788"/>
      <c r="DJ10" s="788"/>
      <c r="DK10" s="789"/>
      <c r="DL10" s="787"/>
      <c r="DM10" s="788"/>
      <c r="DN10" s="788"/>
      <c r="DO10" s="788"/>
      <c r="DP10" s="789"/>
      <c r="DQ10" s="787"/>
      <c r="DR10" s="788"/>
      <c r="DS10" s="788"/>
      <c r="DT10" s="788"/>
      <c r="DU10" s="789"/>
      <c r="DV10" s="806"/>
      <c r="DW10" s="807"/>
      <c r="DX10" s="807"/>
      <c r="DY10" s="807"/>
      <c r="DZ10" s="824"/>
      <c r="EA10" s="234"/>
    </row>
    <row r="11" spans="1:131" s="235" customFormat="1" ht="26.25" customHeight="1" x14ac:dyDescent="0.15">
      <c r="A11" s="238">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02"/>
      <c r="AL11" s="803"/>
      <c r="AM11" s="803"/>
      <c r="AN11" s="803"/>
      <c r="AO11" s="803"/>
      <c r="AP11" s="803"/>
      <c r="AQ11" s="803"/>
      <c r="AR11" s="803"/>
      <c r="AS11" s="803"/>
      <c r="AT11" s="803"/>
      <c r="AU11" s="804"/>
      <c r="AV11" s="804"/>
      <c r="AW11" s="804"/>
      <c r="AX11" s="804"/>
      <c r="AY11" s="805"/>
      <c r="AZ11" s="232"/>
      <c r="BA11" s="232"/>
      <c r="BB11" s="232"/>
      <c r="BC11" s="232"/>
      <c r="BD11" s="232"/>
      <c r="BE11" s="233"/>
      <c r="BF11" s="233"/>
      <c r="BG11" s="233"/>
      <c r="BH11" s="233"/>
      <c r="BI11" s="233"/>
      <c r="BJ11" s="233"/>
      <c r="BK11" s="233"/>
      <c r="BL11" s="233"/>
      <c r="BM11" s="233"/>
      <c r="BN11" s="233"/>
      <c r="BO11" s="233"/>
      <c r="BP11" s="233"/>
      <c r="BQ11" s="238">
        <v>5</v>
      </c>
      <c r="BR11" s="239"/>
      <c r="BS11" s="806"/>
      <c r="BT11" s="807"/>
      <c r="BU11" s="807"/>
      <c r="BV11" s="807"/>
      <c r="BW11" s="807"/>
      <c r="BX11" s="807"/>
      <c r="BY11" s="807"/>
      <c r="BZ11" s="807"/>
      <c r="CA11" s="807"/>
      <c r="CB11" s="807"/>
      <c r="CC11" s="807"/>
      <c r="CD11" s="807"/>
      <c r="CE11" s="807"/>
      <c r="CF11" s="807"/>
      <c r="CG11" s="808"/>
      <c r="CH11" s="787"/>
      <c r="CI11" s="788"/>
      <c r="CJ11" s="788"/>
      <c r="CK11" s="788"/>
      <c r="CL11" s="789"/>
      <c r="CM11" s="787"/>
      <c r="CN11" s="788"/>
      <c r="CO11" s="788"/>
      <c r="CP11" s="788"/>
      <c r="CQ11" s="789"/>
      <c r="CR11" s="787"/>
      <c r="CS11" s="788"/>
      <c r="CT11" s="788"/>
      <c r="CU11" s="788"/>
      <c r="CV11" s="789"/>
      <c r="CW11" s="787"/>
      <c r="CX11" s="788"/>
      <c r="CY11" s="788"/>
      <c r="CZ11" s="788"/>
      <c r="DA11" s="789"/>
      <c r="DB11" s="787"/>
      <c r="DC11" s="788"/>
      <c r="DD11" s="788"/>
      <c r="DE11" s="788"/>
      <c r="DF11" s="789"/>
      <c r="DG11" s="787"/>
      <c r="DH11" s="788"/>
      <c r="DI11" s="788"/>
      <c r="DJ11" s="788"/>
      <c r="DK11" s="789"/>
      <c r="DL11" s="787"/>
      <c r="DM11" s="788"/>
      <c r="DN11" s="788"/>
      <c r="DO11" s="788"/>
      <c r="DP11" s="789"/>
      <c r="DQ11" s="787"/>
      <c r="DR11" s="788"/>
      <c r="DS11" s="788"/>
      <c r="DT11" s="788"/>
      <c r="DU11" s="789"/>
      <c r="DV11" s="806"/>
      <c r="DW11" s="807"/>
      <c r="DX11" s="807"/>
      <c r="DY11" s="807"/>
      <c r="DZ11" s="824"/>
      <c r="EA11" s="234"/>
    </row>
    <row r="12" spans="1:131" s="235" customFormat="1" ht="26.25" customHeight="1" x14ac:dyDescent="0.15">
      <c r="A12" s="238">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02"/>
      <c r="AL12" s="803"/>
      <c r="AM12" s="803"/>
      <c r="AN12" s="803"/>
      <c r="AO12" s="803"/>
      <c r="AP12" s="803"/>
      <c r="AQ12" s="803"/>
      <c r="AR12" s="803"/>
      <c r="AS12" s="803"/>
      <c r="AT12" s="803"/>
      <c r="AU12" s="804"/>
      <c r="AV12" s="804"/>
      <c r="AW12" s="804"/>
      <c r="AX12" s="804"/>
      <c r="AY12" s="805"/>
      <c r="AZ12" s="232"/>
      <c r="BA12" s="232"/>
      <c r="BB12" s="232"/>
      <c r="BC12" s="232"/>
      <c r="BD12" s="232"/>
      <c r="BE12" s="233"/>
      <c r="BF12" s="233"/>
      <c r="BG12" s="233"/>
      <c r="BH12" s="233"/>
      <c r="BI12" s="233"/>
      <c r="BJ12" s="233"/>
      <c r="BK12" s="233"/>
      <c r="BL12" s="233"/>
      <c r="BM12" s="233"/>
      <c r="BN12" s="233"/>
      <c r="BO12" s="233"/>
      <c r="BP12" s="233"/>
      <c r="BQ12" s="238">
        <v>6</v>
      </c>
      <c r="BR12" s="239"/>
      <c r="BS12" s="806"/>
      <c r="BT12" s="807"/>
      <c r="BU12" s="807"/>
      <c r="BV12" s="807"/>
      <c r="BW12" s="807"/>
      <c r="BX12" s="807"/>
      <c r="BY12" s="807"/>
      <c r="BZ12" s="807"/>
      <c r="CA12" s="807"/>
      <c r="CB12" s="807"/>
      <c r="CC12" s="807"/>
      <c r="CD12" s="807"/>
      <c r="CE12" s="807"/>
      <c r="CF12" s="807"/>
      <c r="CG12" s="808"/>
      <c r="CH12" s="787"/>
      <c r="CI12" s="788"/>
      <c r="CJ12" s="788"/>
      <c r="CK12" s="788"/>
      <c r="CL12" s="789"/>
      <c r="CM12" s="787"/>
      <c r="CN12" s="788"/>
      <c r="CO12" s="788"/>
      <c r="CP12" s="788"/>
      <c r="CQ12" s="789"/>
      <c r="CR12" s="787"/>
      <c r="CS12" s="788"/>
      <c r="CT12" s="788"/>
      <c r="CU12" s="788"/>
      <c r="CV12" s="789"/>
      <c r="CW12" s="787"/>
      <c r="CX12" s="788"/>
      <c r="CY12" s="788"/>
      <c r="CZ12" s="788"/>
      <c r="DA12" s="789"/>
      <c r="DB12" s="787"/>
      <c r="DC12" s="788"/>
      <c r="DD12" s="788"/>
      <c r="DE12" s="788"/>
      <c r="DF12" s="789"/>
      <c r="DG12" s="787"/>
      <c r="DH12" s="788"/>
      <c r="DI12" s="788"/>
      <c r="DJ12" s="788"/>
      <c r="DK12" s="789"/>
      <c r="DL12" s="787"/>
      <c r="DM12" s="788"/>
      <c r="DN12" s="788"/>
      <c r="DO12" s="788"/>
      <c r="DP12" s="789"/>
      <c r="DQ12" s="787"/>
      <c r="DR12" s="788"/>
      <c r="DS12" s="788"/>
      <c r="DT12" s="788"/>
      <c r="DU12" s="789"/>
      <c r="DV12" s="806"/>
      <c r="DW12" s="807"/>
      <c r="DX12" s="807"/>
      <c r="DY12" s="807"/>
      <c r="DZ12" s="824"/>
      <c r="EA12" s="234"/>
    </row>
    <row r="13" spans="1:131" s="235" customFormat="1" ht="26.25" customHeight="1" x14ac:dyDescent="0.15">
      <c r="A13" s="238">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02"/>
      <c r="AL13" s="803"/>
      <c r="AM13" s="803"/>
      <c r="AN13" s="803"/>
      <c r="AO13" s="803"/>
      <c r="AP13" s="803"/>
      <c r="AQ13" s="803"/>
      <c r="AR13" s="803"/>
      <c r="AS13" s="803"/>
      <c r="AT13" s="803"/>
      <c r="AU13" s="804"/>
      <c r="AV13" s="804"/>
      <c r="AW13" s="804"/>
      <c r="AX13" s="804"/>
      <c r="AY13" s="805"/>
      <c r="AZ13" s="232"/>
      <c r="BA13" s="232"/>
      <c r="BB13" s="232"/>
      <c r="BC13" s="232"/>
      <c r="BD13" s="232"/>
      <c r="BE13" s="233"/>
      <c r="BF13" s="233"/>
      <c r="BG13" s="233"/>
      <c r="BH13" s="233"/>
      <c r="BI13" s="233"/>
      <c r="BJ13" s="233"/>
      <c r="BK13" s="233"/>
      <c r="BL13" s="233"/>
      <c r="BM13" s="233"/>
      <c r="BN13" s="233"/>
      <c r="BO13" s="233"/>
      <c r="BP13" s="233"/>
      <c r="BQ13" s="238">
        <v>7</v>
      </c>
      <c r="BR13" s="239"/>
      <c r="BS13" s="806"/>
      <c r="BT13" s="807"/>
      <c r="BU13" s="807"/>
      <c r="BV13" s="807"/>
      <c r="BW13" s="807"/>
      <c r="BX13" s="807"/>
      <c r="BY13" s="807"/>
      <c r="BZ13" s="807"/>
      <c r="CA13" s="807"/>
      <c r="CB13" s="807"/>
      <c r="CC13" s="807"/>
      <c r="CD13" s="807"/>
      <c r="CE13" s="807"/>
      <c r="CF13" s="807"/>
      <c r="CG13" s="808"/>
      <c r="CH13" s="787"/>
      <c r="CI13" s="788"/>
      <c r="CJ13" s="788"/>
      <c r="CK13" s="788"/>
      <c r="CL13" s="789"/>
      <c r="CM13" s="787"/>
      <c r="CN13" s="788"/>
      <c r="CO13" s="788"/>
      <c r="CP13" s="788"/>
      <c r="CQ13" s="789"/>
      <c r="CR13" s="787"/>
      <c r="CS13" s="788"/>
      <c r="CT13" s="788"/>
      <c r="CU13" s="788"/>
      <c r="CV13" s="789"/>
      <c r="CW13" s="787"/>
      <c r="CX13" s="788"/>
      <c r="CY13" s="788"/>
      <c r="CZ13" s="788"/>
      <c r="DA13" s="789"/>
      <c r="DB13" s="787"/>
      <c r="DC13" s="788"/>
      <c r="DD13" s="788"/>
      <c r="DE13" s="788"/>
      <c r="DF13" s="789"/>
      <c r="DG13" s="787"/>
      <c r="DH13" s="788"/>
      <c r="DI13" s="788"/>
      <c r="DJ13" s="788"/>
      <c r="DK13" s="789"/>
      <c r="DL13" s="787"/>
      <c r="DM13" s="788"/>
      <c r="DN13" s="788"/>
      <c r="DO13" s="788"/>
      <c r="DP13" s="789"/>
      <c r="DQ13" s="787"/>
      <c r="DR13" s="788"/>
      <c r="DS13" s="788"/>
      <c r="DT13" s="788"/>
      <c r="DU13" s="789"/>
      <c r="DV13" s="806"/>
      <c r="DW13" s="807"/>
      <c r="DX13" s="807"/>
      <c r="DY13" s="807"/>
      <c r="DZ13" s="824"/>
      <c r="EA13" s="234"/>
    </row>
    <row r="14" spans="1:131" s="235" customFormat="1" ht="26.25" customHeight="1" x14ac:dyDescent="0.15">
      <c r="A14" s="238">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02"/>
      <c r="AL14" s="803"/>
      <c r="AM14" s="803"/>
      <c r="AN14" s="803"/>
      <c r="AO14" s="803"/>
      <c r="AP14" s="803"/>
      <c r="AQ14" s="803"/>
      <c r="AR14" s="803"/>
      <c r="AS14" s="803"/>
      <c r="AT14" s="803"/>
      <c r="AU14" s="804"/>
      <c r="AV14" s="804"/>
      <c r="AW14" s="804"/>
      <c r="AX14" s="804"/>
      <c r="AY14" s="805"/>
      <c r="AZ14" s="232"/>
      <c r="BA14" s="232"/>
      <c r="BB14" s="232"/>
      <c r="BC14" s="232"/>
      <c r="BD14" s="232"/>
      <c r="BE14" s="233"/>
      <c r="BF14" s="233"/>
      <c r="BG14" s="233"/>
      <c r="BH14" s="233"/>
      <c r="BI14" s="233"/>
      <c r="BJ14" s="233"/>
      <c r="BK14" s="233"/>
      <c r="BL14" s="233"/>
      <c r="BM14" s="233"/>
      <c r="BN14" s="233"/>
      <c r="BO14" s="233"/>
      <c r="BP14" s="233"/>
      <c r="BQ14" s="238">
        <v>8</v>
      </c>
      <c r="BR14" s="239"/>
      <c r="BS14" s="806"/>
      <c r="BT14" s="807"/>
      <c r="BU14" s="807"/>
      <c r="BV14" s="807"/>
      <c r="BW14" s="807"/>
      <c r="BX14" s="807"/>
      <c r="BY14" s="807"/>
      <c r="BZ14" s="807"/>
      <c r="CA14" s="807"/>
      <c r="CB14" s="807"/>
      <c r="CC14" s="807"/>
      <c r="CD14" s="807"/>
      <c r="CE14" s="807"/>
      <c r="CF14" s="807"/>
      <c r="CG14" s="808"/>
      <c r="CH14" s="787"/>
      <c r="CI14" s="788"/>
      <c r="CJ14" s="788"/>
      <c r="CK14" s="788"/>
      <c r="CL14" s="789"/>
      <c r="CM14" s="787"/>
      <c r="CN14" s="788"/>
      <c r="CO14" s="788"/>
      <c r="CP14" s="788"/>
      <c r="CQ14" s="789"/>
      <c r="CR14" s="787"/>
      <c r="CS14" s="788"/>
      <c r="CT14" s="788"/>
      <c r="CU14" s="788"/>
      <c r="CV14" s="789"/>
      <c r="CW14" s="787"/>
      <c r="CX14" s="788"/>
      <c r="CY14" s="788"/>
      <c r="CZ14" s="788"/>
      <c r="DA14" s="789"/>
      <c r="DB14" s="787"/>
      <c r="DC14" s="788"/>
      <c r="DD14" s="788"/>
      <c r="DE14" s="788"/>
      <c r="DF14" s="789"/>
      <c r="DG14" s="787"/>
      <c r="DH14" s="788"/>
      <c r="DI14" s="788"/>
      <c r="DJ14" s="788"/>
      <c r="DK14" s="789"/>
      <c r="DL14" s="787"/>
      <c r="DM14" s="788"/>
      <c r="DN14" s="788"/>
      <c r="DO14" s="788"/>
      <c r="DP14" s="789"/>
      <c r="DQ14" s="787"/>
      <c r="DR14" s="788"/>
      <c r="DS14" s="788"/>
      <c r="DT14" s="788"/>
      <c r="DU14" s="789"/>
      <c r="DV14" s="806"/>
      <c r="DW14" s="807"/>
      <c r="DX14" s="807"/>
      <c r="DY14" s="807"/>
      <c r="DZ14" s="824"/>
      <c r="EA14" s="234"/>
    </row>
    <row r="15" spans="1:131" s="235" customFormat="1" ht="26.25" customHeight="1" x14ac:dyDescent="0.15">
      <c r="A15" s="238">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02"/>
      <c r="AL15" s="803"/>
      <c r="AM15" s="803"/>
      <c r="AN15" s="803"/>
      <c r="AO15" s="803"/>
      <c r="AP15" s="803"/>
      <c r="AQ15" s="803"/>
      <c r="AR15" s="803"/>
      <c r="AS15" s="803"/>
      <c r="AT15" s="803"/>
      <c r="AU15" s="804"/>
      <c r="AV15" s="804"/>
      <c r="AW15" s="804"/>
      <c r="AX15" s="804"/>
      <c r="AY15" s="805"/>
      <c r="AZ15" s="232"/>
      <c r="BA15" s="232"/>
      <c r="BB15" s="232"/>
      <c r="BC15" s="232"/>
      <c r="BD15" s="232"/>
      <c r="BE15" s="233"/>
      <c r="BF15" s="233"/>
      <c r="BG15" s="233"/>
      <c r="BH15" s="233"/>
      <c r="BI15" s="233"/>
      <c r="BJ15" s="233"/>
      <c r="BK15" s="233"/>
      <c r="BL15" s="233"/>
      <c r="BM15" s="233"/>
      <c r="BN15" s="233"/>
      <c r="BO15" s="233"/>
      <c r="BP15" s="233"/>
      <c r="BQ15" s="238">
        <v>9</v>
      </c>
      <c r="BR15" s="239"/>
      <c r="BS15" s="806"/>
      <c r="BT15" s="807"/>
      <c r="BU15" s="807"/>
      <c r="BV15" s="807"/>
      <c r="BW15" s="807"/>
      <c r="BX15" s="807"/>
      <c r="BY15" s="807"/>
      <c r="BZ15" s="807"/>
      <c r="CA15" s="807"/>
      <c r="CB15" s="807"/>
      <c r="CC15" s="807"/>
      <c r="CD15" s="807"/>
      <c r="CE15" s="807"/>
      <c r="CF15" s="807"/>
      <c r="CG15" s="808"/>
      <c r="CH15" s="787"/>
      <c r="CI15" s="788"/>
      <c r="CJ15" s="788"/>
      <c r="CK15" s="788"/>
      <c r="CL15" s="789"/>
      <c r="CM15" s="787"/>
      <c r="CN15" s="788"/>
      <c r="CO15" s="788"/>
      <c r="CP15" s="788"/>
      <c r="CQ15" s="789"/>
      <c r="CR15" s="787"/>
      <c r="CS15" s="788"/>
      <c r="CT15" s="788"/>
      <c r="CU15" s="788"/>
      <c r="CV15" s="789"/>
      <c r="CW15" s="787"/>
      <c r="CX15" s="788"/>
      <c r="CY15" s="788"/>
      <c r="CZ15" s="788"/>
      <c r="DA15" s="789"/>
      <c r="DB15" s="787"/>
      <c r="DC15" s="788"/>
      <c r="DD15" s="788"/>
      <c r="DE15" s="788"/>
      <c r="DF15" s="789"/>
      <c r="DG15" s="787"/>
      <c r="DH15" s="788"/>
      <c r="DI15" s="788"/>
      <c r="DJ15" s="788"/>
      <c r="DK15" s="789"/>
      <c r="DL15" s="787"/>
      <c r="DM15" s="788"/>
      <c r="DN15" s="788"/>
      <c r="DO15" s="788"/>
      <c r="DP15" s="789"/>
      <c r="DQ15" s="787"/>
      <c r="DR15" s="788"/>
      <c r="DS15" s="788"/>
      <c r="DT15" s="788"/>
      <c r="DU15" s="789"/>
      <c r="DV15" s="806"/>
      <c r="DW15" s="807"/>
      <c r="DX15" s="807"/>
      <c r="DY15" s="807"/>
      <c r="DZ15" s="824"/>
      <c r="EA15" s="234"/>
    </row>
    <row r="16" spans="1:131" s="235" customFormat="1" ht="26.25" customHeight="1" x14ac:dyDescent="0.15">
      <c r="A16" s="238">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02"/>
      <c r="AL16" s="803"/>
      <c r="AM16" s="803"/>
      <c r="AN16" s="803"/>
      <c r="AO16" s="803"/>
      <c r="AP16" s="803"/>
      <c r="AQ16" s="803"/>
      <c r="AR16" s="803"/>
      <c r="AS16" s="803"/>
      <c r="AT16" s="803"/>
      <c r="AU16" s="804"/>
      <c r="AV16" s="804"/>
      <c r="AW16" s="804"/>
      <c r="AX16" s="804"/>
      <c r="AY16" s="805"/>
      <c r="AZ16" s="232"/>
      <c r="BA16" s="232"/>
      <c r="BB16" s="232"/>
      <c r="BC16" s="232"/>
      <c r="BD16" s="232"/>
      <c r="BE16" s="233"/>
      <c r="BF16" s="233"/>
      <c r="BG16" s="233"/>
      <c r="BH16" s="233"/>
      <c r="BI16" s="233"/>
      <c r="BJ16" s="233"/>
      <c r="BK16" s="233"/>
      <c r="BL16" s="233"/>
      <c r="BM16" s="233"/>
      <c r="BN16" s="233"/>
      <c r="BO16" s="233"/>
      <c r="BP16" s="233"/>
      <c r="BQ16" s="238">
        <v>10</v>
      </c>
      <c r="BR16" s="239"/>
      <c r="BS16" s="806"/>
      <c r="BT16" s="807"/>
      <c r="BU16" s="807"/>
      <c r="BV16" s="807"/>
      <c r="BW16" s="807"/>
      <c r="BX16" s="807"/>
      <c r="BY16" s="807"/>
      <c r="BZ16" s="807"/>
      <c r="CA16" s="807"/>
      <c r="CB16" s="807"/>
      <c r="CC16" s="807"/>
      <c r="CD16" s="807"/>
      <c r="CE16" s="807"/>
      <c r="CF16" s="807"/>
      <c r="CG16" s="808"/>
      <c r="CH16" s="787"/>
      <c r="CI16" s="788"/>
      <c r="CJ16" s="788"/>
      <c r="CK16" s="788"/>
      <c r="CL16" s="789"/>
      <c r="CM16" s="787"/>
      <c r="CN16" s="788"/>
      <c r="CO16" s="788"/>
      <c r="CP16" s="788"/>
      <c r="CQ16" s="789"/>
      <c r="CR16" s="787"/>
      <c r="CS16" s="788"/>
      <c r="CT16" s="788"/>
      <c r="CU16" s="788"/>
      <c r="CV16" s="789"/>
      <c r="CW16" s="787"/>
      <c r="CX16" s="788"/>
      <c r="CY16" s="788"/>
      <c r="CZ16" s="788"/>
      <c r="DA16" s="789"/>
      <c r="DB16" s="787"/>
      <c r="DC16" s="788"/>
      <c r="DD16" s="788"/>
      <c r="DE16" s="788"/>
      <c r="DF16" s="789"/>
      <c r="DG16" s="787"/>
      <c r="DH16" s="788"/>
      <c r="DI16" s="788"/>
      <c r="DJ16" s="788"/>
      <c r="DK16" s="789"/>
      <c r="DL16" s="787"/>
      <c r="DM16" s="788"/>
      <c r="DN16" s="788"/>
      <c r="DO16" s="788"/>
      <c r="DP16" s="789"/>
      <c r="DQ16" s="787"/>
      <c r="DR16" s="788"/>
      <c r="DS16" s="788"/>
      <c r="DT16" s="788"/>
      <c r="DU16" s="789"/>
      <c r="DV16" s="806"/>
      <c r="DW16" s="807"/>
      <c r="DX16" s="807"/>
      <c r="DY16" s="807"/>
      <c r="DZ16" s="824"/>
      <c r="EA16" s="234"/>
    </row>
    <row r="17" spans="1:131" s="235" customFormat="1" ht="26.25" customHeight="1" x14ac:dyDescent="0.15">
      <c r="A17" s="238">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02"/>
      <c r="AL17" s="803"/>
      <c r="AM17" s="803"/>
      <c r="AN17" s="803"/>
      <c r="AO17" s="803"/>
      <c r="AP17" s="803"/>
      <c r="AQ17" s="803"/>
      <c r="AR17" s="803"/>
      <c r="AS17" s="803"/>
      <c r="AT17" s="803"/>
      <c r="AU17" s="804"/>
      <c r="AV17" s="804"/>
      <c r="AW17" s="804"/>
      <c r="AX17" s="804"/>
      <c r="AY17" s="805"/>
      <c r="AZ17" s="232"/>
      <c r="BA17" s="232"/>
      <c r="BB17" s="232"/>
      <c r="BC17" s="232"/>
      <c r="BD17" s="232"/>
      <c r="BE17" s="233"/>
      <c r="BF17" s="233"/>
      <c r="BG17" s="233"/>
      <c r="BH17" s="233"/>
      <c r="BI17" s="233"/>
      <c r="BJ17" s="233"/>
      <c r="BK17" s="233"/>
      <c r="BL17" s="233"/>
      <c r="BM17" s="233"/>
      <c r="BN17" s="233"/>
      <c r="BO17" s="233"/>
      <c r="BP17" s="233"/>
      <c r="BQ17" s="238">
        <v>11</v>
      </c>
      <c r="BR17" s="239"/>
      <c r="BS17" s="806"/>
      <c r="BT17" s="807"/>
      <c r="BU17" s="807"/>
      <c r="BV17" s="807"/>
      <c r="BW17" s="807"/>
      <c r="BX17" s="807"/>
      <c r="BY17" s="807"/>
      <c r="BZ17" s="807"/>
      <c r="CA17" s="807"/>
      <c r="CB17" s="807"/>
      <c r="CC17" s="807"/>
      <c r="CD17" s="807"/>
      <c r="CE17" s="807"/>
      <c r="CF17" s="807"/>
      <c r="CG17" s="808"/>
      <c r="CH17" s="787"/>
      <c r="CI17" s="788"/>
      <c r="CJ17" s="788"/>
      <c r="CK17" s="788"/>
      <c r="CL17" s="789"/>
      <c r="CM17" s="787"/>
      <c r="CN17" s="788"/>
      <c r="CO17" s="788"/>
      <c r="CP17" s="788"/>
      <c r="CQ17" s="789"/>
      <c r="CR17" s="787"/>
      <c r="CS17" s="788"/>
      <c r="CT17" s="788"/>
      <c r="CU17" s="788"/>
      <c r="CV17" s="789"/>
      <c r="CW17" s="787"/>
      <c r="CX17" s="788"/>
      <c r="CY17" s="788"/>
      <c r="CZ17" s="788"/>
      <c r="DA17" s="789"/>
      <c r="DB17" s="787"/>
      <c r="DC17" s="788"/>
      <c r="DD17" s="788"/>
      <c r="DE17" s="788"/>
      <c r="DF17" s="789"/>
      <c r="DG17" s="787"/>
      <c r="DH17" s="788"/>
      <c r="DI17" s="788"/>
      <c r="DJ17" s="788"/>
      <c r="DK17" s="789"/>
      <c r="DL17" s="787"/>
      <c r="DM17" s="788"/>
      <c r="DN17" s="788"/>
      <c r="DO17" s="788"/>
      <c r="DP17" s="789"/>
      <c r="DQ17" s="787"/>
      <c r="DR17" s="788"/>
      <c r="DS17" s="788"/>
      <c r="DT17" s="788"/>
      <c r="DU17" s="789"/>
      <c r="DV17" s="806"/>
      <c r="DW17" s="807"/>
      <c r="DX17" s="807"/>
      <c r="DY17" s="807"/>
      <c r="DZ17" s="824"/>
      <c r="EA17" s="234"/>
    </row>
    <row r="18" spans="1:131" s="235" customFormat="1" ht="26.25" customHeight="1" x14ac:dyDescent="0.15">
      <c r="A18" s="238">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02"/>
      <c r="AL18" s="803"/>
      <c r="AM18" s="803"/>
      <c r="AN18" s="803"/>
      <c r="AO18" s="803"/>
      <c r="AP18" s="803"/>
      <c r="AQ18" s="803"/>
      <c r="AR18" s="803"/>
      <c r="AS18" s="803"/>
      <c r="AT18" s="803"/>
      <c r="AU18" s="804"/>
      <c r="AV18" s="804"/>
      <c r="AW18" s="804"/>
      <c r="AX18" s="804"/>
      <c r="AY18" s="805"/>
      <c r="AZ18" s="232"/>
      <c r="BA18" s="232"/>
      <c r="BB18" s="232"/>
      <c r="BC18" s="232"/>
      <c r="BD18" s="232"/>
      <c r="BE18" s="233"/>
      <c r="BF18" s="233"/>
      <c r="BG18" s="233"/>
      <c r="BH18" s="233"/>
      <c r="BI18" s="233"/>
      <c r="BJ18" s="233"/>
      <c r="BK18" s="233"/>
      <c r="BL18" s="233"/>
      <c r="BM18" s="233"/>
      <c r="BN18" s="233"/>
      <c r="BO18" s="233"/>
      <c r="BP18" s="233"/>
      <c r="BQ18" s="238">
        <v>12</v>
      </c>
      <c r="BR18" s="239"/>
      <c r="BS18" s="806"/>
      <c r="BT18" s="807"/>
      <c r="BU18" s="807"/>
      <c r="BV18" s="807"/>
      <c r="BW18" s="807"/>
      <c r="BX18" s="807"/>
      <c r="BY18" s="807"/>
      <c r="BZ18" s="807"/>
      <c r="CA18" s="807"/>
      <c r="CB18" s="807"/>
      <c r="CC18" s="807"/>
      <c r="CD18" s="807"/>
      <c r="CE18" s="807"/>
      <c r="CF18" s="807"/>
      <c r="CG18" s="808"/>
      <c r="CH18" s="787"/>
      <c r="CI18" s="788"/>
      <c r="CJ18" s="788"/>
      <c r="CK18" s="788"/>
      <c r="CL18" s="789"/>
      <c r="CM18" s="787"/>
      <c r="CN18" s="788"/>
      <c r="CO18" s="788"/>
      <c r="CP18" s="788"/>
      <c r="CQ18" s="789"/>
      <c r="CR18" s="787"/>
      <c r="CS18" s="788"/>
      <c r="CT18" s="788"/>
      <c r="CU18" s="788"/>
      <c r="CV18" s="789"/>
      <c r="CW18" s="787"/>
      <c r="CX18" s="788"/>
      <c r="CY18" s="788"/>
      <c r="CZ18" s="788"/>
      <c r="DA18" s="789"/>
      <c r="DB18" s="787"/>
      <c r="DC18" s="788"/>
      <c r="DD18" s="788"/>
      <c r="DE18" s="788"/>
      <c r="DF18" s="789"/>
      <c r="DG18" s="787"/>
      <c r="DH18" s="788"/>
      <c r="DI18" s="788"/>
      <c r="DJ18" s="788"/>
      <c r="DK18" s="789"/>
      <c r="DL18" s="787"/>
      <c r="DM18" s="788"/>
      <c r="DN18" s="788"/>
      <c r="DO18" s="788"/>
      <c r="DP18" s="789"/>
      <c r="DQ18" s="787"/>
      <c r="DR18" s="788"/>
      <c r="DS18" s="788"/>
      <c r="DT18" s="788"/>
      <c r="DU18" s="789"/>
      <c r="DV18" s="806"/>
      <c r="DW18" s="807"/>
      <c r="DX18" s="807"/>
      <c r="DY18" s="807"/>
      <c r="DZ18" s="824"/>
      <c r="EA18" s="234"/>
    </row>
    <row r="19" spans="1:131" s="235" customFormat="1" ht="26.25" customHeight="1" x14ac:dyDescent="0.15">
      <c r="A19" s="238">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02"/>
      <c r="AL19" s="803"/>
      <c r="AM19" s="803"/>
      <c r="AN19" s="803"/>
      <c r="AO19" s="803"/>
      <c r="AP19" s="803"/>
      <c r="AQ19" s="803"/>
      <c r="AR19" s="803"/>
      <c r="AS19" s="803"/>
      <c r="AT19" s="803"/>
      <c r="AU19" s="804"/>
      <c r="AV19" s="804"/>
      <c r="AW19" s="804"/>
      <c r="AX19" s="804"/>
      <c r="AY19" s="805"/>
      <c r="AZ19" s="232"/>
      <c r="BA19" s="232"/>
      <c r="BB19" s="232"/>
      <c r="BC19" s="232"/>
      <c r="BD19" s="232"/>
      <c r="BE19" s="233"/>
      <c r="BF19" s="233"/>
      <c r="BG19" s="233"/>
      <c r="BH19" s="233"/>
      <c r="BI19" s="233"/>
      <c r="BJ19" s="233"/>
      <c r="BK19" s="233"/>
      <c r="BL19" s="233"/>
      <c r="BM19" s="233"/>
      <c r="BN19" s="233"/>
      <c r="BO19" s="233"/>
      <c r="BP19" s="233"/>
      <c r="BQ19" s="238">
        <v>13</v>
      </c>
      <c r="BR19" s="239"/>
      <c r="BS19" s="806"/>
      <c r="BT19" s="807"/>
      <c r="BU19" s="807"/>
      <c r="BV19" s="807"/>
      <c r="BW19" s="807"/>
      <c r="BX19" s="807"/>
      <c r="BY19" s="807"/>
      <c r="BZ19" s="807"/>
      <c r="CA19" s="807"/>
      <c r="CB19" s="807"/>
      <c r="CC19" s="807"/>
      <c r="CD19" s="807"/>
      <c r="CE19" s="807"/>
      <c r="CF19" s="807"/>
      <c r="CG19" s="808"/>
      <c r="CH19" s="787"/>
      <c r="CI19" s="788"/>
      <c r="CJ19" s="788"/>
      <c r="CK19" s="788"/>
      <c r="CL19" s="789"/>
      <c r="CM19" s="787"/>
      <c r="CN19" s="788"/>
      <c r="CO19" s="788"/>
      <c r="CP19" s="788"/>
      <c r="CQ19" s="789"/>
      <c r="CR19" s="787"/>
      <c r="CS19" s="788"/>
      <c r="CT19" s="788"/>
      <c r="CU19" s="788"/>
      <c r="CV19" s="789"/>
      <c r="CW19" s="787"/>
      <c r="CX19" s="788"/>
      <c r="CY19" s="788"/>
      <c r="CZ19" s="788"/>
      <c r="DA19" s="789"/>
      <c r="DB19" s="787"/>
      <c r="DC19" s="788"/>
      <c r="DD19" s="788"/>
      <c r="DE19" s="788"/>
      <c r="DF19" s="789"/>
      <c r="DG19" s="787"/>
      <c r="DH19" s="788"/>
      <c r="DI19" s="788"/>
      <c r="DJ19" s="788"/>
      <c r="DK19" s="789"/>
      <c r="DL19" s="787"/>
      <c r="DM19" s="788"/>
      <c r="DN19" s="788"/>
      <c r="DO19" s="788"/>
      <c r="DP19" s="789"/>
      <c r="DQ19" s="787"/>
      <c r="DR19" s="788"/>
      <c r="DS19" s="788"/>
      <c r="DT19" s="788"/>
      <c r="DU19" s="789"/>
      <c r="DV19" s="806"/>
      <c r="DW19" s="807"/>
      <c r="DX19" s="807"/>
      <c r="DY19" s="807"/>
      <c r="DZ19" s="824"/>
      <c r="EA19" s="234"/>
    </row>
    <row r="20" spans="1:131" s="235" customFormat="1" ht="26.25" customHeight="1" x14ac:dyDescent="0.15">
      <c r="A20" s="238">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02"/>
      <c r="AL20" s="803"/>
      <c r="AM20" s="803"/>
      <c r="AN20" s="803"/>
      <c r="AO20" s="803"/>
      <c r="AP20" s="803"/>
      <c r="AQ20" s="803"/>
      <c r="AR20" s="803"/>
      <c r="AS20" s="803"/>
      <c r="AT20" s="803"/>
      <c r="AU20" s="804"/>
      <c r="AV20" s="804"/>
      <c r="AW20" s="804"/>
      <c r="AX20" s="804"/>
      <c r="AY20" s="805"/>
      <c r="AZ20" s="232"/>
      <c r="BA20" s="232"/>
      <c r="BB20" s="232"/>
      <c r="BC20" s="232"/>
      <c r="BD20" s="232"/>
      <c r="BE20" s="233"/>
      <c r="BF20" s="233"/>
      <c r="BG20" s="233"/>
      <c r="BH20" s="233"/>
      <c r="BI20" s="233"/>
      <c r="BJ20" s="233"/>
      <c r="BK20" s="233"/>
      <c r="BL20" s="233"/>
      <c r="BM20" s="233"/>
      <c r="BN20" s="233"/>
      <c r="BO20" s="233"/>
      <c r="BP20" s="233"/>
      <c r="BQ20" s="238">
        <v>14</v>
      </c>
      <c r="BR20" s="239"/>
      <c r="BS20" s="806"/>
      <c r="BT20" s="807"/>
      <c r="BU20" s="807"/>
      <c r="BV20" s="807"/>
      <c r="BW20" s="807"/>
      <c r="BX20" s="807"/>
      <c r="BY20" s="807"/>
      <c r="BZ20" s="807"/>
      <c r="CA20" s="807"/>
      <c r="CB20" s="807"/>
      <c r="CC20" s="807"/>
      <c r="CD20" s="807"/>
      <c r="CE20" s="807"/>
      <c r="CF20" s="807"/>
      <c r="CG20" s="808"/>
      <c r="CH20" s="787"/>
      <c r="CI20" s="788"/>
      <c r="CJ20" s="788"/>
      <c r="CK20" s="788"/>
      <c r="CL20" s="789"/>
      <c r="CM20" s="787"/>
      <c r="CN20" s="788"/>
      <c r="CO20" s="788"/>
      <c r="CP20" s="788"/>
      <c r="CQ20" s="789"/>
      <c r="CR20" s="787"/>
      <c r="CS20" s="788"/>
      <c r="CT20" s="788"/>
      <c r="CU20" s="788"/>
      <c r="CV20" s="789"/>
      <c r="CW20" s="787"/>
      <c r="CX20" s="788"/>
      <c r="CY20" s="788"/>
      <c r="CZ20" s="788"/>
      <c r="DA20" s="789"/>
      <c r="DB20" s="787"/>
      <c r="DC20" s="788"/>
      <c r="DD20" s="788"/>
      <c r="DE20" s="788"/>
      <c r="DF20" s="789"/>
      <c r="DG20" s="787"/>
      <c r="DH20" s="788"/>
      <c r="DI20" s="788"/>
      <c r="DJ20" s="788"/>
      <c r="DK20" s="789"/>
      <c r="DL20" s="787"/>
      <c r="DM20" s="788"/>
      <c r="DN20" s="788"/>
      <c r="DO20" s="788"/>
      <c r="DP20" s="789"/>
      <c r="DQ20" s="787"/>
      <c r="DR20" s="788"/>
      <c r="DS20" s="788"/>
      <c r="DT20" s="788"/>
      <c r="DU20" s="789"/>
      <c r="DV20" s="806"/>
      <c r="DW20" s="807"/>
      <c r="DX20" s="807"/>
      <c r="DY20" s="807"/>
      <c r="DZ20" s="824"/>
      <c r="EA20" s="234"/>
    </row>
    <row r="21" spans="1:131" s="235" customFormat="1" ht="26.25" customHeight="1" thickBot="1" x14ac:dyDescent="0.2">
      <c r="A21" s="238">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02"/>
      <c r="AL21" s="803"/>
      <c r="AM21" s="803"/>
      <c r="AN21" s="803"/>
      <c r="AO21" s="803"/>
      <c r="AP21" s="803"/>
      <c r="AQ21" s="803"/>
      <c r="AR21" s="803"/>
      <c r="AS21" s="803"/>
      <c r="AT21" s="803"/>
      <c r="AU21" s="804"/>
      <c r="AV21" s="804"/>
      <c r="AW21" s="804"/>
      <c r="AX21" s="804"/>
      <c r="AY21" s="805"/>
      <c r="AZ21" s="232"/>
      <c r="BA21" s="232"/>
      <c r="BB21" s="232"/>
      <c r="BC21" s="232"/>
      <c r="BD21" s="232"/>
      <c r="BE21" s="233"/>
      <c r="BF21" s="233"/>
      <c r="BG21" s="233"/>
      <c r="BH21" s="233"/>
      <c r="BI21" s="233"/>
      <c r="BJ21" s="233"/>
      <c r="BK21" s="233"/>
      <c r="BL21" s="233"/>
      <c r="BM21" s="233"/>
      <c r="BN21" s="233"/>
      <c r="BO21" s="233"/>
      <c r="BP21" s="233"/>
      <c r="BQ21" s="238">
        <v>15</v>
      </c>
      <c r="BR21" s="239"/>
      <c r="BS21" s="806"/>
      <c r="BT21" s="807"/>
      <c r="BU21" s="807"/>
      <c r="BV21" s="807"/>
      <c r="BW21" s="807"/>
      <c r="BX21" s="807"/>
      <c r="BY21" s="807"/>
      <c r="BZ21" s="807"/>
      <c r="CA21" s="807"/>
      <c r="CB21" s="807"/>
      <c r="CC21" s="807"/>
      <c r="CD21" s="807"/>
      <c r="CE21" s="807"/>
      <c r="CF21" s="807"/>
      <c r="CG21" s="808"/>
      <c r="CH21" s="787"/>
      <c r="CI21" s="788"/>
      <c r="CJ21" s="788"/>
      <c r="CK21" s="788"/>
      <c r="CL21" s="789"/>
      <c r="CM21" s="787"/>
      <c r="CN21" s="788"/>
      <c r="CO21" s="788"/>
      <c r="CP21" s="788"/>
      <c r="CQ21" s="789"/>
      <c r="CR21" s="787"/>
      <c r="CS21" s="788"/>
      <c r="CT21" s="788"/>
      <c r="CU21" s="788"/>
      <c r="CV21" s="789"/>
      <c r="CW21" s="787"/>
      <c r="CX21" s="788"/>
      <c r="CY21" s="788"/>
      <c r="CZ21" s="788"/>
      <c r="DA21" s="789"/>
      <c r="DB21" s="787"/>
      <c r="DC21" s="788"/>
      <c r="DD21" s="788"/>
      <c r="DE21" s="788"/>
      <c r="DF21" s="789"/>
      <c r="DG21" s="787"/>
      <c r="DH21" s="788"/>
      <c r="DI21" s="788"/>
      <c r="DJ21" s="788"/>
      <c r="DK21" s="789"/>
      <c r="DL21" s="787"/>
      <c r="DM21" s="788"/>
      <c r="DN21" s="788"/>
      <c r="DO21" s="788"/>
      <c r="DP21" s="789"/>
      <c r="DQ21" s="787"/>
      <c r="DR21" s="788"/>
      <c r="DS21" s="788"/>
      <c r="DT21" s="788"/>
      <c r="DU21" s="789"/>
      <c r="DV21" s="806"/>
      <c r="DW21" s="807"/>
      <c r="DX21" s="807"/>
      <c r="DY21" s="807"/>
      <c r="DZ21" s="824"/>
      <c r="EA21" s="234"/>
    </row>
    <row r="22" spans="1:131" s="235" customFormat="1" ht="26.25" customHeight="1" x14ac:dyDescent="0.15">
      <c r="A22" s="238">
        <v>16</v>
      </c>
      <c r="B22" s="815"/>
      <c r="C22" s="816"/>
      <c r="D22" s="816"/>
      <c r="E22" s="816"/>
      <c r="F22" s="816"/>
      <c r="G22" s="816"/>
      <c r="H22" s="816"/>
      <c r="I22" s="816"/>
      <c r="J22" s="816"/>
      <c r="K22" s="816"/>
      <c r="L22" s="816"/>
      <c r="M22" s="816"/>
      <c r="N22" s="816"/>
      <c r="O22" s="816"/>
      <c r="P22" s="817"/>
      <c r="Q22" s="840"/>
      <c r="R22" s="841"/>
      <c r="S22" s="841"/>
      <c r="T22" s="841"/>
      <c r="U22" s="841"/>
      <c r="V22" s="841"/>
      <c r="W22" s="841"/>
      <c r="X22" s="841"/>
      <c r="Y22" s="841"/>
      <c r="Z22" s="841"/>
      <c r="AA22" s="841"/>
      <c r="AB22" s="841"/>
      <c r="AC22" s="841"/>
      <c r="AD22" s="841"/>
      <c r="AE22" s="842"/>
      <c r="AF22" s="821"/>
      <c r="AG22" s="822"/>
      <c r="AH22" s="822"/>
      <c r="AI22" s="822"/>
      <c r="AJ22" s="823"/>
      <c r="AK22" s="843"/>
      <c r="AL22" s="844"/>
      <c r="AM22" s="844"/>
      <c r="AN22" s="844"/>
      <c r="AO22" s="844"/>
      <c r="AP22" s="844"/>
      <c r="AQ22" s="844"/>
      <c r="AR22" s="844"/>
      <c r="AS22" s="844"/>
      <c r="AT22" s="844"/>
      <c r="AU22" s="845"/>
      <c r="AV22" s="845"/>
      <c r="AW22" s="845"/>
      <c r="AX22" s="845"/>
      <c r="AY22" s="846"/>
      <c r="AZ22" s="847" t="s">
        <v>391</v>
      </c>
      <c r="BA22" s="847"/>
      <c r="BB22" s="847"/>
      <c r="BC22" s="847"/>
      <c r="BD22" s="848"/>
      <c r="BE22" s="233"/>
      <c r="BF22" s="233"/>
      <c r="BG22" s="233"/>
      <c r="BH22" s="233"/>
      <c r="BI22" s="233"/>
      <c r="BJ22" s="233"/>
      <c r="BK22" s="233"/>
      <c r="BL22" s="233"/>
      <c r="BM22" s="233"/>
      <c r="BN22" s="233"/>
      <c r="BO22" s="233"/>
      <c r="BP22" s="233"/>
      <c r="BQ22" s="238">
        <v>16</v>
      </c>
      <c r="BR22" s="239"/>
      <c r="BS22" s="806"/>
      <c r="BT22" s="807"/>
      <c r="BU22" s="807"/>
      <c r="BV22" s="807"/>
      <c r="BW22" s="807"/>
      <c r="BX22" s="807"/>
      <c r="BY22" s="807"/>
      <c r="BZ22" s="807"/>
      <c r="CA22" s="807"/>
      <c r="CB22" s="807"/>
      <c r="CC22" s="807"/>
      <c r="CD22" s="807"/>
      <c r="CE22" s="807"/>
      <c r="CF22" s="807"/>
      <c r="CG22" s="808"/>
      <c r="CH22" s="787"/>
      <c r="CI22" s="788"/>
      <c r="CJ22" s="788"/>
      <c r="CK22" s="788"/>
      <c r="CL22" s="789"/>
      <c r="CM22" s="787"/>
      <c r="CN22" s="788"/>
      <c r="CO22" s="788"/>
      <c r="CP22" s="788"/>
      <c r="CQ22" s="789"/>
      <c r="CR22" s="787"/>
      <c r="CS22" s="788"/>
      <c r="CT22" s="788"/>
      <c r="CU22" s="788"/>
      <c r="CV22" s="789"/>
      <c r="CW22" s="787"/>
      <c r="CX22" s="788"/>
      <c r="CY22" s="788"/>
      <c r="CZ22" s="788"/>
      <c r="DA22" s="789"/>
      <c r="DB22" s="787"/>
      <c r="DC22" s="788"/>
      <c r="DD22" s="788"/>
      <c r="DE22" s="788"/>
      <c r="DF22" s="789"/>
      <c r="DG22" s="787"/>
      <c r="DH22" s="788"/>
      <c r="DI22" s="788"/>
      <c r="DJ22" s="788"/>
      <c r="DK22" s="789"/>
      <c r="DL22" s="787"/>
      <c r="DM22" s="788"/>
      <c r="DN22" s="788"/>
      <c r="DO22" s="788"/>
      <c r="DP22" s="789"/>
      <c r="DQ22" s="787"/>
      <c r="DR22" s="788"/>
      <c r="DS22" s="788"/>
      <c r="DT22" s="788"/>
      <c r="DU22" s="789"/>
      <c r="DV22" s="806"/>
      <c r="DW22" s="807"/>
      <c r="DX22" s="807"/>
      <c r="DY22" s="807"/>
      <c r="DZ22" s="824"/>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685</v>
      </c>
      <c r="AG23" s="829"/>
      <c r="AH23" s="829"/>
      <c r="AI23" s="829"/>
      <c r="AJ23" s="832"/>
      <c r="AK23" s="833"/>
      <c r="AL23" s="834"/>
      <c r="AM23" s="834"/>
      <c r="AN23" s="834"/>
      <c r="AO23" s="834"/>
      <c r="AP23" s="829"/>
      <c r="AQ23" s="829"/>
      <c r="AR23" s="829"/>
      <c r="AS23" s="829"/>
      <c r="AT23" s="829"/>
      <c r="AU23" s="835"/>
      <c r="AV23" s="835"/>
      <c r="AW23" s="835"/>
      <c r="AX23" s="835"/>
      <c r="AY23" s="836"/>
      <c r="AZ23" s="837" t="s">
        <v>129</v>
      </c>
      <c r="BA23" s="838"/>
      <c r="BB23" s="838"/>
      <c r="BC23" s="838"/>
      <c r="BD23" s="839"/>
      <c r="BE23" s="233"/>
      <c r="BF23" s="233"/>
      <c r="BG23" s="233"/>
      <c r="BH23" s="233"/>
      <c r="BI23" s="233"/>
      <c r="BJ23" s="233"/>
      <c r="BK23" s="233"/>
      <c r="BL23" s="233"/>
      <c r="BM23" s="233"/>
      <c r="BN23" s="233"/>
      <c r="BO23" s="233"/>
      <c r="BP23" s="233"/>
      <c r="BQ23" s="238">
        <v>17</v>
      </c>
      <c r="BR23" s="239"/>
      <c r="BS23" s="806"/>
      <c r="BT23" s="807"/>
      <c r="BU23" s="807"/>
      <c r="BV23" s="807"/>
      <c r="BW23" s="807"/>
      <c r="BX23" s="807"/>
      <c r="BY23" s="807"/>
      <c r="BZ23" s="807"/>
      <c r="CA23" s="807"/>
      <c r="CB23" s="807"/>
      <c r="CC23" s="807"/>
      <c r="CD23" s="807"/>
      <c r="CE23" s="807"/>
      <c r="CF23" s="807"/>
      <c r="CG23" s="808"/>
      <c r="CH23" s="787"/>
      <c r="CI23" s="788"/>
      <c r="CJ23" s="788"/>
      <c r="CK23" s="788"/>
      <c r="CL23" s="789"/>
      <c r="CM23" s="787"/>
      <c r="CN23" s="788"/>
      <c r="CO23" s="788"/>
      <c r="CP23" s="788"/>
      <c r="CQ23" s="789"/>
      <c r="CR23" s="787"/>
      <c r="CS23" s="788"/>
      <c r="CT23" s="788"/>
      <c r="CU23" s="788"/>
      <c r="CV23" s="789"/>
      <c r="CW23" s="787"/>
      <c r="CX23" s="788"/>
      <c r="CY23" s="788"/>
      <c r="CZ23" s="788"/>
      <c r="DA23" s="789"/>
      <c r="DB23" s="787"/>
      <c r="DC23" s="788"/>
      <c r="DD23" s="788"/>
      <c r="DE23" s="788"/>
      <c r="DF23" s="789"/>
      <c r="DG23" s="787"/>
      <c r="DH23" s="788"/>
      <c r="DI23" s="788"/>
      <c r="DJ23" s="788"/>
      <c r="DK23" s="789"/>
      <c r="DL23" s="787"/>
      <c r="DM23" s="788"/>
      <c r="DN23" s="788"/>
      <c r="DO23" s="788"/>
      <c r="DP23" s="789"/>
      <c r="DQ23" s="787"/>
      <c r="DR23" s="788"/>
      <c r="DS23" s="788"/>
      <c r="DT23" s="788"/>
      <c r="DU23" s="789"/>
      <c r="DV23" s="806"/>
      <c r="DW23" s="807"/>
      <c r="DX23" s="807"/>
      <c r="DY23" s="807"/>
      <c r="DZ23" s="824"/>
      <c r="EA23" s="234"/>
    </row>
    <row r="24" spans="1:131" s="235" customFormat="1" ht="26.25" customHeight="1" x14ac:dyDescent="0.15">
      <c r="A24" s="849" t="s">
        <v>394</v>
      </c>
      <c r="B24" s="849"/>
      <c r="C24" s="849"/>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849"/>
      <c r="AM24" s="849"/>
      <c r="AN24" s="849"/>
      <c r="AO24" s="849"/>
      <c r="AP24" s="849"/>
      <c r="AQ24" s="849"/>
      <c r="AR24" s="849"/>
      <c r="AS24" s="849"/>
      <c r="AT24" s="849"/>
      <c r="AU24" s="849"/>
      <c r="AV24" s="849"/>
      <c r="AW24" s="849"/>
      <c r="AX24" s="849"/>
      <c r="AY24" s="849"/>
      <c r="AZ24" s="232"/>
      <c r="BA24" s="232"/>
      <c r="BB24" s="232"/>
      <c r="BC24" s="232"/>
      <c r="BD24" s="232"/>
      <c r="BE24" s="233"/>
      <c r="BF24" s="233"/>
      <c r="BG24" s="233"/>
      <c r="BH24" s="233"/>
      <c r="BI24" s="233"/>
      <c r="BJ24" s="233"/>
      <c r="BK24" s="233"/>
      <c r="BL24" s="233"/>
      <c r="BM24" s="233"/>
      <c r="BN24" s="233"/>
      <c r="BO24" s="233"/>
      <c r="BP24" s="233"/>
      <c r="BQ24" s="238">
        <v>18</v>
      </c>
      <c r="BR24" s="239"/>
      <c r="BS24" s="806"/>
      <c r="BT24" s="807"/>
      <c r="BU24" s="807"/>
      <c r="BV24" s="807"/>
      <c r="BW24" s="807"/>
      <c r="BX24" s="807"/>
      <c r="BY24" s="807"/>
      <c r="BZ24" s="807"/>
      <c r="CA24" s="807"/>
      <c r="CB24" s="807"/>
      <c r="CC24" s="807"/>
      <c r="CD24" s="807"/>
      <c r="CE24" s="807"/>
      <c r="CF24" s="807"/>
      <c r="CG24" s="808"/>
      <c r="CH24" s="787"/>
      <c r="CI24" s="788"/>
      <c r="CJ24" s="788"/>
      <c r="CK24" s="788"/>
      <c r="CL24" s="789"/>
      <c r="CM24" s="787"/>
      <c r="CN24" s="788"/>
      <c r="CO24" s="788"/>
      <c r="CP24" s="788"/>
      <c r="CQ24" s="789"/>
      <c r="CR24" s="787"/>
      <c r="CS24" s="788"/>
      <c r="CT24" s="788"/>
      <c r="CU24" s="788"/>
      <c r="CV24" s="789"/>
      <c r="CW24" s="787"/>
      <c r="CX24" s="788"/>
      <c r="CY24" s="788"/>
      <c r="CZ24" s="788"/>
      <c r="DA24" s="789"/>
      <c r="DB24" s="787"/>
      <c r="DC24" s="788"/>
      <c r="DD24" s="788"/>
      <c r="DE24" s="788"/>
      <c r="DF24" s="789"/>
      <c r="DG24" s="787"/>
      <c r="DH24" s="788"/>
      <c r="DI24" s="788"/>
      <c r="DJ24" s="788"/>
      <c r="DK24" s="789"/>
      <c r="DL24" s="787"/>
      <c r="DM24" s="788"/>
      <c r="DN24" s="788"/>
      <c r="DO24" s="788"/>
      <c r="DP24" s="789"/>
      <c r="DQ24" s="787"/>
      <c r="DR24" s="788"/>
      <c r="DS24" s="788"/>
      <c r="DT24" s="788"/>
      <c r="DU24" s="789"/>
      <c r="DV24" s="806"/>
      <c r="DW24" s="807"/>
      <c r="DX24" s="807"/>
      <c r="DY24" s="807"/>
      <c r="DZ24" s="824"/>
      <c r="EA24" s="234"/>
    </row>
    <row r="25" spans="1:131" ht="26.25" customHeight="1" thickBot="1" x14ac:dyDescent="0.2">
      <c r="A25" s="794" t="s">
        <v>395</v>
      </c>
      <c r="B25" s="794"/>
      <c r="C25" s="794"/>
      <c r="D25" s="794"/>
      <c r="E25" s="794"/>
      <c r="F25" s="794"/>
      <c r="G25" s="794"/>
      <c r="H25" s="794"/>
      <c r="I25" s="794"/>
      <c r="J25" s="794"/>
      <c r="K25" s="794"/>
      <c r="L25" s="794"/>
      <c r="M25" s="794"/>
      <c r="N25" s="794"/>
      <c r="O25" s="794"/>
      <c r="P25" s="794"/>
      <c r="Q25" s="794"/>
      <c r="R25" s="794"/>
      <c r="S25" s="794"/>
      <c r="T25" s="794"/>
      <c r="U25" s="794"/>
      <c r="V25" s="794"/>
      <c r="W25" s="794"/>
      <c r="X25" s="794"/>
      <c r="Y25" s="794"/>
      <c r="Z25" s="794"/>
      <c r="AA25" s="794"/>
      <c r="AB25" s="794"/>
      <c r="AC25" s="794"/>
      <c r="AD25" s="794"/>
      <c r="AE25" s="794"/>
      <c r="AF25" s="794"/>
      <c r="AG25" s="794"/>
      <c r="AH25" s="794"/>
      <c r="AI25" s="794"/>
      <c r="AJ25" s="794"/>
      <c r="AK25" s="794"/>
      <c r="AL25" s="794"/>
      <c r="AM25" s="794"/>
      <c r="AN25" s="794"/>
      <c r="AO25" s="794"/>
      <c r="AP25" s="794"/>
      <c r="AQ25" s="794"/>
      <c r="AR25" s="794"/>
      <c r="AS25" s="794"/>
      <c r="AT25" s="794"/>
      <c r="AU25" s="794"/>
      <c r="AV25" s="794"/>
      <c r="AW25" s="794"/>
      <c r="AX25" s="794"/>
      <c r="AY25" s="794"/>
      <c r="AZ25" s="794"/>
      <c r="BA25" s="794"/>
      <c r="BB25" s="794"/>
      <c r="BC25" s="794"/>
      <c r="BD25" s="794"/>
      <c r="BE25" s="794"/>
      <c r="BF25" s="794"/>
      <c r="BG25" s="794"/>
      <c r="BH25" s="794"/>
      <c r="BI25" s="794"/>
      <c r="BJ25" s="232"/>
      <c r="BK25" s="232"/>
      <c r="BL25" s="232"/>
      <c r="BM25" s="232"/>
      <c r="BN25" s="232"/>
      <c r="BO25" s="241"/>
      <c r="BP25" s="241"/>
      <c r="BQ25" s="238">
        <v>19</v>
      </c>
      <c r="BR25" s="239"/>
      <c r="BS25" s="806"/>
      <c r="BT25" s="807"/>
      <c r="BU25" s="807"/>
      <c r="BV25" s="807"/>
      <c r="BW25" s="807"/>
      <c r="BX25" s="807"/>
      <c r="BY25" s="807"/>
      <c r="BZ25" s="807"/>
      <c r="CA25" s="807"/>
      <c r="CB25" s="807"/>
      <c r="CC25" s="807"/>
      <c r="CD25" s="807"/>
      <c r="CE25" s="807"/>
      <c r="CF25" s="807"/>
      <c r="CG25" s="808"/>
      <c r="CH25" s="787"/>
      <c r="CI25" s="788"/>
      <c r="CJ25" s="788"/>
      <c r="CK25" s="788"/>
      <c r="CL25" s="789"/>
      <c r="CM25" s="787"/>
      <c r="CN25" s="788"/>
      <c r="CO25" s="788"/>
      <c r="CP25" s="788"/>
      <c r="CQ25" s="789"/>
      <c r="CR25" s="787"/>
      <c r="CS25" s="788"/>
      <c r="CT25" s="788"/>
      <c r="CU25" s="788"/>
      <c r="CV25" s="789"/>
      <c r="CW25" s="787"/>
      <c r="CX25" s="788"/>
      <c r="CY25" s="788"/>
      <c r="CZ25" s="788"/>
      <c r="DA25" s="789"/>
      <c r="DB25" s="787"/>
      <c r="DC25" s="788"/>
      <c r="DD25" s="788"/>
      <c r="DE25" s="788"/>
      <c r="DF25" s="789"/>
      <c r="DG25" s="787"/>
      <c r="DH25" s="788"/>
      <c r="DI25" s="788"/>
      <c r="DJ25" s="788"/>
      <c r="DK25" s="789"/>
      <c r="DL25" s="787"/>
      <c r="DM25" s="788"/>
      <c r="DN25" s="788"/>
      <c r="DO25" s="788"/>
      <c r="DP25" s="789"/>
      <c r="DQ25" s="787"/>
      <c r="DR25" s="788"/>
      <c r="DS25" s="788"/>
      <c r="DT25" s="788"/>
      <c r="DU25" s="789"/>
      <c r="DV25" s="806"/>
      <c r="DW25" s="807"/>
      <c r="DX25" s="807"/>
      <c r="DY25" s="807"/>
      <c r="DZ25" s="824"/>
      <c r="EA25" s="230"/>
    </row>
    <row r="26" spans="1:131" ht="26.25" customHeight="1" x14ac:dyDescent="0.15">
      <c r="A26" s="796" t="s">
        <v>372</v>
      </c>
      <c r="B26" s="797"/>
      <c r="C26" s="797"/>
      <c r="D26" s="797"/>
      <c r="E26" s="797"/>
      <c r="F26" s="797"/>
      <c r="G26" s="797"/>
      <c r="H26" s="797"/>
      <c r="I26" s="797"/>
      <c r="J26" s="797"/>
      <c r="K26" s="797"/>
      <c r="L26" s="797"/>
      <c r="M26" s="797"/>
      <c r="N26" s="797"/>
      <c r="O26" s="797"/>
      <c r="P26" s="798"/>
      <c r="Q26" s="777" t="s">
        <v>396</v>
      </c>
      <c r="R26" s="778"/>
      <c r="S26" s="778"/>
      <c r="T26" s="778"/>
      <c r="U26" s="779"/>
      <c r="V26" s="777" t="s">
        <v>397</v>
      </c>
      <c r="W26" s="778"/>
      <c r="X26" s="778"/>
      <c r="Y26" s="778"/>
      <c r="Z26" s="779"/>
      <c r="AA26" s="777" t="s">
        <v>398</v>
      </c>
      <c r="AB26" s="778"/>
      <c r="AC26" s="778"/>
      <c r="AD26" s="778"/>
      <c r="AE26" s="778"/>
      <c r="AF26" s="850" t="s">
        <v>399</v>
      </c>
      <c r="AG26" s="851"/>
      <c r="AH26" s="851"/>
      <c r="AI26" s="851"/>
      <c r="AJ26" s="852"/>
      <c r="AK26" s="778" t="s">
        <v>400</v>
      </c>
      <c r="AL26" s="778"/>
      <c r="AM26" s="778"/>
      <c r="AN26" s="778"/>
      <c r="AO26" s="779"/>
      <c r="AP26" s="777" t="s">
        <v>401</v>
      </c>
      <c r="AQ26" s="778"/>
      <c r="AR26" s="778"/>
      <c r="AS26" s="778"/>
      <c r="AT26" s="779"/>
      <c r="AU26" s="777" t="s">
        <v>402</v>
      </c>
      <c r="AV26" s="778"/>
      <c r="AW26" s="778"/>
      <c r="AX26" s="778"/>
      <c r="AY26" s="779"/>
      <c r="AZ26" s="777" t="s">
        <v>403</v>
      </c>
      <c r="BA26" s="778"/>
      <c r="BB26" s="778"/>
      <c r="BC26" s="778"/>
      <c r="BD26" s="779"/>
      <c r="BE26" s="777" t="s">
        <v>379</v>
      </c>
      <c r="BF26" s="778"/>
      <c r="BG26" s="778"/>
      <c r="BH26" s="778"/>
      <c r="BI26" s="784"/>
      <c r="BJ26" s="232"/>
      <c r="BK26" s="232"/>
      <c r="BL26" s="232"/>
      <c r="BM26" s="232"/>
      <c r="BN26" s="232"/>
      <c r="BO26" s="241"/>
      <c r="BP26" s="241"/>
      <c r="BQ26" s="238">
        <v>20</v>
      </c>
      <c r="BR26" s="239"/>
      <c r="BS26" s="806"/>
      <c r="BT26" s="807"/>
      <c r="BU26" s="807"/>
      <c r="BV26" s="807"/>
      <c r="BW26" s="807"/>
      <c r="BX26" s="807"/>
      <c r="BY26" s="807"/>
      <c r="BZ26" s="807"/>
      <c r="CA26" s="807"/>
      <c r="CB26" s="807"/>
      <c r="CC26" s="807"/>
      <c r="CD26" s="807"/>
      <c r="CE26" s="807"/>
      <c r="CF26" s="807"/>
      <c r="CG26" s="808"/>
      <c r="CH26" s="787"/>
      <c r="CI26" s="788"/>
      <c r="CJ26" s="788"/>
      <c r="CK26" s="788"/>
      <c r="CL26" s="789"/>
      <c r="CM26" s="787"/>
      <c r="CN26" s="788"/>
      <c r="CO26" s="788"/>
      <c r="CP26" s="788"/>
      <c r="CQ26" s="789"/>
      <c r="CR26" s="787"/>
      <c r="CS26" s="788"/>
      <c r="CT26" s="788"/>
      <c r="CU26" s="788"/>
      <c r="CV26" s="789"/>
      <c r="CW26" s="787"/>
      <c r="CX26" s="788"/>
      <c r="CY26" s="788"/>
      <c r="CZ26" s="788"/>
      <c r="DA26" s="789"/>
      <c r="DB26" s="787"/>
      <c r="DC26" s="788"/>
      <c r="DD26" s="788"/>
      <c r="DE26" s="788"/>
      <c r="DF26" s="789"/>
      <c r="DG26" s="787"/>
      <c r="DH26" s="788"/>
      <c r="DI26" s="788"/>
      <c r="DJ26" s="788"/>
      <c r="DK26" s="789"/>
      <c r="DL26" s="787"/>
      <c r="DM26" s="788"/>
      <c r="DN26" s="788"/>
      <c r="DO26" s="788"/>
      <c r="DP26" s="789"/>
      <c r="DQ26" s="787"/>
      <c r="DR26" s="788"/>
      <c r="DS26" s="788"/>
      <c r="DT26" s="788"/>
      <c r="DU26" s="789"/>
      <c r="DV26" s="806"/>
      <c r="DW26" s="807"/>
      <c r="DX26" s="807"/>
      <c r="DY26" s="807"/>
      <c r="DZ26" s="824"/>
      <c r="EA26" s="230"/>
    </row>
    <row r="27" spans="1:131" ht="26.25" customHeight="1" thickBot="1" x14ac:dyDescent="0.2">
      <c r="A27" s="799"/>
      <c r="B27" s="800"/>
      <c r="C27" s="800"/>
      <c r="D27" s="800"/>
      <c r="E27" s="800"/>
      <c r="F27" s="800"/>
      <c r="G27" s="800"/>
      <c r="H27" s="800"/>
      <c r="I27" s="800"/>
      <c r="J27" s="800"/>
      <c r="K27" s="800"/>
      <c r="L27" s="800"/>
      <c r="M27" s="800"/>
      <c r="N27" s="800"/>
      <c r="O27" s="800"/>
      <c r="P27" s="801"/>
      <c r="Q27" s="780"/>
      <c r="R27" s="781"/>
      <c r="S27" s="781"/>
      <c r="T27" s="781"/>
      <c r="U27" s="782"/>
      <c r="V27" s="780"/>
      <c r="W27" s="781"/>
      <c r="X27" s="781"/>
      <c r="Y27" s="781"/>
      <c r="Z27" s="782"/>
      <c r="AA27" s="780"/>
      <c r="AB27" s="781"/>
      <c r="AC27" s="781"/>
      <c r="AD27" s="781"/>
      <c r="AE27" s="781"/>
      <c r="AF27" s="853"/>
      <c r="AG27" s="854"/>
      <c r="AH27" s="854"/>
      <c r="AI27" s="854"/>
      <c r="AJ27" s="855"/>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86"/>
      <c r="BJ27" s="232"/>
      <c r="BK27" s="232"/>
      <c r="BL27" s="232"/>
      <c r="BM27" s="232"/>
      <c r="BN27" s="232"/>
      <c r="BO27" s="241"/>
      <c r="BP27" s="241"/>
      <c r="BQ27" s="238">
        <v>21</v>
      </c>
      <c r="BR27" s="239"/>
      <c r="BS27" s="806"/>
      <c r="BT27" s="807"/>
      <c r="BU27" s="807"/>
      <c r="BV27" s="807"/>
      <c r="BW27" s="807"/>
      <c r="BX27" s="807"/>
      <c r="BY27" s="807"/>
      <c r="BZ27" s="807"/>
      <c r="CA27" s="807"/>
      <c r="CB27" s="807"/>
      <c r="CC27" s="807"/>
      <c r="CD27" s="807"/>
      <c r="CE27" s="807"/>
      <c r="CF27" s="807"/>
      <c r="CG27" s="808"/>
      <c r="CH27" s="787"/>
      <c r="CI27" s="788"/>
      <c r="CJ27" s="788"/>
      <c r="CK27" s="788"/>
      <c r="CL27" s="789"/>
      <c r="CM27" s="787"/>
      <c r="CN27" s="788"/>
      <c r="CO27" s="788"/>
      <c r="CP27" s="788"/>
      <c r="CQ27" s="789"/>
      <c r="CR27" s="787"/>
      <c r="CS27" s="788"/>
      <c r="CT27" s="788"/>
      <c r="CU27" s="788"/>
      <c r="CV27" s="789"/>
      <c r="CW27" s="787"/>
      <c r="CX27" s="788"/>
      <c r="CY27" s="788"/>
      <c r="CZ27" s="788"/>
      <c r="DA27" s="789"/>
      <c r="DB27" s="787"/>
      <c r="DC27" s="788"/>
      <c r="DD27" s="788"/>
      <c r="DE27" s="788"/>
      <c r="DF27" s="789"/>
      <c r="DG27" s="787"/>
      <c r="DH27" s="788"/>
      <c r="DI27" s="788"/>
      <c r="DJ27" s="788"/>
      <c r="DK27" s="789"/>
      <c r="DL27" s="787"/>
      <c r="DM27" s="788"/>
      <c r="DN27" s="788"/>
      <c r="DO27" s="788"/>
      <c r="DP27" s="789"/>
      <c r="DQ27" s="787"/>
      <c r="DR27" s="788"/>
      <c r="DS27" s="788"/>
      <c r="DT27" s="788"/>
      <c r="DU27" s="789"/>
      <c r="DV27" s="806"/>
      <c r="DW27" s="807"/>
      <c r="DX27" s="807"/>
      <c r="DY27" s="807"/>
      <c r="DZ27" s="824"/>
      <c r="EA27" s="230"/>
    </row>
    <row r="28" spans="1:131" ht="26.25" customHeight="1" thickTop="1" x14ac:dyDescent="0.15">
      <c r="A28" s="242">
        <v>1</v>
      </c>
      <c r="B28" s="757" t="s">
        <v>404</v>
      </c>
      <c r="C28" s="758"/>
      <c r="D28" s="758"/>
      <c r="E28" s="758"/>
      <c r="F28" s="758"/>
      <c r="G28" s="758"/>
      <c r="H28" s="758"/>
      <c r="I28" s="758"/>
      <c r="J28" s="758"/>
      <c r="K28" s="758"/>
      <c r="L28" s="758"/>
      <c r="M28" s="758"/>
      <c r="N28" s="758"/>
      <c r="O28" s="758"/>
      <c r="P28" s="759"/>
      <c r="Q28" s="856">
        <v>5812</v>
      </c>
      <c r="R28" s="857"/>
      <c r="S28" s="857"/>
      <c r="T28" s="857"/>
      <c r="U28" s="857"/>
      <c r="V28" s="857">
        <v>5573</v>
      </c>
      <c r="W28" s="857"/>
      <c r="X28" s="857"/>
      <c r="Y28" s="857"/>
      <c r="Z28" s="857"/>
      <c r="AA28" s="857">
        <v>239</v>
      </c>
      <c r="AB28" s="857"/>
      <c r="AC28" s="857"/>
      <c r="AD28" s="857"/>
      <c r="AE28" s="858"/>
      <c r="AF28" s="859">
        <v>239</v>
      </c>
      <c r="AG28" s="857"/>
      <c r="AH28" s="857"/>
      <c r="AI28" s="857"/>
      <c r="AJ28" s="860"/>
      <c r="AK28" s="865">
        <v>443</v>
      </c>
      <c r="AL28" s="866"/>
      <c r="AM28" s="866"/>
      <c r="AN28" s="866"/>
      <c r="AO28" s="866"/>
      <c r="AP28" s="866" t="s">
        <v>569</v>
      </c>
      <c r="AQ28" s="866"/>
      <c r="AR28" s="866"/>
      <c r="AS28" s="866"/>
      <c r="AT28" s="866"/>
      <c r="AU28" s="866" t="s">
        <v>569</v>
      </c>
      <c r="AV28" s="866"/>
      <c r="AW28" s="866"/>
      <c r="AX28" s="866"/>
      <c r="AY28" s="866"/>
      <c r="AZ28" s="866" t="s">
        <v>569</v>
      </c>
      <c r="BA28" s="866"/>
      <c r="BB28" s="866"/>
      <c r="BC28" s="866"/>
      <c r="BD28" s="866"/>
      <c r="BE28" s="861"/>
      <c r="BF28" s="861"/>
      <c r="BG28" s="861"/>
      <c r="BH28" s="861"/>
      <c r="BI28" s="862"/>
      <c r="BJ28" s="232"/>
      <c r="BK28" s="232"/>
      <c r="BL28" s="232"/>
      <c r="BM28" s="232"/>
      <c r="BN28" s="232"/>
      <c r="BO28" s="241"/>
      <c r="BP28" s="241"/>
      <c r="BQ28" s="238">
        <v>22</v>
      </c>
      <c r="BR28" s="239"/>
      <c r="BS28" s="806"/>
      <c r="BT28" s="807"/>
      <c r="BU28" s="807"/>
      <c r="BV28" s="807"/>
      <c r="BW28" s="807"/>
      <c r="BX28" s="807"/>
      <c r="BY28" s="807"/>
      <c r="BZ28" s="807"/>
      <c r="CA28" s="807"/>
      <c r="CB28" s="807"/>
      <c r="CC28" s="807"/>
      <c r="CD28" s="807"/>
      <c r="CE28" s="807"/>
      <c r="CF28" s="807"/>
      <c r="CG28" s="808"/>
      <c r="CH28" s="787"/>
      <c r="CI28" s="788"/>
      <c r="CJ28" s="788"/>
      <c r="CK28" s="788"/>
      <c r="CL28" s="789"/>
      <c r="CM28" s="787"/>
      <c r="CN28" s="788"/>
      <c r="CO28" s="788"/>
      <c r="CP28" s="788"/>
      <c r="CQ28" s="789"/>
      <c r="CR28" s="787"/>
      <c r="CS28" s="788"/>
      <c r="CT28" s="788"/>
      <c r="CU28" s="788"/>
      <c r="CV28" s="789"/>
      <c r="CW28" s="787"/>
      <c r="CX28" s="788"/>
      <c r="CY28" s="788"/>
      <c r="CZ28" s="788"/>
      <c r="DA28" s="789"/>
      <c r="DB28" s="787"/>
      <c r="DC28" s="788"/>
      <c r="DD28" s="788"/>
      <c r="DE28" s="788"/>
      <c r="DF28" s="789"/>
      <c r="DG28" s="787"/>
      <c r="DH28" s="788"/>
      <c r="DI28" s="788"/>
      <c r="DJ28" s="788"/>
      <c r="DK28" s="789"/>
      <c r="DL28" s="787"/>
      <c r="DM28" s="788"/>
      <c r="DN28" s="788"/>
      <c r="DO28" s="788"/>
      <c r="DP28" s="789"/>
      <c r="DQ28" s="787"/>
      <c r="DR28" s="788"/>
      <c r="DS28" s="788"/>
      <c r="DT28" s="788"/>
      <c r="DU28" s="789"/>
      <c r="DV28" s="806"/>
      <c r="DW28" s="807"/>
      <c r="DX28" s="807"/>
      <c r="DY28" s="807"/>
      <c r="DZ28" s="824"/>
      <c r="EA28" s="230"/>
    </row>
    <row r="29" spans="1:131" ht="26.25" customHeight="1" x14ac:dyDescent="0.15">
      <c r="A29" s="242">
        <v>2</v>
      </c>
      <c r="B29" s="815" t="s">
        <v>405</v>
      </c>
      <c r="C29" s="816"/>
      <c r="D29" s="816"/>
      <c r="E29" s="816"/>
      <c r="F29" s="816"/>
      <c r="G29" s="816"/>
      <c r="H29" s="816"/>
      <c r="I29" s="816"/>
      <c r="J29" s="816"/>
      <c r="K29" s="816"/>
      <c r="L29" s="816"/>
      <c r="M29" s="816"/>
      <c r="N29" s="816"/>
      <c r="O29" s="816"/>
      <c r="P29" s="817"/>
      <c r="Q29" s="818">
        <v>1087</v>
      </c>
      <c r="R29" s="819"/>
      <c r="S29" s="819"/>
      <c r="T29" s="819"/>
      <c r="U29" s="819"/>
      <c r="V29" s="819">
        <v>1055</v>
      </c>
      <c r="W29" s="819"/>
      <c r="X29" s="819"/>
      <c r="Y29" s="819"/>
      <c r="Z29" s="819"/>
      <c r="AA29" s="819">
        <v>31</v>
      </c>
      <c r="AB29" s="819"/>
      <c r="AC29" s="819"/>
      <c r="AD29" s="819"/>
      <c r="AE29" s="820"/>
      <c r="AF29" s="821">
        <v>31</v>
      </c>
      <c r="AG29" s="822"/>
      <c r="AH29" s="822"/>
      <c r="AI29" s="822"/>
      <c r="AJ29" s="823"/>
      <c r="AK29" s="867">
        <v>183</v>
      </c>
      <c r="AL29" s="868"/>
      <c r="AM29" s="868"/>
      <c r="AN29" s="868"/>
      <c r="AO29" s="868"/>
      <c r="AP29" s="869" t="s">
        <v>569</v>
      </c>
      <c r="AQ29" s="870"/>
      <c r="AR29" s="870"/>
      <c r="AS29" s="870"/>
      <c r="AT29" s="867"/>
      <c r="AU29" s="868" t="s">
        <v>569</v>
      </c>
      <c r="AV29" s="868"/>
      <c r="AW29" s="868"/>
      <c r="AX29" s="868"/>
      <c r="AY29" s="868"/>
      <c r="AZ29" s="871" t="s">
        <v>570</v>
      </c>
      <c r="BA29" s="871"/>
      <c r="BB29" s="871"/>
      <c r="BC29" s="871"/>
      <c r="BD29" s="871"/>
      <c r="BE29" s="863"/>
      <c r="BF29" s="863"/>
      <c r="BG29" s="863"/>
      <c r="BH29" s="863"/>
      <c r="BI29" s="864"/>
      <c r="BJ29" s="232"/>
      <c r="BK29" s="232"/>
      <c r="BL29" s="232"/>
      <c r="BM29" s="232"/>
      <c r="BN29" s="232"/>
      <c r="BO29" s="241"/>
      <c r="BP29" s="241"/>
      <c r="BQ29" s="238">
        <v>23</v>
      </c>
      <c r="BR29" s="239"/>
      <c r="BS29" s="806"/>
      <c r="BT29" s="807"/>
      <c r="BU29" s="807"/>
      <c r="BV29" s="807"/>
      <c r="BW29" s="807"/>
      <c r="BX29" s="807"/>
      <c r="BY29" s="807"/>
      <c r="BZ29" s="807"/>
      <c r="CA29" s="807"/>
      <c r="CB29" s="807"/>
      <c r="CC29" s="807"/>
      <c r="CD29" s="807"/>
      <c r="CE29" s="807"/>
      <c r="CF29" s="807"/>
      <c r="CG29" s="808"/>
      <c r="CH29" s="787"/>
      <c r="CI29" s="788"/>
      <c r="CJ29" s="788"/>
      <c r="CK29" s="788"/>
      <c r="CL29" s="789"/>
      <c r="CM29" s="787"/>
      <c r="CN29" s="788"/>
      <c r="CO29" s="788"/>
      <c r="CP29" s="788"/>
      <c r="CQ29" s="789"/>
      <c r="CR29" s="787"/>
      <c r="CS29" s="788"/>
      <c r="CT29" s="788"/>
      <c r="CU29" s="788"/>
      <c r="CV29" s="789"/>
      <c r="CW29" s="787"/>
      <c r="CX29" s="788"/>
      <c r="CY29" s="788"/>
      <c r="CZ29" s="788"/>
      <c r="DA29" s="789"/>
      <c r="DB29" s="787"/>
      <c r="DC29" s="788"/>
      <c r="DD29" s="788"/>
      <c r="DE29" s="788"/>
      <c r="DF29" s="789"/>
      <c r="DG29" s="787"/>
      <c r="DH29" s="788"/>
      <c r="DI29" s="788"/>
      <c r="DJ29" s="788"/>
      <c r="DK29" s="789"/>
      <c r="DL29" s="787"/>
      <c r="DM29" s="788"/>
      <c r="DN29" s="788"/>
      <c r="DO29" s="788"/>
      <c r="DP29" s="789"/>
      <c r="DQ29" s="787"/>
      <c r="DR29" s="788"/>
      <c r="DS29" s="788"/>
      <c r="DT29" s="788"/>
      <c r="DU29" s="789"/>
      <c r="DV29" s="806"/>
      <c r="DW29" s="807"/>
      <c r="DX29" s="807"/>
      <c r="DY29" s="807"/>
      <c r="DZ29" s="824"/>
      <c r="EA29" s="230"/>
    </row>
    <row r="30" spans="1:131" ht="26.25" customHeight="1" x14ac:dyDescent="0.15">
      <c r="A30" s="242">
        <v>3</v>
      </c>
      <c r="B30" s="815" t="s">
        <v>406</v>
      </c>
      <c r="C30" s="816"/>
      <c r="D30" s="816"/>
      <c r="E30" s="816"/>
      <c r="F30" s="816"/>
      <c r="G30" s="816"/>
      <c r="H30" s="816"/>
      <c r="I30" s="816"/>
      <c r="J30" s="816"/>
      <c r="K30" s="816"/>
      <c r="L30" s="816"/>
      <c r="M30" s="816"/>
      <c r="N30" s="816"/>
      <c r="O30" s="816"/>
      <c r="P30" s="817"/>
      <c r="Q30" s="818">
        <v>4551</v>
      </c>
      <c r="R30" s="819"/>
      <c r="S30" s="819"/>
      <c r="T30" s="819"/>
      <c r="U30" s="819"/>
      <c r="V30" s="819">
        <v>4488</v>
      </c>
      <c r="W30" s="819"/>
      <c r="X30" s="819"/>
      <c r="Y30" s="819"/>
      <c r="Z30" s="819"/>
      <c r="AA30" s="819">
        <v>62</v>
      </c>
      <c r="AB30" s="819"/>
      <c r="AC30" s="819"/>
      <c r="AD30" s="819"/>
      <c r="AE30" s="820"/>
      <c r="AF30" s="821">
        <v>62</v>
      </c>
      <c r="AG30" s="822"/>
      <c r="AH30" s="822"/>
      <c r="AI30" s="822"/>
      <c r="AJ30" s="823"/>
      <c r="AK30" s="867">
        <v>696</v>
      </c>
      <c r="AL30" s="868"/>
      <c r="AM30" s="868"/>
      <c r="AN30" s="868"/>
      <c r="AO30" s="868"/>
      <c r="AP30" s="869" t="s">
        <v>569</v>
      </c>
      <c r="AQ30" s="870"/>
      <c r="AR30" s="870"/>
      <c r="AS30" s="870"/>
      <c r="AT30" s="867"/>
      <c r="AU30" s="868" t="s">
        <v>569</v>
      </c>
      <c r="AV30" s="868"/>
      <c r="AW30" s="868"/>
      <c r="AX30" s="868"/>
      <c r="AY30" s="868"/>
      <c r="AZ30" s="871" t="s">
        <v>569</v>
      </c>
      <c r="BA30" s="871"/>
      <c r="BB30" s="871"/>
      <c r="BC30" s="871"/>
      <c r="BD30" s="871"/>
      <c r="BE30" s="863"/>
      <c r="BF30" s="863"/>
      <c r="BG30" s="863"/>
      <c r="BH30" s="863"/>
      <c r="BI30" s="864"/>
      <c r="BJ30" s="232"/>
      <c r="BK30" s="232"/>
      <c r="BL30" s="232"/>
      <c r="BM30" s="232"/>
      <c r="BN30" s="232"/>
      <c r="BO30" s="241"/>
      <c r="BP30" s="241"/>
      <c r="BQ30" s="238">
        <v>24</v>
      </c>
      <c r="BR30" s="239"/>
      <c r="BS30" s="806"/>
      <c r="BT30" s="807"/>
      <c r="BU30" s="807"/>
      <c r="BV30" s="807"/>
      <c r="BW30" s="807"/>
      <c r="BX30" s="807"/>
      <c r="BY30" s="807"/>
      <c r="BZ30" s="807"/>
      <c r="CA30" s="807"/>
      <c r="CB30" s="807"/>
      <c r="CC30" s="807"/>
      <c r="CD30" s="807"/>
      <c r="CE30" s="807"/>
      <c r="CF30" s="807"/>
      <c r="CG30" s="808"/>
      <c r="CH30" s="787"/>
      <c r="CI30" s="788"/>
      <c r="CJ30" s="788"/>
      <c r="CK30" s="788"/>
      <c r="CL30" s="789"/>
      <c r="CM30" s="787"/>
      <c r="CN30" s="788"/>
      <c r="CO30" s="788"/>
      <c r="CP30" s="788"/>
      <c r="CQ30" s="789"/>
      <c r="CR30" s="787"/>
      <c r="CS30" s="788"/>
      <c r="CT30" s="788"/>
      <c r="CU30" s="788"/>
      <c r="CV30" s="789"/>
      <c r="CW30" s="787"/>
      <c r="CX30" s="788"/>
      <c r="CY30" s="788"/>
      <c r="CZ30" s="788"/>
      <c r="DA30" s="789"/>
      <c r="DB30" s="787"/>
      <c r="DC30" s="788"/>
      <c r="DD30" s="788"/>
      <c r="DE30" s="788"/>
      <c r="DF30" s="789"/>
      <c r="DG30" s="787"/>
      <c r="DH30" s="788"/>
      <c r="DI30" s="788"/>
      <c r="DJ30" s="788"/>
      <c r="DK30" s="789"/>
      <c r="DL30" s="787"/>
      <c r="DM30" s="788"/>
      <c r="DN30" s="788"/>
      <c r="DO30" s="788"/>
      <c r="DP30" s="789"/>
      <c r="DQ30" s="787"/>
      <c r="DR30" s="788"/>
      <c r="DS30" s="788"/>
      <c r="DT30" s="788"/>
      <c r="DU30" s="789"/>
      <c r="DV30" s="806"/>
      <c r="DW30" s="807"/>
      <c r="DX30" s="807"/>
      <c r="DY30" s="807"/>
      <c r="DZ30" s="824"/>
      <c r="EA30" s="230"/>
    </row>
    <row r="31" spans="1:131" ht="26.25" customHeight="1" x14ac:dyDescent="0.15">
      <c r="A31" s="242">
        <v>4</v>
      </c>
      <c r="B31" s="815" t="s">
        <v>407</v>
      </c>
      <c r="C31" s="816"/>
      <c r="D31" s="816"/>
      <c r="E31" s="816"/>
      <c r="F31" s="816"/>
      <c r="G31" s="816"/>
      <c r="H31" s="816"/>
      <c r="I31" s="816"/>
      <c r="J31" s="816"/>
      <c r="K31" s="816"/>
      <c r="L31" s="816"/>
      <c r="M31" s="816"/>
      <c r="N31" s="816"/>
      <c r="O31" s="816"/>
      <c r="P31" s="817"/>
      <c r="Q31" s="818">
        <v>1640</v>
      </c>
      <c r="R31" s="819"/>
      <c r="S31" s="819"/>
      <c r="T31" s="819"/>
      <c r="U31" s="819"/>
      <c r="V31" s="819">
        <v>1634</v>
      </c>
      <c r="W31" s="819"/>
      <c r="X31" s="819"/>
      <c r="Y31" s="819"/>
      <c r="Z31" s="819"/>
      <c r="AA31" s="819">
        <v>7</v>
      </c>
      <c r="AB31" s="819"/>
      <c r="AC31" s="819"/>
      <c r="AD31" s="819"/>
      <c r="AE31" s="820"/>
      <c r="AF31" s="821">
        <v>494</v>
      </c>
      <c r="AG31" s="822"/>
      <c r="AH31" s="822"/>
      <c r="AI31" s="822"/>
      <c r="AJ31" s="823"/>
      <c r="AK31" s="867">
        <v>513</v>
      </c>
      <c r="AL31" s="868"/>
      <c r="AM31" s="868"/>
      <c r="AN31" s="868"/>
      <c r="AO31" s="868"/>
      <c r="AP31" s="868">
        <v>11000</v>
      </c>
      <c r="AQ31" s="868"/>
      <c r="AR31" s="868"/>
      <c r="AS31" s="868"/>
      <c r="AT31" s="868"/>
      <c r="AU31" s="868">
        <v>6315</v>
      </c>
      <c r="AV31" s="868"/>
      <c r="AW31" s="868"/>
      <c r="AX31" s="868"/>
      <c r="AY31" s="868"/>
      <c r="AZ31" s="871" t="s">
        <v>569</v>
      </c>
      <c r="BA31" s="871"/>
      <c r="BB31" s="871"/>
      <c r="BC31" s="871"/>
      <c r="BD31" s="871"/>
      <c r="BE31" s="863" t="s">
        <v>408</v>
      </c>
      <c r="BF31" s="863"/>
      <c r="BG31" s="863"/>
      <c r="BH31" s="863"/>
      <c r="BI31" s="864"/>
      <c r="BJ31" s="232"/>
      <c r="BK31" s="232"/>
      <c r="BL31" s="232"/>
      <c r="BM31" s="232"/>
      <c r="BN31" s="232"/>
      <c r="BO31" s="241"/>
      <c r="BP31" s="241"/>
      <c r="BQ31" s="238">
        <v>25</v>
      </c>
      <c r="BR31" s="239"/>
      <c r="BS31" s="806"/>
      <c r="BT31" s="807"/>
      <c r="BU31" s="807"/>
      <c r="BV31" s="807"/>
      <c r="BW31" s="807"/>
      <c r="BX31" s="807"/>
      <c r="BY31" s="807"/>
      <c r="BZ31" s="807"/>
      <c r="CA31" s="807"/>
      <c r="CB31" s="807"/>
      <c r="CC31" s="807"/>
      <c r="CD31" s="807"/>
      <c r="CE31" s="807"/>
      <c r="CF31" s="807"/>
      <c r="CG31" s="808"/>
      <c r="CH31" s="787"/>
      <c r="CI31" s="788"/>
      <c r="CJ31" s="788"/>
      <c r="CK31" s="788"/>
      <c r="CL31" s="789"/>
      <c r="CM31" s="787"/>
      <c r="CN31" s="788"/>
      <c r="CO31" s="788"/>
      <c r="CP31" s="788"/>
      <c r="CQ31" s="789"/>
      <c r="CR31" s="787"/>
      <c r="CS31" s="788"/>
      <c r="CT31" s="788"/>
      <c r="CU31" s="788"/>
      <c r="CV31" s="789"/>
      <c r="CW31" s="787"/>
      <c r="CX31" s="788"/>
      <c r="CY31" s="788"/>
      <c r="CZ31" s="788"/>
      <c r="DA31" s="789"/>
      <c r="DB31" s="787"/>
      <c r="DC31" s="788"/>
      <c r="DD31" s="788"/>
      <c r="DE31" s="788"/>
      <c r="DF31" s="789"/>
      <c r="DG31" s="787"/>
      <c r="DH31" s="788"/>
      <c r="DI31" s="788"/>
      <c r="DJ31" s="788"/>
      <c r="DK31" s="789"/>
      <c r="DL31" s="787"/>
      <c r="DM31" s="788"/>
      <c r="DN31" s="788"/>
      <c r="DO31" s="788"/>
      <c r="DP31" s="789"/>
      <c r="DQ31" s="787"/>
      <c r="DR31" s="788"/>
      <c r="DS31" s="788"/>
      <c r="DT31" s="788"/>
      <c r="DU31" s="789"/>
      <c r="DV31" s="806"/>
      <c r="DW31" s="807"/>
      <c r="DX31" s="807"/>
      <c r="DY31" s="807"/>
      <c r="DZ31" s="824"/>
      <c r="EA31" s="230"/>
    </row>
    <row r="32" spans="1:131" ht="26.25" customHeight="1" x14ac:dyDescent="0.15">
      <c r="A32" s="242">
        <v>5</v>
      </c>
      <c r="B32" s="815" t="s">
        <v>409</v>
      </c>
      <c r="C32" s="816"/>
      <c r="D32" s="816"/>
      <c r="E32" s="816"/>
      <c r="F32" s="816"/>
      <c r="G32" s="816"/>
      <c r="H32" s="816"/>
      <c r="I32" s="816"/>
      <c r="J32" s="816"/>
      <c r="K32" s="816"/>
      <c r="L32" s="816"/>
      <c r="M32" s="816"/>
      <c r="N32" s="816"/>
      <c r="O32" s="816"/>
      <c r="P32" s="817"/>
      <c r="Q32" s="818">
        <v>8</v>
      </c>
      <c r="R32" s="819"/>
      <c r="S32" s="819"/>
      <c r="T32" s="819"/>
      <c r="U32" s="819"/>
      <c r="V32" s="819">
        <v>0</v>
      </c>
      <c r="W32" s="819"/>
      <c r="X32" s="819"/>
      <c r="Y32" s="819"/>
      <c r="Z32" s="819"/>
      <c r="AA32" s="819">
        <v>8</v>
      </c>
      <c r="AB32" s="819"/>
      <c r="AC32" s="819"/>
      <c r="AD32" s="819"/>
      <c r="AE32" s="820"/>
      <c r="AF32" s="821">
        <v>8</v>
      </c>
      <c r="AG32" s="822"/>
      <c r="AH32" s="822"/>
      <c r="AI32" s="822"/>
      <c r="AJ32" s="823"/>
      <c r="AK32" s="867" t="s">
        <v>571</v>
      </c>
      <c r="AL32" s="868"/>
      <c r="AM32" s="868"/>
      <c r="AN32" s="868"/>
      <c r="AO32" s="868"/>
      <c r="AP32" s="868" t="s">
        <v>569</v>
      </c>
      <c r="AQ32" s="868"/>
      <c r="AR32" s="868"/>
      <c r="AS32" s="868"/>
      <c r="AT32" s="868"/>
      <c r="AU32" s="868" t="s">
        <v>569</v>
      </c>
      <c r="AV32" s="868"/>
      <c r="AW32" s="868"/>
      <c r="AX32" s="868"/>
      <c r="AY32" s="868"/>
      <c r="AZ32" s="871" t="s">
        <v>569</v>
      </c>
      <c r="BA32" s="871"/>
      <c r="BB32" s="871"/>
      <c r="BC32" s="871"/>
      <c r="BD32" s="871"/>
      <c r="BE32" s="863" t="s">
        <v>410</v>
      </c>
      <c r="BF32" s="863"/>
      <c r="BG32" s="863"/>
      <c r="BH32" s="863"/>
      <c r="BI32" s="864"/>
      <c r="BJ32" s="232"/>
      <c r="BK32" s="232"/>
      <c r="BL32" s="232"/>
      <c r="BM32" s="232"/>
      <c r="BN32" s="232"/>
      <c r="BO32" s="241"/>
      <c r="BP32" s="241"/>
      <c r="BQ32" s="238">
        <v>26</v>
      </c>
      <c r="BR32" s="239"/>
      <c r="BS32" s="806"/>
      <c r="BT32" s="807"/>
      <c r="BU32" s="807"/>
      <c r="BV32" s="807"/>
      <c r="BW32" s="807"/>
      <c r="BX32" s="807"/>
      <c r="BY32" s="807"/>
      <c r="BZ32" s="807"/>
      <c r="CA32" s="807"/>
      <c r="CB32" s="807"/>
      <c r="CC32" s="807"/>
      <c r="CD32" s="807"/>
      <c r="CE32" s="807"/>
      <c r="CF32" s="807"/>
      <c r="CG32" s="808"/>
      <c r="CH32" s="787"/>
      <c r="CI32" s="788"/>
      <c r="CJ32" s="788"/>
      <c r="CK32" s="788"/>
      <c r="CL32" s="789"/>
      <c r="CM32" s="787"/>
      <c r="CN32" s="788"/>
      <c r="CO32" s="788"/>
      <c r="CP32" s="788"/>
      <c r="CQ32" s="789"/>
      <c r="CR32" s="787"/>
      <c r="CS32" s="788"/>
      <c r="CT32" s="788"/>
      <c r="CU32" s="788"/>
      <c r="CV32" s="789"/>
      <c r="CW32" s="787"/>
      <c r="CX32" s="788"/>
      <c r="CY32" s="788"/>
      <c r="CZ32" s="788"/>
      <c r="DA32" s="789"/>
      <c r="DB32" s="787"/>
      <c r="DC32" s="788"/>
      <c r="DD32" s="788"/>
      <c r="DE32" s="788"/>
      <c r="DF32" s="789"/>
      <c r="DG32" s="787"/>
      <c r="DH32" s="788"/>
      <c r="DI32" s="788"/>
      <c r="DJ32" s="788"/>
      <c r="DK32" s="789"/>
      <c r="DL32" s="787"/>
      <c r="DM32" s="788"/>
      <c r="DN32" s="788"/>
      <c r="DO32" s="788"/>
      <c r="DP32" s="789"/>
      <c r="DQ32" s="787"/>
      <c r="DR32" s="788"/>
      <c r="DS32" s="788"/>
      <c r="DT32" s="788"/>
      <c r="DU32" s="789"/>
      <c r="DV32" s="806"/>
      <c r="DW32" s="807"/>
      <c r="DX32" s="807"/>
      <c r="DY32" s="807"/>
      <c r="DZ32" s="824"/>
      <c r="EA32" s="230"/>
    </row>
    <row r="33" spans="1:131" ht="26.25" customHeight="1" x14ac:dyDescent="0.15">
      <c r="A33" s="242">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67"/>
      <c r="AL33" s="868"/>
      <c r="AM33" s="868"/>
      <c r="AN33" s="868"/>
      <c r="AO33" s="868"/>
      <c r="AP33" s="868"/>
      <c r="AQ33" s="868"/>
      <c r="AR33" s="868"/>
      <c r="AS33" s="868"/>
      <c r="AT33" s="868"/>
      <c r="AU33" s="868"/>
      <c r="AV33" s="868"/>
      <c r="AW33" s="868"/>
      <c r="AX33" s="868"/>
      <c r="AY33" s="868"/>
      <c r="AZ33" s="871"/>
      <c r="BA33" s="871"/>
      <c r="BB33" s="871"/>
      <c r="BC33" s="871"/>
      <c r="BD33" s="871"/>
      <c r="BE33" s="863"/>
      <c r="BF33" s="863"/>
      <c r="BG33" s="863"/>
      <c r="BH33" s="863"/>
      <c r="BI33" s="864"/>
      <c r="BJ33" s="232"/>
      <c r="BK33" s="232"/>
      <c r="BL33" s="232"/>
      <c r="BM33" s="232"/>
      <c r="BN33" s="232"/>
      <c r="BO33" s="241"/>
      <c r="BP33" s="241"/>
      <c r="BQ33" s="238">
        <v>27</v>
      </c>
      <c r="BR33" s="239"/>
      <c r="BS33" s="806"/>
      <c r="BT33" s="807"/>
      <c r="BU33" s="807"/>
      <c r="BV33" s="807"/>
      <c r="BW33" s="807"/>
      <c r="BX33" s="807"/>
      <c r="BY33" s="807"/>
      <c r="BZ33" s="807"/>
      <c r="CA33" s="807"/>
      <c r="CB33" s="807"/>
      <c r="CC33" s="807"/>
      <c r="CD33" s="807"/>
      <c r="CE33" s="807"/>
      <c r="CF33" s="807"/>
      <c r="CG33" s="808"/>
      <c r="CH33" s="787"/>
      <c r="CI33" s="788"/>
      <c r="CJ33" s="788"/>
      <c r="CK33" s="788"/>
      <c r="CL33" s="789"/>
      <c r="CM33" s="787"/>
      <c r="CN33" s="788"/>
      <c r="CO33" s="788"/>
      <c r="CP33" s="788"/>
      <c r="CQ33" s="789"/>
      <c r="CR33" s="787"/>
      <c r="CS33" s="788"/>
      <c r="CT33" s="788"/>
      <c r="CU33" s="788"/>
      <c r="CV33" s="789"/>
      <c r="CW33" s="787"/>
      <c r="CX33" s="788"/>
      <c r="CY33" s="788"/>
      <c r="CZ33" s="788"/>
      <c r="DA33" s="789"/>
      <c r="DB33" s="787"/>
      <c r="DC33" s="788"/>
      <c r="DD33" s="788"/>
      <c r="DE33" s="788"/>
      <c r="DF33" s="789"/>
      <c r="DG33" s="787"/>
      <c r="DH33" s="788"/>
      <c r="DI33" s="788"/>
      <c r="DJ33" s="788"/>
      <c r="DK33" s="789"/>
      <c r="DL33" s="787"/>
      <c r="DM33" s="788"/>
      <c r="DN33" s="788"/>
      <c r="DO33" s="788"/>
      <c r="DP33" s="789"/>
      <c r="DQ33" s="787"/>
      <c r="DR33" s="788"/>
      <c r="DS33" s="788"/>
      <c r="DT33" s="788"/>
      <c r="DU33" s="789"/>
      <c r="DV33" s="806"/>
      <c r="DW33" s="807"/>
      <c r="DX33" s="807"/>
      <c r="DY33" s="807"/>
      <c r="DZ33" s="824"/>
      <c r="EA33" s="230"/>
    </row>
    <row r="34" spans="1:131" ht="26.25" customHeight="1" x14ac:dyDescent="0.15">
      <c r="A34" s="242">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67"/>
      <c r="AL34" s="868"/>
      <c r="AM34" s="868"/>
      <c r="AN34" s="868"/>
      <c r="AO34" s="868"/>
      <c r="AP34" s="868"/>
      <c r="AQ34" s="868"/>
      <c r="AR34" s="868"/>
      <c r="AS34" s="868"/>
      <c r="AT34" s="868"/>
      <c r="AU34" s="868"/>
      <c r="AV34" s="868"/>
      <c r="AW34" s="868"/>
      <c r="AX34" s="868"/>
      <c r="AY34" s="868"/>
      <c r="AZ34" s="871"/>
      <c r="BA34" s="871"/>
      <c r="BB34" s="871"/>
      <c r="BC34" s="871"/>
      <c r="BD34" s="871"/>
      <c r="BE34" s="863"/>
      <c r="BF34" s="863"/>
      <c r="BG34" s="863"/>
      <c r="BH34" s="863"/>
      <c r="BI34" s="864"/>
      <c r="BJ34" s="232"/>
      <c r="BK34" s="232"/>
      <c r="BL34" s="232"/>
      <c r="BM34" s="232"/>
      <c r="BN34" s="232"/>
      <c r="BO34" s="241"/>
      <c r="BP34" s="241"/>
      <c r="BQ34" s="238">
        <v>28</v>
      </c>
      <c r="BR34" s="239"/>
      <c r="BS34" s="806"/>
      <c r="BT34" s="807"/>
      <c r="BU34" s="807"/>
      <c r="BV34" s="807"/>
      <c r="BW34" s="807"/>
      <c r="BX34" s="807"/>
      <c r="BY34" s="807"/>
      <c r="BZ34" s="807"/>
      <c r="CA34" s="807"/>
      <c r="CB34" s="807"/>
      <c r="CC34" s="807"/>
      <c r="CD34" s="807"/>
      <c r="CE34" s="807"/>
      <c r="CF34" s="807"/>
      <c r="CG34" s="808"/>
      <c r="CH34" s="787"/>
      <c r="CI34" s="788"/>
      <c r="CJ34" s="788"/>
      <c r="CK34" s="788"/>
      <c r="CL34" s="789"/>
      <c r="CM34" s="787"/>
      <c r="CN34" s="788"/>
      <c r="CO34" s="788"/>
      <c r="CP34" s="788"/>
      <c r="CQ34" s="789"/>
      <c r="CR34" s="787"/>
      <c r="CS34" s="788"/>
      <c r="CT34" s="788"/>
      <c r="CU34" s="788"/>
      <c r="CV34" s="789"/>
      <c r="CW34" s="787"/>
      <c r="CX34" s="788"/>
      <c r="CY34" s="788"/>
      <c r="CZ34" s="788"/>
      <c r="DA34" s="789"/>
      <c r="DB34" s="787"/>
      <c r="DC34" s="788"/>
      <c r="DD34" s="788"/>
      <c r="DE34" s="788"/>
      <c r="DF34" s="789"/>
      <c r="DG34" s="787"/>
      <c r="DH34" s="788"/>
      <c r="DI34" s="788"/>
      <c r="DJ34" s="788"/>
      <c r="DK34" s="789"/>
      <c r="DL34" s="787"/>
      <c r="DM34" s="788"/>
      <c r="DN34" s="788"/>
      <c r="DO34" s="788"/>
      <c r="DP34" s="789"/>
      <c r="DQ34" s="787"/>
      <c r="DR34" s="788"/>
      <c r="DS34" s="788"/>
      <c r="DT34" s="788"/>
      <c r="DU34" s="789"/>
      <c r="DV34" s="806"/>
      <c r="DW34" s="807"/>
      <c r="DX34" s="807"/>
      <c r="DY34" s="807"/>
      <c r="DZ34" s="824"/>
      <c r="EA34" s="230"/>
    </row>
    <row r="35" spans="1:131" ht="26.25" customHeight="1" x14ac:dyDescent="0.15">
      <c r="A35" s="242">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67"/>
      <c r="AL35" s="868"/>
      <c r="AM35" s="868"/>
      <c r="AN35" s="868"/>
      <c r="AO35" s="868"/>
      <c r="AP35" s="868"/>
      <c r="AQ35" s="868"/>
      <c r="AR35" s="868"/>
      <c r="AS35" s="868"/>
      <c r="AT35" s="868"/>
      <c r="AU35" s="868"/>
      <c r="AV35" s="868"/>
      <c r="AW35" s="868"/>
      <c r="AX35" s="868"/>
      <c r="AY35" s="868"/>
      <c r="AZ35" s="871"/>
      <c r="BA35" s="871"/>
      <c r="BB35" s="871"/>
      <c r="BC35" s="871"/>
      <c r="BD35" s="871"/>
      <c r="BE35" s="863"/>
      <c r="BF35" s="863"/>
      <c r="BG35" s="863"/>
      <c r="BH35" s="863"/>
      <c r="BI35" s="864"/>
      <c r="BJ35" s="232"/>
      <c r="BK35" s="232"/>
      <c r="BL35" s="232"/>
      <c r="BM35" s="232"/>
      <c r="BN35" s="232"/>
      <c r="BO35" s="241"/>
      <c r="BP35" s="241"/>
      <c r="BQ35" s="238">
        <v>29</v>
      </c>
      <c r="BR35" s="239"/>
      <c r="BS35" s="806"/>
      <c r="BT35" s="807"/>
      <c r="BU35" s="807"/>
      <c r="BV35" s="807"/>
      <c r="BW35" s="807"/>
      <c r="BX35" s="807"/>
      <c r="BY35" s="807"/>
      <c r="BZ35" s="807"/>
      <c r="CA35" s="807"/>
      <c r="CB35" s="807"/>
      <c r="CC35" s="807"/>
      <c r="CD35" s="807"/>
      <c r="CE35" s="807"/>
      <c r="CF35" s="807"/>
      <c r="CG35" s="808"/>
      <c r="CH35" s="787"/>
      <c r="CI35" s="788"/>
      <c r="CJ35" s="788"/>
      <c r="CK35" s="788"/>
      <c r="CL35" s="789"/>
      <c r="CM35" s="787"/>
      <c r="CN35" s="788"/>
      <c r="CO35" s="788"/>
      <c r="CP35" s="788"/>
      <c r="CQ35" s="789"/>
      <c r="CR35" s="787"/>
      <c r="CS35" s="788"/>
      <c r="CT35" s="788"/>
      <c r="CU35" s="788"/>
      <c r="CV35" s="789"/>
      <c r="CW35" s="787"/>
      <c r="CX35" s="788"/>
      <c r="CY35" s="788"/>
      <c r="CZ35" s="788"/>
      <c r="DA35" s="789"/>
      <c r="DB35" s="787"/>
      <c r="DC35" s="788"/>
      <c r="DD35" s="788"/>
      <c r="DE35" s="788"/>
      <c r="DF35" s="789"/>
      <c r="DG35" s="787"/>
      <c r="DH35" s="788"/>
      <c r="DI35" s="788"/>
      <c r="DJ35" s="788"/>
      <c r="DK35" s="789"/>
      <c r="DL35" s="787"/>
      <c r="DM35" s="788"/>
      <c r="DN35" s="788"/>
      <c r="DO35" s="788"/>
      <c r="DP35" s="789"/>
      <c r="DQ35" s="787"/>
      <c r="DR35" s="788"/>
      <c r="DS35" s="788"/>
      <c r="DT35" s="788"/>
      <c r="DU35" s="789"/>
      <c r="DV35" s="806"/>
      <c r="DW35" s="807"/>
      <c r="DX35" s="807"/>
      <c r="DY35" s="807"/>
      <c r="DZ35" s="824"/>
      <c r="EA35" s="230"/>
    </row>
    <row r="36" spans="1:131" ht="26.25" customHeight="1" x14ac:dyDescent="0.15">
      <c r="A36" s="242">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67"/>
      <c r="AL36" s="868"/>
      <c r="AM36" s="868"/>
      <c r="AN36" s="868"/>
      <c r="AO36" s="868"/>
      <c r="AP36" s="868"/>
      <c r="AQ36" s="868"/>
      <c r="AR36" s="868"/>
      <c r="AS36" s="868"/>
      <c r="AT36" s="868"/>
      <c r="AU36" s="868"/>
      <c r="AV36" s="868"/>
      <c r="AW36" s="868"/>
      <c r="AX36" s="868"/>
      <c r="AY36" s="868"/>
      <c r="AZ36" s="871"/>
      <c r="BA36" s="871"/>
      <c r="BB36" s="871"/>
      <c r="BC36" s="871"/>
      <c r="BD36" s="871"/>
      <c r="BE36" s="863"/>
      <c r="BF36" s="863"/>
      <c r="BG36" s="863"/>
      <c r="BH36" s="863"/>
      <c r="BI36" s="864"/>
      <c r="BJ36" s="232"/>
      <c r="BK36" s="232"/>
      <c r="BL36" s="232"/>
      <c r="BM36" s="232"/>
      <c r="BN36" s="232"/>
      <c r="BO36" s="241"/>
      <c r="BP36" s="241"/>
      <c r="BQ36" s="238">
        <v>30</v>
      </c>
      <c r="BR36" s="239"/>
      <c r="BS36" s="806"/>
      <c r="BT36" s="807"/>
      <c r="BU36" s="807"/>
      <c r="BV36" s="807"/>
      <c r="BW36" s="807"/>
      <c r="BX36" s="807"/>
      <c r="BY36" s="807"/>
      <c r="BZ36" s="807"/>
      <c r="CA36" s="807"/>
      <c r="CB36" s="807"/>
      <c r="CC36" s="807"/>
      <c r="CD36" s="807"/>
      <c r="CE36" s="807"/>
      <c r="CF36" s="807"/>
      <c r="CG36" s="808"/>
      <c r="CH36" s="787"/>
      <c r="CI36" s="788"/>
      <c r="CJ36" s="788"/>
      <c r="CK36" s="788"/>
      <c r="CL36" s="789"/>
      <c r="CM36" s="787"/>
      <c r="CN36" s="788"/>
      <c r="CO36" s="788"/>
      <c r="CP36" s="788"/>
      <c r="CQ36" s="789"/>
      <c r="CR36" s="787"/>
      <c r="CS36" s="788"/>
      <c r="CT36" s="788"/>
      <c r="CU36" s="788"/>
      <c r="CV36" s="789"/>
      <c r="CW36" s="787"/>
      <c r="CX36" s="788"/>
      <c r="CY36" s="788"/>
      <c r="CZ36" s="788"/>
      <c r="DA36" s="789"/>
      <c r="DB36" s="787"/>
      <c r="DC36" s="788"/>
      <c r="DD36" s="788"/>
      <c r="DE36" s="788"/>
      <c r="DF36" s="789"/>
      <c r="DG36" s="787"/>
      <c r="DH36" s="788"/>
      <c r="DI36" s="788"/>
      <c r="DJ36" s="788"/>
      <c r="DK36" s="789"/>
      <c r="DL36" s="787"/>
      <c r="DM36" s="788"/>
      <c r="DN36" s="788"/>
      <c r="DO36" s="788"/>
      <c r="DP36" s="789"/>
      <c r="DQ36" s="787"/>
      <c r="DR36" s="788"/>
      <c r="DS36" s="788"/>
      <c r="DT36" s="788"/>
      <c r="DU36" s="789"/>
      <c r="DV36" s="806"/>
      <c r="DW36" s="807"/>
      <c r="DX36" s="807"/>
      <c r="DY36" s="807"/>
      <c r="DZ36" s="824"/>
      <c r="EA36" s="230"/>
    </row>
    <row r="37" spans="1:131" ht="26.25" customHeight="1" x14ac:dyDescent="0.15">
      <c r="A37" s="242">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67"/>
      <c r="AL37" s="868"/>
      <c r="AM37" s="868"/>
      <c r="AN37" s="868"/>
      <c r="AO37" s="868"/>
      <c r="AP37" s="868"/>
      <c r="AQ37" s="868"/>
      <c r="AR37" s="868"/>
      <c r="AS37" s="868"/>
      <c r="AT37" s="868"/>
      <c r="AU37" s="868"/>
      <c r="AV37" s="868"/>
      <c r="AW37" s="868"/>
      <c r="AX37" s="868"/>
      <c r="AY37" s="868"/>
      <c r="AZ37" s="871"/>
      <c r="BA37" s="871"/>
      <c r="BB37" s="871"/>
      <c r="BC37" s="871"/>
      <c r="BD37" s="871"/>
      <c r="BE37" s="863"/>
      <c r="BF37" s="863"/>
      <c r="BG37" s="863"/>
      <c r="BH37" s="863"/>
      <c r="BI37" s="864"/>
      <c r="BJ37" s="232"/>
      <c r="BK37" s="232"/>
      <c r="BL37" s="232"/>
      <c r="BM37" s="232"/>
      <c r="BN37" s="232"/>
      <c r="BO37" s="241"/>
      <c r="BP37" s="241"/>
      <c r="BQ37" s="238">
        <v>31</v>
      </c>
      <c r="BR37" s="239"/>
      <c r="BS37" s="806"/>
      <c r="BT37" s="807"/>
      <c r="BU37" s="807"/>
      <c r="BV37" s="807"/>
      <c r="BW37" s="807"/>
      <c r="BX37" s="807"/>
      <c r="BY37" s="807"/>
      <c r="BZ37" s="807"/>
      <c r="CA37" s="807"/>
      <c r="CB37" s="807"/>
      <c r="CC37" s="807"/>
      <c r="CD37" s="807"/>
      <c r="CE37" s="807"/>
      <c r="CF37" s="807"/>
      <c r="CG37" s="808"/>
      <c r="CH37" s="787"/>
      <c r="CI37" s="788"/>
      <c r="CJ37" s="788"/>
      <c r="CK37" s="788"/>
      <c r="CL37" s="789"/>
      <c r="CM37" s="787"/>
      <c r="CN37" s="788"/>
      <c r="CO37" s="788"/>
      <c r="CP37" s="788"/>
      <c r="CQ37" s="789"/>
      <c r="CR37" s="787"/>
      <c r="CS37" s="788"/>
      <c r="CT37" s="788"/>
      <c r="CU37" s="788"/>
      <c r="CV37" s="789"/>
      <c r="CW37" s="787"/>
      <c r="CX37" s="788"/>
      <c r="CY37" s="788"/>
      <c r="CZ37" s="788"/>
      <c r="DA37" s="789"/>
      <c r="DB37" s="787"/>
      <c r="DC37" s="788"/>
      <c r="DD37" s="788"/>
      <c r="DE37" s="788"/>
      <c r="DF37" s="789"/>
      <c r="DG37" s="787"/>
      <c r="DH37" s="788"/>
      <c r="DI37" s="788"/>
      <c r="DJ37" s="788"/>
      <c r="DK37" s="789"/>
      <c r="DL37" s="787"/>
      <c r="DM37" s="788"/>
      <c r="DN37" s="788"/>
      <c r="DO37" s="788"/>
      <c r="DP37" s="789"/>
      <c r="DQ37" s="787"/>
      <c r="DR37" s="788"/>
      <c r="DS37" s="788"/>
      <c r="DT37" s="788"/>
      <c r="DU37" s="789"/>
      <c r="DV37" s="806"/>
      <c r="DW37" s="807"/>
      <c r="DX37" s="807"/>
      <c r="DY37" s="807"/>
      <c r="DZ37" s="824"/>
      <c r="EA37" s="230"/>
    </row>
    <row r="38" spans="1:131" ht="26.25" customHeight="1" x14ac:dyDescent="0.15">
      <c r="A38" s="242">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67"/>
      <c r="AL38" s="868"/>
      <c r="AM38" s="868"/>
      <c r="AN38" s="868"/>
      <c r="AO38" s="868"/>
      <c r="AP38" s="868"/>
      <c r="AQ38" s="868"/>
      <c r="AR38" s="868"/>
      <c r="AS38" s="868"/>
      <c r="AT38" s="868"/>
      <c r="AU38" s="868"/>
      <c r="AV38" s="868"/>
      <c r="AW38" s="868"/>
      <c r="AX38" s="868"/>
      <c r="AY38" s="868"/>
      <c r="AZ38" s="871"/>
      <c r="BA38" s="871"/>
      <c r="BB38" s="871"/>
      <c r="BC38" s="871"/>
      <c r="BD38" s="871"/>
      <c r="BE38" s="863"/>
      <c r="BF38" s="863"/>
      <c r="BG38" s="863"/>
      <c r="BH38" s="863"/>
      <c r="BI38" s="864"/>
      <c r="BJ38" s="232"/>
      <c r="BK38" s="232"/>
      <c r="BL38" s="232"/>
      <c r="BM38" s="232"/>
      <c r="BN38" s="232"/>
      <c r="BO38" s="241"/>
      <c r="BP38" s="241"/>
      <c r="BQ38" s="238">
        <v>32</v>
      </c>
      <c r="BR38" s="239"/>
      <c r="BS38" s="806"/>
      <c r="BT38" s="807"/>
      <c r="BU38" s="807"/>
      <c r="BV38" s="807"/>
      <c r="BW38" s="807"/>
      <c r="BX38" s="807"/>
      <c r="BY38" s="807"/>
      <c r="BZ38" s="807"/>
      <c r="CA38" s="807"/>
      <c r="CB38" s="807"/>
      <c r="CC38" s="807"/>
      <c r="CD38" s="807"/>
      <c r="CE38" s="807"/>
      <c r="CF38" s="807"/>
      <c r="CG38" s="808"/>
      <c r="CH38" s="787"/>
      <c r="CI38" s="788"/>
      <c r="CJ38" s="788"/>
      <c r="CK38" s="788"/>
      <c r="CL38" s="789"/>
      <c r="CM38" s="787"/>
      <c r="CN38" s="788"/>
      <c r="CO38" s="788"/>
      <c r="CP38" s="788"/>
      <c r="CQ38" s="789"/>
      <c r="CR38" s="787"/>
      <c r="CS38" s="788"/>
      <c r="CT38" s="788"/>
      <c r="CU38" s="788"/>
      <c r="CV38" s="789"/>
      <c r="CW38" s="787"/>
      <c r="CX38" s="788"/>
      <c r="CY38" s="788"/>
      <c r="CZ38" s="788"/>
      <c r="DA38" s="789"/>
      <c r="DB38" s="787"/>
      <c r="DC38" s="788"/>
      <c r="DD38" s="788"/>
      <c r="DE38" s="788"/>
      <c r="DF38" s="789"/>
      <c r="DG38" s="787"/>
      <c r="DH38" s="788"/>
      <c r="DI38" s="788"/>
      <c r="DJ38" s="788"/>
      <c r="DK38" s="789"/>
      <c r="DL38" s="787"/>
      <c r="DM38" s="788"/>
      <c r="DN38" s="788"/>
      <c r="DO38" s="788"/>
      <c r="DP38" s="789"/>
      <c r="DQ38" s="787"/>
      <c r="DR38" s="788"/>
      <c r="DS38" s="788"/>
      <c r="DT38" s="788"/>
      <c r="DU38" s="789"/>
      <c r="DV38" s="806"/>
      <c r="DW38" s="807"/>
      <c r="DX38" s="807"/>
      <c r="DY38" s="807"/>
      <c r="DZ38" s="824"/>
      <c r="EA38" s="230"/>
    </row>
    <row r="39" spans="1:131" ht="26.25" customHeight="1" x14ac:dyDescent="0.15">
      <c r="A39" s="242">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67"/>
      <c r="AL39" s="868"/>
      <c r="AM39" s="868"/>
      <c r="AN39" s="868"/>
      <c r="AO39" s="868"/>
      <c r="AP39" s="868"/>
      <c r="AQ39" s="868"/>
      <c r="AR39" s="868"/>
      <c r="AS39" s="868"/>
      <c r="AT39" s="868"/>
      <c r="AU39" s="868"/>
      <c r="AV39" s="868"/>
      <c r="AW39" s="868"/>
      <c r="AX39" s="868"/>
      <c r="AY39" s="868"/>
      <c r="AZ39" s="871"/>
      <c r="BA39" s="871"/>
      <c r="BB39" s="871"/>
      <c r="BC39" s="871"/>
      <c r="BD39" s="871"/>
      <c r="BE39" s="863"/>
      <c r="BF39" s="863"/>
      <c r="BG39" s="863"/>
      <c r="BH39" s="863"/>
      <c r="BI39" s="864"/>
      <c r="BJ39" s="232"/>
      <c r="BK39" s="232"/>
      <c r="BL39" s="232"/>
      <c r="BM39" s="232"/>
      <c r="BN39" s="232"/>
      <c r="BO39" s="241"/>
      <c r="BP39" s="241"/>
      <c r="BQ39" s="238">
        <v>33</v>
      </c>
      <c r="BR39" s="239"/>
      <c r="BS39" s="806"/>
      <c r="BT39" s="807"/>
      <c r="BU39" s="807"/>
      <c r="BV39" s="807"/>
      <c r="BW39" s="807"/>
      <c r="BX39" s="807"/>
      <c r="BY39" s="807"/>
      <c r="BZ39" s="807"/>
      <c r="CA39" s="807"/>
      <c r="CB39" s="807"/>
      <c r="CC39" s="807"/>
      <c r="CD39" s="807"/>
      <c r="CE39" s="807"/>
      <c r="CF39" s="807"/>
      <c r="CG39" s="808"/>
      <c r="CH39" s="787"/>
      <c r="CI39" s="788"/>
      <c r="CJ39" s="788"/>
      <c r="CK39" s="788"/>
      <c r="CL39" s="789"/>
      <c r="CM39" s="787"/>
      <c r="CN39" s="788"/>
      <c r="CO39" s="788"/>
      <c r="CP39" s="788"/>
      <c r="CQ39" s="789"/>
      <c r="CR39" s="787"/>
      <c r="CS39" s="788"/>
      <c r="CT39" s="788"/>
      <c r="CU39" s="788"/>
      <c r="CV39" s="789"/>
      <c r="CW39" s="787"/>
      <c r="CX39" s="788"/>
      <c r="CY39" s="788"/>
      <c r="CZ39" s="788"/>
      <c r="DA39" s="789"/>
      <c r="DB39" s="787"/>
      <c r="DC39" s="788"/>
      <c r="DD39" s="788"/>
      <c r="DE39" s="788"/>
      <c r="DF39" s="789"/>
      <c r="DG39" s="787"/>
      <c r="DH39" s="788"/>
      <c r="DI39" s="788"/>
      <c r="DJ39" s="788"/>
      <c r="DK39" s="789"/>
      <c r="DL39" s="787"/>
      <c r="DM39" s="788"/>
      <c r="DN39" s="788"/>
      <c r="DO39" s="788"/>
      <c r="DP39" s="789"/>
      <c r="DQ39" s="787"/>
      <c r="DR39" s="788"/>
      <c r="DS39" s="788"/>
      <c r="DT39" s="788"/>
      <c r="DU39" s="789"/>
      <c r="DV39" s="806"/>
      <c r="DW39" s="807"/>
      <c r="DX39" s="807"/>
      <c r="DY39" s="807"/>
      <c r="DZ39" s="824"/>
      <c r="EA39" s="230"/>
    </row>
    <row r="40" spans="1:131" ht="26.25" customHeight="1" x14ac:dyDescent="0.15">
      <c r="A40" s="238">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67"/>
      <c r="AL40" s="868"/>
      <c r="AM40" s="868"/>
      <c r="AN40" s="868"/>
      <c r="AO40" s="868"/>
      <c r="AP40" s="868"/>
      <c r="AQ40" s="868"/>
      <c r="AR40" s="868"/>
      <c r="AS40" s="868"/>
      <c r="AT40" s="868"/>
      <c r="AU40" s="868"/>
      <c r="AV40" s="868"/>
      <c r="AW40" s="868"/>
      <c r="AX40" s="868"/>
      <c r="AY40" s="868"/>
      <c r="AZ40" s="871"/>
      <c r="BA40" s="871"/>
      <c r="BB40" s="871"/>
      <c r="BC40" s="871"/>
      <c r="BD40" s="871"/>
      <c r="BE40" s="863"/>
      <c r="BF40" s="863"/>
      <c r="BG40" s="863"/>
      <c r="BH40" s="863"/>
      <c r="BI40" s="864"/>
      <c r="BJ40" s="232"/>
      <c r="BK40" s="232"/>
      <c r="BL40" s="232"/>
      <c r="BM40" s="232"/>
      <c r="BN40" s="232"/>
      <c r="BO40" s="241"/>
      <c r="BP40" s="241"/>
      <c r="BQ40" s="238">
        <v>34</v>
      </c>
      <c r="BR40" s="239"/>
      <c r="BS40" s="806"/>
      <c r="BT40" s="807"/>
      <c r="BU40" s="807"/>
      <c r="BV40" s="807"/>
      <c r="BW40" s="807"/>
      <c r="BX40" s="807"/>
      <c r="BY40" s="807"/>
      <c r="BZ40" s="807"/>
      <c r="CA40" s="807"/>
      <c r="CB40" s="807"/>
      <c r="CC40" s="807"/>
      <c r="CD40" s="807"/>
      <c r="CE40" s="807"/>
      <c r="CF40" s="807"/>
      <c r="CG40" s="808"/>
      <c r="CH40" s="787"/>
      <c r="CI40" s="788"/>
      <c r="CJ40" s="788"/>
      <c r="CK40" s="788"/>
      <c r="CL40" s="789"/>
      <c r="CM40" s="787"/>
      <c r="CN40" s="788"/>
      <c r="CO40" s="788"/>
      <c r="CP40" s="788"/>
      <c r="CQ40" s="789"/>
      <c r="CR40" s="787"/>
      <c r="CS40" s="788"/>
      <c r="CT40" s="788"/>
      <c r="CU40" s="788"/>
      <c r="CV40" s="789"/>
      <c r="CW40" s="787"/>
      <c r="CX40" s="788"/>
      <c r="CY40" s="788"/>
      <c r="CZ40" s="788"/>
      <c r="DA40" s="789"/>
      <c r="DB40" s="787"/>
      <c r="DC40" s="788"/>
      <c r="DD40" s="788"/>
      <c r="DE40" s="788"/>
      <c r="DF40" s="789"/>
      <c r="DG40" s="787"/>
      <c r="DH40" s="788"/>
      <c r="DI40" s="788"/>
      <c r="DJ40" s="788"/>
      <c r="DK40" s="789"/>
      <c r="DL40" s="787"/>
      <c r="DM40" s="788"/>
      <c r="DN40" s="788"/>
      <c r="DO40" s="788"/>
      <c r="DP40" s="789"/>
      <c r="DQ40" s="787"/>
      <c r="DR40" s="788"/>
      <c r="DS40" s="788"/>
      <c r="DT40" s="788"/>
      <c r="DU40" s="789"/>
      <c r="DV40" s="806"/>
      <c r="DW40" s="807"/>
      <c r="DX40" s="807"/>
      <c r="DY40" s="807"/>
      <c r="DZ40" s="824"/>
      <c r="EA40" s="230"/>
    </row>
    <row r="41" spans="1:131" ht="26.25" customHeight="1" x14ac:dyDescent="0.15">
      <c r="A41" s="238">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67"/>
      <c r="AL41" s="868"/>
      <c r="AM41" s="868"/>
      <c r="AN41" s="868"/>
      <c r="AO41" s="868"/>
      <c r="AP41" s="868"/>
      <c r="AQ41" s="868"/>
      <c r="AR41" s="868"/>
      <c r="AS41" s="868"/>
      <c r="AT41" s="868"/>
      <c r="AU41" s="868"/>
      <c r="AV41" s="868"/>
      <c r="AW41" s="868"/>
      <c r="AX41" s="868"/>
      <c r="AY41" s="868"/>
      <c r="AZ41" s="871"/>
      <c r="BA41" s="871"/>
      <c r="BB41" s="871"/>
      <c r="BC41" s="871"/>
      <c r="BD41" s="871"/>
      <c r="BE41" s="863"/>
      <c r="BF41" s="863"/>
      <c r="BG41" s="863"/>
      <c r="BH41" s="863"/>
      <c r="BI41" s="864"/>
      <c r="BJ41" s="232"/>
      <c r="BK41" s="232"/>
      <c r="BL41" s="232"/>
      <c r="BM41" s="232"/>
      <c r="BN41" s="232"/>
      <c r="BO41" s="241"/>
      <c r="BP41" s="241"/>
      <c r="BQ41" s="238">
        <v>35</v>
      </c>
      <c r="BR41" s="239"/>
      <c r="BS41" s="806"/>
      <c r="BT41" s="807"/>
      <c r="BU41" s="807"/>
      <c r="BV41" s="807"/>
      <c r="BW41" s="807"/>
      <c r="BX41" s="807"/>
      <c r="BY41" s="807"/>
      <c r="BZ41" s="807"/>
      <c r="CA41" s="807"/>
      <c r="CB41" s="807"/>
      <c r="CC41" s="807"/>
      <c r="CD41" s="807"/>
      <c r="CE41" s="807"/>
      <c r="CF41" s="807"/>
      <c r="CG41" s="808"/>
      <c r="CH41" s="787"/>
      <c r="CI41" s="788"/>
      <c r="CJ41" s="788"/>
      <c r="CK41" s="788"/>
      <c r="CL41" s="789"/>
      <c r="CM41" s="787"/>
      <c r="CN41" s="788"/>
      <c r="CO41" s="788"/>
      <c r="CP41" s="788"/>
      <c r="CQ41" s="789"/>
      <c r="CR41" s="787"/>
      <c r="CS41" s="788"/>
      <c r="CT41" s="788"/>
      <c r="CU41" s="788"/>
      <c r="CV41" s="789"/>
      <c r="CW41" s="787"/>
      <c r="CX41" s="788"/>
      <c r="CY41" s="788"/>
      <c r="CZ41" s="788"/>
      <c r="DA41" s="789"/>
      <c r="DB41" s="787"/>
      <c r="DC41" s="788"/>
      <c r="DD41" s="788"/>
      <c r="DE41" s="788"/>
      <c r="DF41" s="789"/>
      <c r="DG41" s="787"/>
      <c r="DH41" s="788"/>
      <c r="DI41" s="788"/>
      <c r="DJ41" s="788"/>
      <c r="DK41" s="789"/>
      <c r="DL41" s="787"/>
      <c r="DM41" s="788"/>
      <c r="DN41" s="788"/>
      <c r="DO41" s="788"/>
      <c r="DP41" s="789"/>
      <c r="DQ41" s="787"/>
      <c r="DR41" s="788"/>
      <c r="DS41" s="788"/>
      <c r="DT41" s="788"/>
      <c r="DU41" s="789"/>
      <c r="DV41" s="806"/>
      <c r="DW41" s="807"/>
      <c r="DX41" s="807"/>
      <c r="DY41" s="807"/>
      <c r="DZ41" s="824"/>
      <c r="EA41" s="230"/>
    </row>
    <row r="42" spans="1:131" ht="26.25" customHeight="1" x14ac:dyDescent="0.15">
      <c r="A42" s="238">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67"/>
      <c r="AL42" s="868"/>
      <c r="AM42" s="868"/>
      <c r="AN42" s="868"/>
      <c r="AO42" s="868"/>
      <c r="AP42" s="868"/>
      <c r="AQ42" s="868"/>
      <c r="AR42" s="868"/>
      <c r="AS42" s="868"/>
      <c r="AT42" s="868"/>
      <c r="AU42" s="868"/>
      <c r="AV42" s="868"/>
      <c r="AW42" s="868"/>
      <c r="AX42" s="868"/>
      <c r="AY42" s="868"/>
      <c r="AZ42" s="871"/>
      <c r="BA42" s="871"/>
      <c r="BB42" s="871"/>
      <c r="BC42" s="871"/>
      <c r="BD42" s="871"/>
      <c r="BE42" s="863"/>
      <c r="BF42" s="863"/>
      <c r="BG42" s="863"/>
      <c r="BH42" s="863"/>
      <c r="BI42" s="864"/>
      <c r="BJ42" s="232"/>
      <c r="BK42" s="232"/>
      <c r="BL42" s="232"/>
      <c r="BM42" s="232"/>
      <c r="BN42" s="232"/>
      <c r="BO42" s="241"/>
      <c r="BP42" s="241"/>
      <c r="BQ42" s="238">
        <v>36</v>
      </c>
      <c r="BR42" s="239"/>
      <c r="BS42" s="806"/>
      <c r="BT42" s="807"/>
      <c r="BU42" s="807"/>
      <c r="BV42" s="807"/>
      <c r="BW42" s="807"/>
      <c r="BX42" s="807"/>
      <c r="BY42" s="807"/>
      <c r="BZ42" s="807"/>
      <c r="CA42" s="807"/>
      <c r="CB42" s="807"/>
      <c r="CC42" s="807"/>
      <c r="CD42" s="807"/>
      <c r="CE42" s="807"/>
      <c r="CF42" s="807"/>
      <c r="CG42" s="808"/>
      <c r="CH42" s="787"/>
      <c r="CI42" s="788"/>
      <c r="CJ42" s="788"/>
      <c r="CK42" s="788"/>
      <c r="CL42" s="789"/>
      <c r="CM42" s="787"/>
      <c r="CN42" s="788"/>
      <c r="CO42" s="788"/>
      <c r="CP42" s="788"/>
      <c r="CQ42" s="789"/>
      <c r="CR42" s="787"/>
      <c r="CS42" s="788"/>
      <c r="CT42" s="788"/>
      <c r="CU42" s="788"/>
      <c r="CV42" s="789"/>
      <c r="CW42" s="787"/>
      <c r="CX42" s="788"/>
      <c r="CY42" s="788"/>
      <c r="CZ42" s="788"/>
      <c r="DA42" s="789"/>
      <c r="DB42" s="787"/>
      <c r="DC42" s="788"/>
      <c r="DD42" s="788"/>
      <c r="DE42" s="788"/>
      <c r="DF42" s="789"/>
      <c r="DG42" s="787"/>
      <c r="DH42" s="788"/>
      <c r="DI42" s="788"/>
      <c r="DJ42" s="788"/>
      <c r="DK42" s="789"/>
      <c r="DL42" s="787"/>
      <c r="DM42" s="788"/>
      <c r="DN42" s="788"/>
      <c r="DO42" s="788"/>
      <c r="DP42" s="789"/>
      <c r="DQ42" s="787"/>
      <c r="DR42" s="788"/>
      <c r="DS42" s="788"/>
      <c r="DT42" s="788"/>
      <c r="DU42" s="789"/>
      <c r="DV42" s="806"/>
      <c r="DW42" s="807"/>
      <c r="DX42" s="807"/>
      <c r="DY42" s="807"/>
      <c r="DZ42" s="824"/>
      <c r="EA42" s="230"/>
    </row>
    <row r="43" spans="1:131" ht="26.25" customHeight="1" x14ac:dyDescent="0.15">
      <c r="A43" s="238">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67"/>
      <c r="AL43" s="868"/>
      <c r="AM43" s="868"/>
      <c r="AN43" s="868"/>
      <c r="AO43" s="868"/>
      <c r="AP43" s="868"/>
      <c r="AQ43" s="868"/>
      <c r="AR43" s="868"/>
      <c r="AS43" s="868"/>
      <c r="AT43" s="868"/>
      <c r="AU43" s="868"/>
      <c r="AV43" s="868"/>
      <c r="AW43" s="868"/>
      <c r="AX43" s="868"/>
      <c r="AY43" s="868"/>
      <c r="AZ43" s="871"/>
      <c r="BA43" s="871"/>
      <c r="BB43" s="871"/>
      <c r="BC43" s="871"/>
      <c r="BD43" s="871"/>
      <c r="BE43" s="863"/>
      <c r="BF43" s="863"/>
      <c r="BG43" s="863"/>
      <c r="BH43" s="863"/>
      <c r="BI43" s="864"/>
      <c r="BJ43" s="232"/>
      <c r="BK43" s="232"/>
      <c r="BL43" s="232"/>
      <c r="BM43" s="232"/>
      <c r="BN43" s="232"/>
      <c r="BO43" s="241"/>
      <c r="BP43" s="241"/>
      <c r="BQ43" s="238">
        <v>37</v>
      </c>
      <c r="BR43" s="239"/>
      <c r="BS43" s="806"/>
      <c r="BT43" s="807"/>
      <c r="BU43" s="807"/>
      <c r="BV43" s="807"/>
      <c r="BW43" s="807"/>
      <c r="BX43" s="807"/>
      <c r="BY43" s="807"/>
      <c r="BZ43" s="807"/>
      <c r="CA43" s="807"/>
      <c r="CB43" s="807"/>
      <c r="CC43" s="807"/>
      <c r="CD43" s="807"/>
      <c r="CE43" s="807"/>
      <c r="CF43" s="807"/>
      <c r="CG43" s="808"/>
      <c r="CH43" s="787"/>
      <c r="CI43" s="788"/>
      <c r="CJ43" s="788"/>
      <c r="CK43" s="788"/>
      <c r="CL43" s="789"/>
      <c r="CM43" s="787"/>
      <c r="CN43" s="788"/>
      <c r="CO43" s="788"/>
      <c r="CP43" s="788"/>
      <c r="CQ43" s="789"/>
      <c r="CR43" s="787"/>
      <c r="CS43" s="788"/>
      <c r="CT43" s="788"/>
      <c r="CU43" s="788"/>
      <c r="CV43" s="789"/>
      <c r="CW43" s="787"/>
      <c r="CX43" s="788"/>
      <c r="CY43" s="788"/>
      <c r="CZ43" s="788"/>
      <c r="DA43" s="789"/>
      <c r="DB43" s="787"/>
      <c r="DC43" s="788"/>
      <c r="DD43" s="788"/>
      <c r="DE43" s="788"/>
      <c r="DF43" s="789"/>
      <c r="DG43" s="787"/>
      <c r="DH43" s="788"/>
      <c r="DI43" s="788"/>
      <c r="DJ43" s="788"/>
      <c r="DK43" s="789"/>
      <c r="DL43" s="787"/>
      <c r="DM43" s="788"/>
      <c r="DN43" s="788"/>
      <c r="DO43" s="788"/>
      <c r="DP43" s="789"/>
      <c r="DQ43" s="787"/>
      <c r="DR43" s="788"/>
      <c r="DS43" s="788"/>
      <c r="DT43" s="788"/>
      <c r="DU43" s="789"/>
      <c r="DV43" s="806"/>
      <c r="DW43" s="807"/>
      <c r="DX43" s="807"/>
      <c r="DY43" s="807"/>
      <c r="DZ43" s="824"/>
      <c r="EA43" s="230"/>
    </row>
    <row r="44" spans="1:131" ht="26.25" customHeight="1" x14ac:dyDescent="0.15">
      <c r="A44" s="238">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67"/>
      <c r="AL44" s="868"/>
      <c r="AM44" s="868"/>
      <c r="AN44" s="868"/>
      <c r="AO44" s="868"/>
      <c r="AP44" s="868"/>
      <c r="AQ44" s="868"/>
      <c r="AR44" s="868"/>
      <c r="AS44" s="868"/>
      <c r="AT44" s="868"/>
      <c r="AU44" s="868"/>
      <c r="AV44" s="868"/>
      <c r="AW44" s="868"/>
      <c r="AX44" s="868"/>
      <c r="AY44" s="868"/>
      <c r="AZ44" s="871"/>
      <c r="BA44" s="871"/>
      <c r="BB44" s="871"/>
      <c r="BC44" s="871"/>
      <c r="BD44" s="871"/>
      <c r="BE44" s="863"/>
      <c r="BF44" s="863"/>
      <c r="BG44" s="863"/>
      <c r="BH44" s="863"/>
      <c r="BI44" s="864"/>
      <c r="BJ44" s="232"/>
      <c r="BK44" s="232"/>
      <c r="BL44" s="232"/>
      <c r="BM44" s="232"/>
      <c r="BN44" s="232"/>
      <c r="BO44" s="241"/>
      <c r="BP44" s="241"/>
      <c r="BQ44" s="238">
        <v>38</v>
      </c>
      <c r="BR44" s="239"/>
      <c r="BS44" s="806"/>
      <c r="BT44" s="807"/>
      <c r="BU44" s="807"/>
      <c r="BV44" s="807"/>
      <c r="BW44" s="807"/>
      <c r="BX44" s="807"/>
      <c r="BY44" s="807"/>
      <c r="BZ44" s="807"/>
      <c r="CA44" s="807"/>
      <c r="CB44" s="807"/>
      <c r="CC44" s="807"/>
      <c r="CD44" s="807"/>
      <c r="CE44" s="807"/>
      <c r="CF44" s="807"/>
      <c r="CG44" s="808"/>
      <c r="CH44" s="787"/>
      <c r="CI44" s="788"/>
      <c r="CJ44" s="788"/>
      <c r="CK44" s="788"/>
      <c r="CL44" s="789"/>
      <c r="CM44" s="787"/>
      <c r="CN44" s="788"/>
      <c r="CO44" s="788"/>
      <c r="CP44" s="788"/>
      <c r="CQ44" s="789"/>
      <c r="CR44" s="787"/>
      <c r="CS44" s="788"/>
      <c r="CT44" s="788"/>
      <c r="CU44" s="788"/>
      <c r="CV44" s="789"/>
      <c r="CW44" s="787"/>
      <c r="CX44" s="788"/>
      <c r="CY44" s="788"/>
      <c r="CZ44" s="788"/>
      <c r="DA44" s="789"/>
      <c r="DB44" s="787"/>
      <c r="DC44" s="788"/>
      <c r="DD44" s="788"/>
      <c r="DE44" s="788"/>
      <c r="DF44" s="789"/>
      <c r="DG44" s="787"/>
      <c r="DH44" s="788"/>
      <c r="DI44" s="788"/>
      <c r="DJ44" s="788"/>
      <c r="DK44" s="789"/>
      <c r="DL44" s="787"/>
      <c r="DM44" s="788"/>
      <c r="DN44" s="788"/>
      <c r="DO44" s="788"/>
      <c r="DP44" s="789"/>
      <c r="DQ44" s="787"/>
      <c r="DR44" s="788"/>
      <c r="DS44" s="788"/>
      <c r="DT44" s="788"/>
      <c r="DU44" s="789"/>
      <c r="DV44" s="806"/>
      <c r="DW44" s="807"/>
      <c r="DX44" s="807"/>
      <c r="DY44" s="807"/>
      <c r="DZ44" s="824"/>
      <c r="EA44" s="230"/>
    </row>
    <row r="45" spans="1:131" ht="26.25" customHeight="1" x14ac:dyDescent="0.15">
      <c r="A45" s="238">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67"/>
      <c r="AL45" s="868"/>
      <c r="AM45" s="868"/>
      <c r="AN45" s="868"/>
      <c r="AO45" s="868"/>
      <c r="AP45" s="868"/>
      <c r="AQ45" s="868"/>
      <c r="AR45" s="868"/>
      <c r="AS45" s="868"/>
      <c r="AT45" s="868"/>
      <c r="AU45" s="868"/>
      <c r="AV45" s="868"/>
      <c r="AW45" s="868"/>
      <c r="AX45" s="868"/>
      <c r="AY45" s="868"/>
      <c r="AZ45" s="871"/>
      <c r="BA45" s="871"/>
      <c r="BB45" s="871"/>
      <c r="BC45" s="871"/>
      <c r="BD45" s="871"/>
      <c r="BE45" s="863"/>
      <c r="BF45" s="863"/>
      <c r="BG45" s="863"/>
      <c r="BH45" s="863"/>
      <c r="BI45" s="864"/>
      <c r="BJ45" s="232"/>
      <c r="BK45" s="232"/>
      <c r="BL45" s="232"/>
      <c r="BM45" s="232"/>
      <c r="BN45" s="232"/>
      <c r="BO45" s="241"/>
      <c r="BP45" s="241"/>
      <c r="BQ45" s="238">
        <v>39</v>
      </c>
      <c r="BR45" s="239"/>
      <c r="BS45" s="806"/>
      <c r="BT45" s="807"/>
      <c r="BU45" s="807"/>
      <c r="BV45" s="807"/>
      <c r="BW45" s="807"/>
      <c r="BX45" s="807"/>
      <c r="BY45" s="807"/>
      <c r="BZ45" s="807"/>
      <c r="CA45" s="807"/>
      <c r="CB45" s="807"/>
      <c r="CC45" s="807"/>
      <c r="CD45" s="807"/>
      <c r="CE45" s="807"/>
      <c r="CF45" s="807"/>
      <c r="CG45" s="808"/>
      <c r="CH45" s="787"/>
      <c r="CI45" s="788"/>
      <c r="CJ45" s="788"/>
      <c r="CK45" s="788"/>
      <c r="CL45" s="789"/>
      <c r="CM45" s="787"/>
      <c r="CN45" s="788"/>
      <c r="CO45" s="788"/>
      <c r="CP45" s="788"/>
      <c r="CQ45" s="789"/>
      <c r="CR45" s="787"/>
      <c r="CS45" s="788"/>
      <c r="CT45" s="788"/>
      <c r="CU45" s="788"/>
      <c r="CV45" s="789"/>
      <c r="CW45" s="787"/>
      <c r="CX45" s="788"/>
      <c r="CY45" s="788"/>
      <c r="CZ45" s="788"/>
      <c r="DA45" s="789"/>
      <c r="DB45" s="787"/>
      <c r="DC45" s="788"/>
      <c r="DD45" s="788"/>
      <c r="DE45" s="788"/>
      <c r="DF45" s="789"/>
      <c r="DG45" s="787"/>
      <c r="DH45" s="788"/>
      <c r="DI45" s="788"/>
      <c r="DJ45" s="788"/>
      <c r="DK45" s="789"/>
      <c r="DL45" s="787"/>
      <c r="DM45" s="788"/>
      <c r="DN45" s="788"/>
      <c r="DO45" s="788"/>
      <c r="DP45" s="789"/>
      <c r="DQ45" s="787"/>
      <c r="DR45" s="788"/>
      <c r="DS45" s="788"/>
      <c r="DT45" s="788"/>
      <c r="DU45" s="789"/>
      <c r="DV45" s="806"/>
      <c r="DW45" s="807"/>
      <c r="DX45" s="807"/>
      <c r="DY45" s="807"/>
      <c r="DZ45" s="824"/>
      <c r="EA45" s="230"/>
    </row>
    <row r="46" spans="1:131" ht="26.25" customHeight="1" x14ac:dyDescent="0.15">
      <c r="A46" s="238">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67"/>
      <c r="AL46" s="868"/>
      <c r="AM46" s="868"/>
      <c r="AN46" s="868"/>
      <c r="AO46" s="868"/>
      <c r="AP46" s="868"/>
      <c r="AQ46" s="868"/>
      <c r="AR46" s="868"/>
      <c r="AS46" s="868"/>
      <c r="AT46" s="868"/>
      <c r="AU46" s="868"/>
      <c r="AV46" s="868"/>
      <c r="AW46" s="868"/>
      <c r="AX46" s="868"/>
      <c r="AY46" s="868"/>
      <c r="AZ46" s="871"/>
      <c r="BA46" s="871"/>
      <c r="BB46" s="871"/>
      <c r="BC46" s="871"/>
      <c r="BD46" s="871"/>
      <c r="BE46" s="863"/>
      <c r="BF46" s="863"/>
      <c r="BG46" s="863"/>
      <c r="BH46" s="863"/>
      <c r="BI46" s="864"/>
      <c r="BJ46" s="232"/>
      <c r="BK46" s="232"/>
      <c r="BL46" s="232"/>
      <c r="BM46" s="232"/>
      <c r="BN46" s="232"/>
      <c r="BO46" s="241"/>
      <c r="BP46" s="241"/>
      <c r="BQ46" s="238">
        <v>40</v>
      </c>
      <c r="BR46" s="239"/>
      <c r="BS46" s="806"/>
      <c r="BT46" s="807"/>
      <c r="BU46" s="807"/>
      <c r="BV46" s="807"/>
      <c r="BW46" s="807"/>
      <c r="BX46" s="807"/>
      <c r="BY46" s="807"/>
      <c r="BZ46" s="807"/>
      <c r="CA46" s="807"/>
      <c r="CB46" s="807"/>
      <c r="CC46" s="807"/>
      <c r="CD46" s="807"/>
      <c r="CE46" s="807"/>
      <c r="CF46" s="807"/>
      <c r="CG46" s="808"/>
      <c r="CH46" s="787"/>
      <c r="CI46" s="788"/>
      <c r="CJ46" s="788"/>
      <c r="CK46" s="788"/>
      <c r="CL46" s="789"/>
      <c r="CM46" s="787"/>
      <c r="CN46" s="788"/>
      <c r="CO46" s="788"/>
      <c r="CP46" s="788"/>
      <c r="CQ46" s="789"/>
      <c r="CR46" s="787"/>
      <c r="CS46" s="788"/>
      <c r="CT46" s="788"/>
      <c r="CU46" s="788"/>
      <c r="CV46" s="789"/>
      <c r="CW46" s="787"/>
      <c r="CX46" s="788"/>
      <c r="CY46" s="788"/>
      <c r="CZ46" s="788"/>
      <c r="DA46" s="789"/>
      <c r="DB46" s="787"/>
      <c r="DC46" s="788"/>
      <c r="DD46" s="788"/>
      <c r="DE46" s="788"/>
      <c r="DF46" s="789"/>
      <c r="DG46" s="787"/>
      <c r="DH46" s="788"/>
      <c r="DI46" s="788"/>
      <c r="DJ46" s="788"/>
      <c r="DK46" s="789"/>
      <c r="DL46" s="787"/>
      <c r="DM46" s="788"/>
      <c r="DN46" s="788"/>
      <c r="DO46" s="788"/>
      <c r="DP46" s="789"/>
      <c r="DQ46" s="787"/>
      <c r="DR46" s="788"/>
      <c r="DS46" s="788"/>
      <c r="DT46" s="788"/>
      <c r="DU46" s="789"/>
      <c r="DV46" s="806"/>
      <c r="DW46" s="807"/>
      <c r="DX46" s="807"/>
      <c r="DY46" s="807"/>
      <c r="DZ46" s="824"/>
      <c r="EA46" s="230"/>
    </row>
    <row r="47" spans="1:131" ht="26.25" customHeight="1" x14ac:dyDescent="0.15">
      <c r="A47" s="238">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67"/>
      <c r="AL47" s="868"/>
      <c r="AM47" s="868"/>
      <c r="AN47" s="868"/>
      <c r="AO47" s="868"/>
      <c r="AP47" s="868"/>
      <c r="AQ47" s="868"/>
      <c r="AR47" s="868"/>
      <c r="AS47" s="868"/>
      <c r="AT47" s="868"/>
      <c r="AU47" s="868"/>
      <c r="AV47" s="868"/>
      <c r="AW47" s="868"/>
      <c r="AX47" s="868"/>
      <c r="AY47" s="868"/>
      <c r="AZ47" s="871"/>
      <c r="BA47" s="871"/>
      <c r="BB47" s="871"/>
      <c r="BC47" s="871"/>
      <c r="BD47" s="871"/>
      <c r="BE47" s="863"/>
      <c r="BF47" s="863"/>
      <c r="BG47" s="863"/>
      <c r="BH47" s="863"/>
      <c r="BI47" s="864"/>
      <c r="BJ47" s="232"/>
      <c r="BK47" s="232"/>
      <c r="BL47" s="232"/>
      <c r="BM47" s="232"/>
      <c r="BN47" s="232"/>
      <c r="BO47" s="241"/>
      <c r="BP47" s="241"/>
      <c r="BQ47" s="238">
        <v>41</v>
      </c>
      <c r="BR47" s="239"/>
      <c r="BS47" s="806"/>
      <c r="BT47" s="807"/>
      <c r="BU47" s="807"/>
      <c r="BV47" s="807"/>
      <c r="BW47" s="807"/>
      <c r="BX47" s="807"/>
      <c r="BY47" s="807"/>
      <c r="BZ47" s="807"/>
      <c r="CA47" s="807"/>
      <c r="CB47" s="807"/>
      <c r="CC47" s="807"/>
      <c r="CD47" s="807"/>
      <c r="CE47" s="807"/>
      <c r="CF47" s="807"/>
      <c r="CG47" s="808"/>
      <c r="CH47" s="787"/>
      <c r="CI47" s="788"/>
      <c r="CJ47" s="788"/>
      <c r="CK47" s="788"/>
      <c r="CL47" s="789"/>
      <c r="CM47" s="787"/>
      <c r="CN47" s="788"/>
      <c r="CO47" s="788"/>
      <c r="CP47" s="788"/>
      <c r="CQ47" s="789"/>
      <c r="CR47" s="787"/>
      <c r="CS47" s="788"/>
      <c r="CT47" s="788"/>
      <c r="CU47" s="788"/>
      <c r="CV47" s="789"/>
      <c r="CW47" s="787"/>
      <c r="CX47" s="788"/>
      <c r="CY47" s="788"/>
      <c r="CZ47" s="788"/>
      <c r="DA47" s="789"/>
      <c r="DB47" s="787"/>
      <c r="DC47" s="788"/>
      <c r="DD47" s="788"/>
      <c r="DE47" s="788"/>
      <c r="DF47" s="789"/>
      <c r="DG47" s="787"/>
      <c r="DH47" s="788"/>
      <c r="DI47" s="788"/>
      <c r="DJ47" s="788"/>
      <c r="DK47" s="789"/>
      <c r="DL47" s="787"/>
      <c r="DM47" s="788"/>
      <c r="DN47" s="788"/>
      <c r="DO47" s="788"/>
      <c r="DP47" s="789"/>
      <c r="DQ47" s="787"/>
      <c r="DR47" s="788"/>
      <c r="DS47" s="788"/>
      <c r="DT47" s="788"/>
      <c r="DU47" s="789"/>
      <c r="DV47" s="806"/>
      <c r="DW47" s="807"/>
      <c r="DX47" s="807"/>
      <c r="DY47" s="807"/>
      <c r="DZ47" s="824"/>
      <c r="EA47" s="230"/>
    </row>
    <row r="48" spans="1:131" ht="26.25" customHeight="1" x14ac:dyDescent="0.15">
      <c r="A48" s="238">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67"/>
      <c r="AL48" s="868"/>
      <c r="AM48" s="868"/>
      <c r="AN48" s="868"/>
      <c r="AO48" s="868"/>
      <c r="AP48" s="868"/>
      <c r="AQ48" s="868"/>
      <c r="AR48" s="868"/>
      <c r="AS48" s="868"/>
      <c r="AT48" s="868"/>
      <c r="AU48" s="868"/>
      <c r="AV48" s="868"/>
      <c r="AW48" s="868"/>
      <c r="AX48" s="868"/>
      <c r="AY48" s="868"/>
      <c r="AZ48" s="871"/>
      <c r="BA48" s="871"/>
      <c r="BB48" s="871"/>
      <c r="BC48" s="871"/>
      <c r="BD48" s="871"/>
      <c r="BE48" s="863"/>
      <c r="BF48" s="863"/>
      <c r="BG48" s="863"/>
      <c r="BH48" s="863"/>
      <c r="BI48" s="864"/>
      <c r="BJ48" s="232"/>
      <c r="BK48" s="232"/>
      <c r="BL48" s="232"/>
      <c r="BM48" s="232"/>
      <c r="BN48" s="232"/>
      <c r="BO48" s="241"/>
      <c r="BP48" s="241"/>
      <c r="BQ48" s="238">
        <v>42</v>
      </c>
      <c r="BR48" s="239"/>
      <c r="BS48" s="806"/>
      <c r="BT48" s="807"/>
      <c r="BU48" s="807"/>
      <c r="BV48" s="807"/>
      <c r="BW48" s="807"/>
      <c r="BX48" s="807"/>
      <c r="BY48" s="807"/>
      <c r="BZ48" s="807"/>
      <c r="CA48" s="807"/>
      <c r="CB48" s="807"/>
      <c r="CC48" s="807"/>
      <c r="CD48" s="807"/>
      <c r="CE48" s="807"/>
      <c r="CF48" s="807"/>
      <c r="CG48" s="808"/>
      <c r="CH48" s="787"/>
      <c r="CI48" s="788"/>
      <c r="CJ48" s="788"/>
      <c r="CK48" s="788"/>
      <c r="CL48" s="789"/>
      <c r="CM48" s="787"/>
      <c r="CN48" s="788"/>
      <c r="CO48" s="788"/>
      <c r="CP48" s="788"/>
      <c r="CQ48" s="789"/>
      <c r="CR48" s="787"/>
      <c r="CS48" s="788"/>
      <c r="CT48" s="788"/>
      <c r="CU48" s="788"/>
      <c r="CV48" s="789"/>
      <c r="CW48" s="787"/>
      <c r="CX48" s="788"/>
      <c r="CY48" s="788"/>
      <c r="CZ48" s="788"/>
      <c r="DA48" s="789"/>
      <c r="DB48" s="787"/>
      <c r="DC48" s="788"/>
      <c r="DD48" s="788"/>
      <c r="DE48" s="788"/>
      <c r="DF48" s="789"/>
      <c r="DG48" s="787"/>
      <c r="DH48" s="788"/>
      <c r="DI48" s="788"/>
      <c r="DJ48" s="788"/>
      <c r="DK48" s="789"/>
      <c r="DL48" s="787"/>
      <c r="DM48" s="788"/>
      <c r="DN48" s="788"/>
      <c r="DO48" s="788"/>
      <c r="DP48" s="789"/>
      <c r="DQ48" s="787"/>
      <c r="DR48" s="788"/>
      <c r="DS48" s="788"/>
      <c r="DT48" s="788"/>
      <c r="DU48" s="789"/>
      <c r="DV48" s="806"/>
      <c r="DW48" s="807"/>
      <c r="DX48" s="807"/>
      <c r="DY48" s="807"/>
      <c r="DZ48" s="824"/>
      <c r="EA48" s="230"/>
    </row>
    <row r="49" spans="1:131" ht="26.25" customHeight="1" x14ac:dyDescent="0.15">
      <c r="A49" s="238">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67"/>
      <c r="AL49" s="868"/>
      <c r="AM49" s="868"/>
      <c r="AN49" s="868"/>
      <c r="AO49" s="868"/>
      <c r="AP49" s="868"/>
      <c r="AQ49" s="868"/>
      <c r="AR49" s="868"/>
      <c r="AS49" s="868"/>
      <c r="AT49" s="868"/>
      <c r="AU49" s="868"/>
      <c r="AV49" s="868"/>
      <c r="AW49" s="868"/>
      <c r="AX49" s="868"/>
      <c r="AY49" s="868"/>
      <c r="AZ49" s="871"/>
      <c r="BA49" s="871"/>
      <c r="BB49" s="871"/>
      <c r="BC49" s="871"/>
      <c r="BD49" s="871"/>
      <c r="BE49" s="863"/>
      <c r="BF49" s="863"/>
      <c r="BG49" s="863"/>
      <c r="BH49" s="863"/>
      <c r="BI49" s="864"/>
      <c r="BJ49" s="232"/>
      <c r="BK49" s="232"/>
      <c r="BL49" s="232"/>
      <c r="BM49" s="232"/>
      <c r="BN49" s="232"/>
      <c r="BO49" s="241"/>
      <c r="BP49" s="241"/>
      <c r="BQ49" s="238">
        <v>43</v>
      </c>
      <c r="BR49" s="239"/>
      <c r="BS49" s="806"/>
      <c r="BT49" s="807"/>
      <c r="BU49" s="807"/>
      <c r="BV49" s="807"/>
      <c r="BW49" s="807"/>
      <c r="BX49" s="807"/>
      <c r="BY49" s="807"/>
      <c r="BZ49" s="807"/>
      <c r="CA49" s="807"/>
      <c r="CB49" s="807"/>
      <c r="CC49" s="807"/>
      <c r="CD49" s="807"/>
      <c r="CE49" s="807"/>
      <c r="CF49" s="807"/>
      <c r="CG49" s="808"/>
      <c r="CH49" s="787"/>
      <c r="CI49" s="788"/>
      <c r="CJ49" s="788"/>
      <c r="CK49" s="788"/>
      <c r="CL49" s="789"/>
      <c r="CM49" s="787"/>
      <c r="CN49" s="788"/>
      <c r="CO49" s="788"/>
      <c r="CP49" s="788"/>
      <c r="CQ49" s="789"/>
      <c r="CR49" s="787"/>
      <c r="CS49" s="788"/>
      <c r="CT49" s="788"/>
      <c r="CU49" s="788"/>
      <c r="CV49" s="789"/>
      <c r="CW49" s="787"/>
      <c r="CX49" s="788"/>
      <c r="CY49" s="788"/>
      <c r="CZ49" s="788"/>
      <c r="DA49" s="789"/>
      <c r="DB49" s="787"/>
      <c r="DC49" s="788"/>
      <c r="DD49" s="788"/>
      <c r="DE49" s="788"/>
      <c r="DF49" s="789"/>
      <c r="DG49" s="787"/>
      <c r="DH49" s="788"/>
      <c r="DI49" s="788"/>
      <c r="DJ49" s="788"/>
      <c r="DK49" s="789"/>
      <c r="DL49" s="787"/>
      <c r="DM49" s="788"/>
      <c r="DN49" s="788"/>
      <c r="DO49" s="788"/>
      <c r="DP49" s="789"/>
      <c r="DQ49" s="787"/>
      <c r="DR49" s="788"/>
      <c r="DS49" s="788"/>
      <c r="DT49" s="788"/>
      <c r="DU49" s="789"/>
      <c r="DV49" s="806"/>
      <c r="DW49" s="807"/>
      <c r="DX49" s="807"/>
      <c r="DY49" s="807"/>
      <c r="DZ49" s="824"/>
      <c r="EA49" s="230"/>
    </row>
    <row r="50" spans="1:131" ht="26.25" customHeight="1" x14ac:dyDescent="0.15">
      <c r="A50" s="238">
        <v>23</v>
      </c>
      <c r="B50" s="815"/>
      <c r="C50" s="816"/>
      <c r="D50" s="816"/>
      <c r="E50" s="816"/>
      <c r="F50" s="816"/>
      <c r="G50" s="816"/>
      <c r="H50" s="816"/>
      <c r="I50" s="816"/>
      <c r="J50" s="816"/>
      <c r="K50" s="816"/>
      <c r="L50" s="816"/>
      <c r="M50" s="816"/>
      <c r="N50" s="816"/>
      <c r="O50" s="816"/>
      <c r="P50" s="817"/>
      <c r="Q50" s="872"/>
      <c r="R50" s="873"/>
      <c r="S50" s="873"/>
      <c r="T50" s="873"/>
      <c r="U50" s="873"/>
      <c r="V50" s="873"/>
      <c r="W50" s="873"/>
      <c r="X50" s="873"/>
      <c r="Y50" s="873"/>
      <c r="Z50" s="873"/>
      <c r="AA50" s="873"/>
      <c r="AB50" s="873"/>
      <c r="AC50" s="873"/>
      <c r="AD50" s="873"/>
      <c r="AE50" s="874"/>
      <c r="AF50" s="821"/>
      <c r="AG50" s="822"/>
      <c r="AH50" s="822"/>
      <c r="AI50" s="822"/>
      <c r="AJ50" s="823"/>
      <c r="AK50" s="875"/>
      <c r="AL50" s="873"/>
      <c r="AM50" s="873"/>
      <c r="AN50" s="873"/>
      <c r="AO50" s="873"/>
      <c r="AP50" s="873"/>
      <c r="AQ50" s="873"/>
      <c r="AR50" s="873"/>
      <c r="AS50" s="873"/>
      <c r="AT50" s="873"/>
      <c r="AU50" s="873"/>
      <c r="AV50" s="873"/>
      <c r="AW50" s="873"/>
      <c r="AX50" s="873"/>
      <c r="AY50" s="873"/>
      <c r="AZ50" s="876"/>
      <c r="BA50" s="876"/>
      <c r="BB50" s="876"/>
      <c r="BC50" s="876"/>
      <c r="BD50" s="876"/>
      <c r="BE50" s="863"/>
      <c r="BF50" s="863"/>
      <c r="BG50" s="863"/>
      <c r="BH50" s="863"/>
      <c r="BI50" s="864"/>
      <c r="BJ50" s="232"/>
      <c r="BK50" s="232"/>
      <c r="BL50" s="232"/>
      <c r="BM50" s="232"/>
      <c r="BN50" s="232"/>
      <c r="BO50" s="241"/>
      <c r="BP50" s="241"/>
      <c r="BQ50" s="238">
        <v>44</v>
      </c>
      <c r="BR50" s="239"/>
      <c r="BS50" s="806"/>
      <c r="BT50" s="807"/>
      <c r="BU50" s="807"/>
      <c r="BV50" s="807"/>
      <c r="BW50" s="807"/>
      <c r="BX50" s="807"/>
      <c r="BY50" s="807"/>
      <c r="BZ50" s="807"/>
      <c r="CA50" s="807"/>
      <c r="CB50" s="807"/>
      <c r="CC50" s="807"/>
      <c r="CD50" s="807"/>
      <c r="CE50" s="807"/>
      <c r="CF50" s="807"/>
      <c r="CG50" s="808"/>
      <c r="CH50" s="787"/>
      <c r="CI50" s="788"/>
      <c r="CJ50" s="788"/>
      <c r="CK50" s="788"/>
      <c r="CL50" s="789"/>
      <c r="CM50" s="787"/>
      <c r="CN50" s="788"/>
      <c r="CO50" s="788"/>
      <c r="CP50" s="788"/>
      <c r="CQ50" s="789"/>
      <c r="CR50" s="787"/>
      <c r="CS50" s="788"/>
      <c r="CT50" s="788"/>
      <c r="CU50" s="788"/>
      <c r="CV50" s="789"/>
      <c r="CW50" s="787"/>
      <c r="CX50" s="788"/>
      <c r="CY50" s="788"/>
      <c r="CZ50" s="788"/>
      <c r="DA50" s="789"/>
      <c r="DB50" s="787"/>
      <c r="DC50" s="788"/>
      <c r="DD50" s="788"/>
      <c r="DE50" s="788"/>
      <c r="DF50" s="789"/>
      <c r="DG50" s="787"/>
      <c r="DH50" s="788"/>
      <c r="DI50" s="788"/>
      <c r="DJ50" s="788"/>
      <c r="DK50" s="789"/>
      <c r="DL50" s="787"/>
      <c r="DM50" s="788"/>
      <c r="DN50" s="788"/>
      <c r="DO50" s="788"/>
      <c r="DP50" s="789"/>
      <c r="DQ50" s="787"/>
      <c r="DR50" s="788"/>
      <c r="DS50" s="788"/>
      <c r="DT50" s="788"/>
      <c r="DU50" s="789"/>
      <c r="DV50" s="806"/>
      <c r="DW50" s="807"/>
      <c r="DX50" s="807"/>
      <c r="DY50" s="807"/>
      <c r="DZ50" s="824"/>
      <c r="EA50" s="230"/>
    </row>
    <row r="51" spans="1:131" ht="26.25" customHeight="1" x14ac:dyDescent="0.15">
      <c r="A51" s="238">
        <v>24</v>
      </c>
      <c r="B51" s="815"/>
      <c r="C51" s="816"/>
      <c r="D51" s="816"/>
      <c r="E51" s="816"/>
      <c r="F51" s="816"/>
      <c r="G51" s="816"/>
      <c r="H51" s="816"/>
      <c r="I51" s="816"/>
      <c r="J51" s="816"/>
      <c r="K51" s="816"/>
      <c r="L51" s="816"/>
      <c r="M51" s="816"/>
      <c r="N51" s="816"/>
      <c r="O51" s="816"/>
      <c r="P51" s="817"/>
      <c r="Q51" s="872"/>
      <c r="R51" s="873"/>
      <c r="S51" s="873"/>
      <c r="T51" s="873"/>
      <c r="U51" s="873"/>
      <c r="V51" s="873"/>
      <c r="W51" s="873"/>
      <c r="X51" s="873"/>
      <c r="Y51" s="873"/>
      <c r="Z51" s="873"/>
      <c r="AA51" s="873"/>
      <c r="AB51" s="873"/>
      <c r="AC51" s="873"/>
      <c r="AD51" s="873"/>
      <c r="AE51" s="874"/>
      <c r="AF51" s="821"/>
      <c r="AG51" s="822"/>
      <c r="AH51" s="822"/>
      <c r="AI51" s="822"/>
      <c r="AJ51" s="823"/>
      <c r="AK51" s="875"/>
      <c r="AL51" s="873"/>
      <c r="AM51" s="873"/>
      <c r="AN51" s="873"/>
      <c r="AO51" s="873"/>
      <c r="AP51" s="873"/>
      <c r="AQ51" s="873"/>
      <c r="AR51" s="873"/>
      <c r="AS51" s="873"/>
      <c r="AT51" s="873"/>
      <c r="AU51" s="873"/>
      <c r="AV51" s="873"/>
      <c r="AW51" s="873"/>
      <c r="AX51" s="873"/>
      <c r="AY51" s="873"/>
      <c r="AZ51" s="876"/>
      <c r="BA51" s="876"/>
      <c r="BB51" s="876"/>
      <c r="BC51" s="876"/>
      <c r="BD51" s="876"/>
      <c r="BE51" s="863"/>
      <c r="BF51" s="863"/>
      <c r="BG51" s="863"/>
      <c r="BH51" s="863"/>
      <c r="BI51" s="864"/>
      <c r="BJ51" s="232"/>
      <c r="BK51" s="232"/>
      <c r="BL51" s="232"/>
      <c r="BM51" s="232"/>
      <c r="BN51" s="232"/>
      <c r="BO51" s="241"/>
      <c r="BP51" s="241"/>
      <c r="BQ51" s="238">
        <v>45</v>
      </c>
      <c r="BR51" s="239"/>
      <c r="BS51" s="806"/>
      <c r="BT51" s="807"/>
      <c r="BU51" s="807"/>
      <c r="BV51" s="807"/>
      <c r="BW51" s="807"/>
      <c r="BX51" s="807"/>
      <c r="BY51" s="807"/>
      <c r="BZ51" s="807"/>
      <c r="CA51" s="807"/>
      <c r="CB51" s="807"/>
      <c r="CC51" s="807"/>
      <c r="CD51" s="807"/>
      <c r="CE51" s="807"/>
      <c r="CF51" s="807"/>
      <c r="CG51" s="808"/>
      <c r="CH51" s="787"/>
      <c r="CI51" s="788"/>
      <c r="CJ51" s="788"/>
      <c r="CK51" s="788"/>
      <c r="CL51" s="789"/>
      <c r="CM51" s="787"/>
      <c r="CN51" s="788"/>
      <c r="CO51" s="788"/>
      <c r="CP51" s="788"/>
      <c r="CQ51" s="789"/>
      <c r="CR51" s="787"/>
      <c r="CS51" s="788"/>
      <c r="CT51" s="788"/>
      <c r="CU51" s="788"/>
      <c r="CV51" s="789"/>
      <c r="CW51" s="787"/>
      <c r="CX51" s="788"/>
      <c r="CY51" s="788"/>
      <c r="CZ51" s="788"/>
      <c r="DA51" s="789"/>
      <c r="DB51" s="787"/>
      <c r="DC51" s="788"/>
      <c r="DD51" s="788"/>
      <c r="DE51" s="788"/>
      <c r="DF51" s="789"/>
      <c r="DG51" s="787"/>
      <c r="DH51" s="788"/>
      <c r="DI51" s="788"/>
      <c r="DJ51" s="788"/>
      <c r="DK51" s="789"/>
      <c r="DL51" s="787"/>
      <c r="DM51" s="788"/>
      <c r="DN51" s="788"/>
      <c r="DO51" s="788"/>
      <c r="DP51" s="789"/>
      <c r="DQ51" s="787"/>
      <c r="DR51" s="788"/>
      <c r="DS51" s="788"/>
      <c r="DT51" s="788"/>
      <c r="DU51" s="789"/>
      <c r="DV51" s="806"/>
      <c r="DW51" s="807"/>
      <c r="DX51" s="807"/>
      <c r="DY51" s="807"/>
      <c r="DZ51" s="824"/>
      <c r="EA51" s="230"/>
    </row>
    <row r="52" spans="1:131" ht="26.25" customHeight="1" x14ac:dyDescent="0.15">
      <c r="A52" s="238">
        <v>25</v>
      </c>
      <c r="B52" s="815"/>
      <c r="C52" s="816"/>
      <c r="D52" s="816"/>
      <c r="E52" s="816"/>
      <c r="F52" s="816"/>
      <c r="G52" s="816"/>
      <c r="H52" s="816"/>
      <c r="I52" s="816"/>
      <c r="J52" s="816"/>
      <c r="K52" s="816"/>
      <c r="L52" s="816"/>
      <c r="M52" s="816"/>
      <c r="N52" s="816"/>
      <c r="O52" s="816"/>
      <c r="P52" s="817"/>
      <c r="Q52" s="872"/>
      <c r="R52" s="873"/>
      <c r="S52" s="873"/>
      <c r="T52" s="873"/>
      <c r="U52" s="873"/>
      <c r="V52" s="873"/>
      <c r="W52" s="873"/>
      <c r="X52" s="873"/>
      <c r="Y52" s="873"/>
      <c r="Z52" s="873"/>
      <c r="AA52" s="873"/>
      <c r="AB52" s="873"/>
      <c r="AC52" s="873"/>
      <c r="AD52" s="873"/>
      <c r="AE52" s="874"/>
      <c r="AF52" s="821"/>
      <c r="AG52" s="822"/>
      <c r="AH52" s="822"/>
      <c r="AI52" s="822"/>
      <c r="AJ52" s="823"/>
      <c r="AK52" s="875"/>
      <c r="AL52" s="873"/>
      <c r="AM52" s="873"/>
      <c r="AN52" s="873"/>
      <c r="AO52" s="873"/>
      <c r="AP52" s="873"/>
      <c r="AQ52" s="873"/>
      <c r="AR52" s="873"/>
      <c r="AS52" s="873"/>
      <c r="AT52" s="873"/>
      <c r="AU52" s="873"/>
      <c r="AV52" s="873"/>
      <c r="AW52" s="873"/>
      <c r="AX52" s="873"/>
      <c r="AY52" s="873"/>
      <c r="AZ52" s="876"/>
      <c r="BA52" s="876"/>
      <c r="BB52" s="876"/>
      <c r="BC52" s="876"/>
      <c r="BD52" s="876"/>
      <c r="BE52" s="863"/>
      <c r="BF52" s="863"/>
      <c r="BG52" s="863"/>
      <c r="BH52" s="863"/>
      <c r="BI52" s="864"/>
      <c r="BJ52" s="232"/>
      <c r="BK52" s="232"/>
      <c r="BL52" s="232"/>
      <c r="BM52" s="232"/>
      <c r="BN52" s="232"/>
      <c r="BO52" s="241"/>
      <c r="BP52" s="241"/>
      <c r="BQ52" s="238">
        <v>46</v>
      </c>
      <c r="BR52" s="239"/>
      <c r="BS52" s="806"/>
      <c r="BT52" s="807"/>
      <c r="BU52" s="807"/>
      <c r="BV52" s="807"/>
      <c r="BW52" s="807"/>
      <c r="BX52" s="807"/>
      <c r="BY52" s="807"/>
      <c r="BZ52" s="807"/>
      <c r="CA52" s="807"/>
      <c r="CB52" s="807"/>
      <c r="CC52" s="807"/>
      <c r="CD52" s="807"/>
      <c r="CE52" s="807"/>
      <c r="CF52" s="807"/>
      <c r="CG52" s="808"/>
      <c r="CH52" s="787"/>
      <c r="CI52" s="788"/>
      <c r="CJ52" s="788"/>
      <c r="CK52" s="788"/>
      <c r="CL52" s="789"/>
      <c r="CM52" s="787"/>
      <c r="CN52" s="788"/>
      <c r="CO52" s="788"/>
      <c r="CP52" s="788"/>
      <c r="CQ52" s="789"/>
      <c r="CR52" s="787"/>
      <c r="CS52" s="788"/>
      <c r="CT52" s="788"/>
      <c r="CU52" s="788"/>
      <c r="CV52" s="789"/>
      <c r="CW52" s="787"/>
      <c r="CX52" s="788"/>
      <c r="CY52" s="788"/>
      <c r="CZ52" s="788"/>
      <c r="DA52" s="789"/>
      <c r="DB52" s="787"/>
      <c r="DC52" s="788"/>
      <c r="DD52" s="788"/>
      <c r="DE52" s="788"/>
      <c r="DF52" s="789"/>
      <c r="DG52" s="787"/>
      <c r="DH52" s="788"/>
      <c r="DI52" s="788"/>
      <c r="DJ52" s="788"/>
      <c r="DK52" s="789"/>
      <c r="DL52" s="787"/>
      <c r="DM52" s="788"/>
      <c r="DN52" s="788"/>
      <c r="DO52" s="788"/>
      <c r="DP52" s="789"/>
      <c r="DQ52" s="787"/>
      <c r="DR52" s="788"/>
      <c r="DS52" s="788"/>
      <c r="DT52" s="788"/>
      <c r="DU52" s="789"/>
      <c r="DV52" s="806"/>
      <c r="DW52" s="807"/>
      <c r="DX52" s="807"/>
      <c r="DY52" s="807"/>
      <c r="DZ52" s="824"/>
      <c r="EA52" s="230"/>
    </row>
    <row r="53" spans="1:131" ht="26.25" customHeight="1" x14ac:dyDescent="0.15">
      <c r="A53" s="238">
        <v>26</v>
      </c>
      <c r="B53" s="815"/>
      <c r="C53" s="816"/>
      <c r="D53" s="816"/>
      <c r="E53" s="816"/>
      <c r="F53" s="816"/>
      <c r="G53" s="816"/>
      <c r="H53" s="816"/>
      <c r="I53" s="816"/>
      <c r="J53" s="816"/>
      <c r="K53" s="816"/>
      <c r="L53" s="816"/>
      <c r="M53" s="816"/>
      <c r="N53" s="816"/>
      <c r="O53" s="816"/>
      <c r="P53" s="817"/>
      <c r="Q53" s="872"/>
      <c r="R53" s="873"/>
      <c r="S53" s="873"/>
      <c r="T53" s="873"/>
      <c r="U53" s="873"/>
      <c r="V53" s="873"/>
      <c r="W53" s="873"/>
      <c r="X53" s="873"/>
      <c r="Y53" s="873"/>
      <c r="Z53" s="873"/>
      <c r="AA53" s="873"/>
      <c r="AB53" s="873"/>
      <c r="AC53" s="873"/>
      <c r="AD53" s="873"/>
      <c r="AE53" s="874"/>
      <c r="AF53" s="821"/>
      <c r="AG53" s="822"/>
      <c r="AH53" s="822"/>
      <c r="AI53" s="822"/>
      <c r="AJ53" s="823"/>
      <c r="AK53" s="875"/>
      <c r="AL53" s="873"/>
      <c r="AM53" s="873"/>
      <c r="AN53" s="873"/>
      <c r="AO53" s="873"/>
      <c r="AP53" s="873"/>
      <c r="AQ53" s="873"/>
      <c r="AR53" s="873"/>
      <c r="AS53" s="873"/>
      <c r="AT53" s="873"/>
      <c r="AU53" s="873"/>
      <c r="AV53" s="873"/>
      <c r="AW53" s="873"/>
      <c r="AX53" s="873"/>
      <c r="AY53" s="873"/>
      <c r="AZ53" s="876"/>
      <c r="BA53" s="876"/>
      <c r="BB53" s="876"/>
      <c r="BC53" s="876"/>
      <c r="BD53" s="876"/>
      <c r="BE53" s="863"/>
      <c r="BF53" s="863"/>
      <c r="BG53" s="863"/>
      <c r="BH53" s="863"/>
      <c r="BI53" s="864"/>
      <c r="BJ53" s="232"/>
      <c r="BK53" s="232"/>
      <c r="BL53" s="232"/>
      <c r="BM53" s="232"/>
      <c r="BN53" s="232"/>
      <c r="BO53" s="241"/>
      <c r="BP53" s="241"/>
      <c r="BQ53" s="238">
        <v>47</v>
      </c>
      <c r="BR53" s="239"/>
      <c r="BS53" s="806"/>
      <c r="BT53" s="807"/>
      <c r="BU53" s="807"/>
      <c r="BV53" s="807"/>
      <c r="BW53" s="807"/>
      <c r="BX53" s="807"/>
      <c r="BY53" s="807"/>
      <c r="BZ53" s="807"/>
      <c r="CA53" s="807"/>
      <c r="CB53" s="807"/>
      <c r="CC53" s="807"/>
      <c r="CD53" s="807"/>
      <c r="CE53" s="807"/>
      <c r="CF53" s="807"/>
      <c r="CG53" s="808"/>
      <c r="CH53" s="787"/>
      <c r="CI53" s="788"/>
      <c r="CJ53" s="788"/>
      <c r="CK53" s="788"/>
      <c r="CL53" s="789"/>
      <c r="CM53" s="787"/>
      <c r="CN53" s="788"/>
      <c r="CO53" s="788"/>
      <c r="CP53" s="788"/>
      <c r="CQ53" s="789"/>
      <c r="CR53" s="787"/>
      <c r="CS53" s="788"/>
      <c r="CT53" s="788"/>
      <c r="CU53" s="788"/>
      <c r="CV53" s="789"/>
      <c r="CW53" s="787"/>
      <c r="CX53" s="788"/>
      <c r="CY53" s="788"/>
      <c r="CZ53" s="788"/>
      <c r="DA53" s="789"/>
      <c r="DB53" s="787"/>
      <c r="DC53" s="788"/>
      <c r="DD53" s="788"/>
      <c r="DE53" s="788"/>
      <c r="DF53" s="789"/>
      <c r="DG53" s="787"/>
      <c r="DH53" s="788"/>
      <c r="DI53" s="788"/>
      <c r="DJ53" s="788"/>
      <c r="DK53" s="789"/>
      <c r="DL53" s="787"/>
      <c r="DM53" s="788"/>
      <c r="DN53" s="788"/>
      <c r="DO53" s="788"/>
      <c r="DP53" s="789"/>
      <c r="DQ53" s="787"/>
      <c r="DR53" s="788"/>
      <c r="DS53" s="788"/>
      <c r="DT53" s="788"/>
      <c r="DU53" s="789"/>
      <c r="DV53" s="806"/>
      <c r="DW53" s="807"/>
      <c r="DX53" s="807"/>
      <c r="DY53" s="807"/>
      <c r="DZ53" s="824"/>
      <c r="EA53" s="230"/>
    </row>
    <row r="54" spans="1:131" ht="26.25" customHeight="1" x14ac:dyDescent="0.15">
      <c r="A54" s="238">
        <v>27</v>
      </c>
      <c r="B54" s="815"/>
      <c r="C54" s="816"/>
      <c r="D54" s="816"/>
      <c r="E54" s="816"/>
      <c r="F54" s="816"/>
      <c r="G54" s="816"/>
      <c r="H54" s="816"/>
      <c r="I54" s="816"/>
      <c r="J54" s="816"/>
      <c r="K54" s="816"/>
      <c r="L54" s="816"/>
      <c r="M54" s="816"/>
      <c r="N54" s="816"/>
      <c r="O54" s="816"/>
      <c r="P54" s="817"/>
      <c r="Q54" s="872"/>
      <c r="R54" s="873"/>
      <c r="S54" s="873"/>
      <c r="T54" s="873"/>
      <c r="U54" s="873"/>
      <c r="V54" s="873"/>
      <c r="W54" s="873"/>
      <c r="X54" s="873"/>
      <c r="Y54" s="873"/>
      <c r="Z54" s="873"/>
      <c r="AA54" s="873"/>
      <c r="AB54" s="873"/>
      <c r="AC54" s="873"/>
      <c r="AD54" s="873"/>
      <c r="AE54" s="874"/>
      <c r="AF54" s="821"/>
      <c r="AG54" s="822"/>
      <c r="AH54" s="822"/>
      <c r="AI54" s="822"/>
      <c r="AJ54" s="823"/>
      <c r="AK54" s="875"/>
      <c r="AL54" s="873"/>
      <c r="AM54" s="873"/>
      <c r="AN54" s="873"/>
      <c r="AO54" s="873"/>
      <c r="AP54" s="873"/>
      <c r="AQ54" s="873"/>
      <c r="AR54" s="873"/>
      <c r="AS54" s="873"/>
      <c r="AT54" s="873"/>
      <c r="AU54" s="873"/>
      <c r="AV54" s="873"/>
      <c r="AW54" s="873"/>
      <c r="AX54" s="873"/>
      <c r="AY54" s="873"/>
      <c r="AZ54" s="876"/>
      <c r="BA54" s="876"/>
      <c r="BB54" s="876"/>
      <c r="BC54" s="876"/>
      <c r="BD54" s="876"/>
      <c r="BE54" s="863"/>
      <c r="BF54" s="863"/>
      <c r="BG54" s="863"/>
      <c r="BH54" s="863"/>
      <c r="BI54" s="864"/>
      <c r="BJ54" s="232"/>
      <c r="BK54" s="232"/>
      <c r="BL54" s="232"/>
      <c r="BM54" s="232"/>
      <c r="BN54" s="232"/>
      <c r="BO54" s="241"/>
      <c r="BP54" s="241"/>
      <c r="BQ54" s="238">
        <v>48</v>
      </c>
      <c r="BR54" s="239"/>
      <c r="BS54" s="806"/>
      <c r="BT54" s="807"/>
      <c r="BU54" s="807"/>
      <c r="BV54" s="807"/>
      <c r="BW54" s="807"/>
      <c r="BX54" s="807"/>
      <c r="BY54" s="807"/>
      <c r="BZ54" s="807"/>
      <c r="CA54" s="807"/>
      <c r="CB54" s="807"/>
      <c r="CC54" s="807"/>
      <c r="CD54" s="807"/>
      <c r="CE54" s="807"/>
      <c r="CF54" s="807"/>
      <c r="CG54" s="808"/>
      <c r="CH54" s="787"/>
      <c r="CI54" s="788"/>
      <c r="CJ54" s="788"/>
      <c r="CK54" s="788"/>
      <c r="CL54" s="789"/>
      <c r="CM54" s="787"/>
      <c r="CN54" s="788"/>
      <c r="CO54" s="788"/>
      <c r="CP54" s="788"/>
      <c r="CQ54" s="789"/>
      <c r="CR54" s="787"/>
      <c r="CS54" s="788"/>
      <c r="CT54" s="788"/>
      <c r="CU54" s="788"/>
      <c r="CV54" s="789"/>
      <c r="CW54" s="787"/>
      <c r="CX54" s="788"/>
      <c r="CY54" s="788"/>
      <c r="CZ54" s="788"/>
      <c r="DA54" s="789"/>
      <c r="DB54" s="787"/>
      <c r="DC54" s="788"/>
      <c r="DD54" s="788"/>
      <c r="DE54" s="788"/>
      <c r="DF54" s="789"/>
      <c r="DG54" s="787"/>
      <c r="DH54" s="788"/>
      <c r="DI54" s="788"/>
      <c r="DJ54" s="788"/>
      <c r="DK54" s="789"/>
      <c r="DL54" s="787"/>
      <c r="DM54" s="788"/>
      <c r="DN54" s="788"/>
      <c r="DO54" s="788"/>
      <c r="DP54" s="789"/>
      <c r="DQ54" s="787"/>
      <c r="DR54" s="788"/>
      <c r="DS54" s="788"/>
      <c r="DT54" s="788"/>
      <c r="DU54" s="789"/>
      <c r="DV54" s="806"/>
      <c r="DW54" s="807"/>
      <c r="DX54" s="807"/>
      <c r="DY54" s="807"/>
      <c r="DZ54" s="824"/>
      <c r="EA54" s="230"/>
    </row>
    <row r="55" spans="1:131" ht="26.25" customHeight="1" x14ac:dyDescent="0.15">
      <c r="A55" s="238">
        <v>28</v>
      </c>
      <c r="B55" s="815"/>
      <c r="C55" s="816"/>
      <c r="D55" s="816"/>
      <c r="E55" s="816"/>
      <c r="F55" s="816"/>
      <c r="G55" s="816"/>
      <c r="H55" s="816"/>
      <c r="I55" s="816"/>
      <c r="J55" s="816"/>
      <c r="K55" s="816"/>
      <c r="L55" s="816"/>
      <c r="M55" s="816"/>
      <c r="N55" s="816"/>
      <c r="O55" s="816"/>
      <c r="P55" s="817"/>
      <c r="Q55" s="872"/>
      <c r="R55" s="873"/>
      <c r="S55" s="873"/>
      <c r="T55" s="873"/>
      <c r="U55" s="873"/>
      <c r="V55" s="873"/>
      <c r="W55" s="873"/>
      <c r="X55" s="873"/>
      <c r="Y55" s="873"/>
      <c r="Z55" s="873"/>
      <c r="AA55" s="873"/>
      <c r="AB55" s="873"/>
      <c r="AC55" s="873"/>
      <c r="AD55" s="873"/>
      <c r="AE55" s="874"/>
      <c r="AF55" s="821"/>
      <c r="AG55" s="822"/>
      <c r="AH55" s="822"/>
      <c r="AI55" s="822"/>
      <c r="AJ55" s="823"/>
      <c r="AK55" s="875"/>
      <c r="AL55" s="873"/>
      <c r="AM55" s="873"/>
      <c r="AN55" s="873"/>
      <c r="AO55" s="873"/>
      <c r="AP55" s="873"/>
      <c r="AQ55" s="873"/>
      <c r="AR55" s="873"/>
      <c r="AS55" s="873"/>
      <c r="AT55" s="873"/>
      <c r="AU55" s="873"/>
      <c r="AV55" s="873"/>
      <c r="AW55" s="873"/>
      <c r="AX55" s="873"/>
      <c r="AY55" s="873"/>
      <c r="AZ55" s="876"/>
      <c r="BA55" s="876"/>
      <c r="BB55" s="876"/>
      <c r="BC55" s="876"/>
      <c r="BD55" s="876"/>
      <c r="BE55" s="863"/>
      <c r="BF55" s="863"/>
      <c r="BG55" s="863"/>
      <c r="BH55" s="863"/>
      <c r="BI55" s="864"/>
      <c r="BJ55" s="232"/>
      <c r="BK55" s="232"/>
      <c r="BL55" s="232"/>
      <c r="BM55" s="232"/>
      <c r="BN55" s="232"/>
      <c r="BO55" s="241"/>
      <c r="BP55" s="241"/>
      <c r="BQ55" s="238">
        <v>49</v>
      </c>
      <c r="BR55" s="239"/>
      <c r="BS55" s="806"/>
      <c r="BT55" s="807"/>
      <c r="BU55" s="807"/>
      <c r="BV55" s="807"/>
      <c r="BW55" s="807"/>
      <c r="BX55" s="807"/>
      <c r="BY55" s="807"/>
      <c r="BZ55" s="807"/>
      <c r="CA55" s="807"/>
      <c r="CB55" s="807"/>
      <c r="CC55" s="807"/>
      <c r="CD55" s="807"/>
      <c r="CE55" s="807"/>
      <c r="CF55" s="807"/>
      <c r="CG55" s="808"/>
      <c r="CH55" s="787"/>
      <c r="CI55" s="788"/>
      <c r="CJ55" s="788"/>
      <c r="CK55" s="788"/>
      <c r="CL55" s="789"/>
      <c r="CM55" s="787"/>
      <c r="CN55" s="788"/>
      <c r="CO55" s="788"/>
      <c r="CP55" s="788"/>
      <c r="CQ55" s="789"/>
      <c r="CR55" s="787"/>
      <c r="CS55" s="788"/>
      <c r="CT55" s="788"/>
      <c r="CU55" s="788"/>
      <c r="CV55" s="789"/>
      <c r="CW55" s="787"/>
      <c r="CX55" s="788"/>
      <c r="CY55" s="788"/>
      <c r="CZ55" s="788"/>
      <c r="DA55" s="789"/>
      <c r="DB55" s="787"/>
      <c r="DC55" s="788"/>
      <c r="DD55" s="788"/>
      <c r="DE55" s="788"/>
      <c r="DF55" s="789"/>
      <c r="DG55" s="787"/>
      <c r="DH55" s="788"/>
      <c r="DI55" s="788"/>
      <c r="DJ55" s="788"/>
      <c r="DK55" s="789"/>
      <c r="DL55" s="787"/>
      <c r="DM55" s="788"/>
      <c r="DN55" s="788"/>
      <c r="DO55" s="788"/>
      <c r="DP55" s="789"/>
      <c r="DQ55" s="787"/>
      <c r="DR55" s="788"/>
      <c r="DS55" s="788"/>
      <c r="DT55" s="788"/>
      <c r="DU55" s="789"/>
      <c r="DV55" s="806"/>
      <c r="DW55" s="807"/>
      <c r="DX55" s="807"/>
      <c r="DY55" s="807"/>
      <c r="DZ55" s="824"/>
      <c r="EA55" s="230"/>
    </row>
    <row r="56" spans="1:131" ht="26.25" customHeight="1" x14ac:dyDescent="0.15">
      <c r="A56" s="238">
        <v>29</v>
      </c>
      <c r="B56" s="815"/>
      <c r="C56" s="816"/>
      <c r="D56" s="816"/>
      <c r="E56" s="816"/>
      <c r="F56" s="816"/>
      <c r="G56" s="816"/>
      <c r="H56" s="816"/>
      <c r="I56" s="816"/>
      <c r="J56" s="816"/>
      <c r="K56" s="816"/>
      <c r="L56" s="816"/>
      <c r="M56" s="816"/>
      <c r="N56" s="816"/>
      <c r="O56" s="816"/>
      <c r="P56" s="817"/>
      <c r="Q56" s="872"/>
      <c r="R56" s="873"/>
      <c r="S56" s="873"/>
      <c r="T56" s="873"/>
      <c r="U56" s="873"/>
      <c r="V56" s="873"/>
      <c r="W56" s="873"/>
      <c r="X56" s="873"/>
      <c r="Y56" s="873"/>
      <c r="Z56" s="873"/>
      <c r="AA56" s="873"/>
      <c r="AB56" s="873"/>
      <c r="AC56" s="873"/>
      <c r="AD56" s="873"/>
      <c r="AE56" s="874"/>
      <c r="AF56" s="821"/>
      <c r="AG56" s="822"/>
      <c r="AH56" s="822"/>
      <c r="AI56" s="822"/>
      <c r="AJ56" s="823"/>
      <c r="AK56" s="875"/>
      <c r="AL56" s="873"/>
      <c r="AM56" s="873"/>
      <c r="AN56" s="873"/>
      <c r="AO56" s="873"/>
      <c r="AP56" s="873"/>
      <c r="AQ56" s="873"/>
      <c r="AR56" s="873"/>
      <c r="AS56" s="873"/>
      <c r="AT56" s="873"/>
      <c r="AU56" s="873"/>
      <c r="AV56" s="873"/>
      <c r="AW56" s="873"/>
      <c r="AX56" s="873"/>
      <c r="AY56" s="873"/>
      <c r="AZ56" s="876"/>
      <c r="BA56" s="876"/>
      <c r="BB56" s="876"/>
      <c r="BC56" s="876"/>
      <c r="BD56" s="876"/>
      <c r="BE56" s="863"/>
      <c r="BF56" s="863"/>
      <c r="BG56" s="863"/>
      <c r="BH56" s="863"/>
      <c r="BI56" s="864"/>
      <c r="BJ56" s="232"/>
      <c r="BK56" s="232"/>
      <c r="BL56" s="232"/>
      <c r="BM56" s="232"/>
      <c r="BN56" s="232"/>
      <c r="BO56" s="241"/>
      <c r="BP56" s="241"/>
      <c r="BQ56" s="238">
        <v>50</v>
      </c>
      <c r="BR56" s="239"/>
      <c r="BS56" s="806"/>
      <c r="BT56" s="807"/>
      <c r="BU56" s="807"/>
      <c r="BV56" s="807"/>
      <c r="BW56" s="807"/>
      <c r="BX56" s="807"/>
      <c r="BY56" s="807"/>
      <c r="BZ56" s="807"/>
      <c r="CA56" s="807"/>
      <c r="CB56" s="807"/>
      <c r="CC56" s="807"/>
      <c r="CD56" s="807"/>
      <c r="CE56" s="807"/>
      <c r="CF56" s="807"/>
      <c r="CG56" s="808"/>
      <c r="CH56" s="787"/>
      <c r="CI56" s="788"/>
      <c r="CJ56" s="788"/>
      <c r="CK56" s="788"/>
      <c r="CL56" s="789"/>
      <c r="CM56" s="787"/>
      <c r="CN56" s="788"/>
      <c r="CO56" s="788"/>
      <c r="CP56" s="788"/>
      <c r="CQ56" s="789"/>
      <c r="CR56" s="787"/>
      <c r="CS56" s="788"/>
      <c r="CT56" s="788"/>
      <c r="CU56" s="788"/>
      <c r="CV56" s="789"/>
      <c r="CW56" s="787"/>
      <c r="CX56" s="788"/>
      <c r="CY56" s="788"/>
      <c r="CZ56" s="788"/>
      <c r="DA56" s="789"/>
      <c r="DB56" s="787"/>
      <c r="DC56" s="788"/>
      <c r="DD56" s="788"/>
      <c r="DE56" s="788"/>
      <c r="DF56" s="789"/>
      <c r="DG56" s="787"/>
      <c r="DH56" s="788"/>
      <c r="DI56" s="788"/>
      <c r="DJ56" s="788"/>
      <c r="DK56" s="789"/>
      <c r="DL56" s="787"/>
      <c r="DM56" s="788"/>
      <c r="DN56" s="788"/>
      <c r="DO56" s="788"/>
      <c r="DP56" s="789"/>
      <c r="DQ56" s="787"/>
      <c r="DR56" s="788"/>
      <c r="DS56" s="788"/>
      <c r="DT56" s="788"/>
      <c r="DU56" s="789"/>
      <c r="DV56" s="806"/>
      <c r="DW56" s="807"/>
      <c r="DX56" s="807"/>
      <c r="DY56" s="807"/>
      <c r="DZ56" s="824"/>
      <c r="EA56" s="230"/>
    </row>
    <row r="57" spans="1:131" ht="26.25" customHeight="1" x14ac:dyDescent="0.15">
      <c r="A57" s="238">
        <v>30</v>
      </c>
      <c r="B57" s="815"/>
      <c r="C57" s="816"/>
      <c r="D57" s="816"/>
      <c r="E57" s="816"/>
      <c r="F57" s="816"/>
      <c r="G57" s="816"/>
      <c r="H57" s="816"/>
      <c r="I57" s="816"/>
      <c r="J57" s="816"/>
      <c r="K57" s="816"/>
      <c r="L57" s="816"/>
      <c r="M57" s="816"/>
      <c r="N57" s="816"/>
      <c r="O57" s="816"/>
      <c r="P57" s="817"/>
      <c r="Q57" s="872"/>
      <c r="R57" s="873"/>
      <c r="S57" s="873"/>
      <c r="T57" s="873"/>
      <c r="U57" s="873"/>
      <c r="V57" s="873"/>
      <c r="W57" s="873"/>
      <c r="X57" s="873"/>
      <c r="Y57" s="873"/>
      <c r="Z57" s="873"/>
      <c r="AA57" s="873"/>
      <c r="AB57" s="873"/>
      <c r="AC57" s="873"/>
      <c r="AD57" s="873"/>
      <c r="AE57" s="874"/>
      <c r="AF57" s="821"/>
      <c r="AG57" s="822"/>
      <c r="AH57" s="822"/>
      <c r="AI57" s="822"/>
      <c r="AJ57" s="823"/>
      <c r="AK57" s="875"/>
      <c r="AL57" s="873"/>
      <c r="AM57" s="873"/>
      <c r="AN57" s="873"/>
      <c r="AO57" s="873"/>
      <c r="AP57" s="873"/>
      <c r="AQ57" s="873"/>
      <c r="AR57" s="873"/>
      <c r="AS57" s="873"/>
      <c r="AT57" s="873"/>
      <c r="AU57" s="873"/>
      <c r="AV57" s="873"/>
      <c r="AW57" s="873"/>
      <c r="AX57" s="873"/>
      <c r="AY57" s="873"/>
      <c r="AZ57" s="876"/>
      <c r="BA57" s="876"/>
      <c r="BB57" s="876"/>
      <c r="BC57" s="876"/>
      <c r="BD57" s="876"/>
      <c r="BE57" s="863"/>
      <c r="BF57" s="863"/>
      <c r="BG57" s="863"/>
      <c r="BH57" s="863"/>
      <c r="BI57" s="864"/>
      <c r="BJ57" s="232"/>
      <c r="BK57" s="232"/>
      <c r="BL57" s="232"/>
      <c r="BM57" s="232"/>
      <c r="BN57" s="232"/>
      <c r="BO57" s="241"/>
      <c r="BP57" s="241"/>
      <c r="BQ57" s="238">
        <v>51</v>
      </c>
      <c r="BR57" s="239"/>
      <c r="BS57" s="806"/>
      <c r="BT57" s="807"/>
      <c r="BU57" s="807"/>
      <c r="BV57" s="807"/>
      <c r="BW57" s="807"/>
      <c r="BX57" s="807"/>
      <c r="BY57" s="807"/>
      <c r="BZ57" s="807"/>
      <c r="CA57" s="807"/>
      <c r="CB57" s="807"/>
      <c r="CC57" s="807"/>
      <c r="CD57" s="807"/>
      <c r="CE57" s="807"/>
      <c r="CF57" s="807"/>
      <c r="CG57" s="808"/>
      <c r="CH57" s="787"/>
      <c r="CI57" s="788"/>
      <c r="CJ57" s="788"/>
      <c r="CK57" s="788"/>
      <c r="CL57" s="789"/>
      <c r="CM57" s="787"/>
      <c r="CN57" s="788"/>
      <c r="CO57" s="788"/>
      <c r="CP57" s="788"/>
      <c r="CQ57" s="789"/>
      <c r="CR57" s="787"/>
      <c r="CS57" s="788"/>
      <c r="CT57" s="788"/>
      <c r="CU57" s="788"/>
      <c r="CV57" s="789"/>
      <c r="CW57" s="787"/>
      <c r="CX57" s="788"/>
      <c r="CY57" s="788"/>
      <c r="CZ57" s="788"/>
      <c r="DA57" s="789"/>
      <c r="DB57" s="787"/>
      <c r="DC57" s="788"/>
      <c r="DD57" s="788"/>
      <c r="DE57" s="788"/>
      <c r="DF57" s="789"/>
      <c r="DG57" s="787"/>
      <c r="DH57" s="788"/>
      <c r="DI57" s="788"/>
      <c r="DJ57" s="788"/>
      <c r="DK57" s="789"/>
      <c r="DL57" s="787"/>
      <c r="DM57" s="788"/>
      <c r="DN57" s="788"/>
      <c r="DO57" s="788"/>
      <c r="DP57" s="789"/>
      <c r="DQ57" s="787"/>
      <c r="DR57" s="788"/>
      <c r="DS57" s="788"/>
      <c r="DT57" s="788"/>
      <c r="DU57" s="789"/>
      <c r="DV57" s="806"/>
      <c r="DW57" s="807"/>
      <c r="DX57" s="807"/>
      <c r="DY57" s="807"/>
      <c r="DZ57" s="824"/>
      <c r="EA57" s="230"/>
    </row>
    <row r="58" spans="1:131" ht="26.25" customHeight="1" x14ac:dyDescent="0.15">
      <c r="A58" s="238">
        <v>31</v>
      </c>
      <c r="B58" s="815"/>
      <c r="C58" s="816"/>
      <c r="D58" s="816"/>
      <c r="E58" s="816"/>
      <c r="F58" s="816"/>
      <c r="G58" s="816"/>
      <c r="H58" s="816"/>
      <c r="I58" s="816"/>
      <c r="J58" s="816"/>
      <c r="K58" s="816"/>
      <c r="L58" s="816"/>
      <c r="M58" s="816"/>
      <c r="N58" s="816"/>
      <c r="O58" s="816"/>
      <c r="P58" s="817"/>
      <c r="Q58" s="872"/>
      <c r="R58" s="873"/>
      <c r="S58" s="873"/>
      <c r="T58" s="873"/>
      <c r="U58" s="873"/>
      <c r="V58" s="873"/>
      <c r="W58" s="873"/>
      <c r="X58" s="873"/>
      <c r="Y58" s="873"/>
      <c r="Z58" s="873"/>
      <c r="AA58" s="873"/>
      <c r="AB58" s="873"/>
      <c r="AC58" s="873"/>
      <c r="AD58" s="873"/>
      <c r="AE58" s="874"/>
      <c r="AF58" s="821"/>
      <c r="AG58" s="822"/>
      <c r="AH58" s="822"/>
      <c r="AI58" s="822"/>
      <c r="AJ58" s="823"/>
      <c r="AK58" s="875"/>
      <c r="AL58" s="873"/>
      <c r="AM58" s="873"/>
      <c r="AN58" s="873"/>
      <c r="AO58" s="873"/>
      <c r="AP58" s="873"/>
      <c r="AQ58" s="873"/>
      <c r="AR58" s="873"/>
      <c r="AS58" s="873"/>
      <c r="AT58" s="873"/>
      <c r="AU58" s="873"/>
      <c r="AV58" s="873"/>
      <c r="AW58" s="873"/>
      <c r="AX58" s="873"/>
      <c r="AY58" s="873"/>
      <c r="AZ58" s="876"/>
      <c r="BA58" s="876"/>
      <c r="BB58" s="876"/>
      <c r="BC58" s="876"/>
      <c r="BD58" s="876"/>
      <c r="BE58" s="863"/>
      <c r="BF58" s="863"/>
      <c r="BG58" s="863"/>
      <c r="BH58" s="863"/>
      <c r="BI58" s="864"/>
      <c r="BJ58" s="232"/>
      <c r="BK58" s="232"/>
      <c r="BL58" s="232"/>
      <c r="BM58" s="232"/>
      <c r="BN58" s="232"/>
      <c r="BO58" s="241"/>
      <c r="BP58" s="241"/>
      <c r="BQ58" s="238">
        <v>52</v>
      </c>
      <c r="BR58" s="239"/>
      <c r="BS58" s="806"/>
      <c r="BT58" s="807"/>
      <c r="BU58" s="807"/>
      <c r="BV58" s="807"/>
      <c r="BW58" s="807"/>
      <c r="BX58" s="807"/>
      <c r="BY58" s="807"/>
      <c r="BZ58" s="807"/>
      <c r="CA58" s="807"/>
      <c r="CB58" s="807"/>
      <c r="CC58" s="807"/>
      <c r="CD58" s="807"/>
      <c r="CE58" s="807"/>
      <c r="CF58" s="807"/>
      <c r="CG58" s="808"/>
      <c r="CH58" s="787"/>
      <c r="CI58" s="788"/>
      <c r="CJ58" s="788"/>
      <c r="CK58" s="788"/>
      <c r="CL58" s="789"/>
      <c r="CM58" s="787"/>
      <c r="CN58" s="788"/>
      <c r="CO58" s="788"/>
      <c r="CP58" s="788"/>
      <c r="CQ58" s="789"/>
      <c r="CR58" s="787"/>
      <c r="CS58" s="788"/>
      <c r="CT58" s="788"/>
      <c r="CU58" s="788"/>
      <c r="CV58" s="789"/>
      <c r="CW58" s="787"/>
      <c r="CX58" s="788"/>
      <c r="CY58" s="788"/>
      <c r="CZ58" s="788"/>
      <c r="DA58" s="789"/>
      <c r="DB58" s="787"/>
      <c r="DC58" s="788"/>
      <c r="DD58" s="788"/>
      <c r="DE58" s="788"/>
      <c r="DF58" s="789"/>
      <c r="DG58" s="787"/>
      <c r="DH58" s="788"/>
      <c r="DI58" s="788"/>
      <c r="DJ58" s="788"/>
      <c r="DK58" s="789"/>
      <c r="DL58" s="787"/>
      <c r="DM58" s="788"/>
      <c r="DN58" s="788"/>
      <c r="DO58" s="788"/>
      <c r="DP58" s="789"/>
      <c r="DQ58" s="787"/>
      <c r="DR58" s="788"/>
      <c r="DS58" s="788"/>
      <c r="DT58" s="788"/>
      <c r="DU58" s="789"/>
      <c r="DV58" s="806"/>
      <c r="DW58" s="807"/>
      <c r="DX58" s="807"/>
      <c r="DY58" s="807"/>
      <c r="DZ58" s="824"/>
      <c r="EA58" s="230"/>
    </row>
    <row r="59" spans="1:131" ht="26.25" customHeight="1" x14ac:dyDescent="0.15">
      <c r="A59" s="238">
        <v>32</v>
      </c>
      <c r="B59" s="815"/>
      <c r="C59" s="816"/>
      <c r="D59" s="816"/>
      <c r="E59" s="816"/>
      <c r="F59" s="816"/>
      <c r="G59" s="816"/>
      <c r="H59" s="816"/>
      <c r="I59" s="816"/>
      <c r="J59" s="816"/>
      <c r="K59" s="816"/>
      <c r="L59" s="816"/>
      <c r="M59" s="816"/>
      <c r="N59" s="816"/>
      <c r="O59" s="816"/>
      <c r="P59" s="817"/>
      <c r="Q59" s="872"/>
      <c r="R59" s="873"/>
      <c r="S59" s="873"/>
      <c r="T59" s="873"/>
      <c r="U59" s="873"/>
      <c r="V59" s="873"/>
      <c r="W59" s="873"/>
      <c r="X59" s="873"/>
      <c r="Y59" s="873"/>
      <c r="Z59" s="873"/>
      <c r="AA59" s="873"/>
      <c r="AB59" s="873"/>
      <c r="AC59" s="873"/>
      <c r="AD59" s="873"/>
      <c r="AE59" s="874"/>
      <c r="AF59" s="821"/>
      <c r="AG59" s="822"/>
      <c r="AH59" s="822"/>
      <c r="AI59" s="822"/>
      <c r="AJ59" s="823"/>
      <c r="AK59" s="875"/>
      <c r="AL59" s="873"/>
      <c r="AM59" s="873"/>
      <c r="AN59" s="873"/>
      <c r="AO59" s="873"/>
      <c r="AP59" s="873"/>
      <c r="AQ59" s="873"/>
      <c r="AR59" s="873"/>
      <c r="AS59" s="873"/>
      <c r="AT59" s="873"/>
      <c r="AU59" s="873"/>
      <c r="AV59" s="873"/>
      <c r="AW59" s="873"/>
      <c r="AX59" s="873"/>
      <c r="AY59" s="873"/>
      <c r="AZ59" s="876"/>
      <c r="BA59" s="876"/>
      <c r="BB59" s="876"/>
      <c r="BC59" s="876"/>
      <c r="BD59" s="876"/>
      <c r="BE59" s="863"/>
      <c r="BF59" s="863"/>
      <c r="BG59" s="863"/>
      <c r="BH59" s="863"/>
      <c r="BI59" s="864"/>
      <c r="BJ59" s="232"/>
      <c r="BK59" s="232"/>
      <c r="BL59" s="232"/>
      <c r="BM59" s="232"/>
      <c r="BN59" s="232"/>
      <c r="BO59" s="241"/>
      <c r="BP59" s="241"/>
      <c r="BQ59" s="238">
        <v>53</v>
      </c>
      <c r="BR59" s="239"/>
      <c r="BS59" s="806"/>
      <c r="BT59" s="807"/>
      <c r="BU59" s="807"/>
      <c r="BV59" s="807"/>
      <c r="BW59" s="807"/>
      <c r="BX59" s="807"/>
      <c r="BY59" s="807"/>
      <c r="BZ59" s="807"/>
      <c r="CA59" s="807"/>
      <c r="CB59" s="807"/>
      <c r="CC59" s="807"/>
      <c r="CD59" s="807"/>
      <c r="CE59" s="807"/>
      <c r="CF59" s="807"/>
      <c r="CG59" s="808"/>
      <c r="CH59" s="787"/>
      <c r="CI59" s="788"/>
      <c r="CJ59" s="788"/>
      <c r="CK59" s="788"/>
      <c r="CL59" s="789"/>
      <c r="CM59" s="787"/>
      <c r="CN59" s="788"/>
      <c r="CO59" s="788"/>
      <c r="CP59" s="788"/>
      <c r="CQ59" s="789"/>
      <c r="CR59" s="787"/>
      <c r="CS59" s="788"/>
      <c r="CT59" s="788"/>
      <c r="CU59" s="788"/>
      <c r="CV59" s="789"/>
      <c r="CW59" s="787"/>
      <c r="CX59" s="788"/>
      <c r="CY59" s="788"/>
      <c r="CZ59" s="788"/>
      <c r="DA59" s="789"/>
      <c r="DB59" s="787"/>
      <c r="DC59" s="788"/>
      <c r="DD59" s="788"/>
      <c r="DE59" s="788"/>
      <c r="DF59" s="789"/>
      <c r="DG59" s="787"/>
      <c r="DH59" s="788"/>
      <c r="DI59" s="788"/>
      <c r="DJ59" s="788"/>
      <c r="DK59" s="789"/>
      <c r="DL59" s="787"/>
      <c r="DM59" s="788"/>
      <c r="DN59" s="788"/>
      <c r="DO59" s="788"/>
      <c r="DP59" s="789"/>
      <c r="DQ59" s="787"/>
      <c r="DR59" s="788"/>
      <c r="DS59" s="788"/>
      <c r="DT59" s="788"/>
      <c r="DU59" s="789"/>
      <c r="DV59" s="806"/>
      <c r="DW59" s="807"/>
      <c r="DX59" s="807"/>
      <c r="DY59" s="807"/>
      <c r="DZ59" s="824"/>
      <c r="EA59" s="230"/>
    </row>
    <row r="60" spans="1:131" ht="26.25" customHeight="1" x14ac:dyDescent="0.15">
      <c r="A60" s="238">
        <v>33</v>
      </c>
      <c r="B60" s="815"/>
      <c r="C60" s="816"/>
      <c r="D60" s="816"/>
      <c r="E60" s="816"/>
      <c r="F60" s="816"/>
      <c r="G60" s="816"/>
      <c r="H60" s="816"/>
      <c r="I60" s="816"/>
      <c r="J60" s="816"/>
      <c r="K60" s="816"/>
      <c r="L60" s="816"/>
      <c r="M60" s="816"/>
      <c r="N60" s="816"/>
      <c r="O60" s="816"/>
      <c r="P60" s="817"/>
      <c r="Q60" s="872"/>
      <c r="R60" s="873"/>
      <c r="S60" s="873"/>
      <c r="T60" s="873"/>
      <c r="U60" s="873"/>
      <c r="V60" s="873"/>
      <c r="W60" s="873"/>
      <c r="X60" s="873"/>
      <c r="Y60" s="873"/>
      <c r="Z60" s="873"/>
      <c r="AA60" s="873"/>
      <c r="AB60" s="873"/>
      <c r="AC60" s="873"/>
      <c r="AD60" s="873"/>
      <c r="AE60" s="874"/>
      <c r="AF60" s="821"/>
      <c r="AG60" s="822"/>
      <c r="AH60" s="822"/>
      <c r="AI60" s="822"/>
      <c r="AJ60" s="823"/>
      <c r="AK60" s="875"/>
      <c r="AL60" s="873"/>
      <c r="AM60" s="873"/>
      <c r="AN60" s="873"/>
      <c r="AO60" s="873"/>
      <c r="AP60" s="873"/>
      <c r="AQ60" s="873"/>
      <c r="AR60" s="873"/>
      <c r="AS60" s="873"/>
      <c r="AT60" s="873"/>
      <c r="AU60" s="873"/>
      <c r="AV60" s="873"/>
      <c r="AW60" s="873"/>
      <c r="AX60" s="873"/>
      <c r="AY60" s="873"/>
      <c r="AZ60" s="876"/>
      <c r="BA60" s="876"/>
      <c r="BB60" s="876"/>
      <c r="BC60" s="876"/>
      <c r="BD60" s="876"/>
      <c r="BE60" s="863"/>
      <c r="BF60" s="863"/>
      <c r="BG60" s="863"/>
      <c r="BH60" s="863"/>
      <c r="BI60" s="864"/>
      <c r="BJ60" s="232"/>
      <c r="BK60" s="232"/>
      <c r="BL60" s="232"/>
      <c r="BM60" s="232"/>
      <c r="BN60" s="232"/>
      <c r="BO60" s="241"/>
      <c r="BP60" s="241"/>
      <c r="BQ60" s="238">
        <v>54</v>
      </c>
      <c r="BR60" s="239"/>
      <c r="BS60" s="806"/>
      <c r="BT60" s="807"/>
      <c r="BU60" s="807"/>
      <c r="BV60" s="807"/>
      <c r="BW60" s="807"/>
      <c r="BX60" s="807"/>
      <c r="BY60" s="807"/>
      <c r="BZ60" s="807"/>
      <c r="CA60" s="807"/>
      <c r="CB60" s="807"/>
      <c r="CC60" s="807"/>
      <c r="CD60" s="807"/>
      <c r="CE60" s="807"/>
      <c r="CF60" s="807"/>
      <c r="CG60" s="808"/>
      <c r="CH60" s="787"/>
      <c r="CI60" s="788"/>
      <c r="CJ60" s="788"/>
      <c r="CK60" s="788"/>
      <c r="CL60" s="789"/>
      <c r="CM60" s="787"/>
      <c r="CN60" s="788"/>
      <c r="CO60" s="788"/>
      <c r="CP60" s="788"/>
      <c r="CQ60" s="789"/>
      <c r="CR60" s="787"/>
      <c r="CS60" s="788"/>
      <c r="CT60" s="788"/>
      <c r="CU60" s="788"/>
      <c r="CV60" s="789"/>
      <c r="CW60" s="787"/>
      <c r="CX60" s="788"/>
      <c r="CY60" s="788"/>
      <c r="CZ60" s="788"/>
      <c r="DA60" s="789"/>
      <c r="DB60" s="787"/>
      <c r="DC60" s="788"/>
      <c r="DD60" s="788"/>
      <c r="DE60" s="788"/>
      <c r="DF60" s="789"/>
      <c r="DG60" s="787"/>
      <c r="DH60" s="788"/>
      <c r="DI60" s="788"/>
      <c r="DJ60" s="788"/>
      <c r="DK60" s="789"/>
      <c r="DL60" s="787"/>
      <c r="DM60" s="788"/>
      <c r="DN60" s="788"/>
      <c r="DO60" s="788"/>
      <c r="DP60" s="789"/>
      <c r="DQ60" s="787"/>
      <c r="DR60" s="788"/>
      <c r="DS60" s="788"/>
      <c r="DT60" s="788"/>
      <c r="DU60" s="789"/>
      <c r="DV60" s="806"/>
      <c r="DW60" s="807"/>
      <c r="DX60" s="807"/>
      <c r="DY60" s="807"/>
      <c r="DZ60" s="824"/>
      <c r="EA60" s="230"/>
    </row>
    <row r="61" spans="1:131" ht="26.25" customHeight="1" thickBot="1" x14ac:dyDescent="0.2">
      <c r="A61" s="238">
        <v>34</v>
      </c>
      <c r="B61" s="815"/>
      <c r="C61" s="816"/>
      <c r="D61" s="816"/>
      <c r="E61" s="816"/>
      <c r="F61" s="816"/>
      <c r="G61" s="816"/>
      <c r="H61" s="816"/>
      <c r="I61" s="816"/>
      <c r="J61" s="816"/>
      <c r="K61" s="816"/>
      <c r="L61" s="816"/>
      <c r="M61" s="816"/>
      <c r="N61" s="816"/>
      <c r="O61" s="816"/>
      <c r="P61" s="817"/>
      <c r="Q61" s="872"/>
      <c r="R61" s="873"/>
      <c r="S61" s="873"/>
      <c r="T61" s="873"/>
      <c r="U61" s="873"/>
      <c r="V61" s="873"/>
      <c r="W61" s="873"/>
      <c r="X61" s="873"/>
      <c r="Y61" s="873"/>
      <c r="Z61" s="873"/>
      <c r="AA61" s="873"/>
      <c r="AB61" s="873"/>
      <c r="AC61" s="873"/>
      <c r="AD61" s="873"/>
      <c r="AE61" s="874"/>
      <c r="AF61" s="821"/>
      <c r="AG61" s="822"/>
      <c r="AH61" s="822"/>
      <c r="AI61" s="822"/>
      <c r="AJ61" s="823"/>
      <c r="AK61" s="875"/>
      <c r="AL61" s="873"/>
      <c r="AM61" s="873"/>
      <c r="AN61" s="873"/>
      <c r="AO61" s="873"/>
      <c r="AP61" s="873"/>
      <c r="AQ61" s="873"/>
      <c r="AR61" s="873"/>
      <c r="AS61" s="873"/>
      <c r="AT61" s="873"/>
      <c r="AU61" s="873"/>
      <c r="AV61" s="873"/>
      <c r="AW61" s="873"/>
      <c r="AX61" s="873"/>
      <c r="AY61" s="873"/>
      <c r="AZ61" s="876"/>
      <c r="BA61" s="876"/>
      <c r="BB61" s="876"/>
      <c r="BC61" s="876"/>
      <c r="BD61" s="876"/>
      <c r="BE61" s="863"/>
      <c r="BF61" s="863"/>
      <c r="BG61" s="863"/>
      <c r="BH61" s="863"/>
      <c r="BI61" s="864"/>
      <c r="BJ61" s="232"/>
      <c r="BK61" s="232"/>
      <c r="BL61" s="232"/>
      <c r="BM61" s="232"/>
      <c r="BN61" s="232"/>
      <c r="BO61" s="241"/>
      <c r="BP61" s="241"/>
      <c r="BQ61" s="238">
        <v>55</v>
      </c>
      <c r="BR61" s="239"/>
      <c r="BS61" s="806"/>
      <c r="BT61" s="807"/>
      <c r="BU61" s="807"/>
      <c r="BV61" s="807"/>
      <c r="BW61" s="807"/>
      <c r="BX61" s="807"/>
      <c r="BY61" s="807"/>
      <c r="BZ61" s="807"/>
      <c r="CA61" s="807"/>
      <c r="CB61" s="807"/>
      <c r="CC61" s="807"/>
      <c r="CD61" s="807"/>
      <c r="CE61" s="807"/>
      <c r="CF61" s="807"/>
      <c r="CG61" s="808"/>
      <c r="CH61" s="787"/>
      <c r="CI61" s="788"/>
      <c r="CJ61" s="788"/>
      <c r="CK61" s="788"/>
      <c r="CL61" s="789"/>
      <c r="CM61" s="787"/>
      <c r="CN61" s="788"/>
      <c r="CO61" s="788"/>
      <c r="CP61" s="788"/>
      <c r="CQ61" s="789"/>
      <c r="CR61" s="787"/>
      <c r="CS61" s="788"/>
      <c r="CT61" s="788"/>
      <c r="CU61" s="788"/>
      <c r="CV61" s="789"/>
      <c r="CW61" s="787"/>
      <c r="CX61" s="788"/>
      <c r="CY61" s="788"/>
      <c r="CZ61" s="788"/>
      <c r="DA61" s="789"/>
      <c r="DB61" s="787"/>
      <c r="DC61" s="788"/>
      <c r="DD61" s="788"/>
      <c r="DE61" s="788"/>
      <c r="DF61" s="789"/>
      <c r="DG61" s="787"/>
      <c r="DH61" s="788"/>
      <c r="DI61" s="788"/>
      <c r="DJ61" s="788"/>
      <c r="DK61" s="789"/>
      <c r="DL61" s="787"/>
      <c r="DM61" s="788"/>
      <c r="DN61" s="788"/>
      <c r="DO61" s="788"/>
      <c r="DP61" s="789"/>
      <c r="DQ61" s="787"/>
      <c r="DR61" s="788"/>
      <c r="DS61" s="788"/>
      <c r="DT61" s="788"/>
      <c r="DU61" s="789"/>
      <c r="DV61" s="806"/>
      <c r="DW61" s="807"/>
      <c r="DX61" s="807"/>
      <c r="DY61" s="807"/>
      <c r="DZ61" s="824"/>
      <c r="EA61" s="230"/>
    </row>
    <row r="62" spans="1:131" ht="26.25" customHeight="1" x14ac:dyDescent="0.15">
      <c r="A62" s="238">
        <v>35</v>
      </c>
      <c r="B62" s="815"/>
      <c r="C62" s="816"/>
      <c r="D62" s="816"/>
      <c r="E62" s="816"/>
      <c r="F62" s="816"/>
      <c r="G62" s="816"/>
      <c r="H62" s="816"/>
      <c r="I62" s="816"/>
      <c r="J62" s="816"/>
      <c r="K62" s="816"/>
      <c r="L62" s="816"/>
      <c r="M62" s="816"/>
      <c r="N62" s="816"/>
      <c r="O62" s="816"/>
      <c r="P62" s="817"/>
      <c r="Q62" s="872"/>
      <c r="R62" s="873"/>
      <c r="S62" s="873"/>
      <c r="T62" s="873"/>
      <c r="U62" s="873"/>
      <c r="V62" s="873"/>
      <c r="W62" s="873"/>
      <c r="X62" s="873"/>
      <c r="Y62" s="873"/>
      <c r="Z62" s="873"/>
      <c r="AA62" s="873"/>
      <c r="AB62" s="873"/>
      <c r="AC62" s="873"/>
      <c r="AD62" s="873"/>
      <c r="AE62" s="874"/>
      <c r="AF62" s="821"/>
      <c r="AG62" s="822"/>
      <c r="AH62" s="822"/>
      <c r="AI62" s="822"/>
      <c r="AJ62" s="823"/>
      <c r="AK62" s="875"/>
      <c r="AL62" s="873"/>
      <c r="AM62" s="873"/>
      <c r="AN62" s="873"/>
      <c r="AO62" s="873"/>
      <c r="AP62" s="873"/>
      <c r="AQ62" s="873"/>
      <c r="AR62" s="873"/>
      <c r="AS62" s="873"/>
      <c r="AT62" s="873"/>
      <c r="AU62" s="873"/>
      <c r="AV62" s="873"/>
      <c r="AW62" s="873"/>
      <c r="AX62" s="873"/>
      <c r="AY62" s="873"/>
      <c r="AZ62" s="876"/>
      <c r="BA62" s="876"/>
      <c r="BB62" s="876"/>
      <c r="BC62" s="876"/>
      <c r="BD62" s="876"/>
      <c r="BE62" s="863"/>
      <c r="BF62" s="863"/>
      <c r="BG62" s="863"/>
      <c r="BH62" s="863"/>
      <c r="BI62" s="864"/>
      <c r="BJ62" s="877" t="s">
        <v>411</v>
      </c>
      <c r="BK62" s="847"/>
      <c r="BL62" s="847"/>
      <c r="BM62" s="847"/>
      <c r="BN62" s="848"/>
      <c r="BO62" s="241"/>
      <c r="BP62" s="241"/>
      <c r="BQ62" s="238">
        <v>56</v>
      </c>
      <c r="BR62" s="239"/>
      <c r="BS62" s="806"/>
      <c r="BT62" s="807"/>
      <c r="BU62" s="807"/>
      <c r="BV62" s="807"/>
      <c r="BW62" s="807"/>
      <c r="BX62" s="807"/>
      <c r="BY62" s="807"/>
      <c r="BZ62" s="807"/>
      <c r="CA62" s="807"/>
      <c r="CB62" s="807"/>
      <c r="CC62" s="807"/>
      <c r="CD62" s="807"/>
      <c r="CE62" s="807"/>
      <c r="CF62" s="807"/>
      <c r="CG62" s="808"/>
      <c r="CH62" s="787"/>
      <c r="CI62" s="788"/>
      <c r="CJ62" s="788"/>
      <c r="CK62" s="788"/>
      <c r="CL62" s="789"/>
      <c r="CM62" s="787"/>
      <c r="CN62" s="788"/>
      <c r="CO62" s="788"/>
      <c r="CP62" s="788"/>
      <c r="CQ62" s="789"/>
      <c r="CR62" s="787"/>
      <c r="CS62" s="788"/>
      <c r="CT62" s="788"/>
      <c r="CU62" s="788"/>
      <c r="CV62" s="789"/>
      <c r="CW62" s="787"/>
      <c r="CX62" s="788"/>
      <c r="CY62" s="788"/>
      <c r="CZ62" s="788"/>
      <c r="DA62" s="789"/>
      <c r="DB62" s="787"/>
      <c r="DC62" s="788"/>
      <c r="DD62" s="788"/>
      <c r="DE62" s="788"/>
      <c r="DF62" s="789"/>
      <c r="DG62" s="787"/>
      <c r="DH62" s="788"/>
      <c r="DI62" s="788"/>
      <c r="DJ62" s="788"/>
      <c r="DK62" s="789"/>
      <c r="DL62" s="787"/>
      <c r="DM62" s="788"/>
      <c r="DN62" s="788"/>
      <c r="DO62" s="788"/>
      <c r="DP62" s="789"/>
      <c r="DQ62" s="787"/>
      <c r="DR62" s="788"/>
      <c r="DS62" s="788"/>
      <c r="DT62" s="788"/>
      <c r="DU62" s="789"/>
      <c r="DV62" s="806"/>
      <c r="DW62" s="807"/>
      <c r="DX62" s="807"/>
      <c r="DY62" s="807"/>
      <c r="DZ62" s="824"/>
      <c r="EA62" s="230"/>
    </row>
    <row r="63" spans="1:131" ht="26.25" customHeight="1" thickBot="1" x14ac:dyDescent="0.2">
      <c r="A63" s="240" t="s">
        <v>392</v>
      </c>
      <c r="B63" s="825" t="s">
        <v>412</v>
      </c>
      <c r="C63" s="826"/>
      <c r="D63" s="826"/>
      <c r="E63" s="826"/>
      <c r="F63" s="826"/>
      <c r="G63" s="826"/>
      <c r="H63" s="826"/>
      <c r="I63" s="826"/>
      <c r="J63" s="826"/>
      <c r="K63" s="826"/>
      <c r="L63" s="826"/>
      <c r="M63" s="826"/>
      <c r="N63" s="826"/>
      <c r="O63" s="826"/>
      <c r="P63" s="827"/>
      <c r="Q63" s="878"/>
      <c r="R63" s="879"/>
      <c r="S63" s="879"/>
      <c r="T63" s="879"/>
      <c r="U63" s="879"/>
      <c r="V63" s="879"/>
      <c r="W63" s="879"/>
      <c r="X63" s="879"/>
      <c r="Y63" s="879"/>
      <c r="Z63" s="879"/>
      <c r="AA63" s="879"/>
      <c r="AB63" s="879"/>
      <c r="AC63" s="879"/>
      <c r="AD63" s="879"/>
      <c r="AE63" s="880"/>
      <c r="AF63" s="881">
        <v>835</v>
      </c>
      <c r="AG63" s="882"/>
      <c r="AH63" s="882"/>
      <c r="AI63" s="882"/>
      <c r="AJ63" s="883"/>
      <c r="AK63" s="884"/>
      <c r="AL63" s="879"/>
      <c r="AM63" s="879"/>
      <c r="AN63" s="879"/>
      <c r="AO63" s="879"/>
      <c r="AP63" s="882"/>
      <c r="AQ63" s="882"/>
      <c r="AR63" s="882"/>
      <c r="AS63" s="882"/>
      <c r="AT63" s="882"/>
      <c r="AU63" s="882"/>
      <c r="AV63" s="882"/>
      <c r="AW63" s="882"/>
      <c r="AX63" s="882"/>
      <c r="AY63" s="882"/>
      <c r="AZ63" s="885"/>
      <c r="BA63" s="885"/>
      <c r="BB63" s="885"/>
      <c r="BC63" s="885"/>
      <c r="BD63" s="885"/>
      <c r="BE63" s="886"/>
      <c r="BF63" s="886"/>
      <c r="BG63" s="886"/>
      <c r="BH63" s="886"/>
      <c r="BI63" s="887"/>
      <c r="BJ63" s="888" t="s">
        <v>129</v>
      </c>
      <c r="BK63" s="889"/>
      <c r="BL63" s="889"/>
      <c r="BM63" s="889"/>
      <c r="BN63" s="890"/>
      <c r="BO63" s="241"/>
      <c r="BP63" s="241"/>
      <c r="BQ63" s="238">
        <v>57</v>
      </c>
      <c r="BR63" s="239"/>
      <c r="BS63" s="806"/>
      <c r="BT63" s="807"/>
      <c r="BU63" s="807"/>
      <c r="BV63" s="807"/>
      <c r="BW63" s="807"/>
      <c r="BX63" s="807"/>
      <c r="BY63" s="807"/>
      <c r="BZ63" s="807"/>
      <c r="CA63" s="807"/>
      <c r="CB63" s="807"/>
      <c r="CC63" s="807"/>
      <c r="CD63" s="807"/>
      <c r="CE63" s="807"/>
      <c r="CF63" s="807"/>
      <c r="CG63" s="808"/>
      <c r="CH63" s="787"/>
      <c r="CI63" s="788"/>
      <c r="CJ63" s="788"/>
      <c r="CK63" s="788"/>
      <c r="CL63" s="789"/>
      <c r="CM63" s="787"/>
      <c r="CN63" s="788"/>
      <c r="CO63" s="788"/>
      <c r="CP63" s="788"/>
      <c r="CQ63" s="789"/>
      <c r="CR63" s="787"/>
      <c r="CS63" s="788"/>
      <c r="CT63" s="788"/>
      <c r="CU63" s="788"/>
      <c r="CV63" s="789"/>
      <c r="CW63" s="787"/>
      <c r="CX63" s="788"/>
      <c r="CY63" s="788"/>
      <c r="CZ63" s="788"/>
      <c r="DA63" s="789"/>
      <c r="DB63" s="787"/>
      <c r="DC63" s="788"/>
      <c r="DD63" s="788"/>
      <c r="DE63" s="788"/>
      <c r="DF63" s="789"/>
      <c r="DG63" s="787"/>
      <c r="DH63" s="788"/>
      <c r="DI63" s="788"/>
      <c r="DJ63" s="788"/>
      <c r="DK63" s="789"/>
      <c r="DL63" s="787"/>
      <c r="DM63" s="788"/>
      <c r="DN63" s="788"/>
      <c r="DO63" s="788"/>
      <c r="DP63" s="789"/>
      <c r="DQ63" s="787"/>
      <c r="DR63" s="788"/>
      <c r="DS63" s="788"/>
      <c r="DT63" s="788"/>
      <c r="DU63" s="789"/>
      <c r="DV63" s="806"/>
      <c r="DW63" s="807"/>
      <c r="DX63" s="807"/>
      <c r="DY63" s="807"/>
      <c r="DZ63" s="82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6"/>
      <c r="BT64" s="807"/>
      <c r="BU64" s="807"/>
      <c r="BV64" s="807"/>
      <c r="BW64" s="807"/>
      <c r="BX64" s="807"/>
      <c r="BY64" s="807"/>
      <c r="BZ64" s="807"/>
      <c r="CA64" s="807"/>
      <c r="CB64" s="807"/>
      <c r="CC64" s="807"/>
      <c r="CD64" s="807"/>
      <c r="CE64" s="807"/>
      <c r="CF64" s="807"/>
      <c r="CG64" s="808"/>
      <c r="CH64" s="787"/>
      <c r="CI64" s="788"/>
      <c r="CJ64" s="788"/>
      <c r="CK64" s="788"/>
      <c r="CL64" s="789"/>
      <c r="CM64" s="787"/>
      <c r="CN64" s="788"/>
      <c r="CO64" s="788"/>
      <c r="CP64" s="788"/>
      <c r="CQ64" s="789"/>
      <c r="CR64" s="787"/>
      <c r="CS64" s="788"/>
      <c r="CT64" s="788"/>
      <c r="CU64" s="788"/>
      <c r="CV64" s="789"/>
      <c r="CW64" s="787"/>
      <c r="CX64" s="788"/>
      <c r="CY64" s="788"/>
      <c r="CZ64" s="788"/>
      <c r="DA64" s="789"/>
      <c r="DB64" s="787"/>
      <c r="DC64" s="788"/>
      <c r="DD64" s="788"/>
      <c r="DE64" s="788"/>
      <c r="DF64" s="789"/>
      <c r="DG64" s="787"/>
      <c r="DH64" s="788"/>
      <c r="DI64" s="788"/>
      <c r="DJ64" s="788"/>
      <c r="DK64" s="789"/>
      <c r="DL64" s="787"/>
      <c r="DM64" s="788"/>
      <c r="DN64" s="788"/>
      <c r="DO64" s="788"/>
      <c r="DP64" s="789"/>
      <c r="DQ64" s="787"/>
      <c r="DR64" s="788"/>
      <c r="DS64" s="788"/>
      <c r="DT64" s="788"/>
      <c r="DU64" s="789"/>
      <c r="DV64" s="806"/>
      <c r="DW64" s="807"/>
      <c r="DX64" s="807"/>
      <c r="DY64" s="807"/>
      <c r="DZ64" s="824"/>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6"/>
      <c r="BT65" s="807"/>
      <c r="BU65" s="807"/>
      <c r="BV65" s="807"/>
      <c r="BW65" s="807"/>
      <c r="BX65" s="807"/>
      <c r="BY65" s="807"/>
      <c r="BZ65" s="807"/>
      <c r="CA65" s="807"/>
      <c r="CB65" s="807"/>
      <c r="CC65" s="807"/>
      <c r="CD65" s="807"/>
      <c r="CE65" s="807"/>
      <c r="CF65" s="807"/>
      <c r="CG65" s="808"/>
      <c r="CH65" s="787"/>
      <c r="CI65" s="788"/>
      <c r="CJ65" s="788"/>
      <c r="CK65" s="788"/>
      <c r="CL65" s="789"/>
      <c r="CM65" s="787"/>
      <c r="CN65" s="788"/>
      <c r="CO65" s="788"/>
      <c r="CP65" s="788"/>
      <c r="CQ65" s="789"/>
      <c r="CR65" s="787"/>
      <c r="CS65" s="788"/>
      <c r="CT65" s="788"/>
      <c r="CU65" s="788"/>
      <c r="CV65" s="789"/>
      <c r="CW65" s="787"/>
      <c r="CX65" s="788"/>
      <c r="CY65" s="788"/>
      <c r="CZ65" s="788"/>
      <c r="DA65" s="789"/>
      <c r="DB65" s="787"/>
      <c r="DC65" s="788"/>
      <c r="DD65" s="788"/>
      <c r="DE65" s="788"/>
      <c r="DF65" s="789"/>
      <c r="DG65" s="787"/>
      <c r="DH65" s="788"/>
      <c r="DI65" s="788"/>
      <c r="DJ65" s="788"/>
      <c r="DK65" s="789"/>
      <c r="DL65" s="787"/>
      <c r="DM65" s="788"/>
      <c r="DN65" s="788"/>
      <c r="DO65" s="788"/>
      <c r="DP65" s="789"/>
      <c r="DQ65" s="787"/>
      <c r="DR65" s="788"/>
      <c r="DS65" s="788"/>
      <c r="DT65" s="788"/>
      <c r="DU65" s="789"/>
      <c r="DV65" s="806"/>
      <c r="DW65" s="807"/>
      <c r="DX65" s="807"/>
      <c r="DY65" s="807"/>
      <c r="DZ65" s="824"/>
      <c r="EA65" s="230"/>
    </row>
    <row r="66" spans="1:131" ht="26.25" customHeight="1" x14ac:dyDescent="0.15">
      <c r="A66" s="796" t="s">
        <v>414</v>
      </c>
      <c r="B66" s="797"/>
      <c r="C66" s="797"/>
      <c r="D66" s="797"/>
      <c r="E66" s="797"/>
      <c r="F66" s="797"/>
      <c r="G66" s="797"/>
      <c r="H66" s="797"/>
      <c r="I66" s="797"/>
      <c r="J66" s="797"/>
      <c r="K66" s="797"/>
      <c r="L66" s="797"/>
      <c r="M66" s="797"/>
      <c r="N66" s="797"/>
      <c r="O66" s="797"/>
      <c r="P66" s="798"/>
      <c r="Q66" s="777" t="s">
        <v>396</v>
      </c>
      <c r="R66" s="778"/>
      <c r="S66" s="778"/>
      <c r="T66" s="778"/>
      <c r="U66" s="779"/>
      <c r="V66" s="777" t="s">
        <v>397</v>
      </c>
      <c r="W66" s="778"/>
      <c r="X66" s="778"/>
      <c r="Y66" s="778"/>
      <c r="Z66" s="779"/>
      <c r="AA66" s="777" t="s">
        <v>398</v>
      </c>
      <c r="AB66" s="778"/>
      <c r="AC66" s="778"/>
      <c r="AD66" s="778"/>
      <c r="AE66" s="779"/>
      <c r="AF66" s="905" t="s">
        <v>399</v>
      </c>
      <c r="AG66" s="851"/>
      <c r="AH66" s="851"/>
      <c r="AI66" s="851"/>
      <c r="AJ66" s="906"/>
      <c r="AK66" s="777" t="s">
        <v>415</v>
      </c>
      <c r="AL66" s="797"/>
      <c r="AM66" s="797"/>
      <c r="AN66" s="797"/>
      <c r="AO66" s="798"/>
      <c r="AP66" s="777" t="s">
        <v>401</v>
      </c>
      <c r="AQ66" s="778"/>
      <c r="AR66" s="778"/>
      <c r="AS66" s="778"/>
      <c r="AT66" s="779"/>
      <c r="AU66" s="777" t="s">
        <v>416</v>
      </c>
      <c r="AV66" s="778"/>
      <c r="AW66" s="778"/>
      <c r="AX66" s="778"/>
      <c r="AY66" s="779"/>
      <c r="AZ66" s="777" t="s">
        <v>379</v>
      </c>
      <c r="BA66" s="778"/>
      <c r="BB66" s="778"/>
      <c r="BC66" s="778"/>
      <c r="BD66" s="784"/>
      <c r="BE66" s="241"/>
      <c r="BF66" s="241"/>
      <c r="BG66" s="241"/>
      <c r="BH66" s="241"/>
      <c r="BI66" s="241"/>
      <c r="BJ66" s="241"/>
      <c r="BK66" s="241"/>
      <c r="BL66" s="241"/>
      <c r="BM66" s="241"/>
      <c r="BN66" s="241"/>
      <c r="BO66" s="241"/>
      <c r="BP66" s="241"/>
      <c r="BQ66" s="238">
        <v>60</v>
      </c>
      <c r="BR66" s="24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900"/>
      <c r="EA66" s="230"/>
    </row>
    <row r="67" spans="1:131" ht="26.25" customHeight="1" thickBot="1" x14ac:dyDescent="0.2">
      <c r="A67" s="799"/>
      <c r="B67" s="800"/>
      <c r="C67" s="800"/>
      <c r="D67" s="800"/>
      <c r="E67" s="800"/>
      <c r="F67" s="800"/>
      <c r="G67" s="800"/>
      <c r="H67" s="800"/>
      <c r="I67" s="800"/>
      <c r="J67" s="800"/>
      <c r="K67" s="800"/>
      <c r="L67" s="800"/>
      <c r="M67" s="800"/>
      <c r="N67" s="800"/>
      <c r="O67" s="800"/>
      <c r="P67" s="801"/>
      <c r="Q67" s="780"/>
      <c r="R67" s="781"/>
      <c r="S67" s="781"/>
      <c r="T67" s="781"/>
      <c r="U67" s="782"/>
      <c r="V67" s="780"/>
      <c r="W67" s="781"/>
      <c r="X67" s="781"/>
      <c r="Y67" s="781"/>
      <c r="Z67" s="782"/>
      <c r="AA67" s="780"/>
      <c r="AB67" s="781"/>
      <c r="AC67" s="781"/>
      <c r="AD67" s="781"/>
      <c r="AE67" s="782"/>
      <c r="AF67" s="907"/>
      <c r="AG67" s="854"/>
      <c r="AH67" s="854"/>
      <c r="AI67" s="854"/>
      <c r="AJ67" s="908"/>
      <c r="AK67" s="909"/>
      <c r="AL67" s="800"/>
      <c r="AM67" s="800"/>
      <c r="AN67" s="800"/>
      <c r="AO67" s="801"/>
      <c r="AP67" s="780"/>
      <c r="AQ67" s="781"/>
      <c r="AR67" s="781"/>
      <c r="AS67" s="781"/>
      <c r="AT67" s="782"/>
      <c r="AU67" s="780"/>
      <c r="AV67" s="781"/>
      <c r="AW67" s="781"/>
      <c r="AX67" s="781"/>
      <c r="AY67" s="782"/>
      <c r="AZ67" s="780"/>
      <c r="BA67" s="781"/>
      <c r="BB67" s="781"/>
      <c r="BC67" s="781"/>
      <c r="BD67" s="786"/>
      <c r="BE67" s="241"/>
      <c r="BF67" s="241"/>
      <c r="BG67" s="241"/>
      <c r="BH67" s="241"/>
      <c r="BI67" s="241"/>
      <c r="BJ67" s="241"/>
      <c r="BK67" s="241"/>
      <c r="BL67" s="241"/>
      <c r="BM67" s="241"/>
      <c r="BN67" s="241"/>
      <c r="BO67" s="241"/>
      <c r="BP67" s="241"/>
      <c r="BQ67" s="238">
        <v>61</v>
      </c>
      <c r="BR67" s="24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900"/>
      <c r="EA67" s="230"/>
    </row>
    <row r="68" spans="1:131" ht="26.25" customHeight="1" thickTop="1" x14ac:dyDescent="0.15">
      <c r="A68" s="236">
        <v>1</v>
      </c>
      <c r="B68" s="910"/>
      <c r="C68" s="911"/>
      <c r="D68" s="911"/>
      <c r="E68" s="911"/>
      <c r="F68" s="911"/>
      <c r="G68" s="911"/>
      <c r="H68" s="911"/>
      <c r="I68" s="911"/>
      <c r="J68" s="911"/>
      <c r="K68" s="911"/>
      <c r="L68" s="911"/>
      <c r="M68" s="911"/>
      <c r="N68" s="911"/>
      <c r="O68" s="911"/>
      <c r="P68" s="912"/>
      <c r="Q68" s="913"/>
      <c r="R68" s="897"/>
      <c r="S68" s="897"/>
      <c r="T68" s="897"/>
      <c r="U68" s="897"/>
      <c r="V68" s="897"/>
      <c r="W68" s="897"/>
      <c r="X68" s="897"/>
      <c r="Y68" s="897"/>
      <c r="Z68" s="897"/>
      <c r="AA68" s="897"/>
      <c r="AB68" s="897"/>
      <c r="AC68" s="897"/>
      <c r="AD68" s="897"/>
      <c r="AE68" s="897"/>
      <c r="AF68" s="897"/>
      <c r="AG68" s="897"/>
      <c r="AH68" s="897"/>
      <c r="AI68" s="897"/>
      <c r="AJ68" s="897"/>
      <c r="AK68" s="897"/>
      <c r="AL68" s="897"/>
      <c r="AM68" s="897"/>
      <c r="AN68" s="897"/>
      <c r="AO68" s="897"/>
      <c r="AP68" s="897"/>
      <c r="AQ68" s="897"/>
      <c r="AR68" s="897"/>
      <c r="AS68" s="897"/>
      <c r="AT68" s="897"/>
      <c r="AU68" s="897"/>
      <c r="AV68" s="897"/>
      <c r="AW68" s="897"/>
      <c r="AX68" s="897"/>
      <c r="AY68" s="897"/>
      <c r="AZ68" s="898"/>
      <c r="BA68" s="898"/>
      <c r="BB68" s="898"/>
      <c r="BC68" s="898"/>
      <c r="BD68" s="899"/>
      <c r="BE68" s="241"/>
      <c r="BF68" s="241"/>
      <c r="BG68" s="241"/>
      <c r="BH68" s="241"/>
      <c r="BI68" s="241"/>
      <c r="BJ68" s="241"/>
      <c r="BK68" s="241"/>
      <c r="BL68" s="241"/>
      <c r="BM68" s="241"/>
      <c r="BN68" s="241"/>
      <c r="BO68" s="241"/>
      <c r="BP68" s="241"/>
      <c r="BQ68" s="238">
        <v>62</v>
      </c>
      <c r="BR68" s="24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900"/>
      <c r="EA68" s="230"/>
    </row>
    <row r="69" spans="1:131" ht="26.25" customHeight="1" x14ac:dyDescent="0.15">
      <c r="A69" s="238">
        <v>2</v>
      </c>
      <c r="B69" s="901"/>
      <c r="C69" s="902"/>
      <c r="D69" s="902"/>
      <c r="E69" s="902"/>
      <c r="F69" s="902"/>
      <c r="G69" s="902"/>
      <c r="H69" s="902"/>
      <c r="I69" s="902"/>
      <c r="J69" s="902"/>
      <c r="K69" s="902"/>
      <c r="L69" s="902"/>
      <c r="M69" s="902"/>
      <c r="N69" s="902"/>
      <c r="O69" s="902"/>
      <c r="P69" s="903"/>
      <c r="Q69" s="904"/>
      <c r="R69" s="868"/>
      <c r="S69" s="868"/>
      <c r="T69" s="868"/>
      <c r="U69" s="868"/>
      <c r="V69" s="868"/>
      <c r="W69" s="868"/>
      <c r="X69" s="868"/>
      <c r="Y69" s="868"/>
      <c r="Z69" s="868"/>
      <c r="AA69" s="868"/>
      <c r="AB69" s="868"/>
      <c r="AC69" s="868"/>
      <c r="AD69" s="868"/>
      <c r="AE69" s="868"/>
      <c r="AF69" s="868"/>
      <c r="AG69" s="868"/>
      <c r="AH69" s="868"/>
      <c r="AI69" s="868"/>
      <c r="AJ69" s="868"/>
      <c r="AK69" s="868"/>
      <c r="AL69" s="868"/>
      <c r="AM69" s="868"/>
      <c r="AN69" s="868"/>
      <c r="AO69" s="868"/>
      <c r="AP69" s="868"/>
      <c r="AQ69" s="868"/>
      <c r="AR69" s="868"/>
      <c r="AS69" s="868"/>
      <c r="AT69" s="868"/>
      <c r="AU69" s="868"/>
      <c r="AV69" s="868"/>
      <c r="AW69" s="868"/>
      <c r="AX69" s="868"/>
      <c r="AY69" s="868"/>
      <c r="AZ69" s="863"/>
      <c r="BA69" s="863"/>
      <c r="BB69" s="863"/>
      <c r="BC69" s="863"/>
      <c r="BD69" s="864"/>
      <c r="BE69" s="241"/>
      <c r="BF69" s="241"/>
      <c r="BG69" s="241"/>
      <c r="BH69" s="241"/>
      <c r="BI69" s="241"/>
      <c r="BJ69" s="241"/>
      <c r="BK69" s="241"/>
      <c r="BL69" s="241"/>
      <c r="BM69" s="241"/>
      <c r="BN69" s="241"/>
      <c r="BO69" s="241"/>
      <c r="BP69" s="241"/>
      <c r="BQ69" s="238">
        <v>63</v>
      </c>
      <c r="BR69" s="24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900"/>
      <c r="EA69" s="230"/>
    </row>
    <row r="70" spans="1:131" ht="26.25" customHeight="1" x14ac:dyDescent="0.15">
      <c r="A70" s="238">
        <v>3</v>
      </c>
      <c r="B70" s="901"/>
      <c r="C70" s="902"/>
      <c r="D70" s="902"/>
      <c r="E70" s="902"/>
      <c r="F70" s="902"/>
      <c r="G70" s="902"/>
      <c r="H70" s="902"/>
      <c r="I70" s="902"/>
      <c r="J70" s="902"/>
      <c r="K70" s="902"/>
      <c r="L70" s="902"/>
      <c r="M70" s="902"/>
      <c r="N70" s="902"/>
      <c r="O70" s="902"/>
      <c r="P70" s="903"/>
      <c r="Q70" s="904"/>
      <c r="R70" s="868"/>
      <c r="S70" s="868"/>
      <c r="T70" s="868"/>
      <c r="U70" s="868"/>
      <c r="V70" s="868"/>
      <c r="W70" s="868"/>
      <c r="X70" s="868"/>
      <c r="Y70" s="868"/>
      <c r="Z70" s="868"/>
      <c r="AA70" s="868"/>
      <c r="AB70" s="868"/>
      <c r="AC70" s="868"/>
      <c r="AD70" s="868"/>
      <c r="AE70" s="868"/>
      <c r="AF70" s="868"/>
      <c r="AG70" s="868"/>
      <c r="AH70" s="868"/>
      <c r="AI70" s="868"/>
      <c r="AJ70" s="868"/>
      <c r="AK70" s="868"/>
      <c r="AL70" s="868"/>
      <c r="AM70" s="868"/>
      <c r="AN70" s="868"/>
      <c r="AO70" s="868"/>
      <c r="AP70" s="868"/>
      <c r="AQ70" s="868"/>
      <c r="AR70" s="868"/>
      <c r="AS70" s="868"/>
      <c r="AT70" s="868"/>
      <c r="AU70" s="868"/>
      <c r="AV70" s="868"/>
      <c r="AW70" s="868"/>
      <c r="AX70" s="868"/>
      <c r="AY70" s="868"/>
      <c r="AZ70" s="863"/>
      <c r="BA70" s="863"/>
      <c r="BB70" s="863"/>
      <c r="BC70" s="863"/>
      <c r="BD70" s="864"/>
      <c r="BE70" s="241"/>
      <c r="BF70" s="241"/>
      <c r="BG70" s="241"/>
      <c r="BH70" s="241"/>
      <c r="BI70" s="241"/>
      <c r="BJ70" s="241"/>
      <c r="BK70" s="241"/>
      <c r="BL70" s="241"/>
      <c r="BM70" s="241"/>
      <c r="BN70" s="241"/>
      <c r="BO70" s="241"/>
      <c r="BP70" s="241"/>
      <c r="BQ70" s="238">
        <v>64</v>
      </c>
      <c r="BR70" s="24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900"/>
      <c r="EA70" s="230"/>
    </row>
    <row r="71" spans="1:131" ht="26.25" customHeight="1" x14ac:dyDescent="0.15">
      <c r="A71" s="238">
        <v>4</v>
      </c>
      <c r="B71" s="901"/>
      <c r="C71" s="902"/>
      <c r="D71" s="902"/>
      <c r="E71" s="902"/>
      <c r="F71" s="902"/>
      <c r="G71" s="902"/>
      <c r="H71" s="902"/>
      <c r="I71" s="902"/>
      <c r="J71" s="902"/>
      <c r="K71" s="902"/>
      <c r="L71" s="902"/>
      <c r="M71" s="902"/>
      <c r="N71" s="902"/>
      <c r="O71" s="902"/>
      <c r="P71" s="903"/>
      <c r="Q71" s="904"/>
      <c r="R71" s="868"/>
      <c r="S71" s="868"/>
      <c r="T71" s="868"/>
      <c r="U71" s="868"/>
      <c r="V71" s="868"/>
      <c r="W71" s="868"/>
      <c r="X71" s="868"/>
      <c r="Y71" s="868"/>
      <c r="Z71" s="868"/>
      <c r="AA71" s="868"/>
      <c r="AB71" s="868"/>
      <c r="AC71" s="868"/>
      <c r="AD71" s="868"/>
      <c r="AE71" s="868"/>
      <c r="AF71" s="868"/>
      <c r="AG71" s="868"/>
      <c r="AH71" s="868"/>
      <c r="AI71" s="868"/>
      <c r="AJ71" s="868"/>
      <c r="AK71" s="868"/>
      <c r="AL71" s="868"/>
      <c r="AM71" s="868"/>
      <c r="AN71" s="868"/>
      <c r="AO71" s="868"/>
      <c r="AP71" s="868"/>
      <c r="AQ71" s="868"/>
      <c r="AR71" s="868"/>
      <c r="AS71" s="868"/>
      <c r="AT71" s="868"/>
      <c r="AU71" s="868"/>
      <c r="AV71" s="868"/>
      <c r="AW71" s="868"/>
      <c r="AX71" s="868"/>
      <c r="AY71" s="868"/>
      <c r="AZ71" s="863"/>
      <c r="BA71" s="863"/>
      <c r="BB71" s="863"/>
      <c r="BC71" s="863"/>
      <c r="BD71" s="864"/>
      <c r="BE71" s="241"/>
      <c r="BF71" s="241"/>
      <c r="BG71" s="241"/>
      <c r="BH71" s="241"/>
      <c r="BI71" s="241"/>
      <c r="BJ71" s="241"/>
      <c r="BK71" s="241"/>
      <c r="BL71" s="241"/>
      <c r="BM71" s="241"/>
      <c r="BN71" s="241"/>
      <c r="BO71" s="241"/>
      <c r="BP71" s="241"/>
      <c r="BQ71" s="238">
        <v>65</v>
      </c>
      <c r="BR71" s="24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900"/>
      <c r="EA71" s="230"/>
    </row>
    <row r="72" spans="1:131" ht="26.25" customHeight="1" x14ac:dyDescent="0.15">
      <c r="A72" s="238">
        <v>5</v>
      </c>
      <c r="B72" s="901"/>
      <c r="C72" s="902"/>
      <c r="D72" s="902"/>
      <c r="E72" s="902"/>
      <c r="F72" s="902"/>
      <c r="G72" s="902"/>
      <c r="H72" s="902"/>
      <c r="I72" s="902"/>
      <c r="J72" s="902"/>
      <c r="K72" s="902"/>
      <c r="L72" s="902"/>
      <c r="M72" s="902"/>
      <c r="N72" s="902"/>
      <c r="O72" s="902"/>
      <c r="P72" s="903"/>
      <c r="Q72" s="904"/>
      <c r="R72" s="868"/>
      <c r="S72" s="868"/>
      <c r="T72" s="868"/>
      <c r="U72" s="868"/>
      <c r="V72" s="868"/>
      <c r="W72" s="868"/>
      <c r="X72" s="868"/>
      <c r="Y72" s="868"/>
      <c r="Z72" s="868"/>
      <c r="AA72" s="868"/>
      <c r="AB72" s="868"/>
      <c r="AC72" s="868"/>
      <c r="AD72" s="868"/>
      <c r="AE72" s="868"/>
      <c r="AF72" s="868"/>
      <c r="AG72" s="868"/>
      <c r="AH72" s="868"/>
      <c r="AI72" s="868"/>
      <c r="AJ72" s="868"/>
      <c r="AK72" s="868"/>
      <c r="AL72" s="868"/>
      <c r="AM72" s="868"/>
      <c r="AN72" s="868"/>
      <c r="AO72" s="868"/>
      <c r="AP72" s="868"/>
      <c r="AQ72" s="868"/>
      <c r="AR72" s="868"/>
      <c r="AS72" s="868"/>
      <c r="AT72" s="868"/>
      <c r="AU72" s="868"/>
      <c r="AV72" s="868"/>
      <c r="AW72" s="868"/>
      <c r="AX72" s="868"/>
      <c r="AY72" s="868"/>
      <c r="AZ72" s="863"/>
      <c r="BA72" s="863"/>
      <c r="BB72" s="863"/>
      <c r="BC72" s="863"/>
      <c r="BD72" s="864"/>
      <c r="BE72" s="241"/>
      <c r="BF72" s="241"/>
      <c r="BG72" s="241"/>
      <c r="BH72" s="241"/>
      <c r="BI72" s="241"/>
      <c r="BJ72" s="241"/>
      <c r="BK72" s="241"/>
      <c r="BL72" s="241"/>
      <c r="BM72" s="241"/>
      <c r="BN72" s="241"/>
      <c r="BO72" s="241"/>
      <c r="BP72" s="241"/>
      <c r="BQ72" s="238">
        <v>66</v>
      </c>
      <c r="BR72" s="24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900"/>
      <c r="EA72" s="230"/>
    </row>
    <row r="73" spans="1:131" ht="26.25" customHeight="1" x14ac:dyDescent="0.15">
      <c r="A73" s="238">
        <v>6</v>
      </c>
      <c r="B73" s="901"/>
      <c r="C73" s="902"/>
      <c r="D73" s="902"/>
      <c r="E73" s="902"/>
      <c r="F73" s="902"/>
      <c r="G73" s="902"/>
      <c r="H73" s="902"/>
      <c r="I73" s="902"/>
      <c r="J73" s="902"/>
      <c r="K73" s="902"/>
      <c r="L73" s="902"/>
      <c r="M73" s="902"/>
      <c r="N73" s="902"/>
      <c r="O73" s="902"/>
      <c r="P73" s="903"/>
      <c r="Q73" s="904"/>
      <c r="R73" s="868"/>
      <c r="S73" s="868"/>
      <c r="T73" s="868"/>
      <c r="U73" s="868"/>
      <c r="V73" s="868"/>
      <c r="W73" s="868"/>
      <c r="X73" s="868"/>
      <c r="Y73" s="868"/>
      <c r="Z73" s="868"/>
      <c r="AA73" s="868"/>
      <c r="AB73" s="868"/>
      <c r="AC73" s="868"/>
      <c r="AD73" s="868"/>
      <c r="AE73" s="868"/>
      <c r="AF73" s="868"/>
      <c r="AG73" s="868"/>
      <c r="AH73" s="868"/>
      <c r="AI73" s="868"/>
      <c r="AJ73" s="868"/>
      <c r="AK73" s="868"/>
      <c r="AL73" s="868"/>
      <c r="AM73" s="868"/>
      <c r="AN73" s="868"/>
      <c r="AO73" s="868"/>
      <c r="AP73" s="868"/>
      <c r="AQ73" s="868"/>
      <c r="AR73" s="868"/>
      <c r="AS73" s="868"/>
      <c r="AT73" s="868"/>
      <c r="AU73" s="868"/>
      <c r="AV73" s="868"/>
      <c r="AW73" s="868"/>
      <c r="AX73" s="868"/>
      <c r="AY73" s="868"/>
      <c r="AZ73" s="863"/>
      <c r="BA73" s="863"/>
      <c r="BB73" s="863"/>
      <c r="BC73" s="863"/>
      <c r="BD73" s="864"/>
      <c r="BE73" s="241"/>
      <c r="BF73" s="241"/>
      <c r="BG73" s="241"/>
      <c r="BH73" s="241"/>
      <c r="BI73" s="241"/>
      <c r="BJ73" s="241"/>
      <c r="BK73" s="241"/>
      <c r="BL73" s="241"/>
      <c r="BM73" s="241"/>
      <c r="BN73" s="241"/>
      <c r="BO73" s="241"/>
      <c r="BP73" s="241"/>
      <c r="BQ73" s="238">
        <v>67</v>
      </c>
      <c r="BR73" s="24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900"/>
      <c r="EA73" s="230"/>
    </row>
    <row r="74" spans="1:131" ht="26.25" customHeight="1" x14ac:dyDescent="0.15">
      <c r="A74" s="238">
        <v>7</v>
      </c>
      <c r="B74" s="901"/>
      <c r="C74" s="902"/>
      <c r="D74" s="902"/>
      <c r="E74" s="902"/>
      <c r="F74" s="902"/>
      <c r="G74" s="902"/>
      <c r="H74" s="902"/>
      <c r="I74" s="902"/>
      <c r="J74" s="902"/>
      <c r="K74" s="902"/>
      <c r="L74" s="902"/>
      <c r="M74" s="902"/>
      <c r="N74" s="902"/>
      <c r="O74" s="902"/>
      <c r="P74" s="903"/>
      <c r="Q74" s="904"/>
      <c r="R74" s="868"/>
      <c r="S74" s="868"/>
      <c r="T74" s="868"/>
      <c r="U74" s="868"/>
      <c r="V74" s="868"/>
      <c r="W74" s="868"/>
      <c r="X74" s="868"/>
      <c r="Y74" s="868"/>
      <c r="Z74" s="868"/>
      <c r="AA74" s="868"/>
      <c r="AB74" s="868"/>
      <c r="AC74" s="868"/>
      <c r="AD74" s="868"/>
      <c r="AE74" s="868"/>
      <c r="AF74" s="868"/>
      <c r="AG74" s="868"/>
      <c r="AH74" s="868"/>
      <c r="AI74" s="868"/>
      <c r="AJ74" s="868"/>
      <c r="AK74" s="868"/>
      <c r="AL74" s="868"/>
      <c r="AM74" s="868"/>
      <c r="AN74" s="868"/>
      <c r="AO74" s="868"/>
      <c r="AP74" s="868"/>
      <c r="AQ74" s="868"/>
      <c r="AR74" s="868"/>
      <c r="AS74" s="868"/>
      <c r="AT74" s="868"/>
      <c r="AU74" s="868"/>
      <c r="AV74" s="868"/>
      <c r="AW74" s="868"/>
      <c r="AX74" s="868"/>
      <c r="AY74" s="868"/>
      <c r="AZ74" s="863"/>
      <c r="BA74" s="863"/>
      <c r="BB74" s="863"/>
      <c r="BC74" s="863"/>
      <c r="BD74" s="864"/>
      <c r="BE74" s="241"/>
      <c r="BF74" s="241"/>
      <c r="BG74" s="241"/>
      <c r="BH74" s="241"/>
      <c r="BI74" s="241"/>
      <c r="BJ74" s="241"/>
      <c r="BK74" s="241"/>
      <c r="BL74" s="241"/>
      <c r="BM74" s="241"/>
      <c r="BN74" s="241"/>
      <c r="BO74" s="241"/>
      <c r="BP74" s="241"/>
      <c r="BQ74" s="238">
        <v>68</v>
      </c>
      <c r="BR74" s="24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900"/>
      <c r="EA74" s="230"/>
    </row>
    <row r="75" spans="1:131" ht="26.25" customHeight="1" x14ac:dyDescent="0.15">
      <c r="A75" s="238">
        <v>8</v>
      </c>
      <c r="B75" s="901"/>
      <c r="C75" s="902"/>
      <c r="D75" s="902"/>
      <c r="E75" s="902"/>
      <c r="F75" s="902"/>
      <c r="G75" s="902"/>
      <c r="H75" s="902"/>
      <c r="I75" s="902"/>
      <c r="J75" s="902"/>
      <c r="K75" s="902"/>
      <c r="L75" s="902"/>
      <c r="M75" s="902"/>
      <c r="N75" s="902"/>
      <c r="O75" s="902"/>
      <c r="P75" s="903"/>
      <c r="Q75" s="914"/>
      <c r="R75" s="870"/>
      <c r="S75" s="870"/>
      <c r="T75" s="870"/>
      <c r="U75" s="867"/>
      <c r="V75" s="869"/>
      <c r="W75" s="870"/>
      <c r="X75" s="870"/>
      <c r="Y75" s="870"/>
      <c r="Z75" s="867"/>
      <c r="AA75" s="869"/>
      <c r="AB75" s="870"/>
      <c r="AC75" s="870"/>
      <c r="AD75" s="870"/>
      <c r="AE75" s="867"/>
      <c r="AF75" s="869"/>
      <c r="AG75" s="870"/>
      <c r="AH75" s="870"/>
      <c r="AI75" s="870"/>
      <c r="AJ75" s="867"/>
      <c r="AK75" s="869"/>
      <c r="AL75" s="870"/>
      <c r="AM75" s="870"/>
      <c r="AN75" s="870"/>
      <c r="AO75" s="867"/>
      <c r="AP75" s="869"/>
      <c r="AQ75" s="870"/>
      <c r="AR75" s="870"/>
      <c r="AS75" s="870"/>
      <c r="AT75" s="867"/>
      <c r="AU75" s="869"/>
      <c r="AV75" s="870"/>
      <c r="AW75" s="870"/>
      <c r="AX75" s="870"/>
      <c r="AY75" s="867"/>
      <c r="AZ75" s="863"/>
      <c r="BA75" s="863"/>
      <c r="BB75" s="863"/>
      <c r="BC75" s="863"/>
      <c r="BD75" s="864"/>
      <c r="BE75" s="241"/>
      <c r="BF75" s="241"/>
      <c r="BG75" s="241"/>
      <c r="BH75" s="241"/>
      <c r="BI75" s="241"/>
      <c r="BJ75" s="241"/>
      <c r="BK75" s="241"/>
      <c r="BL75" s="241"/>
      <c r="BM75" s="241"/>
      <c r="BN75" s="241"/>
      <c r="BO75" s="241"/>
      <c r="BP75" s="241"/>
      <c r="BQ75" s="238">
        <v>69</v>
      </c>
      <c r="BR75" s="24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900"/>
      <c r="EA75" s="230"/>
    </row>
    <row r="76" spans="1:131" ht="26.25" customHeight="1" x14ac:dyDescent="0.15">
      <c r="A76" s="238">
        <v>9</v>
      </c>
      <c r="B76" s="901"/>
      <c r="C76" s="902"/>
      <c r="D76" s="902"/>
      <c r="E76" s="902"/>
      <c r="F76" s="902"/>
      <c r="G76" s="902"/>
      <c r="H76" s="902"/>
      <c r="I76" s="902"/>
      <c r="J76" s="902"/>
      <c r="K76" s="902"/>
      <c r="L76" s="902"/>
      <c r="M76" s="902"/>
      <c r="N76" s="902"/>
      <c r="O76" s="902"/>
      <c r="P76" s="903"/>
      <c r="Q76" s="914"/>
      <c r="R76" s="870"/>
      <c r="S76" s="870"/>
      <c r="T76" s="870"/>
      <c r="U76" s="867"/>
      <c r="V76" s="869"/>
      <c r="W76" s="870"/>
      <c r="X76" s="870"/>
      <c r="Y76" s="870"/>
      <c r="Z76" s="867"/>
      <c r="AA76" s="869"/>
      <c r="AB76" s="870"/>
      <c r="AC76" s="870"/>
      <c r="AD76" s="870"/>
      <c r="AE76" s="867"/>
      <c r="AF76" s="869"/>
      <c r="AG76" s="870"/>
      <c r="AH76" s="870"/>
      <c r="AI76" s="870"/>
      <c r="AJ76" s="867"/>
      <c r="AK76" s="869"/>
      <c r="AL76" s="870"/>
      <c r="AM76" s="870"/>
      <c r="AN76" s="870"/>
      <c r="AO76" s="867"/>
      <c r="AP76" s="869"/>
      <c r="AQ76" s="870"/>
      <c r="AR76" s="870"/>
      <c r="AS76" s="870"/>
      <c r="AT76" s="867"/>
      <c r="AU76" s="869"/>
      <c r="AV76" s="870"/>
      <c r="AW76" s="870"/>
      <c r="AX76" s="870"/>
      <c r="AY76" s="867"/>
      <c r="AZ76" s="863"/>
      <c r="BA76" s="863"/>
      <c r="BB76" s="863"/>
      <c r="BC76" s="863"/>
      <c r="BD76" s="864"/>
      <c r="BE76" s="241"/>
      <c r="BF76" s="241"/>
      <c r="BG76" s="241"/>
      <c r="BH76" s="241"/>
      <c r="BI76" s="241"/>
      <c r="BJ76" s="241"/>
      <c r="BK76" s="241"/>
      <c r="BL76" s="241"/>
      <c r="BM76" s="241"/>
      <c r="BN76" s="241"/>
      <c r="BO76" s="241"/>
      <c r="BP76" s="241"/>
      <c r="BQ76" s="238">
        <v>70</v>
      </c>
      <c r="BR76" s="24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900"/>
      <c r="EA76" s="230"/>
    </row>
    <row r="77" spans="1:131" ht="26.25" customHeight="1" x14ac:dyDescent="0.15">
      <c r="A77" s="238">
        <v>10</v>
      </c>
      <c r="B77" s="901"/>
      <c r="C77" s="902"/>
      <c r="D77" s="902"/>
      <c r="E77" s="902"/>
      <c r="F77" s="902"/>
      <c r="G77" s="902"/>
      <c r="H77" s="902"/>
      <c r="I77" s="902"/>
      <c r="J77" s="902"/>
      <c r="K77" s="902"/>
      <c r="L77" s="902"/>
      <c r="M77" s="902"/>
      <c r="N77" s="902"/>
      <c r="O77" s="902"/>
      <c r="P77" s="903"/>
      <c r="Q77" s="914"/>
      <c r="R77" s="870"/>
      <c r="S77" s="870"/>
      <c r="T77" s="870"/>
      <c r="U77" s="867"/>
      <c r="V77" s="869"/>
      <c r="W77" s="870"/>
      <c r="X77" s="870"/>
      <c r="Y77" s="870"/>
      <c r="Z77" s="867"/>
      <c r="AA77" s="869"/>
      <c r="AB77" s="870"/>
      <c r="AC77" s="870"/>
      <c r="AD77" s="870"/>
      <c r="AE77" s="867"/>
      <c r="AF77" s="869"/>
      <c r="AG77" s="870"/>
      <c r="AH77" s="870"/>
      <c r="AI77" s="870"/>
      <c r="AJ77" s="867"/>
      <c r="AK77" s="869"/>
      <c r="AL77" s="870"/>
      <c r="AM77" s="870"/>
      <c r="AN77" s="870"/>
      <c r="AO77" s="867"/>
      <c r="AP77" s="869"/>
      <c r="AQ77" s="870"/>
      <c r="AR77" s="870"/>
      <c r="AS77" s="870"/>
      <c r="AT77" s="867"/>
      <c r="AU77" s="869"/>
      <c r="AV77" s="870"/>
      <c r="AW77" s="870"/>
      <c r="AX77" s="870"/>
      <c r="AY77" s="867"/>
      <c r="AZ77" s="863"/>
      <c r="BA77" s="863"/>
      <c r="BB77" s="863"/>
      <c r="BC77" s="863"/>
      <c r="BD77" s="864"/>
      <c r="BE77" s="241"/>
      <c r="BF77" s="241"/>
      <c r="BG77" s="241"/>
      <c r="BH77" s="241"/>
      <c r="BI77" s="241"/>
      <c r="BJ77" s="241"/>
      <c r="BK77" s="241"/>
      <c r="BL77" s="241"/>
      <c r="BM77" s="241"/>
      <c r="BN77" s="241"/>
      <c r="BO77" s="241"/>
      <c r="BP77" s="241"/>
      <c r="BQ77" s="238">
        <v>71</v>
      </c>
      <c r="BR77" s="24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900"/>
      <c r="EA77" s="230"/>
    </row>
    <row r="78" spans="1:131" ht="26.25" customHeight="1" x14ac:dyDescent="0.15">
      <c r="A78" s="238">
        <v>11</v>
      </c>
      <c r="B78" s="901"/>
      <c r="C78" s="902"/>
      <c r="D78" s="902"/>
      <c r="E78" s="902"/>
      <c r="F78" s="902"/>
      <c r="G78" s="902"/>
      <c r="H78" s="902"/>
      <c r="I78" s="902"/>
      <c r="J78" s="902"/>
      <c r="K78" s="902"/>
      <c r="L78" s="902"/>
      <c r="M78" s="902"/>
      <c r="N78" s="902"/>
      <c r="O78" s="902"/>
      <c r="P78" s="903"/>
      <c r="Q78" s="90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63"/>
      <c r="BA78" s="863"/>
      <c r="BB78" s="863"/>
      <c r="BC78" s="863"/>
      <c r="BD78" s="864"/>
      <c r="BE78" s="241"/>
      <c r="BF78" s="241"/>
      <c r="BG78" s="241"/>
      <c r="BH78" s="241"/>
      <c r="BI78" s="241"/>
      <c r="BJ78" s="230"/>
      <c r="BK78" s="230"/>
      <c r="BL78" s="230"/>
      <c r="BM78" s="230"/>
      <c r="BN78" s="230"/>
      <c r="BO78" s="241"/>
      <c r="BP78" s="241"/>
      <c r="BQ78" s="238">
        <v>72</v>
      </c>
      <c r="BR78" s="24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900"/>
      <c r="EA78" s="230"/>
    </row>
    <row r="79" spans="1:131" ht="26.25" customHeight="1" x14ac:dyDescent="0.15">
      <c r="A79" s="238">
        <v>12</v>
      </c>
      <c r="B79" s="901"/>
      <c r="C79" s="902"/>
      <c r="D79" s="902"/>
      <c r="E79" s="902"/>
      <c r="F79" s="902"/>
      <c r="G79" s="902"/>
      <c r="H79" s="902"/>
      <c r="I79" s="902"/>
      <c r="J79" s="902"/>
      <c r="K79" s="902"/>
      <c r="L79" s="902"/>
      <c r="M79" s="902"/>
      <c r="N79" s="902"/>
      <c r="O79" s="902"/>
      <c r="P79" s="903"/>
      <c r="Q79" s="90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63"/>
      <c r="BA79" s="863"/>
      <c r="BB79" s="863"/>
      <c r="BC79" s="863"/>
      <c r="BD79" s="864"/>
      <c r="BE79" s="241"/>
      <c r="BF79" s="241"/>
      <c r="BG79" s="241"/>
      <c r="BH79" s="241"/>
      <c r="BI79" s="241"/>
      <c r="BJ79" s="230"/>
      <c r="BK79" s="230"/>
      <c r="BL79" s="230"/>
      <c r="BM79" s="230"/>
      <c r="BN79" s="230"/>
      <c r="BO79" s="241"/>
      <c r="BP79" s="241"/>
      <c r="BQ79" s="238">
        <v>73</v>
      </c>
      <c r="BR79" s="24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900"/>
      <c r="EA79" s="230"/>
    </row>
    <row r="80" spans="1:131" ht="26.25" customHeight="1" x14ac:dyDescent="0.15">
      <c r="A80" s="238">
        <v>13</v>
      </c>
      <c r="B80" s="901"/>
      <c r="C80" s="902"/>
      <c r="D80" s="902"/>
      <c r="E80" s="902"/>
      <c r="F80" s="902"/>
      <c r="G80" s="902"/>
      <c r="H80" s="902"/>
      <c r="I80" s="902"/>
      <c r="J80" s="902"/>
      <c r="K80" s="902"/>
      <c r="L80" s="902"/>
      <c r="M80" s="902"/>
      <c r="N80" s="902"/>
      <c r="O80" s="902"/>
      <c r="P80" s="903"/>
      <c r="Q80" s="90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63"/>
      <c r="BA80" s="863"/>
      <c r="BB80" s="863"/>
      <c r="BC80" s="863"/>
      <c r="BD80" s="864"/>
      <c r="BE80" s="241"/>
      <c r="BF80" s="241"/>
      <c r="BG80" s="241"/>
      <c r="BH80" s="241"/>
      <c r="BI80" s="241"/>
      <c r="BJ80" s="241"/>
      <c r="BK80" s="241"/>
      <c r="BL80" s="241"/>
      <c r="BM80" s="241"/>
      <c r="BN80" s="241"/>
      <c r="BO80" s="241"/>
      <c r="BP80" s="241"/>
      <c r="BQ80" s="238">
        <v>74</v>
      </c>
      <c r="BR80" s="24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900"/>
      <c r="EA80" s="230"/>
    </row>
    <row r="81" spans="1:131" ht="26.25" customHeight="1" x14ac:dyDescent="0.15">
      <c r="A81" s="238">
        <v>14</v>
      </c>
      <c r="B81" s="901"/>
      <c r="C81" s="902"/>
      <c r="D81" s="902"/>
      <c r="E81" s="902"/>
      <c r="F81" s="902"/>
      <c r="G81" s="902"/>
      <c r="H81" s="902"/>
      <c r="I81" s="902"/>
      <c r="J81" s="902"/>
      <c r="K81" s="902"/>
      <c r="L81" s="902"/>
      <c r="M81" s="902"/>
      <c r="N81" s="902"/>
      <c r="O81" s="902"/>
      <c r="P81" s="903"/>
      <c r="Q81" s="90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63"/>
      <c r="BA81" s="863"/>
      <c r="BB81" s="863"/>
      <c r="BC81" s="863"/>
      <c r="BD81" s="864"/>
      <c r="BE81" s="241"/>
      <c r="BF81" s="241"/>
      <c r="BG81" s="241"/>
      <c r="BH81" s="241"/>
      <c r="BI81" s="241"/>
      <c r="BJ81" s="241"/>
      <c r="BK81" s="241"/>
      <c r="BL81" s="241"/>
      <c r="BM81" s="241"/>
      <c r="BN81" s="241"/>
      <c r="BO81" s="241"/>
      <c r="BP81" s="241"/>
      <c r="BQ81" s="238">
        <v>75</v>
      </c>
      <c r="BR81" s="24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900"/>
      <c r="EA81" s="230"/>
    </row>
    <row r="82" spans="1:131" ht="26.25" customHeight="1" x14ac:dyDescent="0.15">
      <c r="A82" s="238">
        <v>15</v>
      </c>
      <c r="B82" s="901"/>
      <c r="C82" s="902"/>
      <c r="D82" s="902"/>
      <c r="E82" s="902"/>
      <c r="F82" s="902"/>
      <c r="G82" s="902"/>
      <c r="H82" s="902"/>
      <c r="I82" s="902"/>
      <c r="J82" s="902"/>
      <c r="K82" s="902"/>
      <c r="L82" s="902"/>
      <c r="M82" s="902"/>
      <c r="N82" s="902"/>
      <c r="O82" s="902"/>
      <c r="P82" s="903"/>
      <c r="Q82" s="90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63"/>
      <c r="BA82" s="863"/>
      <c r="BB82" s="863"/>
      <c r="BC82" s="863"/>
      <c r="BD82" s="864"/>
      <c r="BE82" s="241"/>
      <c r="BF82" s="241"/>
      <c r="BG82" s="241"/>
      <c r="BH82" s="241"/>
      <c r="BI82" s="241"/>
      <c r="BJ82" s="241"/>
      <c r="BK82" s="241"/>
      <c r="BL82" s="241"/>
      <c r="BM82" s="241"/>
      <c r="BN82" s="241"/>
      <c r="BO82" s="241"/>
      <c r="BP82" s="241"/>
      <c r="BQ82" s="238">
        <v>76</v>
      </c>
      <c r="BR82" s="24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900"/>
      <c r="EA82" s="230"/>
    </row>
    <row r="83" spans="1:131" ht="26.25" customHeight="1" x14ac:dyDescent="0.15">
      <c r="A83" s="238">
        <v>16</v>
      </c>
      <c r="B83" s="901"/>
      <c r="C83" s="902"/>
      <c r="D83" s="902"/>
      <c r="E83" s="902"/>
      <c r="F83" s="902"/>
      <c r="G83" s="902"/>
      <c r="H83" s="902"/>
      <c r="I83" s="902"/>
      <c r="J83" s="902"/>
      <c r="K83" s="902"/>
      <c r="L83" s="902"/>
      <c r="M83" s="902"/>
      <c r="N83" s="902"/>
      <c r="O83" s="902"/>
      <c r="P83" s="903"/>
      <c r="Q83" s="90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63"/>
      <c r="BA83" s="863"/>
      <c r="BB83" s="863"/>
      <c r="BC83" s="863"/>
      <c r="BD83" s="864"/>
      <c r="BE83" s="241"/>
      <c r="BF83" s="241"/>
      <c r="BG83" s="241"/>
      <c r="BH83" s="241"/>
      <c r="BI83" s="241"/>
      <c r="BJ83" s="241"/>
      <c r="BK83" s="241"/>
      <c r="BL83" s="241"/>
      <c r="BM83" s="241"/>
      <c r="BN83" s="241"/>
      <c r="BO83" s="241"/>
      <c r="BP83" s="241"/>
      <c r="BQ83" s="238">
        <v>77</v>
      </c>
      <c r="BR83" s="24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900"/>
      <c r="EA83" s="230"/>
    </row>
    <row r="84" spans="1:131" ht="26.25" customHeight="1" x14ac:dyDescent="0.15">
      <c r="A84" s="238">
        <v>17</v>
      </c>
      <c r="B84" s="901"/>
      <c r="C84" s="902"/>
      <c r="D84" s="902"/>
      <c r="E84" s="902"/>
      <c r="F84" s="902"/>
      <c r="G84" s="902"/>
      <c r="H84" s="902"/>
      <c r="I84" s="902"/>
      <c r="J84" s="902"/>
      <c r="K84" s="902"/>
      <c r="L84" s="902"/>
      <c r="M84" s="902"/>
      <c r="N84" s="902"/>
      <c r="O84" s="902"/>
      <c r="P84" s="903"/>
      <c r="Q84" s="90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63"/>
      <c r="BA84" s="863"/>
      <c r="BB84" s="863"/>
      <c r="BC84" s="863"/>
      <c r="BD84" s="864"/>
      <c r="BE84" s="241"/>
      <c r="BF84" s="241"/>
      <c r="BG84" s="241"/>
      <c r="BH84" s="241"/>
      <c r="BI84" s="241"/>
      <c r="BJ84" s="241"/>
      <c r="BK84" s="241"/>
      <c r="BL84" s="241"/>
      <c r="BM84" s="241"/>
      <c r="BN84" s="241"/>
      <c r="BO84" s="241"/>
      <c r="BP84" s="241"/>
      <c r="BQ84" s="238">
        <v>78</v>
      </c>
      <c r="BR84" s="24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900"/>
      <c r="EA84" s="230"/>
    </row>
    <row r="85" spans="1:131" ht="26.25" customHeight="1" x14ac:dyDescent="0.15">
      <c r="A85" s="238">
        <v>18</v>
      </c>
      <c r="B85" s="901"/>
      <c r="C85" s="902"/>
      <c r="D85" s="902"/>
      <c r="E85" s="902"/>
      <c r="F85" s="902"/>
      <c r="G85" s="902"/>
      <c r="H85" s="902"/>
      <c r="I85" s="902"/>
      <c r="J85" s="902"/>
      <c r="K85" s="902"/>
      <c r="L85" s="902"/>
      <c r="M85" s="902"/>
      <c r="N85" s="902"/>
      <c r="O85" s="902"/>
      <c r="P85" s="903"/>
      <c r="Q85" s="90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63"/>
      <c r="BA85" s="863"/>
      <c r="BB85" s="863"/>
      <c r="BC85" s="863"/>
      <c r="BD85" s="864"/>
      <c r="BE85" s="241"/>
      <c r="BF85" s="241"/>
      <c r="BG85" s="241"/>
      <c r="BH85" s="241"/>
      <c r="BI85" s="241"/>
      <c r="BJ85" s="241"/>
      <c r="BK85" s="241"/>
      <c r="BL85" s="241"/>
      <c r="BM85" s="241"/>
      <c r="BN85" s="241"/>
      <c r="BO85" s="241"/>
      <c r="BP85" s="241"/>
      <c r="BQ85" s="238">
        <v>79</v>
      </c>
      <c r="BR85" s="24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900"/>
      <c r="EA85" s="230"/>
    </row>
    <row r="86" spans="1:131" ht="26.25" customHeight="1" x14ac:dyDescent="0.15">
      <c r="A86" s="238">
        <v>19</v>
      </c>
      <c r="B86" s="901"/>
      <c r="C86" s="902"/>
      <c r="D86" s="902"/>
      <c r="E86" s="902"/>
      <c r="F86" s="902"/>
      <c r="G86" s="902"/>
      <c r="H86" s="902"/>
      <c r="I86" s="902"/>
      <c r="J86" s="902"/>
      <c r="K86" s="902"/>
      <c r="L86" s="902"/>
      <c r="M86" s="902"/>
      <c r="N86" s="902"/>
      <c r="O86" s="902"/>
      <c r="P86" s="903"/>
      <c r="Q86" s="90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63"/>
      <c r="BA86" s="863"/>
      <c r="BB86" s="863"/>
      <c r="BC86" s="863"/>
      <c r="BD86" s="864"/>
      <c r="BE86" s="241"/>
      <c r="BF86" s="241"/>
      <c r="BG86" s="241"/>
      <c r="BH86" s="241"/>
      <c r="BI86" s="241"/>
      <c r="BJ86" s="241"/>
      <c r="BK86" s="241"/>
      <c r="BL86" s="241"/>
      <c r="BM86" s="241"/>
      <c r="BN86" s="241"/>
      <c r="BO86" s="241"/>
      <c r="BP86" s="241"/>
      <c r="BQ86" s="238">
        <v>80</v>
      </c>
      <c r="BR86" s="24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900"/>
      <c r="EA86" s="230"/>
    </row>
    <row r="87" spans="1:131" ht="26.25" customHeight="1" x14ac:dyDescent="0.15">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900"/>
      <c r="EA87" s="230"/>
    </row>
    <row r="88" spans="1:131" ht="26.25" customHeight="1" thickBot="1" x14ac:dyDescent="0.2">
      <c r="A88" s="240" t="s">
        <v>392</v>
      </c>
      <c r="B88" s="825" t="s">
        <v>417</v>
      </c>
      <c r="C88" s="826"/>
      <c r="D88" s="826"/>
      <c r="E88" s="826"/>
      <c r="F88" s="826"/>
      <c r="G88" s="826"/>
      <c r="H88" s="826"/>
      <c r="I88" s="826"/>
      <c r="J88" s="826"/>
      <c r="K88" s="826"/>
      <c r="L88" s="826"/>
      <c r="M88" s="826"/>
      <c r="N88" s="826"/>
      <c r="O88" s="826"/>
      <c r="P88" s="827"/>
      <c r="Q88" s="878"/>
      <c r="R88" s="879"/>
      <c r="S88" s="879"/>
      <c r="T88" s="879"/>
      <c r="U88" s="879"/>
      <c r="V88" s="879"/>
      <c r="W88" s="879"/>
      <c r="X88" s="879"/>
      <c r="Y88" s="879"/>
      <c r="Z88" s="879"/>
      <c r="AA88" s="879"/>
      <c r="AB88" s="879"/>
      <c r="AC88" s="879"/>
      <c r="AD88" s="879"/>
      <c r="AE88" s="879"/>
      <c r="AF88" s="882"/>
      <c r="AG88" s="882"/>
      <c r="AH88" s="882"/>
      <c r="AI88" s="882"/>
      <c r="AJ88" s="882"/>
      <c r="AK88" s="879"/>
      <c r="AL88" s="879"/>
      <c r="AM88" s="879"/>
      <c r="AN88" s="879"/>
      <c r="AO88" s="879"/>
      <c r="AP88" s="882"/>
      <c r="AQ88" s="882"/>
      <c r="AR88" s="882"/>
      <c r="AS88" s="882"/>
      <c r="AT88" s="882"/>
      <c r="AU88" s="882"/>
      <c r="AV88" s="882"/>
      <c r="AW88" s="882"/>
      <c r="AX88" s="882"/>
      <c r="AY88" s="882"/>
      <c r="AZ88" s="886"/>
      <c r="BA88" s="886"/>
      <c r="BB88" s="886"/>
      <c r="BC88" s="886"/>
      <c r="BD88" s="887"/>
      <c r="BE88" s="241"/>
      <c r="BF88" s="241"/>
      <c r="BG88" s="241"/>
      <c r="BH88" s="241"/>
      <c r="BI88" s="241"/>
      <c r="BJ88" s="241"/>
      <c r="BK88" s="241"/>
      <c r="BL88" s="241"/>
      <c r="BM88" s="241"/>
      <c r="BN88" s="241"/>
      <c r="BO88" s="241"/>
      <c r="BP88" s="241"/>
      <c r="BQ88" s="238">
        <v>82</v>
      </c>
      <c r="BR88" s="24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90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90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90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90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90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90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90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90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90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90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90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90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90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90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418</v>
      </c>
      <c r="BS102" s="826"/>
      <c r="BT102" s="826"/>
      <c r="BU102" s="826"/>
      <c r="BV102" s="826"/>
      <c r="BW102" s="826"/>
      <c r="BX102" s="826"/>
      <c r="BY102" s="826"/>
      <c r="BZ102" s="826"/>
      <c r="CA102" s="826"/>
      <c r="CB102" s="826"/>
      <c r="CC102" s="826"/>
      <c r="CD102" s="826"/>
      <c r="CE102" s="826"/>
      <c r="CF102" s="826"/>
      <c r="CG102" s="827"/>
      <c r="CH102" s="927"/>
      <c r="CI102" s="928"/>
      <c r="CJ102" s="928"/>
      <c r="CK102" s="928"/>
      <c r="CL102" s="929"/>
      <c r="CM102" s="927"/>
      <c r="CN102" s="928"/>
      <c r="CO102" s="928"/>
      <c r="CP102" s="928"/>
      <c r="CQ102" s="929"/>
      <c r="CR102" s="922"/>
      <c r="CS102" s="889"/>
      <c r="CT102" s="889"/>
      <c r="CU102" s="889"/>
      <c r="CV102" s="923"/>
      <c r="CW102" s="922"/>
      <c r="CX102" s="889"/>
      <c r="CY102" s="889"/>
      <c r="CZ102" s="889"/>
      <c r="DA102" s="923"/>
      <c r="DB102" s="922"/>
      <c r="DC102" s="889"/>
      <c r="DD102" s="889"/>
      <c r="DE102" s="889"/>
      <c r="DF102" s="923"/>
      <c r="DG102" s="922"/>
      <c r="DH102" s="889"/>
      <c r="DI102" s="889"/>
      <c r="DJ102" s="889"/>
      <c r="DK102" s="923"/>
      <c r="DL102" s="922"/>
      <c r="DM102" s="889"/>
      <c r="DN102" s="889"/>
      <c r="DO102" s="889"/>
      <c r="DP102" s="923"/>
      <c r="DQ102" s="922"/>
      <c r="DR102" s="889"/>
      <c r="DS102" s="889"/>
      <c r="DT102" s="889"/>
      <c r="DU102" s="923"/>
      <c r="DV102" s="825"/>
      <c r="DW102" s="826"/>
      <c r="DX102" s="826"/>
      <c r="DY102" s="826"/>
      <c r="DZ102" s="94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2" t="s">
        <v>419</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3" t="s">
        <v>420</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4" t="s">
        <v>423</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424</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30" customFormat="1" ht="26.25" customHeight="1" x14ac:dyDescent="0.15">
      <c r="A109" s="947" t="s">
        <v>425</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426</v>
      </c>
      <c r="AB109" s="931"/>
      <c r="AC109" s="931"/>
      <c r="AD109" s="931"/>
      <c r="AE109" s="932"/>
      <c r="AF109" s="930" t="s">
        <v>427</v>
      </c>
      <c r="AG109" s="931"/>
      <c r="AH109" s="931"/>
      <c r="AI109" s="931"/>
      <c r="AJ109" s="932"/>
      <c r="AK109" s="930" t="s">
        <v>309</v>
      </c>
      <c r="AL109" s="931"/>
      <c r="AM109" s="931"/>
      <c r="AN109" s="931"/>
      <c r="AO109" s="932"/>
      <c r="AP109" s="930" t="s">
        <v>428</v>
      </c>
      <c r="AQ109" s="931"/>
      <c r="AR109" s="931"/>
      <c r="AS109" s="931"/>
      <c r="AT109" s="933"/>
      <c r="AU109" s="947" t="s">
        <v>425</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426</v>
      </c>
      <c r="BR109" s="931"/>
      <c r="BS109" s="931"/>
      <c r="BT109" s="931"/>
      <c r="BU109" s="932"/>
      <c r="BV109" s="930" t="s">
        <v>427</v>
      </c>
      <c r="BW109" s="931"/>
      <c r="BX109" s="931"/>
      <c r="BY109" s="931"/>
      <c r="BZ109" s="932"/>
      <c r="CA109" s="930" t="s">
        <v>309</v>
      </c>
      <c r="CB109" s="931"/>
      <c r="CC109" s="931"/>
      <c r="CD109" s="931"/>
      <c r="CE109" s="932"/>
      <c r="CF109" s="940" t="s">
        <v>428</v>
      </c>
      <c r="CG109" s="940"/>
      <c r="CH109" s="940"/>
      <c r="CI109" s="940"/>
      <c r="CJ109" s="940"/>
      <c r="CK109" s="930" t="s">
        <v>429</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426</v>
      </c>
      <c r="DH109" s="931"/>
      <c r="DI109" s="931"/>
      <c r="DJ109" s="931"/>
      <c r="DK109" s="932"/>
      <c r="DL109" s="930" t="s">
        <v>427</v>
      </c>
      <c r="DM109" s="931"/>
      <c r="DN109" s="931"/>
      <c r="DO109" s="931"/>
      <c r="DP109" s="932"/>
      <c r="DQ109" s="930" t="s">
        <v>309</v>
      </c>
      <c r="DR109" s="931"/>
      <c r="DS109" s="931"/>
      <c r="DT109" s="931"/>
      <c r="DU109" s="932"/>
      <c r="DV109" s="930" t="s">
        <v>428</v>
      </c>
      <c r="DW109" s="931"/>
      <c r="DX109" s="931"/>
      <c r="DY109" s="931"/>
      <c r="DZ109" s="933"/>
    </row>
    <row r="110" spans="1:131" s="230" customFormat="1" ht="26.25" customHeight="1" x14ac:dyDescent="0.15">
      <c r="A110" s="948" t="s">
        <v>430</v>
      </c>
      <c r="B110" s="949"/>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50"/>
      <c r="AA110" s="951">
        <v>1820328</v>
      </c>
      <c r="AB110" s="952"/>
      <c r="AC110" s="952"/>
      <c r="AD110" s="952"/>
      <c r="AE110" s="953"/>
      <c r="AF110" s="954">
        <v>1750489</v>
      </c>
      <c r="AG110" s="952"/>
      <c r="AH110" s="952"/>
      <c r="AI110" s="952"/>
      <c r="AJ110" s="953"/>
      <c r="AK110" s="954">
        <v>1729318</v>
      </c>
      <c r="AL110" s="952"/>
      <c r="AM110" s="952"/>
      <c r="AN110" s="952"/>
      <c r="AO110" s="953"/>
      <c r="AP110" s="955">
        <v>15.4</v>
      </c>
      <c r="AQ110" s="956"/>
      <c r="AR110" s="956"/>
      <c r="AS110" s="956"/>
      <c r="AT110" s="957"/>
      <c r="AU110" s="958" t="s">
        <v>74</v>
      </c>
      <c r="AV110" s="959"/>
      <c r="AW110" s="959"/>
      <c r="AX110" s="959"/>
      <c r="AY110" s="959"/>
      <c r="AZ110" s="964" t="s">
        <v>431</v>
      </c>
      <c r="BA110" s="949"/>
      <c r="BB110" s="949"/>
      <c r="BC110" s="949"/>
      <c r="BD110" s="949"/>
      <c r="BE110" s="949"/>
      <c r="BF110" s="949"/>
      <c r="BG110" s="949"/>
      <c r="BH110" s="949"/>
      <c r="BI110" s="949"/>
      <c r="BJ110" s="949"/>
      <c r="BK110" s="949"/>
      <c r="BL110" s="949"/>
      <c r="BM110" s="949"/>
      <c r="BN110" s="949"/>
      <c r="BO110" s="949"/>
      <c r="BP110" s="950"/>
      <c r="BQ110" s="965">
        <v>18461298</v>
      </c>
      <c r="BR110" s="966"/>
      <c r="BS110" s="966"/>
      <c r="BT110" s="966"/>
      <c r="BU110" s="966"/>
      <c r="BV110" s="966">
        <v>18199153</v>
      </c>
      <c r="BW110" s="966"/>
      <c r="BX110" s="966"/>
      <c r="BY110" s="966"/>
      <c r="BZ110" s="966"/>
      <c r="CA110" s="966">
        <v>17328416</v>
      </c>
      <c r="CB110" s="966"/>
      <c r="CC110" s="966"/>
      <c r="CD110" s="966"/>
      <c r="CE110" s="966"/>
      <c r="CF110" s="967">
        <v>154</v>
      </c>
      <c r="CG110" s="968"/>
      <c r="CH110" s="968"/>
      <c r="CI110" s="968"/>
      <c r="CJ110" s="968"/>
      <c r="CK110" s="969" t="s">
        <v>432</v>
      </c>
      <c r="CL110" s="970"/>
      <c r="CM110" s="964" t="s">
        <v>433</v>
      </c>
      <c r="CN110" s="949"/>
      <c r="CO110" s="949"/>
      <c r="CP110" s="949"/>
      <c r="CQ110" s="949"/>
      <c r="CR110" s="949"/>
      <c r="CS110" s="949"/>
      <c r="CT110" s="949"/>
      <c r="CU110" s="949"/>
      <c r="CV110" s="949"/>
      <c r="CW110" s="949"/>
      <c r="CX110" s="949"/>
      <c r="CY110" s="949"/>
      <c r="CZ110" s="949"/>
      <c r="DA110" s="949"/>
      <c r="DB110" s="949"/>
      <c r="DC110" s="949"/>
      <c r="DD110" s="949"/>
      <c r="DE110" s="949"/>
      <c r="DF110" s="950"/>
      <c r="DG110" s="965" t="s">
        <v>434</v>
      </c>
      <c r="DH110" s="966"/>
      <c r="DI110" s="966"/>
      <c r="DJ110" s="966"/>
      <c r="DK110" s="966"/>
      <c r="DL110" s="966" t="s">
        <v>434</v>
      </c>
      <c r="DM110" s="966"/>
      <c r="DN110" s="966"/>
      <c r="DO110" s="966"/>
      <c r="DP110" s="966"/>
      <c r="DQ110" s="966" t="s">
        <v>434</v>
      </c>
      <c r="DR110" s="966"/>
      <c r="DS110" s="966"/>
      <c r="DT110" s="966"/>
      <c r="DU110" s="966"/>
      <c r="DV110" s="975" t="s">
        <v>434</v>
      </c>
      <c r="DW110" s="975"/>
      <c r="DX110" s="975"/>
      <c r="DY110" s="975"/>
      <c r="DZ110" s="976"/>
    </row>
    <row r="111" spans="1:131" s="230" customFormat="1" ht="26.25" customHeight="1" x14ac:dyDescent="0.15">
      <c r="A111" s="977" t="s">
        <v>435</v>
      </c>
      <c r="B111" s="978"/>
      <c r="C111" s="978"/>
      <c r="D111" s="978"/>
      <c r="E111" s="978"/>
      <c r="F111" s="978"/>
      <c r="G111" s="978"/>
      <c r="H111" s="978"/>
      <c r="I111" s="978"/>
      <c r="J111" s="978"/>
      <c r="K111" s="978"/>
      <c r="L111" s="978"/>
      <c r="M111" s="978"/>
      <c r="N111" s="978"/>
      <c r="O111" s="978"/>
      <c r="P111" s="978"/>
      <c r="Q111" s="978"/>
      <c r="R111" s="978"/>
      <c r="S111" s="978"/>
      <c r="T111" s="978"/>
      <c r="U111" s="978"/>
      <c r="V111" s="978"/>
      <c r="W111" s="978"/>
      <c r="X111" s="978"/>
      <c r="Y111" s="978"/>
      <c r="Z111" s="979"/>
      <c r="AA111" s="980" t="s">
        <v>434</v>
      </c>
      <c r="AB111" s="981"/>
      <c r="AC111" s="981"/>
      <c r="AD111" s="981"/>
      <c r="AE111" s="982"/>
      <c r="AF111" s="983" t="s">
        <v>434</v>
      </c>
      <c r="AG111" s="981"/>
      <c r="AH111" s="981"/>
      <c r="AI111" s="981"/>
      <c r="AJ111" s="982"/>
      <c r="AK111" s="983" t="s">
        <v>434</v>
      </c>
      <c r="AL111" s="981"/>
      <c r="AM111" s="981"/>
      <c r="AN111" s="981"/>
      <c r="AO111" s="982"/>
      <c r="AP111" s="984" t="s">
        <v>434</v>
      </c>
      <c r="AQ111" s="985"/>
      <c r="AR111" s="985"/>
      <c r="AS111" s="985"/>
      <c r="AT111" s="986"/>
      <c r="AU111" s="960"/>
      <c r="AV111" s="961"/>
      <c r="AW111" s="961"/>
      <c r="AX111" s="961"/>
      <c r="AY111" s="961"/>
      <c r="AZ111" s="936" t="s">
        <v>436</v>
      </c>
      <c r="BA111" s="937"/>
      <c r="BB111" s="937"/>
      <c r="BC111" s="937"/>
      <c r="BD111" s="937"/>
      <c r="BE111" s="937"/>
      <c r="BF111" s="937"/>
      <c r="BG111" s="937"/>
      <c r="BH111" s="937"/>
      <c r="BI111" s="937"/>
      <c r="BJ111" s="937"/>
      <c r="BK111" s="937"/>
      <c r="BL111" s="937"/>
      <c r="BM111" s="937"/>
      <c r="BN111" s="937"/>
      <c r="BO111" s="937"/>
      <c r="BP111" s="938"/>
      <c r="BQ111" s="939">
        <v>394590</v>
      </c>
      <c r="BR111" s="924"/>
      <c r="BS111" s="924"/>
      <c r="BT111" s="924"/>
      <c r="BU111" s="924"/>
      <c r="BV111" s="924">
        <v>407818</v>
      </c>
      <c r="BW111" s="924"/>
      <c r="BX111" s="924"/>
      <c r="BY111" s="924"/>
      <c r="BZ111" s="924"/>
      <c r="CA111" s="924">
        <v>381383</v>
      </c>
      <c r="CB111" s="924"/>
      <c r="CC111" s="924"/>
      <c r="CD111" s="924"/>
      <c r="CE111" s="924"/>
      <c r="CF111" s="934">
        <v>3.4</v>
      </c>
      <c r="CG111" s="935"/>
      <c r="CH111" s="935"/>
      <c r="CI111" s="935"/>
      <c r="CJ111" s="935"/>
      <c r="CK111" s="971"/>
      <c r="CL111" s="972"/>
      <c r="CM111" s="936" t="s">
        <v>437</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129</v>
      </c>
      <c r="DH111" s="924"/>
      <c r="DI111" s="924"/>
      <c r="DJ111" s="924"/>
      <c r="DK111" s="924"/>
      <c r="DL111" s="924" t="s">
        <v>434</v>
      </c>
      <c r="DM111" s="924"/>
      <c r="DN111" s="924"/>
      <c r="DO111" s="924"/>
      <c r="DP111" s="924"/>
      <c r="DQ111" s="924" t="s">
        <v>129</v>
      </c>
      <c r="DR111" s="924"/>
      <c r="DS111" s="924"/>
      <c r="DT111" s="924"/>
      <c r="DU111" s="924"/>
      <c r="DV111" s="925" t="s">
        <v>129</v>
      </c>
      <c r="DW111" s="925"/>
      <c r="DX111" s="925"/>
      <c r="DY111" s="925"/>
      <c r="DZ111" s="926"/>
    </row>
    <row r="112" spans="1:131" s="230" customFormat="1" ht="26.25" customHeight="1" x14ac:dyDescent="0.15">
      <c r="A112" s="990" t="s">
        <v>438</v>
      </c>
      <c r="B112" s="991"/>
      <c r="C112" s="937" t="s">
        <v>439</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96" t="s">
        <v>129</v>
      </c>
      <c r="AB112" s="988"/>
      <c r="AC112" s="988"/>
      <c r="AD112" s="988"/>
      <c r="AE112" s="989"/>
      <c r="AF112" s="987" t="s">
        <v>129</v>
      </c>
      <c r="AG112" s="988"/>
      <c r="AH112" s="988"/>
      <c r="AI112" s="988"/>
      <c r="AJ112" s="989"/>
      <c r="AK112" s="987" t="s">
        <v>129</v>
      </c>
      <c r="AL112" s="988"/>
      <c r="AM112" s="988"/>
      <c r="AN112" s="988"/>
      <c r="AO112" s="989"/>
      <c r="AP112" s="997" t="s">
        <v>129</v>
      </c>
      <c r="AQ112" s="998"/>
      <c r="AR112" s="998"/>
      <c r="AS112" s="998"/>
      <c r="AT112" s="999"/>
      <c r="AU112" s="960"/>
      <c r="AV112" s="961"/>
      <c r="AW112" s="961"/>
      <c r="AX112" s="961"/>
      <c r="AY112" s="961"/>
      <c r="AZ112" s="936" t="s">
        <v>440</v>
      </c>
      <c r="BA112" s="937"/>
      <c r="BB112" s="937"/>
      <c r="BC112" s="937"/>
      <c r="BD112" s="937"/>
      <c r="BE112" s="937"/>
      <c r="BF112" s="937"/>
      <c r="BG112" s="937"/>
      <c r="BH112" s="937"/>
      <c r="BI112" s="937"/>
      <c r="BJ112" s="937"/>
      <c r="BK112" s="937"/>
      <c r="BL112" s="937"/>
      <c r="BM112" s="937"/>
      <c r="BN112" s="937"/>
      <c r="BO112" s="937"/>
      <c r="BP112" s="938"/>
      <c r="BQ112" s="939">
        <v>5222754</v>
      </c>
      <c r="BR112" s="924"/>
      <c r="BS112" s="924"/>
      <c r="BT112" s="924"/>
      <c r="BU112" s="924"/>
      <c r="BV112" s="924">
        <v>6637384</v>
      </c>
      <c r="BW112" s="924"/>
      <c r="BX112" s="924"/>
      <c r="BY112" s="924"/>
      <c r="BZ112" s="924"/>
      <c r="CA112" s="924">
        <v>6314508</v>
      </c>
      <c r="CB112" s="924"/>
      <c r="CC112" s="924"/>
      <c r="CD112" s="924"/>
      <c r="CE112" s="924"/>
      <c r="CF112" s="934">
        <v>56.1</v>
      </c>
      <c r="CG112" s="935"/>
      <c r="CH112" s="935"/>
      <c r="CI112" s="935"/>
      <c r="CJ112" s="935"/>
      <c r="CK112" s="971"/>
      <c r="CL112" s="972"/>
      <c r="CM112" s="936" t="s">
        <v>441</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129</v>
      </c>
      <c r="DH112" s="924"/>
      <c r="DI112" s="924"/>
      <c r="DJ112" s="924"/>
      <c r="DK112" s="924"/>
      <c r="DL112" s="924" t="s">
        <v>434</v>
      </c>
      <c r="DM112" s="924"/>
      <c r="DN112" s="924"/>
      <c r="DO112" s="924"/>
      <c r="DP112" s="924"/>
      <c r="DQ112" s="924" t="s">
        <v>129</v>
      </c>
      <c r="DR112" s="924"/>
      <c r="DS112" s="924"/>
      <c r="DT112" s="924"/>
      <c r="DU112" s="924"/>
      <c r="DV112" s="925" t="s">
        <v>129</v>
      </c>
      <c r="DW112" s="925"/>
      <c r="DX112" s="925"/>
      <c r="DY112" s="925"/>
      <c r="DZ112" s="926"/>
    </row>
    <row r="113" spans="1:130" s="230" customFormat="1" ht="26.25" customHeight="1" x14ac:dyDescent="0.15">
      <c r="A113" s="992"/>
      <c r="B113" s="993"/>
      <c r="C113" s="937" t="s">
        <v>442</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80">
        <v>269177</v>
      </c>
      <c r="AB113" s="981"/>
      <c r="AC113" s="981"/>
      <c r="AD113" s="981"/>
      <c r="AE113" s="982"/>
      <c r="AF113" s="983">
        <v>359384</v>
      </c>
      <c r="AG113" s="981"/>
      <c r="AH113" s="981"/>
      <c r="AI113" s="981"/>
      <c r="AJ113" s="982"/>
      <c r="AK113" s="983">
        <v>344841</v>
      </c>
      <c r="AL113" s="981"/>
      <c r="AM113" s="981"/>
      <c r="AN113" s="981"/>
      <c r="AO113" s="982"/>
      <c r="AP113" s="984">
        <v>3.1</v>
      </c>
      <c r="AQ113" s="985"/>
      <c r="AR113" s="985"/>
      <c r="AS113" s="985"/>
      <c r="AT113" s="986"/>
      <c r="AU113" s="960"/>
      <c r="AV113" s="961"/>
      <c r="AW113" s="961"/>
      <c r="AX113" s="961"/>
      <c r="AY113" s="961"/>
      <c r="AZ113" s="936" t="s">
        <v>443</v>
      </c>
      <c r="BA113" s="937"/>
      <c r="BB113" s="937"/>
      <c r="BC113" s="937"/>
      <c r="BD113" s="937"/>
      <c r="BE113" s="937"/>
      <c r="BF113" s="937"/>
      <c r="BG113" s="937"/>
      <c r="BH113" s="937"/>
      <c r="BI113" s="937"/>
      <c r="BJ113" s="937"/>
      <c r="BK113" s="937"/>
      <c r="BL113" s="937"/>
      <c r="BM113" s="937"/>
      <c r="BN113" s="937"/>
      <c r="BO113" s="937"/>
      <c r="BP113" s="938"/>
      <c r="BQ113" s="939">
        <v>589792</v>
      </c>
      <c r="BR113" s="924"/>
      <c r="BS113" s="924"/>
      <c r="BT113" s="924"/>
      <c r="BU113" s="924"/>
      <c r="BV113" s="924">
        <v>320940</v>
      </c>
      <c r="BW113" s="924"/>
      <c r="BX113" s="924"/>
      <c r="BY113" s="924"/>
      <c r="BZ113" s="924"/>
      <c r="CA113" s="924">
        <v>186844</v>
      </c>
      <c r="CB113" s="924"/>
      <c r="CC113" s="924"/>
      <c r="CD113" s="924"/>
      <c r="CE113" s="924"/>
      <c r="CF113" s="934">
        <v>1.7</v>
      </c>
      <c r="CG113" s="935"/>
      <c r="CH113" s="935"/>
      <c r="CI113" s="935"/>
      <c r="CJ113" s="935"/>
      <c r="CK113" s="971"/>
      <c r="CL113" s="972"/>
      <c r="CM113" s="936" t="s">
        <v>444</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96" t="s">
        <v>129</v>
      </c>
      <c r="DH113" s="988"/>
      <c r="DI113" s="988"/>
      <c r="DJ113" s="988"/>
      <c r="DK113" s="989"/>
      <c r="DL113" s="987" t="s">
        <v>129</v>
      </c>
      <c r="DM113" s="988"/>
      <c r="DN113" s="988"/>
      <c r="DO113" s="988"/>
      <c r="DP113" s="989"/>
      <c r="DQ113" s="987" t="s">
        <v>129</v>
      </c>
      <c r="DR113" s="988"/>
      <c r="DS113" s="988"/>
      <c r="DT113" s="988"/>
      <c r="DU113" s="989"/>
      <c r="DV113" s="997" t="s">
        <v>129</v>
      </c>
      <c r="DW113" s="998"/>
      <c r="DX113" s="998"/>
      <c r="DY113" s="998"/>
      <c r="DZ113" s="999"/>
    </row>
    <row r="114" spans="1:130" s="230" customFormat="1" ht="26.25" customHeight="1" x14ac:dyDescent="0.15">
      <c r="A114" s="992"/>
      <c r="B114" s="993"/>
      <c r="C114" s="937" t="s">
        <v>445</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96">
        <v>23637</v>
      </c>
      <c r="AB114" s="988"/>
      <c r="AC114" s="988"/>
      <c r="AD114" s="988"/>
      <c r="AE114" s="989"/>
      <c r="AF114" s="987">
        <v>28500</v>
      </c>
      <c r="AG114" s="988"/>
      <c r="AH114" s="988"/>
      <c r="AI114" s="988"/>
      <c r="AJ114" s="989"/>
      <c r="AK114" s="987">
        <v>20073</v>
      </c>
      <c r="AL114" s="988"/>
      <c r="AM114" s="988"/>
      <c r="AN114" s="988"/>
      <c r="AO114" s="989"/>
      <c r="AP114" s="997">
        <v>0.2</v>
      </c>
      <c r="AQ114" s="998"/>
      <c r="AR114" s="998"/>
      <c r="AS114" s="998"/>
      <c r="AT114" s="999"/>
      <c r="AU114" s="960"/>
      <c r="AV114" s="961"/>
      <c r="AW114" s="961"/>
      <c r="AX114" s="961"/>
      <c r="AY114" s="961"/>
      <c r="AZ114" s="936" t="s">
        <v>446</v>
      </c>
      <c r="BA114" s="937"/>
      <c r="BB114" s="937"/>
      <c r="BC114" s="937"/>
      <c r="BD114" s="937"/>
      <c r="BE114" s="937"/>
      <c r="BF114" s="937"/>
      <c r="BG114" s="937"/>
      <c r="BH114" s="937"/>
      <c r="BI114" s="937"/>
      <c r="BJ114" s="937"/>
      <c r="BK114" s="937"/>
      <c r="BL114" s="937"/>
      <c r="BM114" s="937"/>
      <c r="BN114" s="937"/>
      <c r="BO114" s="937"/>
      <c r="BP114" s="938"/>
      <c r="BQ114" s="939">
        <v>913107</v>
      </c>
      <c r="BR114" s="924"/>
      <c r="BS114" s="924"/>
      <c r="BT114" s="924"/>
      <c r="BU114" s="924"/>
      <c r="BV114" s="924">
        <v>1051451</v>
      </c>
      <c r="BW114" s="924"/>
      <c r="BX114" s="924"/>
      <c r="BY114" s="924"/>
      <c r="BZ114" s="924"/>
      <c r="CA114" s="924">
        <v>990408</v>
      </c>
      <c r="CB114" s="924"/>
      <c r="CC114" s="924"/>
      <c r="CD114" s="924"/>
      <c r="CE114" s="924"/>
      <c r="CF114" s="934">
        <v>8.8000000000000007</v>
      </c>
      <c r="CG114" s="935"/>
      <c r="CH114" s="935"/>
      <c r="CI114" s="935"/>
      <c r="CJ114" s="935"/>
      <c r="CK114" s="971"/>
      <c r="CL114" s="972"/>
      <c r="CM114" s="936" t="s">
        <v>447</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96" t="s">
        <v>129</v>
      </c>
      <c r="DH114" s="988"/>
      <c r="DI114" s="988"/>
      <c r="DJ114" s="988"/>
      <c r="DK114" s="989"/>
      <c r="DL114" s="987" t="s">
        <v>129</v>
      </c>
      <c r="DM114" s="988"/>
      <c r="DN114" s="988"/>
      <c r="DO114" s="988"/>
      <c r="DP114" s="989"/>
      <c r="DQ114" s="987" t="s">
        <v>129</v>
      </c>
      <c r="DR114" s="988"/>
      <c r="DS114" s="988"/>
      <c r="DT114" s="988"/>
      <c r="DU114" s="989"/>
      <c r="DV114" s="997" t="s">
        <v>434</v>
      </c>
      <c r="DW114" s="998"/>
      <c r="DX114" s="998"/>
      <c r="DY114" s="998"/>
      <c r="DZ114" s="999"/>
    </row>
    <row r="115" spans="1:130" s="230" customFormat="1" ht="26.25" customHeight="1" x14ac:dyDescent="0.15">
      <c r="A115" s="992"/>
      <c r="B115" s="993"/>
      <c r="C115" s="937" t="s">
        <v>448</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80">
        <v>315078</v>
      </c>
      <c r="AB115" s="981"/>
      <c r="AC115" s="981"/>
      <c r="AD115" s="981"/>
      <c r="AE115" s="982"/>
      <c r="AF115" s="983">
        <v>289718</v>
      </c>
      <c r="AG115" s="981"/>
      <c r="AH115" s="981"/>
      <c r="AI115" s="981"/>
      <c r="AJ115" s="982"/>
      <c r="AK115" s="983">
        <v>181335</v>
      </c>
      <c r="AL115" s="981"/>
      <c r="AM115" s="981"/>
      <c r="AN115" s="981"/>
      <c r="AO115" s="982"/>
      <c r="AP115" s="984">
        <v>1.6</v>
      </c>
      <c r="AQ115" s="985"/>
      <c r="AR115" s="985"/>
      <c r="AS115" s="985"/>
      <c r="AT115" s="986"/>
      <c r="AU115" s="960"/>
      <c r="AV115" s="961"/>
      <c r="AW115" s="961"/>
      <c r="AX115" s="961"/>
      <c r="AY115" s="961"/>
      <c r="AZ115" s="936" t="s">
        <v>449</v>
      </c>
      <c r="BA115" s="937"/>
      <c r="BB115" s="937"/>
      <c r="BC115" s="937"/>
      <c r="BD115" s="937"/>
      <c r="BE115" s="937"/>
      <c r="BF115" s="937"/>
      <c r="BG115" s="937"/>
      <c r="BH115" s="937"/>
      <c r="BI115" s="937"/>
      <c r="BJ115" s="937"/>
      <c r="BK115" s="937"/>
      <c r="BL115" s="937"/>
      <c r="BM115" s="937"/>
      <c r="BN115" s="937"/>
      <c r="BO115" s="937"/>
      <c r="BP115" s="938"/>
      <c r="BQ115" s="939" t="s">
        <v>129</v>
      </c>
      <c r="BR115" s="924"/>
      <c r="BS115" s="924"/>
      <c r="BT115" s="924"/>
      <c r="BU115" s="924"/>
      <c r="BV115" s="924" t="s">
        <v>129</v>
      </c>
      <c r="BW115" s="924"/>
      <c r="BX115" s="924"/>
      <c r="BY115" s="924"/>
      <c r="BZ115" s="924"/>
      <c r="CA115" s="924" t="s">
        <v>129</v>
      </c>
      <c r="CB115" s="924"/>
      <c r="CC115" s="924"/>
      <c r="CD115" s="924"/>
      <c r="CE115" s="924"/>
      <c r="CF115" s="934" t="s">
        <v>129</v>
      </c>
      <c r="CG115" s="935"/>
      <c r="CH115" s="935"/>
      <c r="CI115" s="935"/>
      <c r="CJ115" s="935"/>
      <c r="CK115" s="971"/>
      <c r="CL115" s="972"/>
      <c r="CM115" s="936" t="s">
        <v>450</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96" t="s">
        <v>129</v>
      </c>
      <c r="DH115" s="988"/>
      <c r="DI115" s="988"/>
      <c r="DJ115" s="988"/>
      <c r="DK115" s="989"/>
      <c r="DL115" s="987" t="s">
        <v>129</v>
      </c>
      <c r="DM115" s="988"/>
      <c r="DN115" s="988"/>
      <c r="DO115" s="988"/>
      <c r="DP115" s="989"/>
      <c r="DQ115" s="987" t="s">
        <v>129</v>
      </c>
      <c r="DR115" s="988"/>
      <c r="DS115" s="988"/>
      <c r="DT115" s="988"/>
      <c r="DU115" s="989"/>
      <c r="DV115" s="997" t="s">
        <v>129</v>
      </c>
      <c r="DW115" s="998"/>
      <c r="DX115" s="998"/>
      <c r="DY115" s="998"/>
      <c r="DZ115" s="999"/>
    </row>
    <row r="116" spans="1:130" s="230" customFormat="1" ht="26.25" customHeight="1" x14ac:dyDescent="0.15">
      <c r="A116" s="994"/>
      <c r="B116" s="995"/>
      <c r="C116" s="1012" t="s">
        <v>451</v>
      </c>
      <c r="D116" s="1012"/>
      <c r="E116" s="1012"/>
      <c r="F116" s="1012"/>
      <c r="G116" s="1012"/>
      <c r="H116" s="1012"/>
      <c r="I116" s="1012"/>
      <c r="J116" s="1012"/>
      <c r="K116" s="1012"/>
      <c r="L116" s="1012"/>
      <c r="M116" s="1012"/>
      <c r="N116" s="1012"/>
      <c r="O116" s="1012"/>
      <c r="P116" s="1012"/>
      <c r="Q116" s="1012"/>
      <c r="R116" s="1012"/>
      <c r="S116" s="1012"/>
      <c r="T116" s="1012"/>
      <c r="U116" s="1012"/>
      <c r="V116" s="1012"/>
      <c r="W116" s="1012"/>
      <c r="X116" s="1012"/>
      <c r="Y116" s="1012"/>
      <c r="Z116" s="1013"/>
      <c r="AA116" s="996">
        <v>39</v>
      </c>
      <c r="AB116" s="988"/>
      <c r="AC116" s="988"/>
      <c r="AD116" s="988"/>
      <c r="AE116" s="989"/>
      <c r="AF116" s="987" t="s">
        <v>129</v>
      </c>
      <c r="AG116" s="988"/>
      <c r="AH116" s="988"/>
      <c r="AI116" s="988"/>
      <c r="AJ116" s="989"/>
      <c r="AK116" s="987" t="s">
        <v>129</v>
      </c>
      <c r="AL116" s="988"/>
      <c r="AM116" s="988"/>
      <c r="AN116" s="988"/>
      <c r="AO116" s="989"/>
      <c r="AP116" s="997" t="s">
        <v>129</v>
      </c>
      <c r="AQ116" s="998"/>
      <c r="AR116" s="998"/>
      <c r="AS116" s="998"/>
      <c r="AT116" s="999"/>
      <c r="AU116" s="960"/>
      <c r="AV116" s="961"/>
      <c r="AW116" s="961"/>
      <c r="AX116" s="961"/>
      <c r="AY116" s="961"/>
      <c r="AZ116" s="1014" t="s">
        <v>452</v>
      </c>
      <c r="BA116" s="1015"/>
      <c r="BB116" s="1015"/>
      <c r="BC116" s="1015"/>
      <c r="BD116" s="1015"/>
      <c r="BE116" s="1015"/>
      <c r="BF116" s="1015"/>
      <c r="BG116" s="1015"/>
      <c r="BH116" s="1015"/>
      <c r="BI116" s="1015"/>
      <c r="BJ116" s="1015"/>
      <c r="BK116" s="1015"/>
      <c r="BL116" s="1015"/>
      <c r="BM116" s="1015"/>
      <c r="BN116" s="1015"/>
      <c r="BO116" s="1015"/>
      <c r="BP116" s="1016"/>
      <c r="BQ116" s="939" t="s">
        <v>129</v>
      </c>
      <c r="BR116" s="924"/>
      <c r="BS116" s="924"/>
      <c r="BT116" s="924"/>
      <c r="BU116" s="924"/>
      <c r="BV116" s="924" t="s">
        <v>129</v>
      </c>
      <c r="BW116" s="924"/>
      <c r="BX116" s="924"/>
      <c r="BY116" s="924"/>
      <c r="BZ116" s="924"/>
      <c r="CA116" s="924" t="s">
        <v>129</v>
      </c>
      <c r="CB116" s="924"/>
      <c r="CC116" s="924"/>
      <c r="CD116" s="924"/>
      <c r="CE116" s="924"/>
      <c r="CF116" s="934" t="s">
        <v>434</v>
      </c>
      <c r="CG116" s="935"/>
      <c r="CH116" s="935"/>
      <c r="CI116" s="935"/>
      <c r="CJ116" s="935"/>
      <c r="CK116" s="971"/>
      <c r="CL116" s="972"/>
      <c r="CM116" s="936" t="s">
        <v>453</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96" t="s">
        <v>129</v>
      </c>
      <c r="DH116" s="988"/>
      <c r="DI116" s="988"/>
      <c r="DJ116" s="988"/>
      <c r="DK116" s="989"/>
      <c r="DL116" s="987" t="s">
        <v>129</v>
      </c>
      <c r="DM116" s="988"/>
      <c r="DN116" s="988"/>
      <c r="DO116" s="988"/>
      <c r="DP116" s="989"/>
      <c r="DQ116" s="987" t="s">
        <v>129</v>
      </c>
      <c r="DR116" s="988"/>
      <c r="DS116" s="988"/>
      <c r="DT116" s="988"/>
      <c r="DU116" s="989"/>
      <c r="DV116" s="997" t="s">
        <v>129</v>
      </c>
      <c r="DW116" s="998"/>
      <c r="DX116" s="998"/>
      <c r="DY116" s="998"/>
      <c r="DZ116" s="999"/>
    </row>
    <row r="117" spans="1:130" s="230" customFormat="1" ht="26.25" customHeight="1" x14ac:dyDescent="0.15">
      <c r="A117" s="947" t="s">
        <v>187</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7" t="s">
        <v>454</v>
      </c>
      <c r="Z117" s="932"/>
      <c r="AA117" s="1018">
        <v>2428259</v>
      </c>
      <c r="AB117" s="1019"/>
      <c r="AC117" s="1019"/>
      <c r="AD117" s="1019"/>
      <c r="AE117" s="1020"/>
      <c r="AF117" s="1021">
        <v>2428091</v>
      </c>
      <c r="AG117" s="1019"/>
      <c r="AH117" s="1019"/>
      <c r="AI117" s="1019"/>
      <c r="AJ117" s="1020"/>
      <c r="AK117" s="1021">
        <v>2275567</v>
      </c>
      <c r="AL117" s="1019"/>
      <c r="AM117" s="1019"/>
      <c r="AN117" s="1019"/>
      <c r="AO117" s="1020"/>
      <c r="AP117" s="1022"/>
      <c r="AQ117" s="1023"/>
      <c r="AR117" s="1023"/>
      <c r="AS117" s="1023"/>
      <c r="AT117" s="1024"/>
      <c r="AU117" s="960"/>
      <c r="AV117" s="961"/>
      <c r="AW117" s="961"/>
      <c r="AX117" s="961"/>
      <c r="AY117" s="961"/>
      <c r="AZ117" s="1000" t="s">
        <v>455</v>
      </c>
      <c r="BA117" s="1001"/>
      <c r="BB117" s="1001"/>
      <c r="BC117" s="1001"/>
      <c r="BD117" s="1001"/>
      <c r="BE117" s="1001"/>
      <c r="BF117" s="1001"/>
      <c r="BG117" s="1001"/>
      <c r="BH117" s="1001"/>
      <c r="BI117" s="1001"/>
      <c r="BJ117" s="1001"/>
      <c r="BK117" s="1001"/>
      <c r="BL117" s="1001"/>
      <c r="BM117" s="1001"/>
      <c r="BN117" s="1001"/>
      <c r="BO117" s="1001"/>
      <c r="BP117" s="1002"/>
      <c r="BQ117" s="939" t="s">
        <v>129</v>
      </c>
      <c r="BR117" s="924"/>
      <c r="BS117" s="924"/>
      <c r="BT117" s="924"/>
      <c r="BU117" s="924"/>
      <c r="BV117" s="924" t="s">
        <v>129</v>
      </c>
      <c r="BW117" s="924"/>
      <c r="BX117" s="924"/>
      <c r="BY117" s="924"/>
      <c r="BZ117" s="924"/>
      <c r="CA117" s="924" t="s">
        <v>129</v>
      </c>
      <c r="CB117" s="924"/>
      <c r="CC117" s="924"/>
      <c r="CD117" s="924"/>
      <c r="CE117" s="924"/>
      <c r="CF117" s="934" t="s">
        <v>129</v>
      </c>
      <c r="CG117" s="935"/>
      <c r="CH117" s="935"/>
      <c r="CI117" s="935"/>
      <c r="CJ117" s="935"/>
      <c r="CK117" s="971"/>
      <c r="CL117" s="972"/>
      <c r="CM117" s="936" t="s">
        <v>456</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96" t="s">
        <v>129</v>
      </c>
      <c r="DH117" s="988"/>
      <c r="DI117" s="988"/>
      <c r="DJ117" s="988"/>
      <c r="DK117" s="989"/>
      <c r="DL117" s="987" t="s">
        <v>129</v>
      </c>
      <c r="DM117" s="988"/>
      <c r="DN117" s="988"/>
      <c r="DO117" s="988"/>
      <c r="DP117" s="989"/>
      <c r="DQ117" s="987" t="s">
        <v>129</v>
      </c>
      <c r="DR117" s="988"/>
      <c r="DS117" s="988"/>
      <c r="DT117" s="988"/>
      <c r="DU117" s="989"/>
      <c r="DV117" s="997" t="s">
        <v>129</v>
      </c>
      <c r="DW117" s="998"/>
      <c r="DX117" s="998"/>
      <c r="DY117" s="998"/>
      <c r="DZ117" s="999"/>
    </row>
    <row r="118" spans="1:130" s="230" customFormat="1" ht="26.25" customHeight="1" x14ac:dyDescent="0.15">
      <c r="A118" s="947" t="s">
        <v>429</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426</v>
      </c>
      <c r="AB118" s="931"/>
      <c r="AC118" s="931"/>
      <c r="AD118" s="931"/>
      <c r="AE118" s="932"/>
      <c r="AF118" s="930" t="s">
        <v>427</v>
      </c>
      <c r="AG118" s="931"/>
      <c r="AH118" s="931"/>
      <c r="AI118" s="931"/>
      <c r="AJ118" s="932"/>
      <c r="AK118" s="930" t="s">
        <v>309</v>
      </c>
      <c r="AL118" s="931"/>
      <c r="AM118" s="931"/>
      <c r="AN118" s="931"/>
      <c r="AO118" s="932"/>
      <c r="AP118" s="1038" t="s">
        <v>428</v>
      </c>
      <c r="AQ118" s="1039"/>
      <c r="AR118" s="1039"/>
      <c r="AS118" s="1039"/>
      <c r="AT118" s="1040"/>
      <c r="AU118" s="960"/>
      <c r="AV118" s="961"/>
      <c r="AW118" s="961"/>
      <c r="AX118" s="961"/>
      <c r="AY118" s="961"/>
      <c r="AZ118" s="1030" t="s">
        <v>457</v>
      </c>
      <c r="BA118" s="1012"/>
      <c r="BB118" s="1012"/>
      <c r="BC118" s="1012"/>
      <c r="BD118" s="1012"/>
      <c r="BE118" s="1012"/>
      <c r="BF118" s="1012"/>
      <c r="BG118" s="1012"/>
      <c r="BH118" s="1012"/>
      <c r="BI118" s="1012"/>
      <c r="BJ118" s="1012"/>
      <c r="BK118" s="1012"/>
      <c r="BL118" s="1012"/>
      <c r="BM118" s="1012"/>
      <c r="BN118" s="1012"/>
      <c r="BO118" s="1012"/>
      <c r="BP118" s="1013"/>
      <c r="BQ118" s="1026" t="s">
        <v>129</v>
      </c>
      <c r="BR118" s="1003"/>
      <c r="BS118" s="1003"/>
      <c r="BT118" s="1003"/>
      <c r="BU118" s="1003"/>
      <c r="BV118" s="1003" t="s">
        <v>129</v>
      </c>
      <c r="BW118" s="1003"/>
      <c r="BX118" s="1003"/>
      <c r="BY118" s="1003"/>
      <c r="BZ118" s="1003"/>
      <c r="CA118" s="1003" t="s">
        <v>129</v>
      </c>
      <c r="CB118" s="1003"/>
      <c r="CC118" s="1003"/>
      <c r="CD118" s="1003"/>
      <c r="CE118" s="1003"/>
      <c r="CF118" s="934" t="s">
        <v>129</v>
      </c>
      <c r="CG118" s="935"/>
      <c r="CH118" s="935"/>
      <c r="CI118" s="935"/>
      <c r="CJ118" s="935"/>
      <c r="CK118" s="971"/>
      <c r="CL118" s="972"/>
      <c r="CM118" s="936" t="s">
        <v>458</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96" t="s">
        <v>129</v>
      </c>
      <c r="DH118" s="988"/>
      <c r="DI118" s="988"/>
      <c r="DJ118" s="988"/>
      <c r="DK118" s="989"/>
      <c r="DL118" s="987" t="s">
        <v>129</v>
      </c>
      <c r="DM118" s="988"/>
      <c r="DN118" s="988"/>
      <c r="DO118" s="988"/>
      <c r="DP118" s="989"/>
      <c r="DQ118" s="987" t="s">
        <v>129</v>
      </c>
      <c r="DR118" s="988"/>
      <c r="DS118" s="988"/>
      <c r="DT118" s="988"/>
      <c r="DU118" s="989"/>
      <c r="DV118" s="997" t="s">
        <v>129</v>
      </c>
      <c r="DW118" s="998"/>
      <c r="DX118" s="998"/>
      <c r="DY118" s="998"/>
      <c r="DZ118" s="999"/>
    </row>
    <row r="119" spans="1:130" s="230" customFormat="1" ht="26.25" customHeight="1" x14ac:dyDescent="0.15">
      <c r="A119" s="1075" t="s">
        <v>432</v>
      </c>
      <c r="B119" s="970"/>
      <c r="C119" s="964" t="s">
        <v>433</v>
      </c>
      <c r="D119" s="949"/>
      <c r="E119" s="949"/>
      <c r="F119" s="949"/>
      <c r="G119" s="949"/>
      <c r="H119" s="949"/>
      <c r="I119" s="949"/>
      <c r="J119" s="949"/>
      <c r="K119" s="949"/>
      <c r="L119" s="949"/>
      <c r="M119" s="949"/>
      <c r="N119" s="949"/>
      <c r="O119" s="949"/>
      <c r="P119" s="949"/>
      <c r="Q119" s="949"/>
      <c r="R119" s="949"/>
      <c r="S119" s="949"/>
      <c r="T119" s="949"/>
      <c r="U119" s="949"/>
      <c r="V119" s="949"/>
      <c r="W119" s="949"/>
      <c r="X119" s="949"/>
      <c r="Y119" s="949"/>
      <c r="Z119" s="950"/>
      <c r="AA119" s="951" t="s">
        <v>129</v>
      </c>
      <c r="AB119" s="952"/>
      <c r="AC119" s="952"/>
      <c r="AD119" s="952"/>
      <c r="AE119" s="953"/>
      <c r="AF119" s="954" t="s">
        <v>129</v>
      </c>
      <c r="AG119" s="952"/>
      <c r="AH119" s="952"/>
      <c r="AI119" s="952"/>
      <c r="AJ119" s="953"/>
      <c r="AK119" s="954" t="s">
        <v>129</v>
      </c>
      <c r="AL119" s="952"/>
      <c r="AM119" s="952"/>
      <c r="AN119" s="952"/>
      <c r="AO119" s="953"/>
      <c r="AP119" s="955" t="s">
        <v>129</v>
      </c>
      <c r="AQ119" s="956"/>
      <c r="AR119" s="956"/>
      <c r="AS119" s="956"/>
      <c r="AT119" s="957"/>
      <c r="AU119" s="962"/>
      <c r="AV119" s="963"/>
      <c r="AW119" s="963"/>
      <c r="AX119" s="963"/>
      <c r="AY119" s="963"/>
      <c r="AZ119" s="251" t="s">
        <v>187</v>
      </c>
      <c r="BA119" s="251"/>
      <c r="BB119" s="251"/>
      <c r="BC119" s="251"/>
      <c r="BD119" s="251"/>
      <c r="BE119" s="251"/>
      <c r="BF119" s="251"/>
      <c r="BG119" s="251"/>
      <c r="BH119" s="251"/>
      <c r="BI119" s="251"/>
      <c r="BJ119" s="251"/>
      <c r="BK119" s="251"/>
      <c r="BL119" s="251"/>
      <c r="BM119" s="251"/>
      <c r="BN119" s="251"/>
      <c r="BO119" s="1017" t="s">
        <v>459</v>
      </c>
      <c r="BP119" s="1025"/>
      <c r="BQ119" s="1026">
        <v>25581541</v>
      </c>
      <c r="BR119" s="1003"/>
      <c r="BS119" s="1003"/>
      <c r="BT119" s="1003"/>
      <c r="BU119" s="1003"/>
      <c r="BV119" s="1003">
        <v>26616746</v>
      </c>
      <c r="BW119" s="1003"/>
      <c r="BX119" s="1003"/>
      <c r="BY119" s="1003"/>
      <c r="BZ119" s="1003"/>
      <c r="CA119" s="1003">
        <v>25201559</v>
      </c>
      <c r="CB119" s="1003"/>
      <c r="CC119" s="1003"/>
      <c r="CD119" s="1003"/>
      <c r="CE119" s="1003"/>
      <c r="CF119" s="1027"/>
      <c r="CG119" s="1028"/>
      <c r="CH119" s="1028"/>
      <c r="CI119" s="1028"/>
      <c r="CJ119" s="1029"/>
      <c r="CK119" s="973"/>
      <c r="CL119" s="974"/>
      <c r="CM119" s="1030" t="s">
        <v>460</v>
      </c>
      <c r="CN119" s="1012"/>
      <c r="CO119" s="1012"/>
      <c r="CP119" s="1012"/>
      <c r="CQ119" s="1012"/>
      <c r="CR119" s="1012"/>
      <c r="CS119" s="1012"/>
      <c r="CT119" s="1012"/>
      <c r="CU119" s="1012"/>
      <c r="CV119" s="1012"/>
      <c r="CW119" s="1012"/>
      <c r="CX119" s="1012"/>
      <c r="CY119" s="1012"/>
      <c r="CZ119" s="1012"/>
      <c r="DA119" s="1012"/>
      <c r="DB119" s="1012"/>
      <c r="DC119" s="1012"/>
      <c r="DD119" s="1012"/>
      <c r="DE119" s="1012"/>
      <c r="DF119" s="1013"/>
      <c r="DG119" s="1031">
        <v>394590</v>
      </c>
      <c r="DH119" s="1032"/>
      <c r="DI119" s="1032"/>
      <c r="DJ119" s="1032"/>
      <c r="DK119" s="1033"/>
      <c r="DL119" s="1034">
        <v>407818</v>
      </c>
      <c r="DM119" s="1032"/>
      <c r="DN119" s="1032"/>
      <c r="DO119" s="1032"/>
      <c r="DP119" s="1033"/>
      <c r="DQ119" s="1034">
        <v>381383</v>
      </c>
      <c r="DR119" s="1032"/>
      <c r="DS119" s="1032"/>
      <c r="DT119" s="1032"/>
      <c r="DU119" s="1033"/>
      <c r="DV119" s="1035">
        <v>3.4</v>
      </c>
      <c r="DW119" s="1036"/>
      <c r="DX119" s="1036"/>
      <c r="DY119" s="1036"/>
      <c r="DZ119" s="1037"/>
    </row>
    <row r="120" spans="1:130" s="230" customFormat="1" ht="26.25" customHeight="1" x14ac:dyDescent="0.15">
      <c r="A120" s="1076"/>
      <c r="B120" s="972"/>
      <c r="C120" s="936" t="s">
        <v>437</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96" t="s">
        <v>129</v>
      </c>
      <c r="AB120" s="988"/>
      <c r="AC120" s="988"/>
      <c r="AD120" s="988"/>
      <c r="AE120" s="989"/>
      <c r="AF120" s="987" t="s">
        <v>129</v>
      </c>
      <c r="AG120" s="988"/>
      <c r="AH120" s="988"/>
      <c r="AI120" s="988"/>
      <c r="AJ120" s="989"/>
      <c r="AK120" s="987" t="s">
        <v>129</v>
      </c>
      <c r="AL120" s="988"/>
      <c r="AM120" s="988"/>
      <c r="AN120" s="988"/>
      <c r="AO120" s="989"/>
      <c r="AP120" s="997" t="s">
        <v>129</v>
      </c>
      <c r="AQ120" s="998"/>
      <c r="AR120" s="998"/>
      <c r="AS120" s="998"/>
      <c r="AT120" s="999"/>
      <c r="AU120" s="1004" t="s">
        <v>461</v>
      </c>
      <c r="AV120" s="1005"/>
      <c r="AW120" s="1005"/>
      <c r="AX120" s="1005"/>
      <c r="AY120" s="1006"/>
      <c r="AZ120" s="964" t="s">
        <v>462</v>
      </c>
      <c r="BA120" s="949"/>
      <c r="BB120" s="949"/>
      <c r="BC120" s="949"/>
      <c r="BD120" s="949"/>
      <c r="BE120" s="949"/>
      <c r="BF120" s="949"/>
      <c r="BG120" s="949"/>
      <c r="BH120" s="949"/>
      <c r="BI120" s="949"/>
      <c r="BJ120" s="949"/>
      <c r="BK120" s="949"/>
      <c r="BL120" s="949"/>
      <c r="BM120" s="949"/>
      <c r="BN120" s="949"/>
      <c r="BO120" s="949"/>
      <c r="BP120" s="950"/>
      <c r="BQ120" s="965">
        <v>4617461</v>
      </c>
      <c r="BR120" s="966"/>
      <c r="BS120" s="966"/>
      <c r="BT120" s="966"/>
      <c r="BU120" s="966"/>
      <c r="BV120" s="966">
        <v>6189242</v>
      </c>
      <c r="BW120" s="966"/>
      <c r="BX120" s="966"/>
      <c r="BY120" s="966"/>
      <c r="BZ120" s="966"/>
      <c r="CA120" s="966">
        <v>6870456</v>
      </c>
      <c r="CB120" s="966"/>
      <c r="CC120" s="966"/>
      <c r="CD120" s="966"/>
      <c r="CE120" s="966"/>
      <c r="CF120" s="967">
        <v>61</v>
      </c>
      <c r="CG120" s="968"/>
      <c r="CH120" s="968"/>
      <c r="CI120" s="968"/>
      <c r="CJ120" s="968"/>
      <c r="CK120" s="1044" t="s">
        <v>463</v>
      </c>
      <c r="CL120" s="1045"/>
      <c r="CM120" s="1045"/>
      <c r="CN120" s="1045"/>
      <c r="CO120" s="1046"/>
      <c r="CP120" s="1041" t="s">
        <v>407</v>
      </c>
      <c r="CQ120" s="1042"/>
      <c r="CR120" s="1042"/>
      <c r="CS120" s="1042"/>
      <c r="CT120" s="1042"/>
      <c r="CU120" s="1042"/>
      <c r="CV120" s="1042"/>
      <c r="CW120" s="1042"/>
      <c r="CX120" s="1042"/>
      <c r="CY120" s="1042"/>
      <c r="CZ120" s="1042"/>
      <c r="DA120" s="1042"/>
      <c r="DB120" s="1042"/>
      <c r="DC120" s="1042"/>
      <c r="DD120" s="1042"/>
      <c r="DE120" s="1042"/>
      <c r="DF120" s="1043"/>
      <c r="DG120" s="965">
        <v>5222754</v>
      </c>
      <c r="DH120" s="966"/>
      <c r="DI120" s="966"/>
      <c r="DJ120" s="966"/>
      <c r="DK120" s="966"/>
      <c r="DL120" s="966">
        <v>6637384</v>
      </c>
      <c r="DM120" s="966"/>
      <c r="DN120" s="966"/>
      <c r="DO120" s="966"/>
      <c r="DP120" s="966"/>
      <c r="DQ120" s="966">
        <v>6314508</v>
      </c>
      <c r="DR120" s="966"/>
      <c r="DS120" s="966"/>
      <c r="DT120" s="966"/>
      <c r="DU120" s="966"/>
      <c r="DV120" s="975">
        <v>56.1</v>
      </c>
      <c r="DW120" s="975"/>
      <c r="DX120" s="975"/>
      <c r="DY120" s="975"/>
      <c r="DZ120" s="976"/>
    </row>
    <row r="121" spans="1:130" s="230" customFormat="1" ht="26.25" customHeight="1" x14ac:dyDescent="0.15">
      <c r="A121" s="1076"/>
      <c r="B121" s="972"/>
      <c r="C121" s="1000" t="s">
        <v>464</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6" t="s">
        <v>129</v>
      </c>
      <c r="AB121" s="988"/>
      <c r="AC121" s="988"/>
      <c r="AD121" s="988"/>
      <c r="AE121" s="989"/>
      <c r="AF121" s="987" t="s">
        <v>129</v>
      </c>
      <c r="AG121" s="988"/>
      <c r="AH121" s="988"/>
      <c r="AI121" s="988"/>
      <c r="AJ121" s="989"/>
      <c r="AK121" s="987" t="s">
        <v>129</v>
      </c>
      <c r="AL121" s="988"/>
      <c r="AM121" s="988"/>
      <c r="AN121" s="988"/>
      <c r="AO121" s="989"/>
      <c r="AP121" s="997" t="s">
        <v>129</v>
      </c>
      <c r="AQ121" s="998"/>
      <c r="AR121" s="998"/>
      <c r="AS121" s="998"/>
      <c r="AT121" s="999"/>
      <c r="AU121" s="1007"/>
      <c r="AV121" s="1008"/>
      <c r="AW121" s="1008"/>
      <c r="AX121" s="1008"/>
      <c r="AY121" s="1009"/>
      <c r="AZ121" s="936" t="s">
        <v>465</v>
      </c>
      <c r="BA121" s="937"/>
      <c r="BB121" s="937"/>
      <c r="BC121" s="937"/>
      <c r="BD121" s="937"/>
      <c r="BE121" s="937"/>
      <c r="BF121" s="937"/>
      <c r="BG121" s="937"/>
      <c r="BH121" s="937"/>
      <c r="BI121" s="937"/>
      <c r="BJ121" s="937"/>
      <c r="BK121" s="937"/>
      <c r="BL121" s="937"/>
      <c r="BM121" s="937"/>
      <c r="BN121" s="937"/>
      <c r="BO121" s="937"/>
      <c r="BP121" s="938"/>
      <c r="BQ121" s="939">
        <v>338228</v>
      </c>
      <c r="BR121" s="924"/>
      <c r="BS121" s="924"/>
      <c r="BT121" s="924"/>
      <c r="BU121" s="924"/>
      <c r="BV121" s="924">
        <v>339808</v>
      </c>
      <c r="BW121" s="924"/>
      <c r="BX121" s="924"/>
      <c r="BY121" s="924"/>
      <c r="BZ121" s="924"/>
      <c r="CA121" s="924">
        <v>357127</v>
      </c>
      <c r="CB121" s="924"/>
      <c r="CC121" s="924"/>
      <c r="CD121" s="924"/>
      <c r="CE121" s="924"/>
      <c r="CF121" s="934">
        <v>3.2</v>
      </c>
      <c r="CG121" s="935"/>
      <c r="CH121" s="935"/>
      <c r="CI121" s="935"/>
      <c r="CJ121" s="935"/>
      <c r="CK121" s="1047"/>
      <c r="CL121" s="1048"/>
      <c r="CM121" s="1048"/>
      <c r="CN121" s="1048"/>
      <c r="CO121" s="1049"/>
      <c r="CP121" s="1054" t="s">
        <v>409</v>
      </c>
      <c r="CQ121" s="1055"/>
      <c r="CR121" s="1055"/>
      <c r="CS121" s="1055"/>
      <c r="CT121" s="1055"/>
      <c r="CU121" s="1055"/>
      <c r="CV121" s="1055"/>
      <c r="CW121" s="1055"/>
      <c r="CX121" s="1055"/>
      <c r="CY121" s="1055"/>
      <c r="CZ121" s="1055"/>
      <c r="DA121" s="1055"/>
      <c r="DB121" s="1055"/>
      <c r="DC121" s="1055"/>
      <c r="DD121" s="1055"/>
      <c r="DE121" s="1055"/>
      <c r="DF121" s="1056"/>
      <c r="DG121" s="939" t="s">
        <v>129</v>
      </c>
      <c r="DH121" s="924"/>
      <c r="DI121" s="924"/>
      <c r="DJ121" s="924"/>
      <c r="DK121" s="924"/>
      <c r="DL121" s="924" t="s">
        <v>129</v>
      </c>
      <c r="DM121" s="924"/>
      <c r="DN121" s="924"/>
      <c r="DO121" s="924"/>
      <c r="DP121" s="924"/>
      <c r="DQ121" s="924" t="s">
        <v>129</v>
      </c>
      <c r="DR121" s="924"/>
      <c r="DS121" s="924"/>
      <c r="DT121" s="924"/>
      <c r="DU121" s="924"/>
      <c r="DV121" s="925" t="s">
        <v>129</v>
      </c>
      <c r="DW121" s="925"/>
      <c r="DX121" s="925"/>
      <c r="DY121" s="925"/>
      <c r="DZ121" s="926"/>
    </row>
    <row r="122" spans="1:130" s="230" customFormat="1" ht="26.25" customHeight="1" x14ac:dyDescent="0.15">
      <c r="A122" s="1076"/>
      <c r="B122" s="972"/>
      <c r="C122" s="936" t="s">
        <v>447</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96" t="s">
        <v>129</v>
      </c>
      <c r="AB122" s="988"/>
      <c r="AC122" s="988"/>
      <c r="AD122" s="988"/>
      <c r="AE122" s="989"/>
      <c r="AF122" s="987" t="s">
        <v>129</v>
      </c>
      <c r="AG122" s="988"/>
      <c r="AH122" s="988"/>
      <c r="AI122" s="988"/>
      <c r="AJ122" s="989"/>
      <c r="AK122" s="987" t="s">
        <v>129</v>
      </c>
      <c r="AL122" s="988"/>
      <c r="AM122" s="988"/>
      <c r="AN122" s="988"/>
      <c r="AO122" s="989"/>
      <c r="AP122" s="997" t="s">
        <v>129</v>
      </c>
      <c r="AQ122" s="998"/>
      <c r="AR122" s="998"/>
      <c r="AS122" s="998"/>
      <c r="AT122" s="999"/>
      <c r="AU122" s="1007"/>
      <c r="AV122" s="1008"/>
      <c r="AW122" s="1008"/>
      <c r="AX122" s="1008"/>
      <c r="AY122" s="1009"/>
      <c r="AZ122" s="1030" t="s">
        <v>466</v>
      </c>
      <c r="BA122" s="1012"/>
      <c r="BB122" s="1012"/>
      <c r="BC122" s="1012"/>
      <c r="BD122" s="1012"/>
      <c r="BE122" s="1012"/>
      <c r="BF122" s="1012"/>
      <c r="BG122" s="1012"/>
      <c r="BH122" s="1012"/>
      <c r="BI122" s="1012"/>
      <c r="BJ122" s="1012"/>
      <c r="BK122" s="1012"/>
      <c r="BL122" s="1012"/>
      <c r="BM122" s="1012"/>
      <c r="BN122" s="1012"/>
      <c r="BO122" s="1012"/>
      <c r="BP122" s="1013"/>
      <c r="BQ122" s="1026">
        <v>18147915</v>
      </c>
      <c r="BR122" s="1003"/>
      <c r="BS122" s="1003"/>
      <c r="BT122" s="1003"/>
      <c r="BU122" s="1003"/>
      <c r="BV122" s="1003">
        <v>17969509</v>
      </c>
      <c r="BW122" s="1003"/>
      <c r="BX122" s="1003"/>
      <c r="BY122" s="1003"/>
      <c r="BZ122" s="1003"/>
      <c r="CA122" s="1003">
        <v>17513096</v>
      </c>
      <c r="CB122" s="1003"/>
      <c r="CC122" s="1003"/>
      <c r="CD122" s="1003"/>
      <c r="CE122" s="1003"/>
      <c r="CF122" s="1052">
        <v>155.6</v>
      </c>
      <c r="CG122" s="1053"/>
      <c r="CH122" s="1053"/>
      <c r="CI122" s="1053"/>
      <c r="CJ122" s="1053"/>
      <c r="CK122" s="1047"/>
      <c r="CL122" s="1048"/>
      <c r="CM122" s="1048"/>
      <c r="CN122" s="1048"/>
      <c r="CO122" s="1049"/>
      <c r="CP122" s="1054"/>
      <c r="CQ122" s="1055"/>
      <c r="CR122" s="1055"/>
      <c r="CS122" s="1055"/>
      <c r="CT122" s="1055"/>
      <c r="CU122" s="1055"/>
      <c r="CV122" s="1055"/>
      <c r="CW122" s="1055"/>
      <c r="CX122" s="1055"/>
      <c r="CY122" s="1055"/>
      <c r="CZ122" s="1055"/>
      <c r="DA122" s="1055"/>
      <c r="DB122" s="1055"/>
      <c r="DC122" s="1055"/>
      <c r="DD122" s="1055"/>
      <c r="DE122" s="1055"/>
      <c r="DF122" s="1056"/>
      <c r="DG122" s="939"/>
      <c r="DH122" s="924"/>
      <c r="DI122" s="924"/>
      <c r="DJ122" s="924"/>
      <c r="DK122" s="924"/>
      <c r="DL122" s="924"/>
      <c r="DM122" s="924"/>
      <c r="DN122" s="924"/>
      <c r="DO122" s="924"/>
      <c r="DP122" s="924"/>
      <c r="DQ122" s="924"/>
      <c r="DR122" s="924"/>
      <c r="DS122" s="924"/>
      <c r="DT122" s="924"/>
      <c r="DU122" s="924"/>
      <c r="DV122" s="925"/>
      <c r="DW122" s="925"/>
      <c r="DX122" s="925"/>
      <c r="DY122" s="925"/>
      <c r="DZ122" s="926"/>
    </row>
    <row r="123" spans="1:130" s="230" customFormat="1" ht="26.25" customHeight="1" x14ac:dyDescent="0.15">
      <c r="A123" s="1076"/>
      <c r="B123" s="972"/>
      <c r="C123" s="936" t="s">
        <v>453</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96" t="s">
        <v>129</v>
      </c>
      <c r="AB123" s="988"/>
      <c r="AC123" s="988"/>
      <c r="AD123" s="988"/>
      <c r="AE123" s="989"/>
      <c r="AF123" s="987" t="s">
        <v>129</v>
      </c>
      <c r="AG123" s="988"/>
      <c r="AH123" s="988"/>
      <c r="AI123" s="988"/>
      <c r="AJ123" s="989"/>
      <c r="AK123" s="987" t="s">
        <v>129</v>
      </c>
      <c r="AL123" s="988"/>
      <c r="AM123" s="988"/>
      <c r="AN123" s="988"/>
      <c r="AO123" s="989"/>
      <c r="AP123" s="997" t="s">
        <v>129</v>
      </c>
      <c r="AQ123" s="998"/>
      <c r="AR123" s="998"/>
      <c r="AS123" s="998"/>
      <c r="AT123" s="999"/>
      <c r="AU123" s="1010"/>
      <c r="AV123" s="1011"/>
      <c r="AW123" s="1011"/>
      <c r="AX123" s="1011"/>
      <c r="AY123" s="1011"/>
      <c r="AZ123" s="251" t="s">
        <v>187</v>
      </c>
      <c r="BA123" s="251"/>
      <c r="BB123" s="251"/>
      <c r="BC123" s="251"/>
      <c r="BD123" s="251"/>
      <c r="BE123" s="251"/>
      <c r="BF123" s="251"/>
      <c r="BG123" s="251"/>
      <c r="BH123" s="251"/>
      <c r="BI123" s="251"/>
      <c r="BJ123" s="251"/>
      <c r="BK123" s="251"/>
      <c r="BL123" s="251"/>
      <c r="BM123" s="251"/>
      <c r="BN123" s="251"/>
      <c r="BO123" s="1017" t="s">
        <v>467</v>
      </c>
      <c r="BP123" s="1025"/>
      <c r="BQ123" s="1073">
        <v>23103604</v>
      </c>
      <c r="BR123" s="1074"/>
      <c r="BS123" s="1074"/>
      <c r="BT123" s="1074"/>
      <c r="BU123" s="1074"/>
      <c r="BV123" s="1074">
        <v>24498559</v>
      </c>
      <c r="BW123" s="1074"/>
      <c r="BX123" s="1074"/>
      <c r="BY123" s="1074"/>
      <c r="BZ123" s="1074"/>
      <c r="CA123" s="1074">
        <v>24740679</v>
      </c>
      <c r="CB123" s="1074"/>
      <c r="CC123" s="1074"/>
      <c r="CD123" s="1074"/>
      <c r="CE123" s="1074"/>
      <c r="CF123" s="1027"/>
      <c r="CG123" s="1028"/>
      <c r="CH123" s="1028"/>
      <c r="CI123" s="1028"/>
      <c r="CJ123" s="1029"/>
      <c r="CK123" s="1047"/>
      <c r="CL123" s="1048"/>
      <c r="CM123" s="1048"/>
      <c r="CN123" s="1048"/>
      <c r="CO123" s="1049"/>
      <c r="CP123" s="1054"/>
      <c r="CQ123" s="1055"/>
      <c r="CR123" s="1055"/>
      <c r="CS123" s="1055"/>
      <c r="CT123" s="1055"/>
      <c r="CU123" s="1055"/>
      <c r="CV123" s="1055"/>
      <c r="CW123" s="1055"/>
      <c r="CX123" s="1055"/>
      <c r="CY123" s="1055"/>
      <c r="CZ123" s="1055"/>
      <c r="DA123" s="1055"/>
      <c r="DB123" s="1055"/>
      <c r="DC123" s="1055"/>
      <c r="DD123" s="1055"/>
      <c r="DE123" s="1055"/>
      <c r="DF123" s="1056"/>
      <c r="DG123" s="996"/>
      <c r="DH123" s="988"/>
      <c r="DI123" s="988"/>
      <c r="DJ123" s="988"/>
      <c r="DK123" s="989"/>
      <c r="DL123" s="987"/>
      <c r="DM123" s="988"/>
      <c r="DN123" s="988"/>
      <c r="DO123" s="988"/>
      <c r="DP123" s="989"/>
      <c r="DQ123" s="987"/>
      <c r="DR123" s="988"/>
      <c r="DS123" s="988"/>
      <c r="DT123" s="988"/>
      <c r="DU123" s="989"/>
      <c r="DV123" s="997"/>
      <c r="DW123" s="998"/>
      <c r="DX123" s="998"/>
      <c r="DY123" s="998"/>
      <c r="DZ123" s="999"/>
    </row>
    <row r="124" spans="1:130" s="230" customFormat="1" ht="26.25" customHeight="1" thickBot="1" x14ac:dyDescent="0.2">
      <c r="A124" s="1076"/>
      <c r="B124" s="972"/>
      <c r="C124" s="936" t="s">
        <v>456</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96" t="s">
        <v>129</v>
      </c>
      <c r="AB124" s="988"/>
      <c r="AC124" s="988"/>
      <c r="AD124" s="988"/>
      <c r="AE124" s="989"/>
      <c r="AF124" s="987" t="s">
        <v>129</v>
      </c>
      <c r="AG124" s="988"/>
      <c r="AH124" s="988"/>
      <c r="AI124" s="988"/>
      <c r="AJ124" s="989"/>
      <c r="AK124" s="987" t="s">
        <v>129</v>
      </c>
      <c r="AL124" s="988"/>
      <c r="AM124" s="988"/>
      <c r="AN124" s="988"/>
      <c r="AO124" s="989"/>
      <c r="AP124" s="997" t="s">
        <v>129</v>
      </c>
      <c r="AQ124" s="998"/>
      <c r="AR124" s="998"/>
      <c r="AS124" s="998"/>
      <c r="AT124" s="999"/>
      <c r="AU124" s="1069" t="s">
        <v>468</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v>23.6</v>
      </c>
      <c r="BR124" s="1057"/>
      <c r="BS124" s="1057"/>
      <c r="BT124" s="1057"/>
      <c r="BU124" s="1057"/>
      <c r="BV124" s="1057">
        <v>18.7</v>
      </c>
      <c r="BW124" s="1057"/>
      <c r="BX124" s="1057"/>
      <c r="BY124" s="1057"/>
      <c r="BZ124" s="1057"/>
      <c r="CA124" s="1057">
        <v>4</v>
      </c>
      <c r="CB124" s="1057"/>
      <c r="CC124" s="1057"/>
      <c r="CD124" s="1057"/>
      <c r="CE124" s="1057"/>
      <c r="CF124" s="1058"/>
      <c r="CG124" s="1059"/>
      <c r="CH124" s="1059"/>
      <c r="CI124" s="1059"/>
      <c r="CJ124" s="1060"/>
      <c r="CK124" s="1050"/>
      <c r="CL124" s="1050"/>
      <c r="CM124" s="1050"/>
      <c r="CN124" s="1050"/>
      <c r="CO124" s="1051"/>
      <c r="CP124" s="1054" t="s">
        <v>469</v>
      </c>
      <c r="CQ124" s="1055"/>
      <c r="CR124" s="1055"/>
      <c r="CS124" s="1055"/>
      <c r="CT124" s="1055"/>
      <c r="CU124" s="1055"/>
      <c r="CV124" s="1055"/>
      <c r="CW124" s="1055"/>
      <c r="CX124" s="1055"/>
      <c r="CY124" s="1055"/>
      <c r="CZ124" s="1055"/>
      <c r="DA124" s="1055"/>
      <c r="DB124" s="1055"/>
      <c r="DC124" s="1055"/>
      <c r="DD124" s="1055"/>
      <c r="DE124" s="1055"/>
      <c r="DF124" s="1056"/>
      <c r="DG124" s="1031" t="s">
        <v>129</v>
      </c>
      <c r="DH124" s="1032"/>
      <c r="DI124" s="1032"/>
      <c r="DJ124" s="1032"/>
      <c r="DK124" s="1033"/>
      <c r="DL124" s="1034" t="s">
        <v>129</v>
      </c>
      <c r="DM124" s="1032"/>
      <c r="DN124" s="1032"/>
      <c r="DO124" s="1032"/>
      <c r="DP124" s="1033"/>
      <c r="DQ124" s="1034" t="s">
        <v>129</v>
      </c>
      <c r="DR124" s="1032"/>
      <c r="DS124" s="1032"/>
      <c r="DT124" s="1032"/>
      <c r="DU124" s="1033"/>
      <c r="DV124" s="1035" t="s">
        <v>129</v>
      </c>
      <c r="DW124" s="1036"/>
      <c r="DX124" s="1036"/>
      <c r="DY124" s="1036"/>
      <c r="DZ124" s="1037"/>
    </row>
    <row r="125" spans="1:130" s="230" customFormat="1" ht="26.25" customHeight="1" x14ac:dyDescent="0.15">
      <c r="A125" s="1076"/>
      <c r="B125" s="972"/>
      <c r="C125" s="936" t="s">
        <v>458</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96" t="s">
        <v>129</v>
      </c>
      <c r="AB125" s="988"/>
      <c r="AC125" s="988"/>
      <c r="AD125" s="988"/>
      <c r="AE125" s="989"/>
      <c r="AF125" s="987" t="s">
        <v>129</v>
      </c>
      <c r="AG125" s="988"/>
      <c r="AH125" s="988"/>
      <c r="AI125" s="988"/>
      <c r="AJ125" s="989"/>
      <c r="AK125" s="987" t="s">
        <v>129</v>
      </c>
      <c r="AL125" s="988"/>
      <c r="AM125" s="988"/>
      <c r="AN125" s="988"/>
      <c r="AO125" s="989"/>
      <c r="AP125" s="997" t="s">
        <v>129</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470</v>
      </c>
      <c r="CL125" s="1045"/>
      <c r="CM125" s="1045"/>
      <c r="CN125" s="1045"/>
      <c r="CO125" s="1046"/>
      <c r="CP125" s="964" t="s">
        <v>471</v>
      </c>
      <c r="CQ125" s="949"/>
      <c r="CR125" s="949"/>
      <c r="CS125" s="949"/>
      <c r="CT125" s="949"/>
      <c r="CU125" s="949"/>
      <c r="CV125" s="949"/>
      <c r="CW125" s="949"/>
      <c r="CX125" s="949"/>
      <c r="CY125" s="949"/>
      <c r="CZ125" s="949"/>
      <c r="DA125" s="949"/>
      <c r="DB125" s="949"/>
      <c r="DC125" s="949"/>
      <c r="DD125" s="949"/>
      <c r="DE125" s="949"/>
      <c r="DF125" s="950"/>
      <c r="DG125" s="965" t="s">
        <v>129</v>
      </c>
      <c r="DH125" s="966"/>
      <c r="DI125" s="966"/>
      <c r="DJ125" s="966"/>
      <c r="DK125" s="966"/>
      <c r="DL125" s="966" t="s">
        <v>129</v>
      </c>
      <c r="DM125" s="966"/>
      <c r="DN125" s="966"/>
      <c r="DO125" s="966"/>
      <c r="DP125" s="966"/>
      <c r="DQ125" s="966" t="s">
        <v>129</v>
      </c>
      <c r="DR125" s="966"/>
      <c r="DS125" s="966"/>
      <c r="DT125" s="966"/>
      <c r="DU125" s="966"/>
      <c r="DV125" s="975" t="s">
        <v>129</v>
      </c>
      <c r="DW125" s="975"/>
      <c r="DX125" s="975"/>
      <c r="DY125" s="975"/>
      <c r="DZ125" s="976"/>
    </row>
    <row r="126" spans="1:130" s="230" customFormat="1" ht="26.25" customHeight="1" thickBot="1" x14ac:dyDescent="0.2">
      <c r="A126" s="1076"/>
      <c r="B126" s="972"/>
      <c r="C126" s="936" t="s">
        <v>460</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96">
        <v>315078</v>
      </c>
      <c r="AB126" s="988"/>
      <c r="AC126" s="988"/>
      <c r="AD126" s="988"/>
      <c r="AE126" s="989"/>
      <c r="AF126" s="987">
        <v>289718</v>
      </c>
      <c r="AG126" s="988"/>
      <c r="AH126" s="988"/>
      <c r="AI126" s="988"/>
      <c r="AJ126" s="989"/>
      <c r="AK126" s="987">
        <v>181335</v>
      </c>
      <c r="AL126" s="988"/>
      <c r="AM126" s="988"/>
      <c r="AN126" s="988"/>
      <c r="AO126" s="989"/>
      <c r="AP126" s="997">
        <v>1.6</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8"/>
      <c r="CM126" s="1048"/>
      <c r="CN126" s="1048"/>
      <c r="CO126" s="1049"/>
      <c r="CP126" s="936" t="s">
        <v>472</v>
      </c>
      <c r="CQ126" s="937"/>
      <c r="CR126" s="937"/>
      <c r="CS126" s="937"/>
      <c r="CT126" s="937"/>
      <c r="CU126" s="937"/>
      <c r="CV126" s="937"/>
      <c r="CW126" s="937"/>
      <c r="CX126" s="937"/>
      <c r="CY126" s="937"/>
      <c r="CZ126" s="937"/>
      <c r="DA126" s="937"/>
      <c r="DB126" s="937"/>
      <c r="DC126" s="937"/>
      <c r="DD126" s="937"/>
      <c r="DE126" s="937"/>
      <c r="DF126" s="938"/>
      <c r="DG126" s="939" t="s">
        <v>129</v>
      </c>
      <c r="DH126" s="924"/>
      <c r="DI126" s="924"/>
      <c r="DJ126" s="924"/>
      <c r="DK126" s="924"/>
      <c r="DL126" s="924" t="s">
        <v>129</v>
      </c>
      <c r="DM126" s="924"/>
      <c r="DN126" s="924"/>
      <c r="DO126" s="924"/>
      <c r="DP126" s="924"/>
      <c r="DQ126" s="924" t="s">
        <v>129</v>
      </c>
      <c r="DR126" s="924"/>
      <c r="DS126" s="924"/>
      <c r="DT126" s="924"/>
      <c r="DU126" s="924"/>
      <c r="DV126" s="925" t="s">
        <v>129</v>
      </c>
      <c r="DW126" s="925"/>
      <c r="DX126" s="925"/>
      <c r="DY126" s="925"/>
      <c r="DZ126" s="926"/>
    </row>
    <row r="127" spans="1:130" s="230" customFormat="1" ht="26.25" customHeight="1" x14ac:dyDescent="0.15">
      <c r="A127" s="1077"/>
      <c r="B127" s="974"/>
      <c r="C127" s="1030" t="s">
        <v>473</v>
      </c>
      <c r="D127" s="1012"/>
      <c r="E127" s="1012"/>
      <c r="F127" s="1012"/>
      <c r="G127" s="1012"/>
      <c r="H127" s="1012"/>
      <c r="I127" s="1012"/>
      <c r="J127" s="1012"/>
      <c r="K127" s="1012"/>
      <c r="L127" s="1012"/>
      <c r="M127" s="1012"/>
      <c r="N127" s="1012"/>
      <c r="O127" s="1012"/>
      <c r="P127" s="1012"/>
      <c r="Q127" s="1012"/>
      <c r="R127" s="1012"/>
      <c r="S127" s="1012"/>
      <c r="T127" s="1012"/>
      <c r="U127" s="1012"/>
      <c r="V127" s="1012"/>
      <c r="W127" s="1012"/>
      <c r="X127" s="1012"/>
      <c r="Y127" s="1012"/>
      <c r="Z127" s="1013"/>
      <c r="AA127" s="996" t="s">
        <v>129</v>
      </c>
      <c r="AB127" s="988"/>
      <c r="AC127" s="988"/>
      <c r="AD127" s="988"/>
      <c r="AE127" s="989"/>
      <c r="AF127" s="987" t="s">
        <v>129</v>
      </c>
      <c r="AG127" s="988"/>
      <c r="AH127" s="988"/>
      <c r="AI127" s="988"/>
      <c r="AJ127" s="989"/>
      <c r="AK127" s="987" t="s">
        <v>129</v>
      </c>
      <c r="AL127" s="988"/>
      <c r="AM127" s="988"/>
      <c r="AN127" s="988"/>
      <c r="AO127" s="989"/>
      <c r="AP127" s="997" t="s">
        <v>129</v>
      </c>
      <c r="AQ127" s="998"/>
      <c r="AR127" s="998"/>
      <c r="AS127" s="998"/>
      <c r="AT127" s="999"/>
      <c r="AU127" s="232"/>
      <c r="AV127" s="232"/>
      <c r="AW127" s="232"/>
      <c r="AX127" s="1100" t="s">
        <v>474</v>
      </c>
      <c r="AY127" s="1067"/>
      <c r="AZ127" s="1067"/>
      <c r="BA127" s="1067"/>
      <c r="BB127" s="1067"/>
      <c r="BC127" s="1067"/>
      <c r="BD127" s="1067"/>
      <c r="BE127" s="1068"/>
      <c r="BF127" s="1066" t="s">
        <v>475</v>
      </c>
      <c r="BG127" s="1067"/>
      <c r="BH127" s="1067"/>
      <c r="BI127" s="1067"/>
      <c r="BJ127" s="1067"/>
      <c r="BK127" s="1067"/>
      <c r="BL127" s="1068"/>
      <c r="BM127" s="1066" t="s">
        <v>476</v>
      </c>
      <c r="BN127" s="1067"/>
      <c r="BO127" s="1067"/>
      <c r="BP127" s="1067"/>
      <c r="BQ127" s="1067"/>
      <c r="BR127" s="1067"/>
      <c r="BS127" s="1068"/>
      <c r="BT127" s="1066" t="s">
        <v>477</v>
      </c>
      <c r="BU127" s="1067"/>
      <c r="BV127" s="1067"/>
      <c r="BW127" s="1067"/>
      <c r="BX127" s="1067"/>
      <c r="BY127" s="1067"/>
      <c r="BZ127" s="1078"/>
      <c r="CA127" s="232"/>
      <c r="CB127" s="232"/>
      <c r="CC127" s="232"/>
      <c r="CD127" s="255"/>
      <c r="CE127" s="255"/>
      <c r="CF127" s="255"/>
      <c r="CG127" s="232"/>
      <c r="CH127" s="232"/>
      <c r="CI127" s="232"/>
      <c r="CJ127" s="254"/>
      <c r="CK127" s="1062"/>
      <c r="CL127" s="1048"/>
      <c r="CM127" s="1048"/>
      <c r="CN127" s="1048"/>
      <c r="CO127" s="1049"/>
      <c r="CP127" s="936" t="s">
        <v>478</v>
      </c>
      <c r="CQ127" s="937"/>
      <c r="CR127" s="937"/>
      <c r="CS127" s="937"/>
      <c r="CT127" s="937"/>
      <c r="CU127" s="937"/>
      <c r="CV127" s="937"/>
      <c r="CW127" s="937"/>
      <c r="CX127" s="937"/>
      <c r="CY127" s="937"/>
      <c r="CZ127" s="937"/>
      <c r="DA127" s="937"/>
      <c r="DB127" s="937"/>
      <c r="DC127" s="937"/>
      <c r="DD127" s="937"/>
      <c r="DE127" s="937"/>
      <c r="DF127" s="938"/>
      <c r="DG127" s="939" t="s">
        <v>129</v>
      </c>
      <c r="DH127" s="924"/>
      <c r="DI127" s="924"/>
      <c r="DJ127" s="924"/>
      <c r="DK127" s="924"/>
      <c r="DL127" s="924" t="s">
        <v>129</v>
      </c>
      <c r="DM127" s="924"/>
      <c r="DN127" s="924"/>
      <c r="DO127" s="924"/>
      <c r="DP127" s="924"/>
      <c r="DQ127" s="924" t="s">
        <v>129</v>
      </c>
      <c r="DR127" s="924"/>
      <c r="DS127" s="924"/>
      <c r="DT127" s="924"/>
      <c r="DU127" s="924"/>
      <c r="DV127" s="925" t="s">
        <v>129</v>
      </c>
      <c r="DW127" s="925"/>
      <c r="DX127" s="925"/>
      <c r="DY127" s="925"/>
      <c r="DZ127" s="926"/>
    </row>
    <row r="128" spans="1:130" s="230" customFormat="1" ht="26.25" customHeight="1" thickBot="1" x14ac:dyDescent="0.2">
      <c r="A128" s="1079" t="s">
        <v>479</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480</v>
      </c>
      <c r="X128" s="1081"/>
      <c r="Y128" s="1081"/>
      <c r="Z128" s="1082"/>
      <c r="AA128" s="1083">
        <v>38167</v>
      </c>
      <c r="AB128" s="1084"/>
      <c r="AC128" s="1084"/>
      <c r="AD128" s="1084"/>
      <c r="AE128" s="1085"/>
      <c r="AF128" s="1086">
        <v>41107</v>
      </c>
      <c r="AG128" s="1084"/>
      <c r="AH128" s="1084"/>
      <c r="AI128" s="1084"/>
      <c r="AJ128" s="1085"/>
      <c r="AK128" s="1086">
        <v>43665</v>
      </c>
      <c r="AL128" s="1084"/>
      <c r="AM128" s="1084"/>
      <c r="AN128" s="1084"/>
      <c r="AO128" s="1085"/>
      <c r="AP128" s="1087"/>
      <c r="AQ128" s="1088"/>
      <c r="AR128" s="1088"/>
      <c r="AS128" s="1088"/>
      <c r="AT128" s="1089"/>
      <c r="AU128" s="232"/>
      <c r="AV128" s="232"/>
      <c r="AW128" s="232"/>
      <c r="AX128" s="948" t="s">
        <v>481</v>
      </c>
      <c r="AY128" s="949"/>
      <c r="AZ128" s="949"/>
      <c r="BA128" s="949"/>
      <c r="BB128" s="949"/>
      <c r="BC128" s="949"/>
      <c r="BD128" s="949"/>
      <c r="BE128" s="950"/>
      <c r="BF128" s="1090" t="s">
        <v>129</v>
      </c>
      <c r="BG128" s="1091"/>
      <c r="BH128" s="1091"/>
      <c r="BI128" s="1091"/>
      <c r="BJ128" s="1091"/>
      <c r="BK128" s="1091"/>
      <c r="BL128" s="1092"/>
      <c r="BM128" s="1090">
        <v>12.98</v>
      </c>
      <c r="BN128" s="1091"/>
      <c r="BO128" s="1091"/>
      <c r="BP128" s="1091"/>
      <c r="BQ128" s="1091"/>
      <c r="BR128" s="1091"/>
      <c r="BS128" s="1092"/>
      <c r="BT128" s="1090">
        <v>20</v>
      </c>
      <c r="BU128" s="1091"/>
      <c r="BV128" s="1091"/>
      <c r="BW128" s="1091"/>
      <c r="BX128" s="1091"/>
      <c r="BY128" s="1091"/>
      <c r="BZ128" s="1093"/>
      <c r="CA128" s="255"/>
      <c r="CB128" s="255"/>
      <c r="CC128" s="255"/>
      <c r="CD128" s="255"/>
      <c r="CE128" s="255"/>
      <c r="CF128" s="255"/>
      <c r="CG128" s="232"/>
      <c r="CH128" s="232"/>
      <c r="CI128" s="232"/>
      <c r="CJ128" s="254"/>
      <c r="CK128" s="1063"/>
      <c r="CL128" s="1064"/>
      <c r="CM128" s="1064"/>
      <c r="CN128" s="1064"/>
      <c r="CO128" s="1065"/>
      <c r="CP128" s="1094" t="s">
        <v>482</v>
      </c>
      <c r="CQ128" s="795"/>
      <c r="CR128" s="795"/>
      <c r="CS128" s="795"/>
      <c r="CT128" s="795"/>
      <c r="CU128" s="795"/>
      <c r="CV128" s="795"/>
      <c r="CW128" s="795"/>
      <c r="CX128" s="795"/>
      <c r="CY128" s="795"/>
      <c r="CZ128" s="795"/>
      <c r="DA128" s="795"/>
      <c r="DB128" s="795"/>
      <c r="DC128" s="795"/>
      <c r="DD128" s="795"/>
      <c r="DE128" s="795"/>
      <c r="DF128" s="1095"/>
      <c r="DG128" s="1096" t="s">
        <v>129</v>
      </c>
      <c r="DH128" s="1097"/>
      <c r="DI128" s="1097"/>
      <c r="DJ128" s="1097"/>
      <c r="DK128" s="1097"/>
      <c r="DL128" s="1097" t="s">
        <v>129</v>
      </c>
      <c r="DM128" s="1097"/>
      <c r="DN128" s="1097"/>
      <c r="DO128" s="1097"/>
      <c r="DP128" s="1097"/>
      <c r="DQ128" s="1097" t="s">
        <v>129</v>
      </c>
      <c r="DR128" s="1097"/>
      <c r="DS128" s="1097"/>
      <c r="DT128" s="1097"/>
      <c r="DU128" s="1097"/>
      <c r="DV128" s="1098" t="s">
        <v>129</v>
      </c>
      <c r="DW128" s="1098"/>
      <c r="DX128" s="1098"/>
      <c r="DY128" s="1098"/>
      <c r="DZ128" s="1099"/>
    </row>
    <row r="129" spans="1:131" s="230" customFormat="1" ht="26.25" customHeight="1" x14ac:dyDescent="0.15">
      <c r="A129" s="977" t="s">
        <v>108</v>
      </c>
      <c r="B129" s="978"/>
      <c r="C129" s="978"/>
      <c r="D129" s="978"/>
      <c r="E129" s="978"/>
      <c r="F129" s="978"/>
      <c r="G129" s="978"/>
      <c r="H129" s="978"/>
      <c r="I129" s="978"/>
      <c r="J129" s="978"/>
      <c r="K129" s="978"/>
      <c r="L129" s="978"/>
      <c r="M129" s="978"/>
      <c r="N129" s="978"/>
      <c r="O129" s="978"/>
      <c r="P129" s="978"/>
      <c r="Q129" s="978"/>
      <c r="R129" s="978"/>
      <c r="S129" s="978"/>
      <c r="T129" s="978"/>
      <c r="U129" s="978"/>
      <c r="V129" s="978"/>
      <c r="W129" s="1101" t="s">
        <v>483</v>
      </c>
      <c r="X129" s="1102"/>
      <c r="Y129" s="1102"/>
      <c r="Z129" s="1103"/>
      <c r="AA129" s="996">
        <v>12040601</v>
      </c>
      <c r="AB129" s="988"/>
      <c r="AC129" s="988"/>
      <c r="AD129" s="988"/>
      <c r="AE129" s="989"/>
      <c r="AF129" s="987">
        <v>12796359</v>
      </c>
      <c r="AG129" s="988"/>
      <c r="AH129" s="988"/>
      <c r="AI129" s="988"/>
      <c r="AJ129" s="989"/>
      <c r="AK129" s="987">
        <v>12716050</v>
      </c>
      <c r="AL129" s="988"/>
      <c r="AM129" s="988"/>
      <c r="AN129" s="988"/>
      <c r="AO129" s="989"/>
      <c r="AP129" s="1104"/>
      <c r="AQ129" s="1105"/>
      <c r="AR129" s="1105"/>
      <c r="AS129" s="1105"/>
      <c r="AT129" s="1106"/>
      <c r="AU129" s="233"/>
      <c r="AV129" s="233"/>
      <c r="AW129" s="233"/>
      <c r="AX129" s="1107" t="s">
        <v>484</v>
      </c>
      <c r="AY129" s="937"/>
      <c r="AZ129" s="937"/>
      <c r="BA129" s="937"/>
      <c r="BB129" s="937"/>
      <c r="BC129" s="937"/>
      <c r="BD129" s="937"/>
      <c r="BE129" s="938"/>
      <c r="BF129" s="1108" t="s">
        <v>129</v>
      </c>
      <c r="BG129" s="1109"/>
      <c r="BH129" s="1109"/>
      <c r="BI129" s="1109"/>
      <c r="BJ129" s="1109"/>
      <c r="BK129" s="1109"/>
      <c r="BL129" s="1110"/>
      <c r="BM129" s="1108">
        <v>17.98</v>
      </c>
      <c r="BN129" s="1109"/>
      <c r="BO129" s="1109"/>
      <c r="BP129" s="1109"/>
      <c r="BQ129" s="1109"/>
      <c r="BR129" s="1109"/>
      <c r="BS129" s="1110"/>
      <c r="BT129" s="1108">
        <v>30</v>
      </c>
      <c r="BU129" s="1109"/>
      <c r="BV129" s="1109"/>
      <c r="BW129" s="1109"/>
      <c r="BX129" s="1109"/>
      <c r="BY129" s="1109"/>
      <c r="BZ129" s="111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7" t="s">
        <v>485</v>
      </c>
      <c r="B130" s="978"/>
      <c r="C130" s="978"/>
      <c r="D130" s="978"/>
      <c r="E130" s="978"/>
      <c r="F130" s="978"/>
      <c r="G130" s="978"/>
      <c r="H130" s="978"/>
      <c r="I130" s="978"/>
      <c r="J130" s="978"/>
      <c r="K130" s="978"/>
      <c r="L130" s="978"/>
      <c r="M130" s="978"/>
      <c r="N130" s="978"/>
      <c r="O130" s="978"/>
      <c r="P130" s="978"/>
      <c r="Q130" s="978"/>
      <c r="R130" s="978"/>
      <c r="S130" s="978"/>
      <c r="T130" s="978"/>
      <c r="U130" s="978"/>
      <c r="V130" s="978"/>
      <c r="W130" s="1101" t="s">
        <v>486</v>
      </c>
      <c r="X130" s="1102"/>
      <c r="Y130" s="1102"/>
      <c r="Z130" s="1103"/>
      <c r="AA130" s="996">
        <v>1578806</v>
      </c>
      <c r="AB130" s="988"/>
      <c r="AC130" s="988"/>
      <c r="AD130" s="988"/>
      <c r="AE130" s="989"/>
      <c r="AF130" s="987">
        <v>1488131</v>
      </c>
      <c r="AG130" s="988"/>
      <c r="AH130" s="988"/>
      <c r="AI130" s="988"/>
      <c r="AJ130" s="989"/>
      <c r="AK130" s="987">
        <v>1461036</v>
      </c>
      <c r="AL130" s="988"/>
      <c r="AM130" s="988"/>
      <c r="AN130" s="988"/>
      <c r="AO130" s="989"/>
      <c r="AP130" s="1104"/>
      <c r="AQ130" s="1105"/>
      <c r="AR130" s="1105"/>
      <c r="AS130" s="1105"/>
      <c r="AT130" s="1106"/>
      <c r="AU130" s="233"/>
      <c r="AV130" s="233"/>
      <c r="AW130" s="233"/>
      <c r="AX130" s="1107" t="s">
        <v>487</v>
      </c>
      <c r="AY130" s="937"/>
      <c r="AZ130" s="937"/>
      <c r="BA130" s="937"/>
      <c r="BB130" s="937"/>
      <c r="BC130" s="937"/>
      <c r="BD130" s="937"/>
      <c r="BE130" s="938"/>
      <c r="BF130" s="1112">
        <v>7.5</v>
      </c>
      <c r="BG130" s="1113"/>
      <c r="BH130" s="1113"/>
      <c r="BI130" s="1113"/>
      <c r="BJ130" s="1113"/>
      <c r="BK130" s="1113"/>
      <c r="BL130" s="1114"/>
      <c r="BM130" s="1112">
        <v>25</v>
      </c>
      <c r="BN130" s="1113"/>
      <c r="BO130" s="1113"/>
      <c r="BP130" s="1113"/>
      <c r="BQ130" s="1113"/>
      <c r="BR130" s="1113"/>
      <c r="BS130" s="1114"/>
      <c r="BT130" s="1112">
        <v>35</v>
      </c>
      <c r="BU130" s="1113"/>
      <c r="BV130" s="1113"/>
      <c r="BW130" s="1113"/>
      <c r="BX130" s="1113"/>
      <c r="BY130" s="1113"/>
      <c r="BZ130" s="111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16"/>
      <c r="B131" s="1117"/>
      <c r="C131" s="1117"/>
      <c r="D131" s="1117"/>
      <c r="E131" s="1117"/>
      <c r="F131" s="1117"/>
      <c r="G131" s="1117"/>
      <c r="H131" s="1117"/>
      <c r="I131" s="1117"/>
      <c r="J131" s="1117"/>
      <c r="K131" s="1117"/>
      <c r="L131" s="1117"/>
      <c r="M131" s="1117"/>
      <c r="N131" s="1117"/>
      <c r="O131" s="1117"/>
      <c r="P131" s="1117"/>
      <c r="Q131" s="1117"/>
      <c r="R131" s="1117"/>
      <c r="S131" s="1117"/>
      <c r="T131" s="1117"/>
      <c r="U131" s="1117"/>
      <c r="V131" s="1117"/>
      <c r="W131" s="1118" t="s">
        <v>488</v>
      </c>
      <c r="X131" s="1119"/>
      <c r="Y131" s="1119"/>
      <c r="Z131" s="1120"/>
      <c r="AA131" s="1031">
        <v>10461795</v>
      </c>
      <c r="AB131" s="1032"/>
      <c r="AC131" s="1032"/>
      <c r="AD131" s="1032"/>
      <c r="AE131" s="1033"/>
      <c r="AF131" s="1034">
        <v>11308228</v>
      </c>
      <c r="AG131" s="1032"/>
      <c r="AH131" s="1032"/>
      <c r="AI131" s="1032"/>
      <c r="AJ131" s="1033"/>
      <c r="AK131" s="1034">
        <v>11255014</v>
      </c>
      <c r="AL131" s="1032"/>
      <c r="AM131" s="1032"/>
      <c r="AN131" s="1032"/>
      <c r="AO131" s="1033"/>
      <c r="AP131" s="1121"/>
      <c r="AQ131" s="1122"/>
      <c r="AR131" s="1122"/>
      <c r="AS131" s="1122"/>
      <c r="AT131" s="1123"/>
      <c r="AU131" s="233"/>
      <c r="AV131" s="233"/>
      <c r="AW131" s="233"/>
      <c r="AX131" s="1147" t="s">
        <v>489</v>
      </c>
      <c r="AY131" s="795"/>
      <c r="AZ131" s="795"/>
      <c r="BA131" s="795"/>
      <c r="BB131" s="795"/>
      <c r="BC131" s="795"/>
      <c r="BD131" s="795"/>
      <c r="BE131" s="1095"/>
      <c r="BF131" s="1124">
        <v>4</v>
      </c>
      <c r="BG131" s="1125"/>
      <c r="BH131" s="1125"/>
      <c r="BI131" s="1125"/>
      <c r="BJ131" s="1125"/>
      <c r="BK131" s="1125"/>
      <c r="BL131" s="1126"/>
      <c r="BM131" s="1124">
        <v>350</v>
      </c>
      <c r="BN131" s="1125"/>
      <c r="BO131" s="1125"/>
      <c r="BP131" s="1125"/>
      <c r="BQ131" s="1125"/>
      <c r="BR131" s="1125"/>
      <c r="BS131" s="1126"/>
      <c r="BT131" s="1127"/>
      <c r="BU131" s="1128"/>
      <c r="BV131" s="1128"/>
      <c r="BW131" s="1128"/>
      <c r="BX131" s="1128"/>
      <c r="BY131" s="1128"/>
      <c r="BZ131" s="112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0" t="s">
        <v>490</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491</v>
      </c>
      <c r="W132" s="1134"/>
      <c r="X132" s="1134"/>
      <c r="Y132" s="1134"/>
      <c r="Z132" s="1135"/>
      <c r="AA132" s="1136">
        <v>7.754749543</v>
      </c>
      <c r="AB132" s="1137"/>
      <c r="AC132" s="1137"/>
      <c r="AD132" s="1137"/>
      <c r="AE132" s="1138"/>
      <c r="AF132" s="1139">
        <v>7.9486635750000003</v>
      </c>
      <c r="AG132" s="1137"/>
      <c r="AH132" s="1137"/>
      <c r="AI132" s="1137"/>
      <c r="AJ132" s="1138"/>
      <c r="AK132" s="1139">
        <v>6.8490896589999997</v>
      </c>
      <c r="AL132" s="1137"/>
      <c r="AM132" s="1137"/>
      <c r="AN132" s="1137"/>
      <c r="AO132" s="1138"/>
      <c r="AP132" s="1027"/>
      <c r="AQ132" s="1028"/>
      <c r="AR132" s="1028"/>
      <c r="AS132" s="1028"/>
      <c r="AT132" s="114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492</v>
      </c>
      <c r="W133" s="1141"/>
      <c r="X133" s="1141"/>
      <c r="Y133" s="1141"/>
      <c r="Z133" s="1142"/>
      <c r="AA133" s="1143">
        <v>7.8</v>
      </c>
      <c r="AB133" s="1144"/>
      <c r="AC133" s="1144"/>
      <c r="AD133" s="1144"/>
      <c r="AE133" s="1145"/>
      <c r="AF133" s="1143">
        <v>8</v>
      </c>
      <c r="AG133" s="1144"/>
      <c r="AH133" s="1144"/>
      <c r="AI133" s="1144"/>
      <c r="AJ133" s="1145"/>
      <c r="AK133" s="1143">
        <v>7.5</v>
      </c>
      <c r="AL133" s="1144"/>
      <c r="AM133" s="1144"/>
      <c r="AN133" s="1144"/>
      <c r="AO133" s="1145"/>
      <c r="AP133" s="1058"/>
      <c r="AQ133" s="1059"/>
      <c r="AR133" s="1059"/>
      <c r="AS133" s="1059"/>
      <c r="AT133" s="114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sheet="1" objects="1" scenarios="1" formatRows="0"/>
  <mergeCells count="2035">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Z117:BP117"/>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Q114:DU114"/>
    <mergeCell ref="DV114:DZ114"/>
    <mergeCell ref="DQ112:DU112"/>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8:DZ98"/>
    <mergeCell ref="BS99:CG99"/>
    <mergeCell ref="CH99:CL99"/>
    <mergeCell ref="CM99:CQ99"/>
    <mergeCell ref="CR99:CV99"/>
    <mergeCell ref="CW99:DA99"/>
    <mergeCell ref="DB99:DF99"/>
    <mergeCell ref="DG99:DK99"/>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6:DZ96"/>
    <mergeCell ref="BS97:CG97"/>
    <mergeCell ref="CH97:CL97"/>
    <mergeCell ref="CM97:CQ97"/>
    <mergeCell ref="CR97:CV97"/>
    <mergeCell ref="CW97:DA97"/>
    <mergeCell ref="DB97:DF97"/>
    <mergeCell ref="DG97:DK97"/>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4:DZ94"/>
    <mergeCell ref="BS95:CG95"/>
    <mergeCell ref="CH95:CL95"/>
    <mergeCell ref="CM95:CQ95"/>
    <mergeCell ref="CR95:CV95"/>
    <mergeCell ref="CW95:DA95"/>
    <mergeCell ref="DB95:DF95"/>
    <mergeCell ref="DG95:DK95"/>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92:DZ92"/>
    <mergeCell ref="BS93:CG93"/>
    <mergeCell ref="CH93:CL93"/>
    <mergeCell ref="CM93:CQ93"/>
    <mergeCell ref="CR93:CV93"/>
    <mergeCell ref="CW93:DA93"/>
    <mergeCell ref="DB93:DF93"/>
    <mergeCell ref="DG93:DK93"/>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U30:AY30"/>
    <mergeCell ref="AZ30:BD30"/>
    <mergeCell ref="AK29:AO29"/>
    <mergeCell ref="AP29:AT29"/>
    <mergeCell ref="AU29:AY29"/>
    <mergeCell ref="AZ29:BD29"/>
    <mergeCell ref="CR30:CV30"/>
    <mergeCell ref="CW30:DA30"/>
    <mergeCell ref="DB30:DF30"/>
    <mergeCell ref="DG30:DK30"/>
    <mergeCell ref="DL30:DP30"/>
    <mergeCell ref="DQ30:DU30"/>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AK28:AO28"/>
    <mergeCell ref="AP28:AT28"/>
    <mergeCell ref="AU28:AY28"/>
    <mergeCell ref="AZ28:BD28"/>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DB26:DF26"/>
    <mergeCell ref="DG26:DK26"/>
    <mergeCell ref="DL26:DP26"/>
    <mergeCell ref="DQ26:DU26"/>
    <mergeCell ref="DB28:DF28"/>
    <mergeCell ref="DG28:DK28"/>
    <mergeCell ref="DL28:DP28"/>
    <mergeCell ref="DQ28:DU28"/>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AK8:AO8"/>
    <mergeCell ref="AP8:AT8"/>
    <mergeCell ref="DV8:DZ8"/>
    <mergeCell ref="B9:P9"/>
    <mergeCell ref="Q9:U9"/>
    <mergeCell ref="V9:Z9"/>
    <mergeCell ref="AA9:AE9"/>
    <mergeCell ref="AF9:AJ9"/>
    <mergeCell ref="AU8:AY8"/>
    <mergeCell ref="BS8:CG8"/>
    <mergeCell ref="CH8:CL8"/>
    <mergeCell ref="CM8:CQ8"/>
    <mergeCell ref="CR9:CV9"/>
    <mergeCell ref="CW9:DA9"/>
    <mergeCell ref="DB9:DF9"/>
    <mergeCell ref="DG9:DK9"/>
    <mergeCell ref="DL9:DP9"/>
    <mergeCell ref="DQ9:DU9"/>
    <mergeCell ref="DV9:DZ9"/>
    <mergeCell ref="DB8:DF8"/>
    <mergeCell ref="DG8:DK8"/>
    <mergeCell ref="DL8:DP8"/>
    <mergeCell ref="DQ8:DU8"/>
    <mergeCell ref="A2:BI2"/>
    <mergeCell ref="DJ2:DO2"/>
    <mergeCell ref="DQ2:DZ2"/>
    <mergeCell ref="A4:AY4"/>
    <mergeCell ref="BQ4:DZ4"/>
    <mergeCell ref="A5:P6"/>
    <mergeCell ref="AK9:AO9"/>
    <mergeCell ref="AP9:AT9"/>
    <mergeCell ref="AU9:AY9"/>
    <mergeCell ref="BS9:CG9"/>
    <mergeCell ref="CH9:CL9"/>
    <mergeCell ref="CM9:CQ9"/>
    <mergeCell ref="DG5:DK6"/>
    <mergeCell ref="DL5:DP6"/>
    <mergeCell ref="DQ5:DU6"/>
    <mergeCell ref="AK5:AO6"/>
    <mergeCell ref="AP5:AT6"/>
    <mergeCell ref="AU5:AY6"/>
    <mergeCell ref="BQ5:CG6"/>
    <mergeCell ref="CH5:CL6"/>
    <mergeCell ref="CM5:CQ6"/>
    <mergeCell ref="CR8:CV8"/>
    <mergeCell ref="CW8:DA8"/>
    <mergeCell ref="B8:P8"/>
    <mergeCell ref="Q8:U8"/>
    <mergeCell ref="V8:Z8"/>
    <mergeCell ref="AA8:AE8"/>
    <mergeCell ref="AF8:AJ8"/>
    <mergeCell ref="DV5:DZ6"/>
    <mergeCell ref="B7:P7"/>
    <mergeCell ref="Q7:U7"/>
    <mergeCell ref="V7:Z7"/>
    <mergeCell ref="AA7:AE7"/>
    <mergeCell ref="AF7:AJ7"/>
    <mergeCell ref="AK7:AO7"/>
    <mergeCell ref="AP7:AT7"/>
    <mergeCell ref="AU7:AY7"/>
    <mergeCell ref="BS7:CG7"/>
    <mergeCell ref="DV7:DZ7"/>
    <mergeCell ref="CH7:CL7"/>
    <mergeCell ref="CM7:CQ7"/>
    <mergeCell ref="CR7:CV7"/>
    <mergeCell ref="CW7:DA7"/>
    <mergeCell ref="DB7:DF7"/>
    <mergeCell ref="DG7:DK7"/>
    <mergeCell ref="Q5:U6"/>
    <mergeCell ref="V5:Z6"/>
    <mergeCell ref="AA5:AE6"/>
    <mergeCell ref="AF5:AJ6"/>
    <mergeCell ref="DL7:DP7"/>
    <mergeCell ref="DQ7:DU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496</v>
      </c>
      <c r="AP7" s="272"/>
      <c r="AQ7" s="273" t="s">
        <v>497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498</v>
      </c>
      <c r="AQ8" s="279" t="s">
        <v>499</v>
      </c>
      <c r="AR8" s="280" t="s">
        <v>500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501</v>
      </c>
      <c r="AL9" s="1152"/>
      <c r="AM9" s="1152"/>
      <c r="AN9" s="1153"/>
      <c r="AO9" s="281">
        <v>3428281</v>
      </c>
      <c r="AP9" s="281">
        <v>57367</v>
      </c>
      <c r="AQ9" s="282">
        <v>65316</v>
      </c>
      <c r="AR9" s="283">
        <v>-12.2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502</v>
      </c>
      <c r="AL10" s="1152"/>
      <c r="AM10" s="1152"/>
      <c r="AN10" s="1153"/>
      <c r="AO10" s="284">
        <v>406140</v>
      </c>
      <c r="AP10" s="284">
        <v>6796</v>
      </c>
      <c r="AQ10" s="285">
        <v>6075</v>
      </c>
      <c r="AR10" s="286">
        <v>11.9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503</v>
      </c>
      <c r="AL11" s="1152"/>
      <c r="AM11" s="1152"/>
      <c r="AN11" s="1153"/>
      <c r="AO11" s="284">
        <v>3782</v>
      </c>
      <c r="AP11" s="284">
        <v>63</v>
      </c>
      <c r="AQ11" s="285">
        <v>1232</v>
      </c>
      <c r="AR11" s="286">
        <v>-94.9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504</v>
      </c>
      <c r="AL12" s="1152"/>
      <c r="AM12" s="1152"/>
      <c r="AN12" s="1153"/>
      <c r="AO12" s="284">
        <v>327</v>
      </c>
      <c r="AP12" s="284">
        <v>5</v>
      </c>
      <c r="AQ12" s="285">
        <v>18</v>
      </c>
      <c r="AR12" s="286">
        <v>-72.2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505</v>
      </c>
      <c r="AL13" s="1152"/>
      <c r="AM13" s="1152"/>
      <c r="AN13" s="1153"/>
      <c r="AO13" s="284">
        <v>93967</v>
      </c>
      <c r="AP13" s="284">
        <v>1572</v>
      </c>
      <c r="AQ13" s="285">
        <v>2791</v>
      </c>
      <c r="AR13" s="286">
        <v>-43.7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506</v>
      </c>
      <c r="AL14" s="1152"/>
      <c r="AM14" s="1152"/>
      <c r="AN14" s="1153"/>
      <c r="AO14" s="284">
        <v>27915</v>
      </c>
      <c r="AP14" s="284">
        <v>467</v>
      </c>
      <c r="AQ14" s="285">
        <v>1364</v>
      </c>
      <c r="AR14" s="286">
        <v>-65.8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507</v>
      </c>
      <c r="AL15" s="1155"/>
      <c r="AM15" s="1155"/>
      <c r="AN15" s="1156"/>
      <c r="AO15" s="284">
        <v>-179114</v>
      </c>
      <c r="AP15" s="284">
        <v>-2997</v>
      </c>
      <c r="AQ15" s="285">
        <v>-4006</v>
      </c>
      <c r="AR15" s="286">
        <v>-25.2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187</v>
      </c>
      <c r="AL16" s="1155"/>
      <c r="AM16" s="1155"/>
      <c r="AN16" s="1156"/>
      <c r="AO16" s="284">
        <v>3781298</v>
      </c>
      <c r="AP16" s="284">
        <v>63275</v>
      </c>
      <c r="AQ16" s="285">
        <v>72790</v>
      </c>
      <c r="AR16" s="286">
        <v>-13.1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509</v>
      </c>
      <c r="AP20" s="293" t="s">
        <v>510</v>
      </c>
      <c r="AQ20" s="294" t="s">
        <v>511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512</v>
      </c>
      <c r="AL21" s="1158"/>
      <c r="AM21" s="1158"/>
      <c r="AN21" s="1159"/>
      <c r="AO21" s="297">
        <v>5.37</v>
      </c>
      <c r="AP21" s="298">
        <v>6.54</v>
      </c>
      <c r="AQ21" s="299">
        <v>-1.17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513</v>
      </c>
      <c r="AL22" s="1158"/>
      <c r="AM22" s="1158"/>
      <c r="AN22" s="1159"/>
      <c r="AO22" s="302">
        <v>100.4</v>
      </c>
      <c r="AP22" s="303">
        <v>98.3</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8" t="s">
        <v>514</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x14ac:dyDescent="0.15">
      <c r="A27" s="309"/>
      <c r="AO27" s="262"/>
      <c r="AP27" s="262"/>
      <c r="AQ27" s="262"/>
      <c r="AR27" s="262"/>
      <c r="AS27" s="262"/>
      <c r="AT27" s="262"/>
    </row>
    <row r="28" spans="1:46" ht="17.25" x14ac:dyDescent="0.15">
      <c r="A28" s="263" t="s">
        <v>515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496</v>
      </c>
      <c r="AP30" s="272"/>
      <c r="AQ30" s="273" t="s">
        <v>497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498</v>
      </c>
      <c r="AQ31" s="279" t="s">
        <v>499</v>
      </c>
      <c r="AR31" s="280" t="s">
        <v>500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517</v>
      </c>
      <c r="AL32" s="1166"/>
      <c r="AM32" s="1166"/>
      <c r="AN32" s="1167"/>
      <c r="AO32" s="312">
        <v>1729318</v>
      </c>
      <c r="AP32" s="312">
        <v>28938</v>
      </c>
      <c r="AQ32" s="313">
        <v>35011</v>
      </c>
      <c r="AR32" s="314">
        <v>-17.3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518</v>
      </c>
      <c r="AL33" s="1166"/>
      <c r="AM33" s="1166"/>
      <c r="AN33" s="1167"/>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520</v>
      </c>
      <c r="AL34" s="1166"/>
      <c r="AM34" s="1166"/>
      <c r="AN34" s="1167"/>
      <c r="AO34" s="312" t="s">
        <v>519</v>
      </c>
      <c r="AP34" s="312" t="s">
        <v>519</v>
      </c>
      <c r="AQ34" s="313">
        <v>4</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521</v>
      </c>
      <c r="AL35" s="1166"/>
      <c r="AM35" s="1166"/>
      <c r="AN35" s="1167"/>
      <c r="AO35" s="312">
        <v>344841</v>
      </c>
      <c r="AP35" s="312">
        <v>5770</v>
      </c>
      <c r="AQ35" s="313">
        <v>8351</v>
      </c>
      <c r="AR35" s="314">
        <v>-30.9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522</v>
      </c>
      <c r="AL36" s="1166"/>
      <c r="AM36" s="1166"/>
      <c r="AN36" s="1167"/>
      <c r="AO36" s="312">
        <v>20073</v>
      </c>
      <c r="AP36" s="312">
        <v>336</v>
      </c>
      <c r="AQ36" s="313">
        <v>1645</v>
      </c>
      <c r="AR36" s="314">
        <v>-79.599999999999994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523</v>
      </c>
      <c r="AL37" s="1166"/>
      <c r="AM37" s="1166"/>
      <c r="AN37" s="1167"/>
      <c r="AO37" s="312">
        <v>181335</v>
      </c>
      <c r="AP37" s="312">
        <v>3034</v>
      </c>
      <c r="AQ37" s="313">
        <v>1050</v>
      </c>
      <c r="AR37" s="314">
        <v>189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524</v>
      </c>
      <c r="AL38" s="1169"/>
      <c r="AM38" s="1169"/>
      <c r="AN38" s="1170"/>
      <c r="AO38" s="315" t="s">
        <v>519</v>
      </c>
      <c r="AP38" s="315" t="s">
        <v>519</v>
      </c>
      <c r="AQ38" s="316">
        <v>1</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525</v>
      </c>
      <c r="AL39" s="1169"/>
      <c r="AM39" s="1169"/>
      <c r="AN39" s="1170"/>
      <c r="AO39" s="312">
        <v>-43665</v>
      </c>
      <c r="AP39" s="312">
        <v>-731</v>
      </c>
      <c r="AQ39" s="313">
        <v>-5851</v>
      </c>
      <c r="AR39" s="314">
        <v>-87.5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526</v>
      </c>
      <c r="AL40" s="1166"/>
      <c r="AM40" s="1166"/>
      <c r="AN40" s="1167"/>
      <c r="AO40" s="312">
        <v>-1461036</v>
      </c>
      <c r="AP40" s="312">
        <v>-24448</v>
      </c>
      <c r="AQ40" s="313">
        <v>-27858</v>
      </c>
      <c r="AR40" s="314">
        <v>-12.2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301</v>
      </c>
      <c r="AL41" s="1172"/>
      <c r="AM41" s="1172"/>
      <c r="AN41" s="1173"/>
      <c r="AO41" s="312">
        <v>770866</v>
      </c>
      <c r="AP41" s="312">
        <v>12899</v>
      </c>
      <c r="AQ41" s="313">
        <v>12351</v>
      </c>
      <c r="AR41" s="314">
        <v>4.4000000000000004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496</v>
      </c>
      <c r="AN49" s="1162" t="s">
        <v>530</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531</v>
      </c>
      <c r="AO50" s="329" t="s">
        <v>532</v>
      </c>
      <c r="AP50" s="330" t="s">
        <v>533</v>
      </c>
      <c r="AQ50" s="331" t="s">
        <v>534</v>
      </c>
      <c r="AR50" s="332" t="s">
        <v>535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536</v>
      </c>
      <c r="AL51" s="325"/>
      <c r="AM51" s="333">
        <v>2057790</v>
      </c>
      <c r="AN51" s="334">
        <v>34449</v>
      </c>
      <c r="AO51" s="335">
        <v>-12</v>
      </c>
      <c r="AP51" s="336">
        <v>41934</v>
      </c>
      <c r="AQ51" s="337">
        <v>-12.3</v>
      </c>
      <c r="AR51" s="338">
        <v>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537</v>
      </c>
      <c r="AM52" s="341">
        <v>952214</v>
      </c>
      <c r="AN52" s="342">
        <v>15941</v>
      </c>
      <c r="AO52" s="343">
        <v>4.3</v>
      </c>
      <c r="AP52" s="344">
        <v>23352</v>
      </c>
      <c r="AQ52" s="345">
        <v>-9.6999999999999993</v>
      </c>
      <c r="AR52" s="346">
        <v>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538</v>
      </c>
      <c r="AL53" s="325"/>
      <c r="AM53" s="333">
        <v>3655543</v>
      </c>
      <c r="AN53" s="334">
        <v>61238</v>
      </c>
      <c r="AO53" s="335">
        <v>77.8</v>
      </c>
      <c r="AP53" s="336">
        <v>45588</v>
      </c>
      <c r="AQ53" s="337">
        <v>8.6999999999999993</v>
      </c>
      <c r="AR53" s="338">
        <v>69.099999999999994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537</v>
      </c>
      <c r="AM54" s="341">
        <v>1264210</v>
      </c>
      <c r="AN54" s="342">
        <v>21178</v>
      </c>
      <c r="AO54" s="343">
        <v>32.9</v>
      </c>
      <c r="AP54" s="344">
        <v>24150</v>
      </c>
      <c r="AQ54" s="345">
        <v>3.4</v>
      </c>
      <c r="AR54" s="346">
        <v>29.5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539</v>
      </c>
      <c r="AL55" s="325"/>
      <c r="AM55" s="333">
        <v>1936843</v>
      </c>
      <c r="AN55" s="334">
        <v>32506</v>
      </c>
      <c r="AO55" s="335">
        <v>-46.9</v>
      </c>
      <c r="AP55" s="336">
        <v>45483</v>
      </c>
      <c r="AQ55" s="337">
        <v>-0.2</v>
      </c>
      <c r="AR55" s="338">
        <v>-46.7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537</v>
      </c>
      <c r="AM56" s="341">
        <v>659225</v>
      </c>
      <c r="AN56" s="342">
        <v>11064</v>
      </c>
      <c r="AO56" s="343">
        <v>-47.8</v>
      </c>
      <c r="AP56" s="344">
        <v>24241</v>
      </c>
      <c r="AQ56" s="345">
        <v>0.4</v>
      </c>
      <c r="AR56" s="346">
        <v>-48.2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540</v>
      </c>
      <c r="AL57" s="325"/>
      <c r="AM57" s="333">
        <v>1610341</v>
      </c>
      <c r="AN57" s="334">
        <v>27095</v>
      </c>
      <c r="AO57" s="335">
        <v>-16.600000000000001</v>
      </c>
      <c r="AP57" s="336">
        <v>45945</v>
      </c>
      <c r="AQ57" s="337">
        <v>1</v>
      </c>
      <c r="AR57" s="338">
        <v>-17.600000000000001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537</v>
      </c>
      <c r="AM58" s="341">
        <v>667545</v>
      </c>
      <c r="AN58" s="342">
        <v>11232</v>
      </c>
      <c r="AO58" s="343">
        <v>1.5</v>
      </c>
      <c r="AP58" s="344">
        <v>25180</v>
      </c>
      <c r="AQ58" s="345">
        <v>3.9</v>
      </c>
      <c r="AR58" s="346">
        <v>-2.4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541</v>
      </c>
      <c r="AL59" s="325"/>
      <c r="AM59" s="333">
        <v>937760</v>
      </c>
      <c r="AN59" s="334">
        <v>15692</v>
      </c>
      <c r="AO59" s="335">
        <v>-42.1</v>
      </c>
      <c r="AP59" s="336">
        <v>44475</v>
      </c>
      <c r="AQ59" s="337">
        <v>-3.2</v>
      </c>
      <c r="AR59" s="338">
        <v>-38.9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537</v>
      </c>
      <c r="AM60" s="341">
        <v>528540</v>
      </c>
      <c r="AN60" s="342">
        <v>8844</v>
      </c>
      <c r="AO60" s="343">
        <v>-21.3</v>
      </c>
      <c r="AP60" s="344">
        <v>24780</v>
      </c>
      <c r="AQ60" s="345">
        <v>-1.6</v>
      </c>
      <c r="AR60" s="346">
        <v>-19.7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542</v>
      </c>
      <c r="AL61" s="347"/>
      <c r="AM61" s="348">
        <v>2039655</v>
      </c>
      <c r="AN61" s="349">
        <v>34196</v>
      </c>
      <c r="AO61" s="350">
        <v>-8</v>
      </c>
      <c r="AP61" s="351">
        <v>44685</v>
      </c>
      <c r="AQ61" s="352">
        <v>-1.2</v>
      </c>
      <c r="AR61" s="338">
        <v>-6.8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537</v>
      </c>
      <c r="AM62" s="341">
        <v>814347</v>
      </c>
      <c r="AN62" s="342">
        <v>13652</v>
      </c>
      <c r="AO62" s="343">
        <v>-6.1</v>
      </c>
      <c r="AP62" s="344">
        <v>24341</v>
      </c>
      <c r="AQ62" s="345">
        <v>-0.7</v>
      </c>
      <c r="AR62" s="346">
        <v>-5.4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544</v>
      </c>
    </row>
    <row r="120" spans="125:125" ht="13.5" hidden="1" customHeight="1" x14ac:dyDescent="0.15"/>
    <row r="121" spans="125:125" ht="13.5" hidden="1" customHeight="1" x14ac:dyDescent="0.15">
      <c r="DU121" s="259"/>
    </row>
  </sheetData>
  <sheetProtection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545</v>
      </c>
    </row>
  </sheetData>
  <sheetProtection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74" t="s">
        <v>3</v>
      </c>
      <c r="D47" s="1174"/>
      <c r="E47" s="1175"/>
      <c r="F47" s="11">
        <v>14.84</v>
      </c>
      <c r="G47" s="12">
        <v>12.33</v>
      </c>
      <c r="H47" s="12">
        <v>17.3</v>
      </c>
      <c r="I47" s="12">
        <v>27.82</v>
      </c>
      <c r="J47" s="13">
        <v>31.91</v>
      </c>
    </row>
    <row r="48" spans="2:10" ht="57.75" customHeight="1" x14ac:dyDescent="0.15">
      <c r="B48" s="14"/>
      <c r="C48" s="1176" t="s">
        <v>4</v>
      </c>
      <c r="D48" s="1176"/>
      <c r="E48" s="1177"/>
      <c r="F48" s="15">
        <v>1.87</v>
      </c>
      <c r="G48" s="16">
        <v>1.89</v>
      </c>
      <c r="H48" s="16">
        <v>2.08</v>
      </c>
      <c r="I48" s="16">
        <v>2.5099999999999998</v>
      </c>
      <c r="J48" s="17">
        <v>5.38</v>
      </c>
    </row>
    <row r="49" spans="2:10" ht="57.75" customHeight="1" thickBot="1" x14ac:dyDescent="0.2">
      <c r="B49" s="18"/>
      <c r="C49" s="1178" t="s">
        <v>5</v>
      </c>
      <c r="D49" s="1178"/>
      <c r="E49" s="1179"/>
      <c r="F49" s="19" t="s">
        <v>551</v>
      </c>
      <c r="G49" s="20" t="s">
        <v>552</v>
      </c>
      <c r="H49" s="20">
        <v>4.42</v>
      </c>
      <c r="I49" s="20">
        <v>12.09</v>
      </c>
      <c r="J49" s="21">
        <v>6.79</v>
      </c>
    </row>
    <row r="50" spans="2:10" x14ac:dyDescent="0.15"/>
  </sheetData>
  <sheetProtection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2024-03-15T00:41:34Z</cp:lastPrinted>
  <dcterms:created xsi:type="dcterms:W3CDTF">2024-02-05T03:19:47Z</dcterms:created>
  <dcterms:modified xsi:type="dcterms:W3CDTF">2024-09-30T07:04:15Z</dcterms:modified>
  <cp:category/>
</cp:coreProperties>
</file>