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20370" yWindow="-120" windowWidth="24510" windowHeight="15990" tabRatio="947"/>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C37" i="10"/>
  <c r="BE36" i="10"/>
  <c r="C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s="1"/>
  <c r="AM35" i="10" s="1"/>
  <c r="AM36" i="10" s="1"/>
  <c r="AM37" i="10" s="1"/>
  <c r="BE34" i="10" l="1"/>
  <c r="CO34" i="10" s="1"/>
  <c r="CO35" i="10" s="1"/>
  <c r="CO36" i="10" s="1"/>
  <c r="CO37"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<sst xmlns="http://schemas.openxmlformats.org/spreadsheetml/2006/main" count="1155" uniqueCount="627">
  <si>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</si>
  <si>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</si>
  <si>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</si>
  <si>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</si>
  <si>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</si>
  <si>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</si>
  <si>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</si>
  <si>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</si>
  <si>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</si>
  <si>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</si>
  <si>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</si>
  <si>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</si>
  <si>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</si>
  <si>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</si>
  <si>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</si>
  <si>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</si>
  <si>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</si>
  <si>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</si>
  <si>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</si>
  <si>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</si>
  <si>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</si>
  <si>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</si>
  <si>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</si>
  <si>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</si>
  <si>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</si>
  <si>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</si>
  <si>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</si>
  <si>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</si>
  <si>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</si>
  <si>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</si>
  <si>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</si>
  <si>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</si>
  <si>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</si>
  <si>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</si>
  <si>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</si>
  <si>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</si>
  <si>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</si>
  <si>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</si>
  <si>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</si>
  <si>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</si>
  <si>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</si>
  <si>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</si>
  <si>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</si>
  <si>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</si>
  <si>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</si>
  <si>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</si>
  <si>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</si>
  <si>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</si>
  <si>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</si>
  <si>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</si>
  <si>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</si>
  <si>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</si>
  <si>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</si>
  <si>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</si>
  <si>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</si>
  <si>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</si>
  <si>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</si>
  <si>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</si>
  <si>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</si>
  <si>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</si>
  <si>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</si>
  <si>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</si>
  <si>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</si>
  <si>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</si>
  <si>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</si>
  <si>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</si>
  <si>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</si>
  <si>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</si>
  <si>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</si>
  <si>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</si>
  <si>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</si>
  <si>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</si>
  <si>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</si>
  <si>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</si>
  <si>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</si>
  <si>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</si>
  <si>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</si>
  <si>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</si>
  <si>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</si>
  <si>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</si>
  <si>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</si>
  <si>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</si>
  <si>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</si>
  <si>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</si>
  <si>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</si>
  <si>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</si>
  <si>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</si>
  <si>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</si>
  <si>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</si>
  <si>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</si>
  <si>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</si>
  <si>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</si>
  <si>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</si>
  <si>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</si>
  <si>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</si>
  <si>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</si>
  <si>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</si>
  <si>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</si>
  <si>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</si>
  <si>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</si>
  <si>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朝倉市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</si>
  <si>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</si>
  <si>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</si>
  <si>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</si>
  <si>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</si>
  <si>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</si>
  <si>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</si>
  <si>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</si>
  <si>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</si>
  <si>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</si>
  <si>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</si>
  <si>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</si>
  <si>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</si>
  <si>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</si>
  <si>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</si>
  <si>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</si>
  <si>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</si>
  <si>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</si>
  <si>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</si>
  <si>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</si>
  <si>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</si>
  <si>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</si>
  <si>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</si>
  <si>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</si>
  <si>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</si>
  <si>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</si>
  <si>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</si>
  <si>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</si>
  <si>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</si>
  <si>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</si>
  <si>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</si>
  <si>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</si>
  <si>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</si>
  <si>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</si>
  <si>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</si>
  <si>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</si>
  <si>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</si>
  <si>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</si>
  <si>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</si>
  <si>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</si>
  <si>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</si>
  <si>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</si>
  <si>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</si>
  <si>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</si>
  <si>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</si>
  <si>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</si>
  <si>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</si>
  <si>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</si>
  <si>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</si>
  <si>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</si>
  <si>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</si>
  <si>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</si>
  <si>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</si>
  <si>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</si>
  <si>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</si>
  <si>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</si>
  <si>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</si>
  <si>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</si>
  <si>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</si>
  <si>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</si>
  <si>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</si>
  <si>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</si>
  <si>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</si>
  <si>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</si>
  <si>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</si>
  <si>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</si>
  <si>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</si>
  <si>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</si>
  <si>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</si>
  <si>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</si>
  <si>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</si>
  <si>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</si>
  <si>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</si>
  <si>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</si>
  <si>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</si>
  <si>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</si>
  <si>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</si>
  <si>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</si>
  <si>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</si>
  <si>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</si>
  <si>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</si>
  <si>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</si>
  <si>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</si>
  <si>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</si>
  <si>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</si>
  <si>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</si>
  <si>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</si>
  <si>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</si>
  <si>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</si>
  <si>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</si>
  <si>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</si>
  <si>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</si>
  <si>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</si>
  <si>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</si>
  <si>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</si>
  <si>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</si>
  <si>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</si>
  <si>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</si>
  <si>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</si>
  <si>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</si>
  <si>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</si>
  <si>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</si>
  <si>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</si>
  <si>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</si>
  <si>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</si>
  <si>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</si>
  <si>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</si>
  <si>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</si>
  <si>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</si>
  <si>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</si>
  <si>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</si>
  <si>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</si>
  <si>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</si>
  <si>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</si>
  <si>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</si>
  <si>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</si>
  <si>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</si>
  <si>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</si>
  <si>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</si>
  <si>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福岡県朝倉市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</si>
  <si>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</si>
  <si>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</si>
  <si>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</si>
  <si>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</si>
  <si>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</si>
  <si>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</si>
  <si>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</si>
  <si>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</si>
  <si>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</si>
  <si>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</si>
  <si>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</si>
  <si>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</si>
  <si>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</si>
  <si>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</si>
  <si>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</si>
  <si>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</si>
  <si>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</si>
  <si>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</si>
  <si>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</si>
  <si>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</si>
  <si>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</si>
  <si>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</si>
  <si>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</si>
  <si>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</si>
  <si>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</si>
  <si>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</si>
  <si>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</si>
  <si>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</si>
  <si>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</si>
  <si>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</si>
  <si>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</si>
  <si>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</si>
  <si>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</si>
  <si>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</si>
  <si>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</si>
  <si>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</si>
  <si>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</si>
  <si>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</si>
  <si>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</si>
  <si>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</si>
  <si>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</si>
  <si>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</si>
  <si>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</si>
  <si>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</si>
  <si>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</si>
  <si>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</si>
  <si>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</si>
  <si>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</si>
  <si>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</si>
  <si>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</si>
  <si>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</si>
  <si>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</si>
  <si>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</si>
  <si>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</si>
  <si>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</si>
  <si>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</si>
  <si>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</si>
  <si>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</si>
  <si>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</si>
  <si>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</si>
  <si>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</si>
  <si>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</si>
  <si>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</si>
  <si>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</si>
  <si>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</si>
  <si>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</si>
  <si>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</si>
  <si>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</si>
  <si>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</si>
  <si>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</si>
  <si>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</si>
  <si>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</si>
  <si>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</si>
  <si>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</si>
  <si>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</si>
  <si>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</si>
  <si>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</si>
  <si>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</si>
  <si>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</si>
  <si>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</si>
  <si>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</si>
  <si>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</si>
  <si>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</si>
  <si>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</si>
  <si>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</si>
  <si>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</si>
  <si>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</si>
  <si>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</si>
  <si>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</si>
  <si>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</si>
  <si>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</si>
  <si>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</si>
  <si>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</si>
  <si>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</si>
  <si>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</si>
  <si>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</si>
  <si>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</si>
  <si>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</si>
  <si>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</si>
  <si>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</si>
  <si>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</si>
  <si>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</si>
  <si>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</si>
  <si>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</si>
  <si>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</si>
  <si>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</si>
  <si>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</si>
  <si>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</si>
  <si>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</si>
  <si>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</si>
  <si>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</si>
  <si>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</si>
  <si>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</si>
  <si>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</si>
  <si>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</si>
  <si>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</si>
  <si>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</si>
  <si>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</si>
  <si>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</si>
  <si>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</si>
  <si>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</si>
  <si>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</si>
  <si>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</si>
  <si>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</si>
  <si>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</si>
  <si>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</si>
  <si>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</si>
  <si>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</si>
  <si>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</si>
  <si>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</si>
  <si>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</si>
  <si>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</si>
  <si>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</si>
  <si>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</si>
  <si>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</si>
  <si>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</si>
  <si>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</si>
  <si>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</si>
  <si>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</si>
  <si>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</si>
  <si>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</si>
  <si>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</si>
  <si>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</si>
  <si>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</si>
  <si>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</si>
  <si>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</si>
  <si>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</si>
  <si>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</si>
  <si>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</si>
  <si>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</si>
  <si>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</si>
  <si>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</si>
  <si>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</si>
  <si>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福岡県朝倉市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</si>
  <si>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</si>
  <si>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</si>
  <si>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</si>
  <si>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</si>
  <si>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</si>
  <si>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</si>
  <si>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</si>
  <si>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</si>
  <si>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</si>
  <si>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</si>
  <si>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</si>
  <si>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</si>
  <si>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</si>
  <si>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</si>
  <si>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</si>
  <si>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</si>
  <si>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</si>
  <si>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</si>
  <si>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</si>
  <si>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</si>
  <si>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</si>
  <si>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</si>
  <si>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</si>
  <si>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</si>
  <si>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</si>
  <si>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</si>
  <si>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</si>
  <si>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</si>
  <si>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</si>
  <si>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</si>
  <si>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</si>
  <si>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</si>
  <si>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</si>
  <si>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</si>
  <si>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</si>
  <si>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</si>
  <si>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</si>
  <si>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介護保険特別会計（保険事業勘定）</t>
    <phoneticPr fontId="5"/>
  </si>
  <si>
    <t>水道事業会計</t>
    <phoneticPr fontId="5"/>
  </si>
  <si>
    <t>法適用企業</t>
    <phoneticPr fontId="5"/>
  </si>
  <si>
    <t>工業用水道事業会計</t>
    <phoneticPr fontId="5"/>
  </si>
  <si>
    <t>下水道事業会計</t>
    <phoneticPr fontId="5"/>
  </si>
  <si>
    <t>法適用企業</t>
    <phoneticPr fontId="5"/>
  </si>
  <si>
    <t>簡易水道事業会計</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</si>
  <si>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</si>
  <si>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</si>
  <si>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</si>
  <si>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</si>
  <si>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</si>
  <si>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</si>
  <si>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</si>
  <si>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</si>
  <si>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</si>
  <si>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</si>
  <si>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</si>
  <si>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</si>
  <si>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</si>
  <si>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</si>
  <si>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</si>
  <si>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</si>
  <si>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</si>
  <si>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</si>
  <si>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</si>
  <si>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</si>
  <si>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</si>
  <si>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</si>
  <si>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</si>
  <si>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</si>
  <si>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</si>
  <si>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</si>
  <si>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</si>
  <si>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</si>
  <si>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</si>
  <si>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</si>
  <si>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</si>
  <si>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</si>
  <si>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</si>
  <si>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</si>
  <si>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</si>
  <si>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</si>
  <si>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</si>
  <si>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</si>
  <si>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</si>
  <si>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</si>
  <si>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</si>
  <si>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</si>
  <si>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</si>
  <si>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</si>
  <si>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</si>
  <si>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</si>
  <si>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</si>
  <si>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</si>
  <si>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</si>
  <si>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</si>
  <si>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</si>
  <si>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</si>
  <si>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</si>
  <si>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</si>
  <si>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</si>
  <si>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</si>
  <si>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</si>
  <si>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</si>
  <si>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</si>
  <si>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</si>
  <si>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</si>
  <si>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</si>
  <si>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</si>
  <si>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</si>
  <si>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</si>
  <si>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簡易水道事業会計</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</si>
  <si>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</si>
  <si>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</si>
  <si>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</si>
  <si>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</si>
  <si>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</si>
  <si>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</si>
  <si>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</si>
  <si>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</si>
  <si>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</si>
  <si>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</si>
  <si>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</si>
  <si>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</si>
  <si>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</si>
  <si>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</si>
  <si>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</si>
  <si>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</si>
  <si>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</si>
  <si>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</si>
  <si>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</si>
  <si>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</si>
  <si>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</si>
  <si>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</si>
  <si>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</si>
  <si>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</si>
  <si>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</si>
  <si>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</si>
  <si>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</si>
  <si>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</si>
  <si>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</si>
  <si>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</si>
  <si>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</si>
  <si>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</si>
  <si>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</si>
  <si>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</si>
  <si>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</si>
  <si>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</si>
  <si>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</si>
  <si>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</si>
  <si>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</si>
  <si>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</si>
  <si>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</si>
  <si>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</si>
  <si>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</si>
  <si>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</si>
  <si>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</si>
  <si>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</si>
  <si>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</si>
  <si>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</si>
  <si>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</si>
  <si>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</si>
  <si>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</si>
  <si>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</si>
  <si>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</si>
  <si>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</si>
  <si>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</si>
  <si>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</si>
  <si>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</si>
  <si>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</si>
  <si>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</si>
  <si>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</si>
  <si>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</si>
  <si>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</si>
  <si>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</si>
  <si>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</si>
  <si>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</si>
  <si>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</si>
  <si>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</si>
  <si>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</si>
  <si>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</si>
  <si>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</si>
  <si>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</si>
  <si>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</si>
  <si>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</si>
  <si>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</si>
  <si>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</si>
  <si>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</si>
  <si>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</si>
  <si>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</si>
  <si>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</si>
  <si>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</si>
  <si>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</si>
  <si>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</si>
  <si>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</si>
  <si>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</si>
  <si>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</si>
  <si>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</si>
  <si>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2.06</t>
  </si>
  <si>
    <t>水道事業会計</t>
  </si>
  <si>
    <t>一般会計</t>
  </si>
  <si>
    <t>工業用水道事業会計</t>
  </si>
  <si>
    <t>下水道事業会計</t>
  </si>
  <si>
    <t>介護保険特別会計（保険事業勘定）</t>
  </si>
  <si>
    <t>国民健康保険特別会計（事業勘定）</t>
  </si>
  <si>
    <t>▲ 1.31</t>
  </si>
  <si>
    <t>▲ 0.01</t>
  </si>
  <si>
    <t>後期高齢者医療特別会計</t>
  </si>
  <si>
    <t>国民健康保険特別会計（直営診療施設勘定）</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</si>
  <si>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</si>
  <si>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</si>
  <si>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</si>
  <si>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</si>
  <si>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</si>
  <si>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</si>
  <si>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</si>
  <si>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</si>
  <si>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</si>
  <si>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久留米市外三市町高等学校組合</t>
    <rPh sb="0" eb="4">
      <t>クルメシ</t>
    </rPh>
    <rPh sb="4" eb="5">
      <t>ホカ</t>
    </rPh>
    <rPh sb="5" eb="8">
      <t>サンシチョウ</t>
    </rPh>
    <rPh sb="8" eb="14">
      <t>コウトウガッコウクミアイ</t>
    </rPh>
    <phoneticPr fontId="2"/>
  </si>
  <si>
    <t>福岡県市町村消防団員等公務災害補償組合</t>
    <rPh sb="0" eb="10">
      <t>フクオカケンシチョウソンショウボウダンイン</t>
    </rPh>
    <rPh sb="10" eb="11">
      <t>トウ</t>
    </rPh>
    <rPh sb="11" eb="15">
      <t>コウムサイガイ</t>
    </rPh>
    <rPh sb="15" eb="19">
      <t>ホショウクミアイ</t>
    </rPh>
    <phoneticPr fontId="2"/>
  </si>
  <si>
    <t>福岡県市町村職員退職手当組合（一般会計）</t>
    <rPh sb="0" eb="8">
      <t>フクオカケンシチョウソンショクイン</t>
    </rPh>
    <rPh sb="8" eb="12">
      <t>タイショクテアテ</t>
    </rPh>
    <rPh sb="12" eb="14">
      <t>クミアイ</t>
    </rPh>
    <rPh sb="15" eb="19">
      <t>イッパンカイケイ</t>
    </rPh>
    <phoneticPr fontId="2"/>
  </si>
  <si>
    <t>福岡県市町村職員退職手当組合（基金特別会計）</t>
    <rPh sb="0" eb="14">
      <t>フクオカケンシチョウソンショクインタイショクテアテクミアイ</t>
    </rPh>
    <rPh sb="15" eb="21">
      <t>キキントクベツカイケイ</t>
    </rPh>
    <phoneticPr fontId="2"/>
  </si>
  <si>
    <t>福岡県南広域水道企業団</t>
    <rPh sb="0" eb="4">
      <t>フクオカケンナン</t>
    </rPh>
    <rPh sb="4" eb="6">
      <t>コウイキ</t>
    </rPh>
    <rPh sb="6" eb="11">
      <t>スイドウキギョウダン</t>
    </rPh>
    <phoneticPr fontId="2"/>
  </si>
  <si>
    <t>甘木・朝倉広域市町村圏事務組合（一般会計）</t>
    <rPh sb="0" eb="2">
      <t>アマギ</t>
    </rPh>
    <rPh sb="3" eb="5">
      <t>アサクラ</t>
    </rPh>
    <rPh sb="5" eb="7">
      <t>コウイキ</t>
    </rPh>
    <rPh sb="7" eb="10">
      <t>シチョウソン</t>
    </rPh>
    <rPh sb="10" eb="11">
      <t>ケン</t>
    </rPh>
    <rPh sb="11" eb="13">
      <t>ジム</t>
    </rPh>
    <rPh sb="13" eb="15">
      <t>クミアイ</t>
    </rPh>
    <rPh sb="16" eb="18">
      <t>イッパン</t>
    </rPh>
    <rPh sb="18" eb="20">
      <t>カイケイ</t>
    </rPh>
    <phoneticPr fontId="2"/>
  </si>
  <si>
    <t>甘木・朝倉広域市町村圏事務組合（消防特別会計）</t>
    <rPh sb="0" eb="2">
      <t>アマギ</t>
    </rPh>
    <rPh sb="3" eb="5">
      <t>アサクラ</t>
    </rPh>
    <rPh sb="5" eb="7">
      <t>コウイキ</t>
    </rPh>
    <rPh sb="7" eb="10">
      <t>シチョウソン</t>
    </rPh>
    <rPh sb="10" eb="11">
      <t>ケン</t>
    </rPh>
    <rPh sb="11" eb="13">
      <t>ジム</t>
    </rPh>
    <rPh sb="13" eb="15">
      <t>クミアイ</t>
    </rPh>
    <rPh sb="16" eb="22">
      <t>ショウボウトクベツカイケイ</t>
    </rPh>
    <phoneticPr fontId="2"/>
  </si>
  <si>
    <t>甘木・朝倉・三井環境施設組合</t>
    <rPh sb="0" eb="2">
      <t>アマギ</t>
    </rPh>
    <rPh sb="3" eb="5">
      <t>アサクラ</t>
    </rPh>
    <rPh sb="6" eb="8">
      <t>ミイ</t>
    </rPh>
    <rPh sb="8" eb="12">
      <t>カンキョウシセツ</t>
    </rPh>
    <rPh sb="12" eb="14">
      <t>クミアイ</t>
    </rPh>
    <phoneticPr fontId="2"/>
  </si>
  <si>
    <t>福岡県自治振興組合（一般会計）</t>
    <rPh sb="0" eb="9">
      <t>フクオカケンジチシンコウクミアイ</t>
    </rPh>
    <rPh sb="10" eb="14">
      <t>イッパンカイケイ</t>
    </rPh>
    <phoneticPr fontId="2"/>
  </si>
  <si>
    <t>福岡県後期高齢者医療広域連合（一般会計）</t>
    <rPh sb="0" eb="14">
      <t>フクオカケンコウキコウレイシャイリョウコウイキレンゴウ</t>
    </rPh>
    <rPh sb="15" eb="19">
      <t>イッパンカイケイ</t>
    </rPh>
    <phoneticPr fontId="2"/>
  </si>
  <si>
    <t>法適用企業</t>
    <rPh sb="0" eb="5">
      <t>ホウテキヨウキギョウ</t>
    </rPh>
    <phoneticPr fontId="2"/>
  </si>
  <si>
    <t>甘木鉄道</t>
    <rPh sb="0" eb="2">
      <t>アマギ</t>
    </rPh>
    <rPh sb="2" eb="4">
      <t>テツドウ</t>
    </rPh>
    <phoneticPr fontId="2"/>
  </si>
  <si>
    <t>あまぎ水の文化村</t>
    <rPh sb="3" eb="4">
      <t>ミズ</t>
    </rPh>
    <rPh sb="5" eb="8">
      <t>ブンカムラ</t>
    </rPh>
    <phoneticPr fontId="2"/>
  </si>
  <si>
    <t>ガマダス</t>
  </si>
  <si>
    <t>三連水車の里あさくら</t>
    <rPh sb="0" eb="2">
      <t>サンレン</t>
    </rPh>
    <rPh sb="2" eb="4">
      <t>スイシャ</t>
    </rPh>
    <rPh sb="5" eb="6">
      <t>サト</t>
    </rPh>
    <phoneticPr fontId="2"/>
  </si>
  <si>
    <t>地域振興基金</t>
    <rPh sb="0" eb="6">
      <t>チイキシンコウキキン</t>
    </rPh>
    <phoneticPr fontId="5"/>
  </si>
  <si>
    <t>公共施設等整備基金</t>
    <phoneticPr fontId="5"/>
  </si>
  <si>
    <t>-</t>
    <phoneticPr fontId="2"/>
  </si>
  <si>
    <t>-</t>
    <phoneticPr fontId="2"/>
  </si>
  <si>
    <t>-</t>
    <phoneticPr fontId="2"/>
  </si>
  <si>
    <t>福岡県自治振興組合（公文書館事業特別会計）</t>
    <rPh sb="0" eb="9">
      <t>フクオカケンジチシンコウクミアイ</t>
    </rPh>
    <phoneticPr fontId="2"/>
  </si>
  <si>
    <t>-</t>
    <phoneticPr fontId="2"/>
  </si>
  <si>
    <t>福岡県後期高齢者医療広域連合（後期高齢者医療特別会計）</t>
    <rPh sb="0" eb="14">
      <t>フクオカケンコウキコウレイシャイリョウコウイキレンゴウ</t>
    </rPh>
    <rPh sb="15" eb="17">
      <t>コウキ</t>
    </rPh>
    <rPh sb="17" eb="20">
      <t>コウレイシャ</t>
    </rPh>
    <rPh sb="20" eb="22">
      <t>イリョウ</t>
    </rPh>
    <rPh sb="22" eb="24">
      <t>トクベツ</t>
    </rPh>
    <rPh sb="24" eb="26">
      <t>カイケイ</t>
    </rPh>
    <phoneticPr fontId="2"/>
  </si>
  <si>
    <t>まちづくり振興基金</t>
    <rPh sb="5" eb="7">
      <t>シンコウ</t>
    </rPh>
    <rPh sb="7" eb="9">
      <t>キキン</t>
    </rPh>
    <phoneticPr fontId="2"/>
  </si>
  <si>
    <t>水源かん養基金</t>
    <phoneticPr fontId="2"/>
  </si>
  <si>
    <t>地域交通体系整備基金</t>
    <rPh sb="0" eb="2">
      <t>チイキ</t>
    </rPh>
    <rPh sb="2" eb="4">
      <t>コウツウ</t>
    </rPh>
    <rPh sb="4" eb="6">
      <t>タイケイ</t>
    </rPh>
    <rPh sb="6" eb="8">
      <t>セイビ</t>
    </rPh>
    <rPh sb="8" eb="10">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</si>
  <si>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</si>
  <si>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</si>
  <si>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より低い水準にあるが、施設の老朽化に伴う修繕コストの増加や施設の更新が今後の財政運営の大きな負担になることが懸念される。公共施設等総合管理計画に基づく個別施設計画や長寿命化計画による施設の建替えや統廃合等老朽化対策に取り組むとともに、更新に向けた国庫補助や地方債等の財源確保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</si>
  <si>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</si>
  <si>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</si>
  <si>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</si>
  <si>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</si>
  <si>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</si>
  <si>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</si>
  <si>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繰上償還による地方債現在高の抑制、基金積立額の増等により将来負担比率は昨年度と同様0％以下となっており、繰上償還による償還額の抑制当により実質公債費比率は減少しているものの、類似団体を上回っている。今後も災害復旧事業や大型事業による地方債償還額が増加することによる比率の上昇が予想されるため、繰上償還や充当可能財源の確保に努め地方債の新規発行を抑制するとともに経費節減に努める。</t>
    <rPh sb="52" eb="56">
      <t>クリアゲショウカン</t>
    </rPh>
    <rPh sb="59" eb="62">
      <t>ショウカンガク</t>
    </rPh>
    <rPh sb="63" eb="65">
      <t>ヨクセイ</t>
    </rPh>
    <rPh sb="65" eb="66">
      <t>トウ</t>
    </rPh>
    <rPh sb="77" eb="79">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</si>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</sst>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69185</c:v>
                </c:pt>
                <c:pt idx="1">
                  <c:v>70166</c:v>
                </c:pt>
                <c:pt idx="2">
                  <c:v>70329</c:v>
                </c:pt>
                <c:pt idx="3">
                  <c:v>71871</c:v>
                </c:pt>
                <c:pt idx="4">
                  <c:v>71807</c:v>
                </c:pt>
              </c:numCache>
            </c:numRef>
          </c:val>
          <c:smooth val="0"/>
          <c:extLst xmlns:c16r2="http://schemas.microsoft.com/office/drawing/2015/06/chart">
            <c:ext xmlns:c16="http://schemas.microsoft.com/office/drawing/2014/chart" uri="{C3380CC4-5D6E-409C-BE32-E72D297353CC}">
              <c16:uniqueId val="{00000000-4AE5-4F93-8CB6-A0B21B0272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81798</c:v>
                </c:pt>
                <c:pt idx="1">
                  <c:v>82868</c:v>
                </c:pt>
                <c:pt idx="2">
                  <c:v>80524</c:v>
                </c:pt>
                <c:pt idx="3">
                  <c:v>75044</c:v>
                </c:pt>
                <c:pt idx="4">
                  <c:v>65591</c:v>
                </c:pt>
              </c:numCache>
            </c:numRef>
          </c:val>
          <c:smooth val="0"/>
          <c:extLst xmlns:c16r2="http://schemas.microsoft.com/office/drawing/2015/06/chart">
            <c:ext xmlns:c16="http://schemas.microsoft.com/office/drawing/2014/chart" uri="{C3380CC4-5D6E-409C-BE32-E72D297353CC}">
              <c16:uniqueId val="{00000001-4AE5-4F93-8CB6-A0B21B02724B}"/>
            </c:ext>
          </c:extLst>
        </c:ser>
        <c:dLbls>
          <c:showLegendKey val="0"/>
          <c:showVal val="0"/>
          <c:showCatName val="0"/>
          <c:showSerName val="0"/>
          <c:showPercent val="0"/>
          <c:showBubbleSize val="0"/>
        </c:dLbls>
        <c:marker val="1"/>
        <c:smooth val="0"/>
        <c:axId val="493773072"/>
        <c:axId val="406187352"/>
      </c:lineChart>
      <c:catAx>
        <c:axId val="4937730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6187352"/>
        <c:crosses val="autoZero"/>
        <c:auto val="1"/>
        <c:lblAlgn val="ctr"/>
        <c:lblOffset val="100"/>
        <c:tickLblSkip val="1"/>
        <c:tickMarkSkip val="1"/>
        <c:noMultiLvlLbl val="0"/>
      </c:catAx>
      <c:valAx>
        <c:axId val="406187352"/>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37730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6.68</c:v>
                </c:pt>
                <c:pt idx="1">
                  <c:v>6.66</c:v>
                </c:pt>
                <c:pt idx="2">
                  <c:v>6.22</c:v>
                </c:pt>
                <c:pt idx="3">
                  <c:v>5.97</c:v>
                </c:pt>
                <c:pt idx="4">
                  <c:v>6.66</c:v>
                </c:pt>
              </c:numCache>
            </c:numRef>
          </c:val>
          <c:extLst xmlns:c16r2="http://schemas.microsoft.com/office/drawing/2015/06/chart">
            <c:ext xmlns:c16="http://schemas.microsoft.com/office/drawing/2014/chart" uri="{C3380CC4-5D6E-409C-BE32-E72D297353CC}">
              <c16:uniqueId val="{00000000-F023-465E-AC7E-9D38B723A0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26.71</c:v>
                </c:pt>
                <c:pt idx="1">
                  <c:v>27.3</c:v>
                </c:pt>
                <c:pt idx="2">
                  <c:v>27.85</c:v>
                </c:pt>
                <c:pt idx="3">
                  <c:v>27.02</c:v>
                </c:pt>
                <c:pt idx="4">
                  <c:v>28.01</c:v>
                </c:pt>
              </c:numCache>
            </c:numRef>
          </c:val>
          <c:extLst xmlns:c16r2="http://schemas.microsoft.com/office/drawing/2015/06/chart">
            <c:ext xmlns:c16="http://schemas.microsoft.com/office/drawing/2014/chart" uri="{C3380CC4-5D6E-409C-BE32-E72D297353CC}">
              <c16:uniqueId val="{00000001-F023-465E-AC7E-9D38B723A0B7}"/>
            </c:ext>
          </c:extLst>
        </c:ser>
        <c:dLbls>
          <c:showLegendKey val="0"/>
          <c:showVal val="0"/>
          <c:showCatName val="0"/>
          <c:showSerName val="0"/>
          <c:showPercent val="0"/>
          <c:showBubbleSize val="0"/>
        </c:dLbls>
        <c:gapWidth val="250"/>
        <c:overlap val="100"/>
        <c:axId val="507335016"/>
        <c:axId val="5083200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-2.06</c:v>
                </c:pt>
                <c:pt idx="1">
                  <c:v>3.03</c:v>
                </c:pt>
                <c:pt idx="2">
                  <c:v>7.95</c:v>
                </c:pt>
                <c:pt idx="3">
                  <c:v>9.35</c:v>
                </c:pt>
                <c:pt idx="4">
                  <c:v>9.7799999999999994</c:v>
                </c:pt>
              </c:numCache>
            </c:numRef>
          </c:val>
          <c:smooth val="0"/>
          <c:extLst xmlns:c16r2="http://schemas.microsoft.com/office/drawing/2015/06/chart">
            <c:ext xmlns:c16="http://schemas.microsoft.com/office/drawing/2014/chart" uri="{C3380CC4-5D6E-409C-BE32-E72D297353CC}">
              <c16:uniqueId val="{00000002-F023-465E-AC7E-9D38B723A0B7}"/>
            </c:ext>
          </c:extLst>
        </c:ser>
        <c:dLbls>
          <c:showLegendKey val="0"/>
          <c:showVal val="0"/>
          <c:showCatName val="0"/>
          <c:showSerName val="0"/>
          <c:showPercent val="0"/>
          <c:showBubbleSize val="0"/>
        </c:dLbls>
        <c:marker val="1"/>
        <c:smooth val="0"/>
        <c:axId val="507335016"/>
        <c:axId val="508320072"/>
      </c:lineChart>
      <c:catAx>
        <c:axId val="507335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8320072"/>
        <c:crosses val="autoZero"/>
        <c:auto val="1"/>
        <c:lblAlgn val="ctr"/>
        <c:lblOffset val="100"/>
        <c:tickLblSkip val="1"/>
        <c:tickMarkSkip val="1"/>
        <c:noMultiLvlLbl val="0"/>
      </c:catAx>
      <c:valAx>
        <c:axId val="508320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335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1B55-4A40-90F0-C515255605D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B55-4A40-90F0-C515255605DB}"/>
            </c:ext>
          </c:extLst>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0.08</c:v>
                </c:pt>
                <c:pt idx="2">
                  <c:v>#N/A</c:v>
                </c:pt>
                <c:pt idx="3">
                  <c:v>0.04</c:v>
                </c:pt>
                <c:pt idx="4">
                  <c:v>#N/A</c:v>
                </c:pt>
                <c:pt idx="5">
                  <c:v>0.05</c:v>
                </c:pt>
                <c:pt idx="6">
                  <c:v>#N/A</c:v>
                </c:pt>
                <c:pt idx="7">
                  <c:v>0.13</c:v>
                </c:pt>
                <c:pt idx="8">
                  <c:v>#N/A</c:v>
                </c:pt>
                <c:pt idx="9">
                  <c:v>0.14000000000000001</c:v>
                </c:pt>
              </c:numCache>
            </c:numRef>
          </c:val>
          <c:extLst xmlns:c16r2="http://schemas.microsoft.com/office/drawing/2015/06/chart">
            <c:ext xmlns:c16="http://schemas.microsoft.com/office/drawing/2014/chart" uri="{C3380CC4-5D6E-409C-BE32-E72D297353CC}">
              <c16:uniqueId val="{00000002-1B55-4A40-90F0-C515255605D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0.17</c:v>
                </c:pt>
                <c:pt idx="2">
                  <c:v>#N/A</c:v>
                </c:pt>
                <c:pt idx="3">
                  <c:v>0.18</c:v>
                </c:pt>
                <c:pt idx="4">
                  <c:v>#N/A</c:v>
                </c:pt>
                <c:pt idx="5">
                  <c:v>0.16</c:v>
                </c:pt>
                <c:pt idx="6">
                  <c:v>#N/A</c:v>
                </c:pt>
                <c:pt idx="7">
                  <c:v>0.17</c:v>
                </c:pt>
                <c:pt idx="8">
                  <c:v>#N/A</c:v>
                </c:pt>
                <c:pt idx="9">
                  <c:v>0.2</c:v>
                </c:pt>
              </c:numCache>
            </c:numRef>
          </c:val>
          <c:extLst xmlns:c16r2="http://schemas.microsoft.com/office/drawing/2015/06/chart">
            <c:ext xmlns:c16="http://schemas.microsoft.com/office/drawing/2014/chart" uri="{C3380CC4-5D6E-409C-BE32-E72D297353CC}">
              <c16:uniqueId val="{00000003-1B55-4A40-90F0-C515255605DB}"/>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1.31</c:v>
                </c:pt>
                <c:pt idx="1">
                  <c:v>#N/A</c:v>
                </c:pt>
                <c:pt idx="2">
                  <c:v>0.01</c:v>
                </c:pt>
                <c:pt idx="3">
                  <c:v>#N/A</c:v>
                </c:pt>
                <c:pt idx="4">
                  <c:v>#N/A</c:v>
                </c:pt>
                <c:pt idx="5">
                  <c:v>0.47</c:v>
                </c:pt>
                <c:pt idx="6">
                  <c:v>#N/A</c:v>
                </c:pt>
                <c:pt idx="7">
                  <c:v>1.08</c:v>
                </c:pt>
                <c:pt idx="8">
                  <c:v>#N/A</c:v>
                </c:pt>
                <c:pt idx="9">
                  <c:v>0.34</c:v>
                </c:pt>
              </c:numCache>
            </c:numRef>
          </c:val>
          <c:extLst xmlns:c16r2="http://schemas.microsoft.com/office/drawing/2015/06/chart">
            <c:ext xmlns:c16="http://schemas.microsoft.com/office/drawing/2014/chart" uri="{C3380CC4-5D6E-409C-BE32-E72D297353CC}">
              <c16:uniqueId val="{00000004-1B55-4A40-90F0-C515255605DB}"/>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0.76</c:v>
                </c:pt>
                <c:pt idx="2">
                  <c:v>#N/A</c:v>
                </c:pt>
                <c:pt idx="3">
                  <c:v>0.78</c:v>
                </c:pt>
                <c:pt idx="4">
                  <c:v>#N/A</c:v>
                </c:pt>
                <c:pt idx="5">
                  <c:v>0.73</c:v>
                </c:pt>
                <c:pt idx="6">
                  <c:v>#N/A</c:v>
                </c:pt>
                <c:pt idx="7">
                  <c:v>1.25</c:v>
                </c:pt>
                <c:pt idx="8">
                  <c:v>#N/A</c:v>
                </c:pt>
                <c:pt idx="9">
                  <c:v>1.34</c:v>
                </c:pt>
              </c:numCache>
            </c:numRef>
          </c:val>
          <c:extLst xmlns:c16r2="http://schemas.microsoft.com/office/drawing/2015/06/chart">
            <c:ext xmlns:c16="http://schemas.microsoft.com/office/drawing/2014/chart" uri="{C3380CC4-5D6E-409C-BE32-E72D297353CC}">
              <c16:uniqueId val="{00000005-1B55-4A40-90F0-C515255605DB}"/>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0.78</c:v>
                </c:pt>
                <c:pt idx="2">
                  <c:v>#N/A</c:v>
                </c:pt>
                <c:pt idx="3">
                  <c:v>0.69</c:v>
                </c:pt>
                <c:pt idx="4">
                  <c:v>#N/A</c:v>
                </c:pt>
                <c:pt idx="5">
                  <c:v>0.86</c:v>
                </c:pt>
                <c:pt idx="6">
                  <c:v>#N/A</c:v>
                </c:pt>
                <c:pt idx="7">
                  <c:v>1.18</c:v>
                </c:pt>
                <c:pt idx="8">
                  <c:v>#N/A</c:v>
                </c:pt>
                <c:pt idx="9">
                  <c:v>1.94</c:v>
                </c:pt>
              </c:numCache>
            </c:numRef>
          </c:val>
          <c:extLst xmlns:c16r2="http://schemas.microsoft.com/office/drawing/2015/06/chart">
            <c:ext xmlns:c16="http://schemas.microsoft.com/office/drawing/2014/chart" uri="{C3380CC4-5D6E-409C-BE32-E72D297353CC}">
              <c16:uniqueId val="{00000006-1B55-4A40-90F0-C515255605DB}"/>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4.91</c:v>
                </c:pt>
                <c:pt idx="2">
                  <c:v>#N/A</c:v>
                </c:pt>
                <c:pt idx="3">
                  <c:v>4.5</c:v>
                </c:pt>
                <c:pt idx="4">
                  <c:v>#N/A</c:v>
                </c:pt>
                <c:pt idx="5">
                  <c:v>4.3099999999999996</c:v>
                </c:pt>
                <c:pt idx="6">
                  <c:v>#N/A</c:v>
                </c:pt>
                <c:pt idx="7">
                  <c:v>4.2300000000000004</c:v>
                </c:pt>
                <c:pt idx="8">
                  <c:v>#N/A</c:v>
                </c:pt>
                <c:pt idx="9">
                  <c:v>4.53</c:v>
                </c:pt>
              </c:numCache>
            </c:numRef>
          </c:val>
          <c:extLst xmlns:c16r2="http://schemas.microsoft.com/office/drawing/2015/06/chart">
            <c:ext xmlns:c16="http://schemas.microsoft.com/office/drawing/2014/chart" uri="{C3380CC4-5D6E-409C-BE32-E72D297353CC}">
              <c16:uniqueId val="{00000007-1B55-4A40-90F0-C515255605D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6.67</c:v>
                </c:pt>
                <c:pt idx="2">
                  <c:v>#N/A</c:v>
                </c:pt>
                <c:pt idx="3">
                  <c:v>6.65</c:v>
                </c:pt>
                <c:pt idx="4">
                  <c:v>#N/A</c:v>
                </c:pt>
                <c:pt idx="5">
                  <c:v>6.21</c:v>
                </c:pt>
                <c:pt idx="6">
                  <c:v>#N/A</c:v>
                </c:pt>
                <c:pt idx="7">
                  <c:v>5.97</c:v>
                </c:pt>
                <c:pt idx="8">
                  <c:v>#N/A</c:v>
                </c:pt>
                <c:pt idx="9">
                  <c:v>6.65</c:v>
                </c:pt>
              </c:numCache>
            </c:numRef>
          </c:val>
          <c:extLst xmlns:c16r2="http://schemas.microsoft.com/office/drawing/2015/06/chart">
            <c:ext xmlns:c16="http://schemas.microsoft.com/office/drawing/2014/chart" uri="{C3380CC4-5D6E-409C-BE32-E72D297353CC}">
              <c16:uniqueId val="{00000008-1B55-4A40-90F0-C515255605D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8.4600000000000009</c:v>
                </c:pt>
                <c:pt idx="2">
                  <c:v>#N/A</c:v>
                </c:pt>
                <c:pt idx="3">
                  <c:v>9.15</c:v>
                </c:pt>
                <c:pt idx="4">
                  <c:v>#N/A</c:v>
                </c:pt>
                <c:pt idx="5">
                  <c:v>8.84</c:v>
                </c:pt>
                <c:pt idx="6">
                  <c:v>#N/A</c:v>
                </c:pt>
                <c:pt idx="7">
                  <c:v>8.65</c:v>
                </c:pt>
                <c:pt idx="8">
                  <c:v>#N/A</c:v>
                </c:pt>
                <c:pt idx="9">
                  <c:v>8.7799999999999994</c:v>
                </c:pt>
              </c:numCache>
            </c:numRef>
          </c:val>
          <c:extLst xmlns:c16r2="http://schemas.microsoft.com/office/drawing/2015/06/chart">
            <c:ext xmlns:c16="http://schemas.microsoft.com/office/drawing/2014/chart" uri="{C3380CC4-5D6E-409C-BE32-E72D297353CC}">
              <c16:uniqueId val="{00000009-1B55-4A40-90F0-C515255605DB}"/>
            </c:ext>
          </c:extLst>
        </c:ser>
        <c:dLbls>
          <c:showLegendKey val="0"/>
          <c:showVal val="0"/>
          <c:showCatName val="0"/>
          <c:showSerName val="0"/>
          <c:showPercent val="0"/>
          <c:showBubbleSize val="0"/>
        </c:dLbls>
        <c:gapWidth val="150"/>
        <c:overlap val="100"/>
        <c:axId val="508323600"/>
        <c:axId val="508321640"/>
      </c:barChart>
      <c:catAx>
        <c:axId val="508323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8321640"/>
        <c:crosses val="autoZero"/>
        <c:auto val="1"/>
        <c:lblAlgn val="ctr"/>
        <c:lblOffset val="100"/>
        <c:tickLblSkip val="1"/>
        <c:tickMarkSkip val="1"/>
        <c:noMultiLvlLbl val="0"/>
      </c:catAx>
      <c:valAx>
        <c:axId val="508321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3236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2688</c:v>
                </c:pt>
                <c:pt idx="5">
                  <c:v>2647</c:v>
                </c:pt>
                <c:pt idx="8">
                  <c:v>2952</c:v>
                </c:pt>
                <c:pt idx="11">
                  <c:v>3095</c:v>
                </c:pt>
                <c:pt idx="14">
                  <c:v>3105</c:v>
                </c:pt>
              </c:numCache>
            </c:numRef>
          </c:val>
          <c:extLst xmlns:c16r2="http://schemas.microsoft.com/office/drawing/2015/06/chart">
            <c:ext xmlns:c16="http://schemas.microsoft.com/office/drawing/2014/chart" uri="{C3380CC4-5D6E-409C-BE32-E72D297353CC}">
              <c16:uniqueId val="{00000000-608D-4F49-9E00-F8EA63D1E6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08D-4F49-9E00-F8EA63D1E6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82</c:v>
                </c:pt>
                <c:pt idx="3">
                  <c:v>116</c:v>
                </c:pt>
                <c:pt idx="6">
                  <c:v>155</c:v>
                </c:pt>
                <c:pt idx="9">
                  <c:v>169</c:v>
                </c:pt>
                <c:pt idx="12">
                  <c:v>193</c:v>
                </c:pt>
              </c:numCache>
            </c:numRef>
          </c:val>
          <c:extLst xmlns:c16r2="http://schemas.microsoft.com/office/drawing/2015/06/chart">
            <c:ext xmlns:c16="http://schemas.microsoft.com/office/drawing/2014/chart" uri="{C3380CC4-5D6E-409C-BE32-E72D297353CC}">
              <c16:uniqueId val="{00000002-608D-4F49-9E00-F8EA63D1E6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3-608D-4F49-9E00-F8EA63D1E6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945</c:v>
                </c:pt>
                <c:pt idx="3">
                  <c:v>906</c:v>
                </c:pt>
                <c:pt idx="6">
                  <c:v>908</c:v>
                </c:pt>
                <c:pt idx="9">
                  <c:v>958</c:v>
                </c:pt>
                <c:pt idx="12">
                  <c:v>987</c:v>
                </c:pt>
              </c:numCache>
            </c:numRef>
          </c:val>
          <c:extLst xmlns:c16r2="http://schemas.microsoft.com/office/drawing/2015/06/chart">
            <c:ext xmlns:c16="http://schemas.microsoft.com/office/drawing/2014/chart" uri="{C3380CC4-5D6E-409C-BE32-E72D297353CC}">
              <c16:uniqueId val="{00000004-608D-4F49-9E00-F8EA63D1E6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08D-4F49-9E00-F8EA63D1E6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08D-4F49-9E00-F8EA63D1E6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2714</c:v>
                </c:pt>
                <c:pt idx="3">
                  <c:v>2899</c:v>
                </c:pt>
                <c:pt idx="6">
                  <c:v>3050</c:v>
                </c:pt>
                <c:pt idx="9">
                  <c:v>2991</c:v>
                </c:pt>
                <c:pt idx="12">
                  <c:v>3036</c:v>
                </c:pt>
              </c:numCache>
            </c:numRef>
          </c:val>
          <c:extLst xmlns:c16r2="http://schemas.microsoft.com/office/drawing/2015/06/chart">
            <c:ext xmlns:c16="http://schemas.microsoft.com/office/drawing/2014/chart" uri="{C3380CC4-5D6E-409C-BE32-E72D297353CC}">
              <c16:uniqueId val="{00000007-608D-4F49-9E00-F8EA63D1E66A}"/>
            </c:ext>
          </c:extLst>
        </c:ser>
        <c:dLbls>
          <c:showLegendKey val="0"/>
          <c:showVal val="0"/>
          <c:showCatName val="0"/>
          <c:showSerName val="0"/>
          <c:showPercent val="0"/>
          <c:showBubbleSize val="0"/>
        </c:dLbls>
        <c:gapWidth val="100"/>
        <c:overlap val="100"/>
        <c:axId val="508322424"/>
        <c:axId val="5083212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1053</c:v>
                </c:pt>
                <c:pt idx="2">
                  <c:v>#N/A</c:v>
                </c:pt>
                <c:pt idx="3">
                  <c:v>#N/A</c:v>
                </c:pt>
                <c:pt idx="4">
                  <c:v>1275</c:v>
                </c:pt>
                <c:pt idx="5">
                  <c:v>#N/A</c:v>
                </c:pt>
                <c:pt idx="6">
                  <c:v>#N/A</c:v>
                </c:pt>
                <c:pt idx="7">
                  <c:v>1162</c:v>
                </c:pt>
                <c:pt idx="8">
                  <c:v>#N/A</c:v>
                </c:pt>
                <c:pt idx="9">
                  <c:v>#N/A</c:v>
                </c:pt>
                <c:pt idx="10">
                  <c:v>1024</c:v>
                </c:pt>
                <c:pt idx="11">
                  <c:v>#N/A</c:v>
                </c:pt>
                <c:pt idx="12">
                  <c:v>#N/A</c:v>
                </c:pt>
                <c:pt idx="13">
                  <c:v>1112</c:v>
                </c:pt>
                <c:pt idx="14">
                  <c:v>#N/A</c:v>
                </c:pt>
              </c:numCache>
            </c:numRef>
          </c:val>
          <c:smooth val="0"/>
          <c:extLst xmlns:c16r2="http://schemas.microsoft.com/office/drawing/2015/06/chart">
            <c:ext xmlns:c16="http://schemas.microsoft.com/office/drawing/2014/chart" uri="{C3380CC4-5D6E-409C-BE32-E72D297353CC}">
              <c16:uniqueId val="{00000008-608D-4F49-9E00-F8EA63D1E66A}"/>
            </c:ext>
          </c:extLst>
        </c:ser>
        <c:dLbls>
          <c:showLegendKey val="0"/>
          <c:showVal val="0"/>
          <c:showCatName val="0"/>
          <c:showSerName val="0"/>
          <c:showPercent val="0"/>
          <c:showBubbleSize val="0"/>
        </c:dLbls>
        <c:marker val="1"/>
        <c:smooth val="0"/>
        <c:axId val="508322424"/>
        <c:axId val="508321248"/>
      </c:lineChart>
      <c:catAx>
        <c:axId val="508322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8321248"/>
        <c:crosses val="autoZero"/>
        <c:auto val="1"/>
        <c:lblAlgn val="ctr"/>
        <c:lblOffset val="100"/>
        <c:tickLblSkip val="1"/>
        <c:tickMarkSkip val="1"/>
        <c:noMultiLvlLbl val="0"/>
      </c:catAx>
      <c:valAx>
        <c:axId val="508321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322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31591</c:v>
                </c:pt>
                <c:pt idx="5">
                  <c:v>32461</c:v>
                </c:pt>
                <c:pt idx="8">
                  <c:v>33590</c:v>
                </c:pt>
                <c:pt idx="11">
                  <c:v>33672</c:v>
                </c:pt>
                <c:pt idx="14">
                  <c:v>33035</c:v>
                </c:pt>
              </c:numCache>
            </c:numRef>
          </c:val>
          <c:extLst xmlns:c16r2="http://schemas.microsoft.com/office/drawing/2015/06/chart">
            <c:ext xmlns:c16="http://schemas.microsoft.com/office/drawing/2014/chart" uri="{C3380CC4-5D6E-409C-BE32-E72D297353CC}">
              <c16:uniqueId val="{00000000-50A7-46D2-8B49-E592A7A87F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111</c:v>
                </c:pt>
                <c:pt idx="5">
                  <c:v>172</c:v>
                </c:pt>
                <c:pt idx="8">
                  <c:v>316</c:v>
                </c:pt>
                <c:pt idx="11">
                  <c:v>296</c:v>
                </c:pt>
                <c:pt idx="14">
                  <c:v>268</c:v>
                </c:pt>
              </c:numCache>
            </c:numRef>
          </c:val>
          <c:extLst xmlns:c16r2="http://schemas.microsoft.com/office/drawing/2015/06/chart">
            <c:ext xmlns:c16="http://schemas.microsoft.com/office/drawing/2014/chart" uri="{C3380CC4-5D6E-409C-BE32-E72D297353CC}">
              <c16:uniqueId val="{00000001-50A7-46D2-8B49-E592A7A87F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14431</c:v>
                </c:pt>
                <c:pt idx="5">
                  <c:v>15562</c:v>
                </c:pt>
                <c:pt idx="8">
                  <c:v>16480</c:v>
                </c:pt>
                <c:pt idx="11">
                  <c:v>17189</c:v>
                </c:pt>
                <c:pt idx="14">
                  <c:v>17218</c:v>
                </c:pt>
              </c:numCache>
            </c:numRef>
          </c:val>
          <c:extLst xmlns:c16r2="http://schemas.microsoft.com/office/drawing/2015/06/chart">
            <c:ext xmlns:c16="http://schemas.microsoft.com/office/drawing/2014/chart" uri="{C3380CC4-5D6E-409C-BE32-E72D297353CC}">
              <c16:uniqueId val="{00000002-50A7-46D2-8B49-E592A7A87F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0A7-46D2-8B49-E592A7A87F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0A7-46D2-8B49-E592A7A87F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0A7-46D2-8B49-E592A7A87F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3208</c:v>
                </c:pt>
                <c:pt idx="3">
                  <c:v>2819</c:v>
                </c:pt>
                <c:pt idx="6">
                  <c:v>2611</c:v>
                </c:pt>
                <c:pt idx="9">
                  <c:v>2386</c:v>
                </c:pt>
                <c:pt idx="12">
                  <c:v>2364</c:v>
                </c:pt>
              </c:numCache>
            </c:numRef>
          </c:val>
          <c:extLst xmlns:c16r2="http://schemas.microsoft.com/office/drawing/2015/06/chart">
            <c:ext xmlns:c16="http://schemas.microsoft.com/office/drawing/2014/chart" uri="{C3380CC4-5D6E-409C-BE32-E72D297353CC}">
              <c16:uniqueId val="{00000006-50A7-46D2-8B49-E592A7A87F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754</c:v>
                </c:pt>
                <c:pt idx="3">
                  <c:v>1061</c:v>
                </c:pt>
                <c:pt idx="6">
                  <c:v>1204</c:v>
                </c:pt>
                <c:pt idx="9">
                  <c:v>1053</c:v>
                </c:pt>
                <c:pt idx="12">
                  <c:v>847</c:v>
                </c:pt>
              </c:numCache>
            </c:numRef>
          </c:val>
          <c:extLst xmlns:c16r2="http://schemas.microsoft.com/office/drawing/2015/06/chart">
            <c:ext xmlns:c16="http://schemas.microsoft.com/office/drawing/2014/chart" uri="{C3380CC4-5D6E-409C-BE32-E72D297353CC}">
              <c16:uniqueId val="{00000007-50A7-46D2-8B49-E592A7A87F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12576</c:v>
                </c:pt>
                <c:pt idx="3">
                  <c:v>12124</c:v>
                </c:pt>
                <c:pt idx="6">
                  <c:v>12172</c:v>
                </c:pt>
                <c:pt idx="9">
                  <c:v>11872</c:v>
                </c:pt>
                <c:pt idx="12">
                  <c:v>11758</c:v>
                </c:pt>
              </c:numCache>
            </c:numRef>
          </c:val>
          <c:extLst xmlns:c16r2="http://schemas.microsoft.com/office/drawing/2015/06/chart">
            <c:ext xmlns:c16="http://schemas.microsoft.com/office/drawing/2014/chart" uri="{C3380CC4-5D6E-409C-BE32-E72D297353CC}">
              <c16:uniqueId val="{00000008-50A7-46D2-8B49-E592A7A87F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50A7-46D2-8B49-E592A7A87F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31192</c:v>
                </c:pt>
                <c:pt idx="3">
                  <c:v>31459</c:v>
                </c:pt>
                <c:pt idx="6">
                  <c:v>31428</c:v>
                </c:pt>
                <c:pt idx="9">
                  <c:v>30794</c:v>
                </c:pt>
                <c:pt idx="12">
                  <c:v>28746</c:v>
                </c:pt>
              </c:numCache>
            </c:numRef>
          </c:val>
          <c:extLst xmlns:c16r2="http://schemas.microsoft.com/office/drawing/2015/06/chart">
            <c:ext xmlns:c16="http://schemas.microsoft.com/office/drawing/2014/chart" uri="{C3380CC4-5D6E-409C-BE32-E72D297353CC}">
              <c16:uniqueId val="{0000000A-50A7-46D2-8B49-E592A7A87FA8}"/>
            </c:ext>
          </c:extLst>
        </c:ser>
        <c:dLbls>
          <c:showLegendKey val="0"/>
          <c:showVal val="0"/>
          <c:showCatName val="0"/>
          <c:showSerName val="0"/>
          <c:showPercent val="0"/>
          <c:showBubbleSize val="0"/>
        </c:dLbls>
        <c:gapWidth val="100"/>
        <c:overlap val="100"/>
        <c:axId val="508323208"/>
        <c:axId val="5083228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1599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50A7-46D2-8B49-E592A7A87FA8}"/>
            </c:ext>
          </c:extLst>
        </c:ser>
        <c:dLbls>
          <c:showLegendKey val="0"/>
          <c:showVal val="0"/>
          <c:showCatName val="0"/>
          <c:showSerName val="0"/>
          <c:showPercent val="0"/>
          <c:showBubbleSize val="0"/>
        </c:dLbls>
        <c:marker val="1"/>
        <c:smooth val="0"/>
        <c:axId val="508323208"/>
        <c:axId val="508322816"/>
      </c:lineChart>
      <c:catAx>
        <c:axId val="508323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8322816"/>
        <c:crosses val="autoZero"/>
        <c:auto val="1"/>
        <c:lblAlgn val="ctr"/>
        <c:lblOffset val="100"/>
        <c:tickLblSkip val="1"/>
        <c:tickMarkSkip val="1"/>
        <c:noMultiLvlLbl val="0"/>
      </c:catAx>
      <c:valAx>
        <c:axId val="508322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323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4312</c:v>
                </c:pt>
                <c:pt idx="1">
                  <c:v>4336</c:v>
                </c:pt>
                <c:pt idx="2">
                  <c:v>4359</c:v>
                </c:pt>
              </c:numCache>
            </c:numRef>
          </c:val>
          <c:extLst xmlns:c16r2="http://schemas.microsoft.com/office/drawing/2015/06/chart">
            <c:ext xmlns:c16="http://schemas.microsoft.com/office/drawing/2014/chart" uri="{C3380CC4-5D6E-409C-BE32-E72D297353CC}">
              <c16:uniqueId val="{00000000-2D86-463D-B22B-C3E1194A8C0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2802</c:v>
                </c:pt>
                <c:pt idx="1">
                  <c:v>2569</c:v>
                </c:pt>
                <c:pt idx="2">
                  <c:v>2076</c:v>
                </c:pt>
              </c:numCache>
            </c:numRef>
          </c:val>
          <c:extLst xmlns:c16r2="http://schemas.microsoft.com/office/drawing/2015/06/chart">
            <c:ext xmlns:c16="http://schemas.microsoft.com/office/drawing/2014/chart" uri="{C3380CC4-5D6E-409C-BE32-E72D297353CC}">
              <c16:uniqueId val="{00000001-2D86-463D-B22B-C3E1194A8C0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10781</c:v>
                </c:pt>
                <c:pt idx="1">
                  <c:v>11651</c:v>
                </c:pt>
                <c:pt idx="2">
                  <c:v>12057</c:v>
                </c:pt>
              </c:numCache>
            </c:numRef>
          </c:val>
          <c:extLst xmlns:c16r2="http://schemas.microsoft.com/office/drawing/2015/06/chart">
            <c:ext xmlns:c16="http://schemas.microsoft.com/office/drawing/2014/chart" uri="{C3380CC4-5D6E-409C-BE32-E72D297353CC}">
              <c16:uniqueId val="{00000002-2D86-463D-B22B-C3E1194A8C08}"/>
            </c:ext>
          </c:extLst>
        </c:ser>
        <c:dLbls>
          <c:showLegendKey val="0"/>
          <c:showVal val="0"/>
          <c:showCatName val="0"/>
          <c:showSerName val="0"/>
          <c:showPercent val="0"/>
          <c:showBubbleSize val="0"/>
        </c:dLbls>
        <c:gapWidth val="120"/>
        <c:overlap val="100"/>
        <c:axId val="509839376"/>
        <c:axId val="509837808"/>
      </c:barChart>
      <c:catAx>
        <c:axId val="509839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9837808"/>
        <c:crosses val="autoZero"/>
        <c:auto val="1"/>
        <c:lblAlgn val="ctr"/>
        <c:lblOffset val="100"/>
        <c:tickLblSkip val="1"/>
        <c:tickMarkSkip val="1"/>
        <c:noMultiLvlLbl val="0"/>
      </c:catAx>
      <c:valAx>
        <c:axId val="5098378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9839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44C-48F4-ACAE-754FE98E9FF7}"/>
                </c:ext>
                <c:ext xmlns:c15="http://schemas.microsoft.com/office/drawing/2012/chart" uri="{CE6537A1-D6FC-4f65-9D91-7224C49458BB}">
                  <c15:dlblFieldTable>
                    <c15:dlblFTEntry>
                      <c15:txfldGUID>{259AEE37-CC16-460C-BB45-C0F5EFCC26F2}</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44C-48F4-ACAE-754FE98E9FF7}"/>
                </c:ext>
                <c:ext xmlns:c15="http://schemas.microsoft.com/office/drawing/2012/chart" uri="{CE6537A1-D6FC-4f65-9D91-7224C49458BB}">
                  <c15:dlblFieldTable>
                    <c15:dlblFTEntry>
                      <c15:txfldGUID>{BEB05409-0801-4B0F-959F-DA375DB4F1E5}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44C-48F4-ACAE-754FE98E9FF7}"/>
                </c:ext>
                <c:ext xmlns:c15="http://schemas.microsoft.com/office/drawing/2012/chart" uri="{CE6537A1-D6FC-4f65-9D91-7224C49458BB}">
                  <c15:dlblFieldTable>
                    <c15:dlblFTEntry>
                      <c15:txfldGUID>{F106F3C5-D046-46DC-9183-300AF0C63D9F}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44C-48F4-ACAE-754FE98E9FF7}"/>
                </c:ext>
                <c:ext xmlns:c15="http://schemas.microsoft.com/office/drawing/2012/chart" uri="{CE6537A1-D6FC-4f65-9D91-7224C49458BB}">
                  <c15:dlblFieldTable>
                    <c15:dlblFTEntry>
                      <c15:txfldGUID>{590D2BFD-57B8-43BE-8690-E8D06249F950}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44C-48F4-ACAE-754FE98E9FF7}"/>
                </c:ext>
                <c:ext xmlns:c15="http://schemas.microsoft.com/office/drawing/2012/chart" uri="{CE6537A1-D6FC-4f65-9D91-7224C49458BB}">
                  <c15:dlblFieldTable>
                    <c15:dlblFTEntry>
                      <c15:txfldGUID>{AD74B6C8-78AF-4D35-8DD0-324111A45BF1}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44C-48F4-ACAE-754FE98E9FF7}"/>
                </c:ext>
                <c:ext xmlns:c15="http://schemas.microsoft.com/office/drawing/2012/chart" uri="{CE6537A1-D6FC-4f65-9D91-7224C49458BB}">
                  <c15:dlblFieldTable>
                    <c15:dlblFTEntry>
                      <c15:txfldGUID>{286403B7-9214-4BE0-A7D6-215A81C5F625}</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44C-48F4-ACAE-754FE98E9FF7}"/>
                </c:ext>
                <c:ext xmlns:c15="http://schemas.microsoft.com/office/drawing/2012/chart" uri="{CE6537A1-D6FC-4f65-9D91-7224C49458BB}">
                  <c15:dlblFieldTable>
                    <c15:dlblFTEntry>
                      <c15:txfldGUID>{B39BC977-A653-4CAE-9F02-94F0857477C9}</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44C-48F4-ACAE-754FE98E9FF7}"/>
                </c:ext>
                <c:ext xmlns:c15="http://schemas.microsoft.com/office/drawing/2012/chart" uri="{CE6537A1-D6FC-4f65-9D91-7224C49458BB}">
                  <c15:dlblFieldTable>
                    <c15:dlblFTEntry>
                      <c15:txfldGUID>{DF43ACF4-D14D-4B65-B08D-CFA0D98C341B}</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44C-48F4-ACAE-754FE98E9FF7}"/>
                </c:ext>
                <c:ext xmlns:c15="http://schemas.microsoft.com/office/drawing/2012/chart" uri="{CE6537A1-D6FC-4f65-9D91-7224C49458BB}">
                  <c15:dlblFieldTable>
                    <c15:dlblFTEntry>
                      <c15:txfldGUID>{D51A69A8-F1DE-40D0-8679-7D5EB6CE5500}</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59.7</c:v>
                </c:pt>
                <c:pt idx="8">
                  <c:v>59.7</c:v>
                </c:pt>
                <c:pt idx="16">
                  <c:v>60.3</c:v>
                </c:pt>
                <c:pt idx="24">
                  <c:v>61.3</c:v>
                </c:pt>
                <c:pt idx="32">
                  <c:v>61.8</c:v>
                </c:pt>
              </c:numCache>
            </c:numRef>
          </c:xVal>
          <c:yVal>
            <c:numRef>
              <c:f>公会計指標分析・財政指標組合せ分析表!$BP$51:$DC$51</c:f>
              <c:numCache>
                <c:formatCode>#,##0.0;"▲ "#,##0.0</c:formatCode>
                <c:ptCount val="40"/>
                <c:pt idx="0">
                  <c:v>13</c:v>
                </c:pt>
              </c:numCache>
            </c:numRef>
          </c:yVal>
          <c:smooth val="0"/>
          <c:extLst xmlns:c16r2="http://schemas.microsoft.com/office/drawing/2015/06/chart">
            <c:ext xmlns:c16="http://schemas.microsoft.com/office/drawing/2014/chart" uri="{C3380CC4-5D6E-409C-BE32-E72D297353CC}">
              <c16:uniqueId val="{00000009-D44C-48F4-ACAE-754FE98E9FF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44C-48F4-ACAE-754FE98E9FF7}"/>
                </c:ext>
                <c:ext xmlns:c15="http://schemas.microsoft.com/office/drawing/2012/chart" uri="{CE6537A1-D6FC-4f65-9D91-7224C49458BB}">
                  <c15:dlblFieldTable>
                    <c15:dlblFTEntry>
                      <c15:txfldGUID>{078811D0-6B3B-4799-8642-AB9EA41A485C}</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44C-48F4-ACAE-754FE98E9FF7}"/>
                </c:ext>
                <c:ext xmlns:c15="http://schemas.microsoft.com/office/drawing/2012/chart" uri="{CE6537A1-D6FC-4f65-9D91-7224C49458BB}">
                  <c15:dlblFieldTable>
                    <c15:dlblFTEntry>
                      <c15:txfldGUID>{CE407A0C-67CA-4239-A98E-19DFD587E66F}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44C-48F4-ACAE-754FE98E9FF7}"/>
                </c:ext>
                <c:ext xmlns:c15="http://schemas.microsoft.com/office/drawing/2012/chart" uri="{CE6537A1-D6FC-4f65-9D91-7224C49458BB}">
                  <c15:dlblFieldTable>
                    <c15:dlblFTEntry>
                      <c15:txfldGUID>{8AA58FBC-2593-4ECF-9333-594278F40428}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44C-48F4-ACAE-754FE98E9FF7}"/>
                </c:ext>
                <c:ext xmlns:c15="http://schemas.microsoft.com/office/drawing/2012/chart" uri="{CE6537A1-D6FC-4f65-9D91-7224C49458BB}">
                  <c15:dlblFieldTable>
                    <c15:dlblFTEntry>
                      <c15:txfldGUID>{E64213E1-D934-4F4F-94CE-D244E89BE758}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44C-48F4-ACAE-754FE98E9FF7}"/>
                </c:ext>
                <c:ext xmlns:c15="http://schemas.microsoft.com/office/drawing/2012/chart" uri="{CE6537A1-D6FC-4f65-9D91-7224C49458BB}">
                  <c15:dlblFieldTable>
                    <c15:dlblFTEntry>
                      <c15:txfldGUID>{10D9F6E9-2DDF-443A-AF12-8C84DD7AFC5E}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44C-48F4-ACAE-754FE98E9FF7}"/>
                </c:ext>
                <c:ext xmlns:c15="http://schemas.microsoft.com/office/drawing/2012/chart" uri="{CE6537A1-D6FC-4f65-9D91-7224C49458BB}">
                  <c15:dlblFieldTable>
                    <c15:dlblFTEntry>
                      <c15:txfldGUID>{790D2237-624B-4509-97CF-2332E279A22B}</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44C-48F4-ACAE-754FE98E9FF7}"/>
                </c:ext>
                <c:ext xmlns:c15="http://schemas.microsoft.com/office/drawing/2012/chart" uri="{CE6537A1-D6FC-4f65-9D91-7224C49458BB}">
                  <c15:dlblFieldTable>
                    <c15:dlblFTEntry>
                      <c15:txfldGUID>{D8926690-8B01-49E5-9A0C-7E6AF2E93B94}</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44C-48F4-ACAE-754FE98E9FF7}"/>
                </c:ext>
                <c:ext xmlns:c15="http://schemas.microsoft.com/office/drawing/2012/chart" uri="{CE6537A1-D6FC-4f65-9D91-7224C49458BB}">
                  <c15:dlblFieldTable>
                    <c15:dlblFTEntry>
                      <c15:txfldGUID>{E9CE6DCB-7E74-471A-A292-52E4F0AAD7A1}</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44C-48F4-ACAE-754FE98E9FF7}"/>
                </c:ext>
                <c:ext xmlns:c15="http://schemas.microsoft.com/office/drawing/2012/chart" uri="{CE6537A1-D6FC-4f65-9D91-7224C49458BB}">
                  <c15:dlblFieldTable>
                    <c15:dlblFTEntry>
                      <c15:txfldGUID>{59F37B50-381A-4033-A6C8-31F5251CD93B}</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60.6</c:v>
                </c:pt>
                <c:pt idx="16">
                  <c:v>62.3</c:v>
                </c:pt>
                <c:pt idx="24">
                  <c:v>62.2</c:v>
                </c:pt>
                <c:pt idx="32">
                  <c:v>63.5</c:v>
                </c:pt>
              </c:numCache>
            </c:numRef>
          </c:xVal>
          <c:yVal>
            <c:numRef>
              <c:f>公会計指標分析・財政指標組合せ分析表!$BP$55:$DC$55</c:f>
              <c:numCache>
                <c:formatCode>#,##0.0;"▲ "#,##0.0</c:formatCode>
                <c:ptCount val="40"/>
                <c:pt idx="0">
                  <c:v>25.4</c:v>
                </c:pt>
                <c:pt idx="8">
                  <c:v>23</c:v>
                </c:pt>
                <c:pt idx="16">
                  <c:v>28</c:v>
                </c:pt>
                <c:pt idx="24">
                  <c:v>19.2</c:v>
                </c:pt>
                <c:pt idx="32">
                  <c:v>4</c:v>
                </c:pt>
              </c:numCache>
            </c:numRef>
          </c:yVal>
          <c:smooth val="0"/>
          <c:extLst xmlns:c16r2="http://schemas.microsoft.com/office/drawing/2015/06/chart">
            <c:ext xmlns:c16="http://schemas.microsoft.com/office/drawing/2014/chart" uri="{C3380CC4-5D6E-409C-BE32-E72D297353CC}">
              <c16:uniqueId val="{00000013-D44C-48F4-ACAE-754FE98E9FF7}"/>
            </c:ext>
          </c:extLst>
        </c:ser>
        <c:dLbls>
          <c:showLegendKey val="0"/>
          <c:showVal val="1"/>
          <c:showCatName val="0"/>
          <c:showSerName val="0"/>
          <c:showPercent val="0"/>
          <c:showBubbleSize val="0"/>
        </c:dLbls>
        <c:axId val="509844472"/>
        <c:axId val="509838984"/>
      </c:scatterChart>
      <c:valAx>
        <c:axId val="509844472"/>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9838984"/>
        <c:crosses val="autoZero"/>
        <c:crossBetween val="midCat"/>
      </c:valAx>
      <c:valAx>
        <c:axId val="509838984"/>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9844472"/>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686-4D72-B77D-73A3BFAE3783}"/>
                </c:ext>
                <c:ext xmlns:c15="http://schemas.microsoft.com/office/drawing/2012/chart" uri="{CE6537A1-D6FC-4f65-9D91-7224C49458BB}">
                  <c15:dlblFieldTable>
                    <c15:dlblFTEntry>
                      <c15:txfldGUID>{2D9DBB5A-9A30-4617-AD52-9F295631B892}</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686-4D72-B77D-73A3BFAE3783}"/>
                </c:ext>
                <c:ext xmlns:c15="http://schemas.microsoft.com/office/drawing/2012/chart" uri="{CE6537A1-D6FC-4f65-9D91-7224C49458BB}">
                  <c15:dlblFieldTable>
                    <c15:dlblFTEntry>
                      <c15:txfldGUID>{F420D483-4077-478E-B418-A2F41A13821C}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686-4D72-B77D-73A3BFAE3783}"/>
                </c:ext>
                <c:ext xmlns:c15="http://schemas.microsoft.com/office/drawing/2012/chart" uri="{CE6537A1-D6FC-4f65-9D91-7224C49458BB}">
                  <c15:dlblFieldTable>
                    <c15:dlblFTEntry>
                      <c15:txfldGUID>{A1105539-1216-45E2-ADE8-4383C6DB72E4}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686-4D72-B77D-73A3BFAE3783}"/>
                </c:ext>
                <c:ext xmlns:c15="http://schemas.microsoft.com/office/drawing/2012/chart" uri="{CE6537A1-D6FC-4f65-9D91-7224C49458BB}">
                  <c15:dlblFieldTable>
                    <c15:dlblFTEntry>
                      <c15:txfldGUID>{BF642293-BF8B-4730-9742-665F2C264AE4}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686-4D72-B77D-73A3BFAE3783}"/>
                </c:ext>
                <c:ext xmlns:c15="http://schemas.microsoft.com/office/drawing/2012/chart" uri="{CE6537A1-D6FC-4f65-9D91-7224C49458BB}">
                  <c15:dlblFieldTable>
                    <c15:dlblFTEntry>
                      <c15:txfldGUID>{3CBE78FD-D38F-41AA-BA1C-773E65645B82}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686-4D72-B77D-73A3BFAE3783}"/>
                </c:ext>
                <c:ext xmlns:c15="http://schemas.microsoft.com/office/drawing/2012/chart" uri="{CE6537A1-D6FC-4f65-9D91-7224C49458BB}">
                  <c15:dlblFieldTable>
                    <c15:dlblFTEntry>
                      <c15:txfldGUID>{1DF2E048-8802-4195-8DE5-D31FF36B5980}</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686-4D72-B77D-73A3BFAE3783}"/>
                </c:ext>
                <c:ext xmlns:c15="http://schemas.microsoft.com/office/drawing/2012/chart" uri="{CE6537A1-D6FC-4f65-9D91-7224C49458BB}">
                  <c15:dlblFieldTable>
                    <c15:dlblFTEntry>
                      <c15:txfldGUID>{BFFAFC63-133D-4068-898D-227289FE9910}</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686-4D72-B77D-73A3BFAE3783}"/>
                </c:ext>
                <c:ext xmlns:c15="http://schemas.microsoft.com/office/drawing/2012/chart" uri="{CE6537A1-D6FC-4f65-9D91-7224C49458BB}">
                  <c15:dlblFieldTable>
                    <c15:dlblFTEntry>
                      <c15:txfldGUID>{1709B6D0-1E7D-449B-BCD9-93E20D7F2BE5}</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686-4D72-B77D-73A3BFAE3783}"/>
                </c:ext>
                <c:ext xmlns:c15="http://schemas.microsoft.com/office/drawing/2012/chart" uri="{CE6537A1-D6FC-4f65-9D91-7224C49458BB}">
                  <c15:dlblFieldTable>
                    <c15:dlblFTEntry>
                      <c15:txfldGUID>{3029FDED-7BE7-43E2-9827-ED96F5347836}</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8.8000000000000007</c:v>
                </c:pt>
                <c:pt idx="16">
                  <c:v>9.4</c:v>
                </c:pt>
                <c:pt idx="24">
                  <c:v>9.1999999999999993</c:v>
                </c:pt>
                <c:pt idx="32">
                  <c:v>8.6</c:v>
                </c:pt>
              </c:numCache>
            </c:numRef>
          </c:xVal>
          <c:yVal>
            <c:numRef>
              <c:f>公会計指標分析・財政指標組合せ分析表!$BP$73:$DC$73</c:f>
              <c:numCache>
                <c:formatCode>#,##0.0;"▲ "#,##0.0</c:formatCode>
                <c:ptCount val="40"/>
                <c:pt idx="0">
                  <c:v>13</c:v>
                </c:pt>
              </c:numCache>
            </c:numRef>
          </c:yVal>
          <c:smooth val="0"/>
          <c:extLst xmlns:c16r2="http://schemas.microsoft.com/office/drawing/2015/06/chart">
            <c:ext xmlns:c16="http://schemas.microsoft.com/office/drawing/2014/chart" uri="{C3380CC4-5D6E-409C-BE32-E72D297353CC}">
              <c16:uniqueId val="{00000009-9686-4D72-B77D-73A3BFAE378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686-4D72-B77D-73A3BFAE3783}"/>
                </c:ext>
                <c:ext xmlns:c15="http://schemas.microsoft.com/office/drawing/2012/chart" uri="{CE6537A1-D6FC-4f65-9D91-7224C49458BB}">
                  <c15:dlblFieldTable>
                    <c15:dlblFTEntry>
                      <c15:txfldGUID>{38B02220-BB7F-458A-BC75-C7D4E73AC757}</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686-4D72-B77D-73A3BFAE3783}"/>
                </c:ext>
                <c:ext xmlns:c15="http://schemas.microsoft.com/office/drawing/2012/chart" uri="{CE6537A1-D6FC-4f65-9D91-7224C49458BB}">
                  <c15:dlblFieldTable>
                    <c15:dlblFTEntry>
                      <c15:txfldGUID>{27504EA1-9B0F-4E55-8772-072D52733C7E}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686-4D72-B77D-73A3BFAE3783}"/>
                </c:ext>
                <c:ext xmlns:c15="http://schemas.microsoft.com/office/drawing/2012/chart" uri="{CE6537A1-D6FC-4f65-9D91-7224C49458BB}">
                  <c15:dlblFieldTable>
                    <c15:dlblFTEntry>
                      <c15:txfldGUID>{9E9940A4-9D86-47CF-BB79-996447743F90}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686-4D72-B77D-73A3BFAE3783}"/>
                </c:ext>
                <c:ext xmlns:c15="http://schemas.microsoft.com/office/drawing/2012/chart" uri="{CE6537A1-D6FC-4f65-9D91-7224C49458BB}">
                  <c15:dlblFieldTable>
                    <c15:dlblFTEntry>
                      <c15:txfldGUID>{0CDC4326-B73B-4A69-B16F-F66B5695ACE3}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686-4D72-B77D-73A3BFAE3783}"/>
                </c:ext>
                <c:ext xmlns:c15="http://schemas.microsoft.com/office/drawing/2012/chart" uri="{CE6537A1-D6FC-4f65-9D91-7224C49458BB}">
                  <c15:dlblFieldTable>
                    <c15:dlblFTEntry>
                      <c15:txfldGUID>{BE61EC01-C01D-4905-A71D-55195950BFA5}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686-4D72-B77D-73A3BFAE3783}"/>
                </c:ext>
                <c:ext xmlns:c15="http://schemas.microsoft.com/office/drawing/2012/chart" uri="{CE6537A1-D6FC-4f65-9D91-7224C49458BB}">
                  <c15:dlblFieldTable>
                    <c15:dlblFTEntry>
                      <c15:txfldGUID>{6F89E2EB-2733-4453-9E98-7486B5BE04D8}</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686-4D72-B77D-73A3BFAE3783}"/>
                </c:ext>
                <c:ext xmlns:c15="http://schemas.microsoft.com/office/drawing/2012/chart" uri="{CE6537A1-D6FC-4f65-9D91-7224C49458BB}">
                  <c15:dlblFieldTable>
                    <c15:dlblFTEntry>
                      <c15:txfldGUID>{25505D31-EB2C-4697-B3F1-EBFD78B97A14}</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686-4D72-B77D-73A3BFAE3783}"/>
                </c:ext>
                <c:ext xmlns:c15="http://schemas.microsoft.com/office/drawing/2012/chart" uri="{CE6537A1-D6FC-4f65-9D91-7224C49458BB}">
                  <c15:dlblFieldTable>
                    <c15:dlblFTEntry>
                      <c15:txfldGUID>{D1F2C6C7-A0B9-4E3E-AA7D-40C7EB212FBD}</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686-4D72-B77D-73A3BFAE3783}"/>
                </c:ext>
                <c:ext xmlns:c15="http://schemas.microsoft.com/office/drawing/2012/chart" uri="{CE6537A1-D6FC-4f65-9D91-7224C49458BB}">
                  <c15:dlblFieldTable>
                    <c15:dlblFTEntry>
                      <c15:txfldGUID>{4A55758D-8257-4EB3-B7F6-95166C1D416C}</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7.7</c:v>
                </c:pt>
                <c:pt idx="16">
                  <c:v>7.5</c:v>
                </c:pt>
                <c:pt idx="24">
                  <c:v>8</c:v>
                </c:pt>
                <c:pt idx="32">
                  <c:v>8</c:v>
                </c:pt>
              </c:numCache>
            </c:numRef>
          </c:xVal>
          <c:yVal>
            <c:numRef>
              <c:f>公会計指標分析・財政指標組合せ分析表!$BP$77:$DC$77</c:f>
              <c:numCache>
                <c:formatCode>#,##0.0;"▲ "#,##0.0</c:formatCode>
                <c:ptCount val="40"/>
                <c:pt idx="0">
                  <c:v>25.4</c:v>
                </c:pt>
                <c:pt idx="8">
                  <c:v>23</c:v>
                </c:pt>
                <c:pt idx="16">
                  <c:v>28</c:v>
                </c:pt>
                <c:pt idx="24">
                  <c:v>19.2</c:v>
                </c:pt>
                <c:pt idx="32">
                  <c:v>4</c:v>
                </c:pt>
              </c:numCache>
            </c:numRef>
          </c:yVal>
          <c:smooth val="0"/>
          <c:extLst xmlns:c16r2="http://schemas.microsoft.com/office/drawing/2015/06/chart">
            <c:ext xmlns:c16="http://schemas.microsoft.com/office/drawing/2014/chart" uri="{C3380CC4-5D6E-409C-BE32-E72D297353CC}">
              <c16:uniqueId val="{00000013-9686-4D72-B77D-73A3BFAE3783}"/>
            </c:ext>
          </c:extLst>
        </c:ser>
        <c:dLbls>
          <c:showLegendKey val="0"/>
          <c:showVal val="1"/>
          <c:showCatName val="0"/>
          <c:showSerName val="0"/>
          <c:showPercent val="0"/>
          <c:showBubbleSize val="0"/>
        </c:dLbls>
        <c:axId val="509843296"/>
        <c:axId val="509841728"/>
      </c:scatterChart>
      <c:valAx>
        <c:axId val="509843296"/>
        <c:scaling>
          <c:orientation val="maxMin"/>
          <c:max val="8.1999999999999993"/>
          <c:min val="7.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9841728"/>
        <c:crosses val="autoZero"/>
        <c:crossBetween val="midCat"/>
      </c:valAx>
      <c:valAx>
        <c:axId val="509841728"/>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984329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一般会計の元利償還金は、</a:t>
          </a:r>
          <a:r>
            <a:rPr kumimoji="1" lang="ja-JP" altLang="en-US" sz="1100">
              <a:solidFill>
                <a:schemeClr val="dk1"/>
              </a:solidFill>
              <a:effectLst/>
              <a:latin typeface="+mn-lt"/>
              <a:ea typeface="+mn-ea"/>
              <a:cs typeface="+mn-cs"/>
            </a:rPr>
            <a:t>緊急防災減災事業債や過疎債の償還</a:t>
          </a:r>
          <a:r>
            <a:rPr kumimoji="1" lang="ja-JP" altLang="ja-JP" sz="1100">
              <a:solidFill>
                <a:schemeClr val="dk1"/>
              </a:solidFill>
              <a:effectLst/>
              <a:latin typeface="+mn-lt"/>
              <a:ea typeface="+mn-ea"/>
              <a:cs typeface="+mn-cs"/>
            </a:rPr>
            <a:t>の影響等により前年度に比べ</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となっている。今後は令和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年度以降に借り入れた災害復旧事業債の償還が開始されることから、高水準で推移すると予想される。　</a:t>
          </a:r>
          <a:endParaRPr lang="ja-JP" altLang="ja-JP" sz="1400">
            <a:effectLst/>
          </a:endParaRPr>
        </a:p>
        <a:p>
          <a:r>
            <a:rPr kumimoji="1" lang="ja-JP" altLang="ja-JP" sz="1100">
              <a:solidFill>
                <a:schemeClr val="dk1"/>
              </a:solidFill>
              <a:effectLst/>
              <a:latin typeface="+mn-lt"/>
              <a:ea typeface="+mn-ea"/>
              <a:cs typeface="+mn-cs"/>
            </a:rPr>
            <a:t>　公営企業における地方債の償還に対する繰入金は水道事業</a:t>
          </a:r>
          <a:r>
            <a:rPr kumimoji="1" lang="ja-JP" altLang="en-US" sz="1100">
              <a:solidFill>
                <a:schemeClr val="dk1"/>
              </a:solidFill>
              <a:effectLst/>
              <a:latin typeface="+mn-lt"/>
              <a:ea typeface="+mn-ea"/>
              <a:cs typeface="+mn-cs"/>
            </a:rPr>
            <a:t>は減となっているものの、</a:t>
          </a:r>
          <a:r>
            <a:rPr kumimoji="1" lang="ja-JP" altLang="ja-JP" sz="1100">
              <a:solidFill>
                <a:schemeClr val="dk1"/>
              </a:solidFill>
              <a:effectLst/>
              <a:latin typeface="+mn-lt"/>
              <a:ea typeface="+mn-ea"/>
              <a:cs typeface="+mn-cs"/>
            </a:rPr>
            <a:t>下水道事業</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増となっており、全体としては、</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百万円の増となっている。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現在行っている災害復旧事業に伴い、償還額の増による数値の悪化は避けられない状況であるため、今後は事業の選択をするとともに、交付税措置のある起債の活用に努める。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当該数値無し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一般会計等に係る地方債の現在高は、緊急自然災害防止対策事業債等が増加したものの、災害復旧事業債や臨時財政対策債を繰上償還したことにより</a:t>
          </a:r>
          <a:r>
            <a:rPr kumimoji="1" lang="en-US" altLang="ja-JP" sz="1100">
              <a:solidFill>
                <a:schemeClr val="dk1"/>
              </a:solidFill>
              <a:effectLst/>
              <a:latin typeface="+mn-lt"/>
              <a:ea typeface="+mn-ea"/>
              <a:cs typeface="+mn-cs"/>
            </a:rPr>
            <a:t>2,048</a:t>
          </a:r>
          <a:r>
            <a:rPr kumimoji="1" lang="ja-JP" altLang="ja-JP" sz="1100">
              <a:solidFill>
                <a:schemeClr val="dk1"/>
              </a:solidFill>
              <a:effectLst/>
              <a:latin typeface="+mn-lt"/>
              <a:ea typeface="+mn-ea"/>
              <a:cs typeface="+mn-cs"/>
            </a:rPr>
            <a:t>百万円減となった。その他についても前年度より減となっており、将来負担額は</a:t>
          </a:r>
          <a:r>
            <a:rPr kumimoji="1" lang="en-US" altLang="ja-JP" sz="1100">
              <a:solidFill>
                <a:schemeClr val="dk1"/>
              </a:solidFill>
              <a:effectLst/>
              <a:latin typeface="+mn-lt"/>
              <a:ea typeface="+mn-ea"/>
              <a:cs typeface="+mn-cs"/>
            </a:rPr>
            <a:t>2,390</a:t>
          </a:r>
          <a:r>
            <a:rPr kumimoji="1" lang="ja-JP" altLang="ja-JP" sz="1100">
              <a:solidFill>
                <a:schemeClr val="dk1"/>
              </a:solidFill>
              <a:effectLst/>
              <a:latin typeface="+mn-lt"/>
              <a:ea typeface="+mn-ea"/>
              <a:cs typeface="+mn-cs"/>
            </a:rPr>
            <a:t>百万円減少している。</a:t>
          </a:r>
          <a:endParaRPr lang="ja-JP" altLang="ja-JP" sz="1400">
            <a:effectLst/>
          </a:endParaRPr>
        </a:p>
        <a:p>
          <a:r>
            <a:rPr kumimoji="1" lang="ja-JP" altLang="ja-JP" sz="1100">
              <a:solidFill>
                <a:schemeClr val="dk1"/>
              </a:solidFill>
              <a:effectLst/>
              <a:latin typeface="+mn-lt"/>
              <a:ea typeface="+mn-ea"/>
              <a:cs typeface="+mn-cs"/>
            </a:rPr>
            <a:t>　充当可能基金はふるさと応援寄付金による地域振興基金の積立増等により、</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百万円増と</a:t>
          </a:r>
          <a:r>
            <a:rPr kumimoji="1" lang="ja-JP" altLang="en-US" sz="1100">
              <a:solidFill>
                <a:schemeClr val="dk1"/>
              </a:solidFill>
              <a:effectLst/>
              <a:latin typeface="+mn-lt"/>
              <a:ea typeface="+mn-ea"/>
              <a:cs typeface="+mn-cs"/>
            </a:rPr>
            <a:t>なったものの、基準財政需要額算入見込み額は地方債現在高に対する今後の交付税算入見込額</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の減により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637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は災害復旧事業債の借入に伴い、将来負担比率の増が見込まれるため、その他の事業については投資事業を厳密に精査し、起債額の抑制に努めつつ、基金の適切な一括運用の運用益により減債基金への積立等を行い後年度の償還に備え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福岡県朝倉市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　ふるさと納税寄附金等を地域振興基金に積み立てほか、森林整備のための譲与税を森林環境譲与税基金へ積み立てたことによる増があるものの、繰上償還の財源として減債基金を取り崩したほか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庁舎建設事業等に活用するため公共施設等整備基金を取り崩したことが基金全体の減の主な要因である。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災害からの復旧・復興は今後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程度かかることが予想され、その間多額の一般財源が必要となる見込みである。また、復旧が終息に向かえば現在凍結している大型事業の再開も予定している。よって、今後基金の取崩しが増加することが考えられる。</a:t>
          </a:r>
          <a:endParaRPr lang="ja-JP" altLang="ja-JP" sz="1400">
            <a:effectLst/>
          </a:endParaRPr>
        </a:p>
        <a:p>
          <a:r>
            <a:rPr kumimoji="1" lang="ja-JP" altLang="ja-JP" sz="1100">
              <a:solidFill>
                <a:schemeClr val="dk1"/>
              </a:solidFill>
              <a:effectLst/>
              <a:latin typeface="+mn-lt"/>
              <a:ea typeface="+mn-ea"/>
              <a:cs typeface="+mn-cs"/>
            </a:rPr>
            <a:t>　ふるさと応援寄附金への取り組みや、交付税措置のある起債の活用等、可能な限り財源の確保に努めるとともに、最小限の支出となるように事業を精査していく。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・地域振興基金　　　　　</a:t>
          </a:r>
          <a:r>
            <a:rPr lang="ja-JP" altLang="ja-JP" sz="1100">
              <a:solidFill>
                <a:schemeClr val="dk1"/>
              </a:solidFill>
              <a:effectLst/>
              <a:latin typeface="+mn-lt"/>
              <a:ea typeface="+mn-ea"/>
              <a:cs typeface="+mn-cs"/>
            </a:rPr>
            <a:t>地域振興の促進と事業の円滑な実施を図るため</a:t>
          </a:r>
          <a:endParaRPr lang="ja-JP" altLang="ja-JP" sz="1400">
            <a:effectLst/>
          </a:endParaRPr>
        </a:p>
        <a:p>
          <a:r>
            <a:rPr kumimoji="1" lang="ja-JP" altLang="ja-JP" sz="1100">
              <a:solidFill>
                <a:schemeClr val="dk1"/>
              </a:solidFill>
              <a:effectLst/>
              <a:latin typeface="+mn-lt"/>
              <a:ea typeface="+mn-ea"/>
              <a:cs typeface="+mn-cs"/>
            </a:rPr>
            <a:t>　・公共施設等整備基金　　</a:t>
          </a:r>
          <a:r>
            <a:rPr lang="ja-JP" altLang="ja-JP" sz="1100">
              <a:solidFill>
                <a:schemeClr val="dk1"/>
              </a:solidFill>
              <a:effectLst/>
              <a:latin typeface="+mn-lt"/>
              <a:ea typeface="+mn-ea"/>
              <a:cs typeface="+mn-cs"/>
            </a:rPr>
            <a:t>朝倉市における教育施設、庁舎施設、福祉施設その他公共施設の整備に資するため</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・まちづくり振興基金　　</a:t>
          </a:r>
          <a:r>
            <a:rPr lang="ja-JP" altLang="en-US" sz="1100">
              <a:effectLst/>
              <a:latin typeface="游ゴシック 本文"/>
            </a:rPr>
            <a:t>市民の連帯の強化及び市民主体による地域振興を図り、明るく豊かなまちづくりに資するため</a:t>
          </a:r>
          <a:endParaRPr lang="ja-JP" altLang="ja-JP" sz="1100">
            <a:effectLst/>
            <a:latin typeface="游ゴシック 本文"/>
          </a:endParaRPr>
        </a:p>
        <a:p>
          <a:r>
            <a:rPr kumimoji="1" lang="ja-JP" altLang="ja-JP" sz="1100">
              <a:solidFill>
                <a:schemeClr val="dk1"/>
              </a:solidFill>
              <a:effectLst/>
              <a:latin typeface="+mn-lt"/>
              <a:ea typeface="+mn-ea"/>
              <a:cs typeface="+mn-cs"/>
            </a:rPr>
            <a:t>　・</a:t>
          </a:r>
          <a:r>
            <a:rPr lang="ja-JP" altLang="en-US">
              <a:effectLst/>
            </a:rPr>
            <a:t>水源かん養基金</a:t>
          </a:r>
          <a:r>
            <a:rPr kumimoji="1" lang="ja-JP" altLang="ja-JP" sz="1100">
              <a:solidFill>
                <a:schemeClr val="dk1"/>
              </a:solidFill>
              <a:effectLst/>
              <a:latin typeface="+mn-lt"/>
              <a:ea typeface="+mn-ea"/>
              <a:cs typeface="+mn-cs"/>
            </a:rPr>
            <a:t>　</a:t>
          </a:r>
          <a:r>
            <a:rPr lang="ja-JP" altLang="en-US" sz="1100">
              <a:effectLst/>
              <a:latin typeface="游ゴシック 本文"/>
            </a:rPr>
            <a:t>水源地域における水源かん養機能の向上及び水質保全を図る事業に要する経費に充てるため</a:t>
          </a:r>
          <a:endParaRPr lang="ja-JP" altLang="ja-JP" sz="1100">
            <a:effectLst/>
            <a:latin typeface="游ゴシック 本文"/>
          </a:endParaRPr>
        </a:p>
        <a:p>
          <a:r>
            <a:rPr lang="ja-JP" altLang="ja-JP" sz="1100">
              <a:solidFill>
                <a:schemeClr val="dk1"/>
              </a:solidFill>
              <a:effectLst/>
              <a:latin typeface="+mn-lt"/>
              <a:ea typeface="+mn-ea"/>
              <a:cs typeface="+mn-cs"/>
            </a:rPr>
            <a:t>　・</a:t>
          </a:r>
          <a:r>
            <a:rPr lang="ja-JP" altLang="en-US">
              <a:effectLst/>
            </a:rPr>
            <a:t>地域交通体系整備基金　地域交通体系の整備と、第</a:t>
          </a:r>
          <a:r>
            <a:rPr lang="en-US" altLang="ja-JP">
              <a:effectLst/>
            </a:rPr>
            <a:t>3</a:t>
          </a:r>
          <a:r>
            <a:rPr lang="ja-JP" altLang="en-US">
              <a:effectLst/>
            </a:rPr>
            <a:t>セクターによる甘木鉄道の経営に資するため</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・地域振興基金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年度に受け入れたふるさと応援寄附金を地方創生等の事業や返礼品等の経費に充当するため約</a:t>
          </a:r>
          <a:r>
            <a:rPr kumimoji="1" lang="en-US" altLang="ja-JP" sz="1100">
              <a:solidFill>
                <a:schemeClr val="dk1"/>
              </a:solidFill>
              <a:effectLst/>
              <a:latin typeface="+mn-lt"/>
              <a:ea typeface="+mn-ea"/>
              <a:cs typeface="+mn-cs"/>
            </a:rPr>
            <a:t>23.2</a:t>
          </a:r>
          <a:r>
            <a:rPr kumimoji="1" lang="ja-JP" altLang="ja-JP" sz="1100">
              <a:solidFill>
                <a:schemeClr val="dk1"/>
              </a:solidFill>
              <a:effectLst/>
              <a:latin typeface="+mn-lt"/>
              <a:ea typeface="+mn-ea"/>
              <a:cs typeface="+mn-cs"/>
            </a:rPr>
            <a:t>億円を取り崩した一方で、令</a:t>
          </a:r>
          <a:endParaRPr lang="ja-JP" altLang="ja-JP" sz="1400">
            <a:effectLst/>
          </a:endParaRPr>
        </a:p>
        <a:p>
          <a:r>
            <a:rPr kumimoji="1" lang="ja-JP" altLang="ja-JP" sz="1100">
              <a:solidFill>
                <a:schemeClr val="dk1"/>
              </a:solidFill>
              <a:effectLst/>
              <a:latin typeface="+mn-lt"/>
              <a:ea typeface="+mn-ea"/>
              <a:cs typeface="+mn-cs"/>
            </a:rPr>
            <a:t>　　　　　　　　　　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年度のふるさと応援寄附金等約</a:t>
          </a:r>
          <a:r>
            <a:rPr kumimoji="1" lang="en-US" altLang="ja-JP" sz="1100">
              <a:solidFill>
                <a:schemeClr val="dk1"/>
              </a:solidFill>
              <a:effectLst/>
              <a:latin typeface="+mn-lt"/>
              <a:ea typeface="+mn-ea"/>
              <a:cs typeface="+mn-cs"/>
            </a:rPr>
            <a:t>29.3</a:t>
          </a:r>
          <a:r>
            <a:rPr kumimoji="1" lang="ja-JP" altLang="ja-JP" sz="1100">
              <a:solidFill>
                <a:schemeClr val="dk1"/>
              </a:solidFill>
              <a:effectLst/>
              <a:latin typeface="+mn-lt"/>
              <a:ea typeface="+mn-ea"/>
              <a:cs typeface="+mn-cs"/>
            </a:rPr>
            <a:t>億円を積み立てたことにより増加している。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・公共施設等整備基金　　今後の職員用</a:t>
          </a:r>
          <a:r>
            <a:rPr kumimoji="1" lang="en-US" altLang="ja-JP" sz="1100">
              <a:solidFill>
                <a:schemeClr val="dk1"/>
              </a:solidFill>
              <a:effectLst/>
              <a:latin typeface="+mn-lt"/>
              <a:ea typeface="+mn-ea"/>
              <a:cs typeface="+mn-cs"/>
            </a:rPr>
            <a:t>PC</a:t>
          </a:r>
          <a:r>
            <a:rPr kumimoji="1" lang="ja-JP" altLang="ja-JP" sz="1100">
              <a:solidFill>
                <a:schemeClr val="dk1"/>
              </a:solidFill>
              <a:effectLst/>
              <a:latin typeface="+mn-lt"/>
              <a:ea typeface="+mn-ea"/>
              <a:cs typeface="+mn-cs"/>
            </a:rPr>
            <a:t>の更新</a:t>
          </a:r>
          <a:r>
            <a:rPr kumimoji="1" lang="ja-JP" altLang="en-US" sz="1100">
              <a:solidFill>
                <a:schemeClr val="dk1"/>
              </a:solidFill>
              <a:effectLst/>
              <a:latin typeface="+mn-lt"/>
              <a:ea typeface="+mn-ea"/>
              <a:cs typeface="+mn-cs"/>
            </a:rPr>
            <a:t>等のため約</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億円積み立てたものの、庁舎建設事業等に活用するため</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取崩</a:t>
          </a:r>
          <a:r>
            <a:rPr kumimoji="1" lang="ja-JP" altLang="ja-JP" sz="1100">
              <a:solidFill>
                <a:schemeClr val="dk1"/>
              </a:solidFill>
              <a:effectLst/>
              <a:latin typeface="+mn-lt"/>
              <a:ea typeface="+mn-ea"/>
              <a:cs typeface="+mn-cs"/>
            </a:rPr>
            <a:t>を行ったため</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・地域振興基金　　多様化する地域のニーズに対応するための各種事業に必要な財源として、計画的に積立を行う。</a:t>
          </a:r>
          <a:endParaRPr lang="ja-JP" altLang="ja-JP" sz="1400">
            <a:effectLst/>
          </a:endParaRPr>
        </a:p>
        <a:p>
          <a:r>
            <a:rPr kumimoji="1" lang="ja-JP" altLang="ja-JP" sz="1100">
              <a:solidFill>
                <a:schemeClr val="dk1"/>
              </a:solidFill>
              <a:effectLst/>
              <a:latin typeface="+mn-lt"/>
              <a:ea typeface="+mn-ea"/>
              <a:cs typeface="+mn-cs"/>
            </a:rPr>
            <a:t>　・公共施設等整備基金　　施設の老朽化対応に加え、概ね５年に１度のＰＣ更新や、情報システムの更新に多額の費用を要するため、計画的に積立を行う。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取崩しが不要であったことに加えて、災害寄附金等を積み立てたことにより前年度と比較して増となった。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災害復旧事業を行う必要があるが、特別交付税や寄付金等の財源確保が難しいことから、財源として財政調整基金に依存することが想定される。歳出の抑制や新たな財源の確保に努め、財政調整基金の取崩しを最低限に抑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u="sng">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繰上償還の財源として取崩しを実施したため前年度と比較して減となった。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今後災害復旧事業債</a:t>
          </a:r>
          <a:r>
            <a:rPr kumimoji="1" lang="ja-JP" altLang="en-US" sz="1100">
              <a:solidFill>
                <a:schemeClr val="dk1"/>
              </a:solidFill>
              <a:effectLst/>
              <a:latin typeface="+mn-lt"/>
              <a:ea typeface="+mn-ea"/>
              <a:cs typeface="+mn-cs"/>
            </a:rPr>
            <a:t>や庁舎建設</a:t>
          </a:r>
          <a:r>
            <a:rPr kumimoji="1" lang="ja-JP" altLang="ja-JP" sz="1100">
              <a:solidFill>
                <a:schemeClr val="dk1"/>
              </a:solidFill>
              <a:effectLst/>
              <a:latin typeface="+mn-lt"/>
              <a:ea typeface="+mn-ea"/>
              <a:cs typeface="+mn-cs"/>
            </a:rPr>
            <a:t>等の</a:t>
          </a:r>
          <a:r>
            <a:rPr kumimoji="1" lang="ja-JP" altLang="en-US" sz="1100">
              <a:solidFill>
                <a:schemeClr val="dk1"/>
              </a:solidFill>
              <a:effectLst/>
              <a:latin typeface="+mn-lt"/>
              <a:ea typeface="+mn-ea"/>
              <a:cs typeface="+mn-cs"/>
            </a:rPr>
            <a:t>大型事業が予定されており</a:t>
          </a:r>
          <a:r>
            <a:rPr kumimoji="1" lang="ja-JP" altLang="ja-JP" sz="1100">
              <a:solidFill>
                <a:schemeClr val="dk1"/>
              </a:solidFill>
              <a:effectLst/>
              <a:latin typeface="+mn-lt"/>
              <a:ea typeface="+mn-ea"/>
              <a:cs typeface="+mn-cs"/>
            </a:rPr>
            <a:t>起債の償還が増加するため、将来負担を少しでも削減できるよう計画的に繰上償還等を行うための財源として活用する。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BB21395-9FA5-449A-ABDD-1919D3E470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D8F2F1C-BCBB-4368-B471-25A90837A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xmlns="" id="{8BCFAC1E-2732-4A8B-BE80-55787F3E621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xmlns="" id="{29316C07-5A11-4451-8081-6E89B7078D27}"/>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xmlns="" id="{41657FDD-B0A9-421B-A30A-AFDFBA28CDB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xmlns="" id="{831C6B5B-EEDB-4B9B-BB9F-5874956AA8C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xmlns="" id="{5DBDDC36-A731-4132-91F1-8E4F476A02D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xmlns="" id="{172B7222-BE4F-4ABD-AE78-3BDE26995E1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xmlns="" id="{80F93132-315C-4E54-805D-147A040372E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xmlns="" id="{AB3FE8F6-D68F-40D9-BF0A-E2CF7A35365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xmlns="" id="{4F5D3DF4-5F75-47E0-BCC9-B1E0052C9E2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xmlns="" id="{86F194C5-0686-4156-8D38-4E95FAEAF94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xmlns="" id="{3ADE6EAB-845F-441D-B434-E2E52F9B6E5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xmlns="" id="{3FDBFAD3-BDAC-47D4-92CE-A05036FAB05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xmlns="" id="{58BCAF81-1F57-4597-8110-E875B44E8CA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xmlns="" id="{047232D3-3D22-4979-9DCE-2138720C6B7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xmlns="" id="{239C3663-25BA-44F2-A18C-D9102DA56F0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xmlns="" id="{85934A32-85F3-4E1C-8BCE-EE7C10BE080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xmlns="" id="{B06483B5-B54C-44E4-959B-CD661C74EAC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xmlns="" id="{9553DC9C-39D5-411B-BE7A-6DEC9C86C13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50,903
50,056
246.71
38,660,000
37,319,467
1,036,347
15,561,287
28,745,639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xmlns="" id="{A42F85CA-BC0F-4E95-BF5C-6F2AE713CAD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xmlns="" id="{6A762986-4E70-43B4-9B09-4E08E1C8D6D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xmlns="" id="{2E28A9BB-22F2-4BA2-8C1E-35F4B55D4BF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xmlns="" id="{D71FE5ED-5EAE-4D16-A49B-769D5228833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xmlns="" id="{0FC007D8-928E-4792-B48C-EFDB8FA56FB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xmlns="" id="{254AB6F3-A656-47C7-A887-4ACC5960DB7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xmlns="" id="{8A716305-78AB-4F26-A901-9D80B01E937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xmlns="" id="{12FDD13E-4B39-4CFC-907B-E759DD9E4B4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xmlns="" id="{FD4FABF7-C3DA-4B0C-877C-EB747815F90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xmlns="" id="{6111D594-00A3-4C25-A35F-255A7D02E6C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xmlns="" id="{9249A09A-D384-46A4-88D4-EECCBC92DE0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xmlns="" id="{F50584BC-F9D3-4EB6-9477-C842549D49B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xmlns="" id="{94619D38-5285-4193-9DC6-9330DBFDD55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xmlns="" id="{C1B71A5B-1174-4E9D-9BA2-29C7F1A5FDD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xmlns="" id="{09B7D9D5-075D-4219-A1A8-F62F28EC779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xmlns="" id="{DA40987B-BFA8-4731-9B43-146193779DE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xmlns="" id="{10863D98-1021-4786-A517-5C0CC1C275C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xmlns="" id="{51C16007-C443-4A1D-A33D-2AF1EE29806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xmlns="" id="{6CC5F675-ABE1-4C40-983C-54274D9F445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xmlns="" id="{8F262265-1726-4491-BB6D-F3011DE5BCC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xmlns="" id="{8E3E0FD9-C7B0-4C5D-8880-CF522E78FD0C}"/>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xmlns="" id="{869F18A4-456C-4507-8EA6-785FB2388C1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xmlns="" id="{3B784835-6F29-4ABF-9993-86C005272DE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xmlns="" id="{12AA1860-D79D-4DD2-BBE3-84EA4CC32EA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xmlns="" id="{748CA657-87B4-4629-BC37-D6927222D33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xmlns="" id="{1B427681-12A0-4A5A-B8E0-3108117979A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xmlns="" id="{3B21A188-5208-4335-9606-40657E83462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xmlns="" id="{F8CA214B-5D38-44E3-82A6-56D3840DA02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xmlns="" id="{F7CA1AD8-B66D-4A6E-9974-EB7942724BB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xmlns="" id="{85E87CAA-75C5-4699-979A-5A3759BC54D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xmlns="" id="{F21AF85E-4F97-48E5-B467-9A4A0C3D3B3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xmlns="" id="{8E2AAA48-5658-4080-B643-9C7CB024D84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xmlns="" id="{DF602C4D-6223-4AB9-B94E-88E9554B253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xmlns="" id="{C13A9A60-F77A-422C-B875-84F036D75BB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xmlns="" id="{3B0AE260-2698-4311-9080-607FDC15F79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有形固定資産減価償却率は類似団体とほぼ同水準となっているが、市町村合併により市内に同様の施設が存在しており</a:t>
          </a:r>
          <a:r>
            <a:rPr lang="ja-JP" altLang="ja-JP" sz="1100">
              <a:solidFill>
                <a:schemeClr val="dk1"/>
              </a:solidFill>
              <a:effectLst/>
              <a:latin typeface="+mn-lt"/>
              <a:ea typeface="+mn-ea"/>
              <a:cs typeface="+mn-cs"/>
            </a:rPr>
            <a:t>年数の経過とともに古くなった資産に対する修繕コストが増加するといった課題を抱えている。</a:t>
          </a:r>
          <a:endParaRPr lang="ja-JP" altLang="ja-JP">
            <a:effectLst/>
          </a:endParaRPr>
        </a:p>
        <a:p>
          <a:r>
            <a:rPr lang="ja-JP" altLang="ja-JP" sz="1100">
              <a:solidFill>
                <a:schemeClr val="dk1"/>
              </a:solidFill>
              <a:effectLst/>
              <a:latin typeface="+mn-lt"/>
              <a:ea typeface="+mn-ea"/>
              <a:cs typeface="+mn-cs"/>
            </a:rPr>
            <a:t>今後は、適正かつ効率的な維持管理を行うとともに施設の統廃合を含め長寿命化による施設改修・更新に取り組む。</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xmlns="" id="{CDEF0D70-A487-41C9-80B1-00DCFB2605B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xmlns="" id="{731A89D8-692F-4900-92C0-E2383480B41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xmlns="" id="{0AB1B8A6-31D5-46A2-9473-02F86B93FB3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xmlns="" id="{301C98F4-C54C-40FB-AB1A-DEFF7E73C293}"/>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xmlns="" id="{45CBEFE4-2A0A-4678-B8C1-57F46875D66B}"/>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xmlns="" id="{82FB921D-3997-46A9-9C91-3D2D2C1D2D55}"/>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xmlns="" id="{13A864DD-090D-4B43-9D40-B62C2213AAB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xmlns="" id="{13FC7172-0A43-4C33-9DC3-089EA5B8048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xmlns="" id="{60E8B3FE-8CB6-429B-AAB9-799FF129D5B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xmlns="" id="{7C3E9DE7-D64C-46E7-B01E-73A5F5568A5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xmlns="" id="{8F5BA0DC-DABC-46AE-9745-BAF03AFE1DDB}"/>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xmlns="" id="{A9D4B029-1989-435A-AB48-56FD093CA75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xmlns="" id="{4966B40F-AD12-4B4C-AAE9-214228F0577E}"/>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xmlns="" id="{81AD7368-B0CB-4BB2-A112-6D0F69521B1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xmlns="" id="{BB54494D-3B19-49B9-9321-7D24EE53E3D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xmlns="" id="{6CE8C976-DC46-4A15-A161-4FC76F136A9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3810</xdr:rowOff>
    </xdr:to>
    <xdr:cxnSp macro="">
      <xdr:nvCxnSpPr>
        <xdr:cNvPr id="73" name="直線コネクタ 72">
          <a:extLst>
            <a:ext uri="{FF2B5EF4-FFF2-40B4-BE49-F238E27FC236}">
              <a16:creationId xmlns:a16="http://schemas.microsoft.com/office/drawing/2014/main" xmlns="" id="{FFAA92A9-913E-42A3-A904-A74295265B44}"/>
            </a:ext>
          </a:extLst>
        </xdr:cNvPr>
        <xdr:cNvCxnSpPr/>
      </xdr:nvCxnSpPr>
      <xdr:spPr>
        <a:xfrm flipV="1">
          <a:off x="4760595" y="5528733"/>
          <a:ext cx="1270" cy="1075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7637</xdr:rowOff>
    </xdr:from>
    <xdr:ext cx="405111" cy="259045"/>
    <xdr:sp macro="" textlink="">
      <xdr:nvSpPr>
        <xdr:cNvPr id="74" name="有形固定資産減価償却率最小値テキスト">
          <a:extLst>
            <a:ext uri="{FF2B5EF4-FFF2-40B4-BE49-F238E27FC236}">
              <a16:creationId xmlns:a16="http://schemas.microsoft.com/office/drawing/2014/main" xmlns="" id="{1F60E68A-2F7C-446A-81F7-88DBCC563D5A}"/>
            </a:ext>
          </a:extLst>
        </xdr:cNvPr>
        <xdr:cNvSpPr txBox="1"/>
      </xdr:nvSpPr>
      <xdr:spPr>
        <a:xfrm>
          <a:off x="4813300"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3810</xdr:rowOff>
    </xdr:from>
    <xdr:to>
      <xdr:col>23</xdr:col>
      <xdr:colOff>174625</xdr:colOff>
      <xdr:row>34</xdr:row>
      <xdr:rowOff>3810</xdr:rowOff>
    </xdr:to>
    <xdr:cxnSp macro="">
      <xdr:nvCxnSpPr>
        <xdr:cNvPr id="75" name="直線コネクタ 74">
          <a:extLst>
            <a:ext uri="{FF2B5EF4-FFF2-40B4-BE49-F238E27FC236}">
              <a16:creationId xmlns:a16="http://schemas.microsoft.com/office/drawing/2014/main" xmlns="" id="{C9549C21-DD95-4D0C-8740-87C2E1005A51}"/>
            </a:ext>
          </a:extLst>
        </xdr:cNvPr>
        <xdr:cNvCxnSpPr/>
      </xdr:nvCxnSpPr>
      <xdr:spPr>
        <a:xfrm>
          <a:off x="4673600" y="660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76" name="有形固定資産減価償却率最大値テキスト">
          <a:extLst>
            <a:ext uri="{FF2B5EF4-FFF2-40B4-BE49-F238E27FC236}">
              <a16:creationId xmlns:a16="http://schemas.microsoft.com/office/drawing/2014/main" xmlns="" id="{31EC400C-D06B-4A22-B88F-8DEEC807D640}"/>
            </a:ext>
          </a:extLst>
        </xdr:cNvPr>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77" name="直線コネクタ 76">
          <a:extLst>
            <a:ext uri="{FF2B5EF4-FFF2-40B4-BE49-F238E27FC236}">
              <a16:creationId xmlns:a16="http://schemas.microsoft.com/office/drawing/2014/main" xmlns="" id="{7227C3E8-1252-4D87-8C65-4DEEE746659D}"/>
            </a:ext>
          </a:extLst>
        </xdr:cNvPr>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8" name="有形固定資産減価償却率平均値テキスト">
          <a:extLst>
            <a:ext uri="{FF2B5EF4-FFF2-40B4-BE49-F238E27FC236}">
              <a16:creationId xmlns:a16="http://schemas.microsoft.com/office/drawing/2014/main" xmlns="" id="{D3156946-A420-4628-9E77-F1EA0622456E}"/>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9" name="フローチャート: 判断 78">
          <a:extLst>
            <a:ext uri="{FF2B5EF4-FFF2-40B4-BE49-F238E27FC236}">
              <a16:creationId xmlns:a16="http://schemas.microsoft.com/office/drawing/2014/main" xmlns="" id="{889269AD-21BB-421F-966B-E24864605A02}"/>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80" name="フローチャート: 判断 79">
          <a:extLst>
            <a:ext uri="{FF2B5EF4-FFF2-40B4-BE49-F238E27FC236}">
              <a16:creationId xmlns:a16="http://schemas.microsoft.com/office/drawing/2014/main" xmlns="" id="{4F1168EA-3192-4705-8F0D-4CDC4EC5B475}"/>
            </a:ext>
          </a:extLst>
        </xdr:cNvPr>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81" name="フローチャート: 判断 80">
          <a:extLst>
            <a:ext uri="{FF2B5EF4-FFF2-40B4-BE49-F238E27FC236}">
              <a16:creationId xmlns:a16="http://schemas.microsoft.com/office/drawing/2014/main" xmlns="" id="{1F3B2B77-8C0D-4707-97DF-B7B61D86C832}"/>
            </a:ext>
          </a:extLst>
        </xdr:cNvPr>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82" name="フローチャート: 判断 81">
          <a:extLst>
            <a:ext uri="{FF2B5EF4-FFF2-40B4-BE49-F238E27FC236}">
              <a16:creationId xmlns:a16="http://schemas.microsoft.com/office/drawing/2014/main" xmlns="" id="{CA1D0B5E-877A-42A8-B9CC-4267D9B559A4}"/>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83" name="フローチャート: 判断 82">
          <a:extLst>
            <a:ext uri="{FF2B5EF4-FFF2-40B4-BE49-F238E27FC236}">
              <a16:creationId xmlns:a16="http://schemas.microsoft.com/office/drawing/2014/main" xmlns="" id="{54F3B701-1390-44BC-B0BE-0A4DBA3A8E56}"/>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BCDE9E03-4A24-4287-9E9D-D85A69DB65F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5BC86D9F-EDAC-4031-A00A-B4222391184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4287FE1D-D4DA-4A5B-9AFB-1FFB6551492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2CD02AC2-1583-4903-87C5-86BDFC0A406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0EB2669A-4926-4E9D-8E17-7E137A624CB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89" name="楕円 88">
          <a:extLst>
            <a:ext uri="{FF2B5EF4-FFF2-40B4-BE49-F238E27FC236}">
              <a16:creationId xmlns:a16="http://schemas.microsoft.com/office/drawing/2014/main" xmlns="" id="{F1F1AB51-94AE-407B-96AD-98B9EAAC76CF}"/>
            </a:ext>
          </a:extLst>
        </xdr:cNvPr>
        <xdr:cNvSpPr/>
      </xdr:nvSpPr>
      <xdr:spPr>
        <a:xfrm>
          <a:off x="47117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154322</xdr:rowOff>
    </xdr:from>
    <xdr:ext cx="405111" cy="259045"/>
    <xdr:sp macro="" textlink="">
      <xdr:nvSpPr>
        <xdr:cNvPr id="90" name="有形固定資産減価償却率該当値テキスト">
          <a:extLst>
            <a:ext uri="{FF2B5EF4-FFF2-40B4-BE49-F238E27FC236}">
              <a16:creationId xmlns:a16="http://schemas.microsoft.com/office/drawing/2014/main" xmlns="" id="{4576C303-D767-4FAE-9687-725B8992DAD7}"/>
            </a:ext>
          </a:extLst>
        </xdr:cNvPr>
        <xdr:cNvSpPr txBox="1"/>
      </xdr:nvSpPr>
      <xdr:spPr>
        <a:xfrm>
          <a:off x="4813300" y="589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113453</xdr:rowOff>
    </xdr:from>
    <xdr:to>
      <xdr:col>19</xdr:col>
      <xdr:colOff>187325</xdr:colOff>
      <xdr:row>31</xdr:row>
      <xdr:rowOff>43603</xdr:rowOff>
    </xdr:to>
    <xdr:sp macro="" textlink="">
      <xdr:nvSpPr>
        <xdr:cNvPr id="91" name="楕円 90">
          <a:extLst>
            <a:ext uri="{FF2B5EF4-FFF2-40B4-BE49-F238E27FC236}">
              <a16:creationId xmlns:a16="http://schemas.microsoft.com/office/drawing/2014/main" xmlns="" id="{D414714E-6F20-4CAB-9E0B-AE1F815A6953}"/>
            </a:ext>
          </a:extLst>
        </xdr:cNvPr>
        <xdr:cNvSpPr/>
      </xdr:nvSpPr>
      <xdr:spPr>
        <a:xfrm>
          <a:off x="40005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164253</xdr:rowOff>
    </xdr:from>
    <xdr:to>
      <xdr:col>23</xdr:col>
      <xdr:colOff>85725</xdr:colOff>
      <xdr:row>31</xdr:row>
      <xdr:rowOff>10795</xdr:rowOff>
    </xdr:to>
    <xdr:cxnSp macro="">
      <xdr:nvCxnSpPr>
        <xdr:cNvPr id="92" name="直線コネクタ 91">
          <a:extLst>
            <a:ext uri="{FF2B5EF4-FFF2-40B4-BE49-F238E27FC236}">
              <a16:creationId xmlns:a16="http://schemas.microsoft.com/office/drawing/2014/main" xmlns="" id="{7B79D3A1-AA8E-48E4-9F87-94E69BAFCA52}"/>
            </a:ext>
          </a:extLst>
        </xdr:cNvPr>
        <xdr:cNvCxnSpPr/>
      </xdr:nvCxnSpPr>
      <xdr:spPr>
        <a:xfrm>
          <a:off x="4051300" y="6079278"/>
          <a:ext cx="7112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77470</xdr:rowOff>
    </xdr:from>
    <xdr:to>
      <xdr:col>15</xdr:col>
      <xdr:colOff>187325</xdr:colOff>
      <xdr:row>31</xdr:row>
      <xdr:rowOff>7620</xdr:rowOff>
    </xdr:to>
    <xdr:sp macro="" textlink="">
      <xdr:nvSpPr>
        <xdr:cNvPr id="93" name="楕円 92">
          <a:extLst>
            <a:ext uri="{FF2B5EF4-FFF2-40B4-BE49-F238E27FC236}">
              <a16:creationId xmlns:a16="http://schemas.microsoft.com/office/drawing/2014/main" xmlns="" id="{FF6D0DB4-56BB-4178-A3B7-7810F5B3BF72}"/>
            </a:ext>
          </a:extLst>
        </xdr:cNvPr>
        <xdr:cNvSpPr/>
      </xdr:nvSpPr>
      <xdr:spPr>
        <a:xfrm>
          <a:off x="3238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128270</xdr:rowOff>
    </xdr:from>
    <xdr:to>
      <xdr:col>19</xdr:col>
      <xdr:colOff>136525</xdr:colOff>
      <xdr:row>30</xdr:row>
      <xdr:rowOff>164253</xdr:rowOff>
    </xdr:to>
    <xdr:cxnSp macro="">
      <xdr:nvCxnSpPr>
        <xdr:cNvPr id="94" name="直線コネクタ 93">
          <a:extLst>
            <a:ext uri="{FF2B5EF4-FFF2-40B4-BE49-F238E27FC236}">
              <a16:creationId xmlns:a16="http://schemas.microsoft.com/office/drawing/2014/main" xmlns="" id="{BAB638FA-81BD-4E5E-8F44-F1168FCF4ABB}"/>
            </a:ext>
          </a:extLst>
        </xdr:cNvPr>
        <xdr:cNvCxnSpPr/>
      </xdr:nvCxnSpPr>
      <xdr:spPr>
        <a:xfrm>
          <a:off x="3289300" y="6043295"/>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55880</xdr:rowOff>
    </xdr:from>
    <xdr:to>
      <xdr:col>11</xdr:col>
      <xdr:colOff>187325</xdr:colOff>
      <xdr:row>30</xdr:row>
      <xdr:rowOff>157480</xdr:rowOff>
    </xdr:to>
    <xdr:sp macro="" textlink="">
      <xdr:nvSpPr>
        <xdr:cNvPr id="95" name="楕円 94">
          <a:extLst>
            <a:ext uri="{FF2B5EF4-FFF2-40B4-BE49-F238E27FC236}">
              <a16:creationId xmlns:a16="http://schemas.microsoft.com/office/drawing/2014/main" xmlns="" id="{D8746E71-D15F-460D-ADD9-1C06B7C38F43}"/>
            </a:ext>
          </a:extLst>
        </xdr:cNvPr>
        <xdr:cNvSpPr/>
      </xdr:nvSpPr>
      <xdr:spPr>
        <a:xfrm>
          <a:off x="2476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106680</xdr:rowOff>
    </xdr:from>
    <xdr:to>
      <xdr:col>15</xdr:col>
      <xdr:colOff>136525</xdr:colOff>
      <xdr:row>30</xdr:row>
      <xdr:rowOff>128270</xdr:rowOff>
    </xdr:to>
    <xdr:cxnSp macro="">
      <xdr:nvCxnSpPr>
        <xdr:cNvPr id="96" name="直線コネクタ 95">
          <a:extLst>
            <a:ext uri="{FF2B5EF4-FFF2-40B4-BE49-F238E27FC236}">
              <a16:creationId xmlns:a16="http://schemas.microsoft.com/office/drawing/2014/main" xmlns="" id="{E9692748-520D-4307-A13D-6D24A4603B53}"/>
            </a:ext>
          </a:extLst>
        </xdr:cNvPr>
        <xdr:cNvCxnSpPr/>
      </xdr:nvCxnSpPr>
      <xdr:spPr>
        <a:xfrm>
          <a:off x="2527300" y="602170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55880</xdr:rowOff>
    </xdr:from>
    <xdr:to>
      <xdr:col>7</xdr:col>
      <xdr:colOff>187325</xdr:colOff>
      <xdr:row>30</xdr:row>
      <xdr:rowOff>157480</xdr:rowOff>
    </xdr:to>
    <xdr:sp macro="" textlink="">
      <xdr:nvSpPr>
        <xdr:cNvPr id="97" name="楕円 96">
          <a:extLst>
            <a:ext uri="{FF2B5EF4-FFF2-40B4-BE49-F238E27FC236}">
              <a16:creationId xmlns:a16="http://schemas.microsoft.com/office/drawing/2014/main" xmlns="" id="{88A37665-1ACA-47CC-A287-147903ADF047}"/>
            </a:ext>
          </a:extLst>
        </xdr:cNvPr>
        <xdr:cNvSpPr/>
      </xdr:nvSpPr>
      <xdr:spPr>
        <a:xfrm>
          <a:off x="1714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106680</xdr:rowOff>
    </xdr:from>
    <xdr:to>
      <xdr:col>11</xdr:col>
      <xdr:colOff>136525</xdr:colOff>
      <xdr:row>30</xdr:row>
      <xdr:rowOff>106680</xdr:rowOff>
    </xdr:to>
    <xdr:cxnSp macro="">
      <xdr:nvCxnSpPr>
        <xdr:cNvPr id="98" name="直線コネクタ 97">
          <a:extLst>
            <a:ext uri="{FF2B5EF4-FFF2-40B4-BE49-F238E27FC236}">
              <a16:creationId xmlns:a16="http://schemas.microsoft.com/office/drawing/2014/main" xmlns="" id="{88B9A0A6-F6EF-47AF-87B7-C6EE1428BAC5}"/>
            </a:ext>
          </a:extLst>
        </xdr:cNvPr>
        <xdr:cNvCxnSpPr/>
      </xdr:nvCxnSpPr>
      <xdr:spPr>
        <a:xfrm>
          <a:off x="1765300" y="602170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67115</xdr:rowOff>
    </xdr:from>
    <xdr:ext cx="405111" cy="259045"/>
    <xdr:sp macro="" textlink="">
      <xdr:nvSpPr>
        <xdr:cNvPr id="99" name="n_1aveValue有形固定資産減価償却率">
          <a:extLst>
            <a:ext uri="{FF2B5EF4-FFF2-40B4-BE49-F238E27FC236}">
              <a16:creationId xmlns:a16="http://schemas.microsoft.com/office/drawing/2014/main" xmlns="" id="{4F1EDF4C-BEB1-4526-AC81-5D04336C069C}"/>
            </a:ext>
          </a:extLst>
        </xdr:cNvPr>
        <xdr:cNvSpPr txBox="1"/>
      </xdr:nvSpPr>
      <xdr:spPr>
        <a:xfrm>
          <a:off x="38360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70714</xdr:rowOff>
    </xdr:from>
    <xdr:ext cx="405111" cy="259045"/>
    <xdr:sp macro="" textlink="">
      <xdr:nvSpPr>
        <xdr:cNvPr id="100" name="n_2aveValue有形固定資産減価償却率">
          <a:extLst>
            <a:ext uri="{FF2B5EF4-FFF2-40B4-BE49-F238E27FC236}">
              <a16:creationId xmlns:a16="http://schemas.microsoft.com/office/drawing/2014/main" xmlns="" id="{F9F2A327-187D-46E4-BADA-4BC429682A0F}"/>
            </a:ext>
          </a:extLst>
        </xdr:cNvPr>
        <xdr:cNvSpPr txBox="1"/>
      </xdr:nvSpPr>
      <xdr:spPr>
        <a:xfrm>
          <a:off x="3086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101" name="n_3aveValue有形固定資産減価償却率">
          <a:extLst>
            <a:ext uri="{FF2B5EF4-FFF2-40B4-BE49-F238E27FC236}">
              <a16:creationId xmlns:a16="http://schemas.microsoft.com/office/drawing/2014/main" xmlns="" id="{5797A955-3075-471D-86F9-D149B748FCB3}"/>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102" name="n_4aveValue有形固定資産減価償却率">
          <a:extLst>
            <a:ext uri="{FF2B5EF4-FFF2-40B4-BE49-F238E27FC236}">
              <a16:creationId xmlns:a16="http://schemas.microsoft.com/office/drawing/2014/main" xmlns="" id="{5E0B2410-52F5-44A1-96E4-AED3B2AF4E8A}"/>
            </a:ext>
          </a:extLst>
        </xdr:cNvPr>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60130</xdr:rowOff>
    </xdr:from>
    <xdr:ext cx="405111" cy="259045"/>
    <xdr:sp macro="" textlink="">
      <xdr:nvSpPr>
        <xdr:cNvPr id="103" name="n_1mainValue有形固定資産減価償却率">
          <a:extLst>
            <a:ext uri="{FF2B5EF4-FFF2-40B4-BE49-F238E27FC236}">
              <a16:creationId xmlns:a16="http://schemas.microsoft.com/office/drawing/2014/main" xmlns="" id="{66F69599-5A2B-47FE-9A28-4D5485FA666C}"/>
            </a:ext>
          </a:extLst>
        </xdr:cNvPr>
        <xdr:cNvSpPr txBox="1"/>
      </xdr:nvSpPr>
      <xdr:spPr>
        <a:xfrm>
          <a:off x="38360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24147</xdr:rowOff>
    </xdr:from>
    <xdr:ext cx="405111" cy="259045"/>
    <xdr:sp macro="" textlink="">
      <xdr:nvSpPr>
        <xdr:cNvPr id="104" name="n_2mainValue有形固定資産減価償却率">
          <a:extLst>
            <a:ext uri="{FF2B5EF4-FFF2-40B4-BE49-F238E27FC236}">
              <a16:creationId xmlns:a16="http://schemas.microsoft.com/office/drawing/2014/main" xmlns="" id="{6E19C9A9-05E3-4919-924E-5CA8EB807765}"/>
            </a:ext>
          </a:extLst>
        </xdr:cNvPr>
        <xdr:cNvSpPr txBox="1"/>
      </xdr:nvSpPr>
      <xdr:spPr>
        <a:xfrm>
          <a:off x="3086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2557</xdr:rowOff>
    </xdr:from>
    <xdr:ext cx="405111" cy="259045"/>
    <xdr:sp macro="" textlink="">
      <xdr:nvSpPr>
        <xdr:cNvPr id="105" name="n_3mainValue有形固定資産減価償却率">
          <a:extLst>
            <a:ext uri="{FF2B5EF4-FFF2-40B4-BE49-F238E27FC236}">
              <a16:creationId xmlns:a16="http://schemas.microsoft.com/office/drawing/2014/main" xmlns="" id="{8E97DBF5-07CF-4C52-925B-F419CDCAD78C}"/>
            </a:ext>
          </a:extLst>
        </xdr:cNvPr>
        <xdr:cNvSpPr txBox="1"/>
      </xdr:nvSpPr>
      <xdr:spPr>
        <a:xfrm>
          <a:off x="2324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106" name="n_4mainValue有形固定資産減価償却率">
          <a:extLst>
            <a:ext uri="{FF2B5EF4-FFF2-40B4-BE49-F238E27FC236}">
              <a16:creationId xmlns:a16="http://schemas.microsoft.com/office/drawing/2014/main" xmlns="" id="{E2A98F4D-4EE9-41FE-9EB8-F82E239E8662}"/>
            </a:ext>
          </a:extLst>
        </xdr:cNvPr>
        <xdr:cNvSpPr txBox="1"/>
      </xdr:nvSpPr>
      <xdr:spPr>
        <a:xfrm>
          <a:off x="1562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xmlns="" id="{517F9721-71DF-4D41-9E27-DAD3D9E0C56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xmlns="" id="{3C853A13-6617-4EB6-B328-95C0A2498C1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xmlns="" id="{C668927D-DC03-4855-8772-76F8B412BAE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xmlns="" id="{DB41C466-0C7C-4099-AEB8-CF9A4F43D18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xmlns="" id="{A3E8B8C4-9B9C-407A-98A6-FDA80B07B57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xmlns="" id="{81D7D385-FE29-43AA-A35E-2CA5A608F3A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xmlns="" id="{541216AC-CC05-45ED-BB9C-CC1E603D341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xmlns="" id="{A1181A17-7A03-4D7A-B316-27C76D3FEFB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xmlns="" id="{401FDD55-2DF7-4053-898B-53E8C9245BA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xmlns="" id="{41CC119C-F7FB-4906-9300-F54456704A1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xmlns="" id="{24BD03EF-EFE2-4870-9B78-C867117D2E5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xmlns="" id="{E732DE60-1C44-4FB4-937A-EF7101E9BD1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xmlns="" id="{644B710A-C9CC-4C69-95FB-E49290958C8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36.2</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となっており、類似団体より低い水準となっている。今後も起債の繰上償還、より交付税措置率の高い起債の活用を行うとともに、減債基金への積立等を計画的に行うことで債務償還比率の抑制に努める。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xmlns="" id="{EDDD1AED-EFA0-4348-BF0E-B4F5CCB5D2F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xmlns="" id="{2DEDCE6E-2B63-421F-950F-8F81D851EBB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xmlns="" id="{5F471110-AFFC-4759-818F-9B0EF18679C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xmlns="" id="{D8556797-6D8F-4146-8340-24654FF9B42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xmlns="" id="{2DA9E684-A02E-4A32-8BAD-867552C75BC2}"/>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xmlns="" id="{0406D38A-1EBB-4B66-9341-8C5F6FC62C7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xmlns="" id="{5DA370A7-FCBD-4596-91F7-ACDE4A740BD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xmlns="" id="{982AC2FE-CD5C-4DA4-B5E8-F08E844A95C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xmlns="" id="{B7E7E082-424A-448F-9F99-5341F93C592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xmlns="" id="{8E8EE47D-967E-4B81-8D28-4DCBD6F5D25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xmlns="" id="{8BBB38D5-E440-4884-AC0A-5F7B6126777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xmlns="" id="{D637AB09-759B-46E6-8494-DE4EC0B488F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xmlns="" id="{367DD5C5-D0C3-4B44-B725-2300FED2545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xmlns="" id="{B3C2940A-7B15-4D72-8EFD-ABDE06970DB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xmlns="" id="{89434015-065A-4978-8E04-08B9DF78AE3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137717</xdr:rowOff>
    </xdr:to>
    <xdr:cxnSp macro="">
      <xdr:nvCxnSpPr>
        <xdr:cNvPr id="135" name="直線コネクタ 134">
          <a:extLst>
            <a:ext uri="{FF2B5EF4-FFF2-40B4-BE49-F238E27FC236}">
              <a16:creationId xmlns:a16="http://schemas.microsoft.com/office/drawing/2014/main" xmlns="" id="{5965BBB6-5303-494B-A4D9-0EF0847C5EC5}"/>
            </a:ext>
          </a:extLst>
        </xdr:cNvPr>
        <xdr:cNvCxnSpPr/>
      </xdr:nvCxnSpPr>
      <xdr:spPr>
        <a:xfrm flipV="1">
          <a:off x="14793595" y="5312833"/>
          <a:ext cx="1269" cy="125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141544</xdr:rowOff>
    </xdr:from>
    <xdr:ext cx="560923" cy="259045"/>
    <xdr:sp macro="" textlink="">
      <xdr:nvSpPr>
        <xdr:cNvPr id="136" name="債務償還比率最小値テキスト">
          <a:extLst>
            <a:ext uri="{FF2B5EF4-FFF2-40B4-BE49-F238E27FC236}">
              <a16:creationId xmlns:a16="http://schemas.microsoft.com/office/drawing/2014/main" xmlns="" id="{1DE53125-3DFC-437F-9050-D5062D795E81}"/>
            </a:ext>
          </a:extLst>
        </xdr:cNvPr>
        <xdr:cNvSpPr txBox="1"/>
      </xdr:nvSpPr>
      <xdr:spPr>
        <a:xfrm>
          <a:off x="14846300" y="6570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137717</xdr:rowOff>
    </xdr:from>
    <xdr:to>
      <xdr:col>76</xdr:col>
      <xdr:colOff>111125</xdr:colOff>
      <xdr:row>33</xdr:row>
      <xdr:rowOff>137717</xdr:rowOff>
    </xdr:to>
    <xdr:cxnSp macro="">
      <xdr:nvCxnSpPr>
        <xdr:cNvPr id="137" name="直線コネクタ 136">
          <a:extLst>
            <a:ext uri="{FF2B5EF4-FFF2-40B4-BE49-F238E27FC236}">
              <a16:creationId xmlns:a16="http://schemas.microsoft.com/office/drawing/2014/main" xmlns="" id="{724F5CEC-D5A1-43F8-8954-43A212546DD7}"/>
            </a:ext>
          </a:extLst>
        </xdr:cNvPr>
        <xdr:cNvCxnSpPr/>
      </xdr:nvCxnSpPr>
      <xdr:spPr>
        <a:xfrm>
          <a:off x="14706600" y="6567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xmlns="" id="{8A165CEE-33AD-4E1E-A9B3-EE12C445B09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xmlns="" id="{395257FF-AEAD-42D1-9EAB-DD522FC45C7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135829</xdr:rowOff>
    </xdr:from>
    <xdr:ext cx="469744" cy="259045"/>
    <xdr:sp macro="" textlink="">
      <xdr:nvSpPr>
        <xdr:cNvPr id="140" name="債務償還比率平均値テキスト">
          <a:extLst>
            <a:ext uri="{FF2B5EF4-FFF2-40B4-BE49-F238E27FC236}">
              <a16:creationId xmlns:a16="http://schemas.microsoft.com/office/drawing/2014/main" xmlns="" id="{57229A0E-25FD-485A-B6D7-8A5145CE2FED}"/>
            </a:ext>
          </a:extLst>
        </xdr:cNvPr>
        <xdr:cNvSpPr txBox="1"/>
      </xdr:nvSpPr>
      <xdr:spPr>
        <a:xfrm>
          <a:off x="14846300" y="587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157402</xdr:rowOff>
    </xdr:from>
    <xdr:to>
      <xdr:col>76</xdr:col>
      <xdr:colOff>73025</xdr:colOff>
      <xdr:row>30</xdr:row>
      <xdr:rowOff>87552</xdr:rowOff>
    </xdr:to>
    <xdr:sp macro="" textlink="">
      <xdr:nvSpPr>
        <xdr:cNvPr id="141" name="フローチャート: 判断 140">
          <a:extLst>
            <a:ext uri="{FF2B5EF4-FFF2-40B4-BE49-F238E27FC236}">
              <a16:creationId xmlns:a16="http://schemas.microsoft.com/office/drawing/2014/main" xmlns="" id="{7F1F3222-5696-4F33-9BAB-29C4D996057A}"/>
            </a:ext>
          </a:extLst>
        </xdr:cNvPr>
        <xdr:cNvSpPr/>
      </xdr:nvSpPr>
      <xdr:spPr>
        <a:xfrm>
          <a:off x="147447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155003</xdr:rowOff>
    </xdr:from>
    <xdr:to>
      <xdr:col>72</xdr:col>
      <xdr:colOff>123825</xdr:colOff>
      <xdr:row>30</xdr:row>
      <xdr:rowOff>85153</xdr:rowOff>
    </xdr:to>
    <xdr:sp macro="" textlink="">
      <xdr:nvSpPr>
        <xdr:cNvPr id="142" name="フローチャート: 判断 141">
          <a:extLst>
            <a:ext uri="{FF2B5EF4-FFF2-40B4-BE49-F238E27FC236}">
              <a16:creationId xmlns:a16="http://schemas.microsoft.com/office/drawing/2014/main" xmlns="" id="{F380AC01-EABF-4C60-BA71-6661819B194E}"/>
            </a:ext>
          </a:extLst>
        </xdr:cNvPr>
        <xdr:cNvSpPr/>
      </xdr:nvSpPr>
      <xdr:spPr>
        <a:xfrm>
          <a:off x="14033500" y="589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115972</xdr:rowOff>
    </xdr:from>
    <xdr:to>
      <xdr:col>68</xdr:col>
      <xdr:colOff>123825</xdr:colOff>
      <xdr:row>31</xdr:row>
      <xdr:rowOff>46122</xdr:rowOff>
    </xdr:to>
    <xdr:sp macro="" textlink="">
      <xdr:nvSpPr>
        <xdr:cNvPr id="143" name="フローチャート: 判断 142">
          <a:extLst>
            <a:ext uri="{FF2B5EF4-FFF2-40B4-BE49-F238E27FC236}">
              <a16:creationId xmlns:a16="http://schemas.microsoft.com/office/drawing/2014/main" xmlns="" id="{07C6FAAB-7F8C-4F4B-B3B8-56F8D9CFD96B}"/>
            </a:ext>
          </a:extLst>
        </xdr:cNvPr>
        <xdr:cNvSpPr/>
      </xdr:nvSpPr>
      <xdr:spPr>
        <a:xfrm>
          <a:off x="13271500" y="603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117651</xdr:rowOff>
    </xdr:from>
    <xdr:to>
      <xdr:col>64</xdr:col>
      <xdr:colOff>123825</xdr:colOff>
      <xdr:row>31</xdr:row>
      <xdr:rowOff>47801</xdr:rowOff>
    </xdr:to>
    <xdr:sp macro="" textlink="">
      <xdr:nvSpPr>
        <xdr:cNvPr id="144" name="フローチャート: 判断 143">
          <a:extLst>
            <a:ext uri="{FF2B5EF4-FFF2-40B4-BE49-F238E27FC236}">
              <a16:creationId xmlns:a16="http://schemas.microsoft.com/office/drawing/2014/main" xmlns="" id="{6F88CF43-9B3A-4C06-A287-6C4820D45F00}"/>
            </a:ext>
          </a:extLst>
        </xdr:cNvPr>
        <xdr:cNvSpPr/>
      </xdr:nvSpPr>
      <xdr:spPr>
        <a:xfrm>
          <a:off x="12509500" y="60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45" name="フローチャート: 判断 144">
          <a:extLst>
            <a:ext uri="{FF2B5EF4-FFF2-40B4-BE49-F238E27FC236}">
              <a16:creationId xmlns:a16="http://schemas.microsoft.com/office/drawing/2014/main" xmlns="" id="{47D67EB7-0BDF-47EC-AF5A-9CB101338300}"/>
            </a:ext>
          </a:extLst>
        </xdr:cNvPr>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499F91E7-744E-482C-81A8-0D1A91ADE05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xmlns="" id="{A5B2B393-3EF3-409E-9BF7-23897C763A5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3215DA6F-1325-452E-B17F-5A253E137A8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xmlns="" id="{0C814270-844B-40CA-86E1-C848E0F7829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001F2A2B-6E10-4E06-A682-09ADCFD851A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106306</xdr:rowOff>
    </xdr:from>
    <xdr:to>
      <xdr:col>76</xdr:col>
      <xdr:colOff>73025</xdr:colOff>
      <xdr:row>30</xdr:row>
      <xdr:rowOff>36456</xdr:rowOff>
    </xdr:to>
    <xdr:sp macro="" textlink="">
      <xdr:nvSpPr>
        <xdr:cNvPr id="151" name="楕円 150">
          <a:extLst>
            <a:ext uri="{FF2B5EF4-FFF2-40B4-BE49-F238E27FC236}">
              <a16:creationId xmlns:a16="http://schemas.microsoft.com/office/drawing/2014/main" xmlns="" id="{A28298E5-06D4-437B-9638-AFFEE4BE3159}"/>
            </a:ext>
          </a:extLst>
        </xdr:cNvPr>
        <xdr:cNvSpPr/>
      </xdr:nvSpPr>
      <xdr:spPr>
        <a:xfrm>
          <a:off x="14744700" y="584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129183</xdr:rowOff>
    </xdr:from>
    <xdr:ext cx="469744" cy="259045"/>
    <xdr:sp macro="" textlink="">
      <xdr:nvSpPr>
        <xdr:cNvPr id="152" name="債務償還比率該当値テキスト">
          <a:extLst>
            <a:ext uri="{FF2B5EF4-FFF2-40B4-BE49-F238E27FC236}">
              <a16:creationId xmlns:a16="http://schemas.microsoft.com/office/drawing/2014/main" xmlns="" id="{3270831C-BCE3-4B38-A5F6-1DAD5AC76FF3}"/>
            </a:ext>
          </a:extLst>
        </xdr:cNvPr>
        <xdr:cNvSpPr txBox="1"/>
      </xdr:nvSpPr>
      <xdr:spPr>
        <a:xfrm>
          <a:off x="14846300" y="570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62886</xdr:rowOff>
    </xdr:from>
    <xdr:to>
      <xdr:col>72</xdr:col>
      <xdr:colOff>123825</xdr:colOff>
      <xdr:row>29</xdr:row>
      <xdr:rowOff>164486</xdr:rowOff>
    </xdr:to>
    <xdr:sp macro="" textlink="">
      <xdr:nvSpPr>
        <xdr:cNvPr id="153" name="楕円 152">
          <a:extLst>
            <a:ext uri="{FF2B5EF4-FFF2-40B4-BE49-F238E27FC236}">
              <a16:creationId xmlns:a16="http://schemas.microsoft.com/office/drawing/2014/main" xmlns="" id="{0FC64B65-B3E2-4358-8163-E5895AAA8638}"/>
            </a:ext>
          </a:extLst>
        </xdr:cNvPr>
        <xdr:cNvSpPr/>
      </xdr:nvSpPr>
      <xdr:spPr>
        <a:xfrm>
          <a:off x="14033500" y="580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113686</xdr:rowOff>
    </xdr:from>
    <xdr:to>
      <xdr:col>76</xdr:col>
      <xdr:colOff>22225</xdr:colOff>
      <xdr:row>29</xdr:row>
      <xdr:rowOff>157106</xdr:rowOff>
    </xdr:to>
    <xdr:cxnSp macro="">
      <xdr:nvCxnSpPr>
        <xdr:cNvPr id="154" name="直線コネクタ 153">
          <a:extLst>
            <a:ext uri="{FF2B5EF4-FFF2-40B4-BE49-F238E27FC236}">
              <a16:creationId xmlns:a16="http://schemas.microsoft.com/office/drawing/2014/main" xmlns="" id="{33B49CFB-2A23-4389-BEBD-B1E04EFE44C1}"/>
            </a:ext>
          </a:extLst>
        </xdr:cNvPr>
        <xdr:cNvCxnSpPr/>
      </xdr:nvCxnSpPr>
      <xdr:spPr>
        <a:xfrm>
          <a:off x="14084300" y="5857261"/>
          <a:ext cx="711200" cy="4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62237</xdr:rowOff>
    </xdr:from>
    <xdr:to>
      <xdr:col>68</xdr:col>
      <xdr:colOff>123825</xdr:colOff>
      <xdr:row>30</xdr:row>
      <xdr:rowOff>163837</xdr:rowOff>
    </xdr:to>
    <xdr:sp macro="" textlink="">
      <xdr:nvSpPr>
        <xdr:cNvPr id="155" name="楕円 154">
          <a:extLst>
            <a:ext uri="{FF2B5EF4-FFF2-40B4-BE49-F238E27FC236}">
              <a16:creationId xmlns:a16="http://schemas.microsoft.com/office/drawing/2014/main" xmlns="" id="{00E12D3A-DEC3-42FF-A947-36B60FD0BFE4}"/>
            </a:ext>
          </a:extLst>
        </xdr:cNvPr>
        <xdr:cNvSpPr/>
      </xdr:nvSpPr>
      <xdr:spPr>
        <a:xfrm>
          <a:off x="13271500" y="597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113686</xdr:rowOff>
    </xdr:from>
    <xdr:to>
      <xdr:col>72</xdr:col>
      <xdr:colOff>73025</xdr:colOff>
      <xdr:row>30</xdr:row>
      <xdr:rowOff>113037</xdr:rowOff>
    </xdr:to>
    <xdr:cxnSp macro="">
      <xdr:nvCxnSpPr>
        <xdr:cNvPr id="156" name="直線コネクタ 155">
          <a:extLst>
            <a:ext uri="{FF2B5EF4-FFF2-40B4-BE49-F238E27FC236}">
              <a16:creationId xmlns:a16="http://schemas.microsoft.com/office/drawing/2014/main" xmlns="" id="{E00F5147-4EB7-452B-A6EB-8F1CBD9D83E0}"/>
            </a:ext>
          </a:extLst>
        </xdr:cNvPr>
        <xdr:cNvCxnSpPr/>
      </xdr:nvCxnSpPr>
      <xdr:spPr>
        <a:xfrm flipV="1">
          <a:off x="13322300" y="5857261"/>
          <a:ext cx="762000" cy="17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89345</xdr:rowOff>
    </xdr:from>
    <xdr:to>
      <xdr:col>64</xdr:col>
      <xdr:colOff>123825</xdr:colOff>
      <xdr:row>31</xdr:row>
      <xdr:rowOff>19495</xdr:rowOff>
    </xdr:to>
    <xdr:sp macro="" textlink="">
      <xdr:nvSpPr>
        <xdr:cNvPr id="157" name="楕円 156">
          <a:extLst>
            <a:ext uri="{FF2B5EF4-FFF2-40B4-BE49-F238E27FC236}">
              <a16:creationId xmlns:a16="http://schemas.microsoft.com/office/drawing/2014/main" xmlns="" id="{6C69B6C8-C439-4C7A-97CF-4A42D672B384}"/>
            </a:ext>
          </a:extLst>
        </xdr:cNvPr>
        <xdr:cNvSpPr/>
      </xdr:nvSpPr>
      <xdr:spPr>
        <a:xfrm>
          <a:off x="12509500" y="600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113037</xdr:rowOff>
    </xdr:from>
    <xdr:to>
      <xdr:col>68</xdr:col>
      <xdr:colOff>73025</xdr:colOff>
      <xdr:row>30</xdr:row>
      <xdr:rowOff>140145</xdr:rowOff>
    </xdr:to>
    <xdr:cxnSp macro="">
      <xdr:nvCxnSpPr>
        <xdr:cNvPr id="158" name="直線コネクタ 157">
          <a:extLst>
            <a:ext uri="{FF2B5EF4-FFF2-40B4-BE49-F238E27FC236}">
              <a16:creationId xmlns:a16="http://schemas.microsoft.com/office/drawing/2014/main" xmlns="" id="{4F8E4BB9-73F8-4B0A-8474-64D7577C18BD}"/>
            </a:ext>
          </a:extLst>
        </xdr:cNvPr>
        <xdr:cNvCxnSpPr/>
      </xdr:nvCxnSpPr>
      <xdr:spPr>
        <a:xfrm flipV="1">
          <a:off x="12560300" y="6028062"/>
          <a:ext cx="762000" cy="2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112614</xdr:rowOff>
    </xdr:from>
    <xdr:to>
      <xdr:col>60</xdr:col>
      <xdr:colOff>123825</xdr:colOff>
      <xdr:row>31</xdr:row>
      <xdr:rowOff>42764</xdr:rowOff>
    </xdr:to>
    <xdr:sp macro="" textlink="">
      <xdr:nvSpPr>
        <xdr:cNvPr id="159" name="楕円 158">
          <a:extLst>
            <a:ext uri="{FF2B5EF4-FFF2-40B4-BE49-F238E27FC236}">
              <a16:creationId xmlns:a16="http://schemas.microsoft.com/office/drawing/2014/main" xmlns="" id="{9CE546CB-3532-45AA-8C4F-7BEC3A279D90}"/>
            </a:ext>
          </a:extLst>
        </xdr:cNvPr>
        <xdr:cNvSpPr/>
      </xdr:nvSpPr>
      <xdr:spPr>
        <a:xfrm>
          <a:off x="11747500" y="602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140145</xdr:rowOff>
    </xdr:from>
    <xdr:to>
      <xdr:col>64</xdr:col>
      <xdr:colOff>73025</xdr:colOff>
      <xdr:row>30</xdr:row>
      <xdr:rowOff>163414</xdr:rowOff>
    </xdr:to>
    <xdr:cxnSp macro="">
      <xdr:nvCxnSpPr>
        <xdr:cNvPr id="160" name="直線コネクタ 159">
          <a:extLst>
            <a:ext uri="{FF2B5EF4-FFF2-40B4-BE49-F238E27FC236}">
              <a16:creationId xmlns:a16="http://schemas.microsoft.com/office/drawing/2014/main" xmlns="" id="{6C915235-EC67-48BF-9763-CA6F7BE5F398}"/>
            </a:ext>
          </a:extLst>
        </xdr:cNvPr>
        <xdr:cNvCxnSpPr/>
      </xdr:nvCxnSpPr>
      <xdr:spPr>
        <a:xfrm flipV="1">
          <a:off x="11798300" y="6055170"/>
          <a:ext cx="762000" cy="2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76280</xdr:rowOff>
    </xdr:from>
    <xdr:ext cx="469744" cy="259045"/>
    <xdr:sp macro="" textlink="">
      <xdr:nvSpPr>
        <xdr:cNvPr id="161" name="n_1aveValue債務償還比率">
          <a:extLst>
            <a:ext uri="{FF2B5EF4-FFF2-40B4-BE49-F238E27FC236}">
              <a16:creationId xmlns:a16="http://schemas.microsoft.com/office/drawing/2014/main" xmlns="" id="{55A8AFED-19EB-4D9A-887C-58C318F2DECE}"/>
            </a:ext>
          </a:extLst>
        </xdr:cNvPr>
        <xdr:cNvSpPr txBox="1"/>
      </xdr:nvSpPr>
      <xdr:spPr>
        <a:xfrm>
          <a:off x="13836727" y="599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37249</xdr:rowOff>
    </xdr:from>
    <xdr:ext cx="469744" cy="259045"/>
    <xdr:sp macro="" textlink="">
      <xdr:nvSpPr>
        <xdr:cNvPr id="162" name="n_2aveValue債務償還比率">
          <a:extLst>
            <a:ext uri="{FF2B5EF4-FFF2-40B4-BE49-F238E27FC236}">
              <a16:creationId xmlns:a16="http://schemas.microsoft.com/office/drawing/2014/main" xmlns="" id="{1004618D-1667-4487-AF33-9820D250E4C0}"/>
            </a:ext>
          </a:extLst>
        </xdr:cNvPr>
        <xdr:cNvSpPr txBox="1"/>
      </xdr:nvSpPr>
      <xdr:spPr>
        <a:xfrm>
          <a:off x="13087427" y="612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38928</xdr:rowOff>
    </xdr:from>
    <xdr:ext cx="469744" cy="259045"/>
    <xdr:sp macro="" textlink="">
      <xdr:nvSpPr>
        <xdr:cNvPr id="163" name="n_3aveValue債務償還比率">
          <a:extLst>
            <a:ext uri="{FF2B5EF4-FFF2-40B4-BE49-F238E27FC236}">
              <a16:creationId xmlns:a16="http://schemas.microsoft.com/office/drawing/2014/main" xmlns="" id="{6A8C2E89-079C-4DDF-A15E-087A8877099F}"/>
            </a:ext>
          </a:extLst>
        </xdr:cNvPr>
        <xdr:cNvSpPr txBox="1"/>
      </xdr:nvSpPr>
      <xdr:spPr>
        <a:xfrm>
          <a:off x="12325427" y="612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38809</xdr:rowOff>
    </xdr:from>
    <xdr:ext cx="469744" cy="259045"/>
    <xdr:sp macro="" textlink="">
      <xdr:nvSpPr>
        <xdr:cNvPr id="164" name="n_4aveValue債務償還比率">
          <a:extLst>
            <a:ext uri="{FF2B5EF4-FFF2-40B4-BE49-F238E27FC236}">
              <a16:creationId xmlns:a16="http://schemas.microsoft.com/office/drawing/2014/main" xmlns="" id="{AC31462F-5C47-4C08-AA7A-71B0EF5BA03B}"/>
            </a:ext>
          </a:extLst>
        </xdr:cNvPr>
        <xdr:cNvSpPr txBox="1"/>
      </xdr:nvSpPr>
      <xdr:spPr>
        <a:xfrm>
          <a:off x="115634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9563</xdr:rowOff>
    </xdr:from>
    <xdr:ext cx="469744" cy="259045"/>
    <xdr:sp macro="" textlink="">
      <xdr:nvSpPr>
        <xdr:cNvPr id="165" name="n_1mainValue債務償還比率">
          <a:extLst>
            <a:ext uri="{FF2B5EF4-FFF2-40B4-BE49-F238E27FC236}">
              <a16:creationId xmlns:a16="http://schemas.microsoft.com/office/drawing/2014/main" xmlns="" id="{E1E5E5E2-FF64-4843-A547-295B8295E8A0}"/>
            </a:ext>
          </a:extLst>
        </xdr:cNvPr>
        <xdr:cNvSpPr txBox="1"/>
      </xdr:nvSpPr>
      <xdr:spPr>
        <a:xfrm>
          <a:off x="13836727" y="558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8914</xdr:rowOff>
    </xdr:from>
    <xdr:ext cx="469744" cy="259045"/>
    <xdr:sp macro="" textlink="">
      <xdr:nvSpPr>
        <xdr:cNvPr id="166" name="n_2mainValue債務償還比率">
          <a:extLst>
            <a:ext uri="{FF2B5EF4-FFF2-40B4-BE49-F238E27FC236}">
              <a16:creationId xmlns:a16="http://schemas.microsoft.com/office/drawing/2014/main" xmlns="" id="{754FE202-7183-483E-92FD-84D074999CC8}"/>
            </a:ext>
          </a:extLst>
        </xdr:cNvPr>
        <xdr:cNvSpPr txBox="1"/>
      </xdr:nvSpPr>
      <xdr:spPr>
        <a:xfrm>
          <a:off x="13087427" y="575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36022</xdr:rowOff>
    </xdr:from>
    <xdr:ext cx="469744" cy="259045"/>
    <xdr:sp macro="" textlink="">
      <xdr:nvSpPr>
        <xdr:cNvPr id="167" name="n_3mainValue債務償還比率">
          <a:extLst>
            <a:ext uri="{FF2B5EF4-FFF2-40B4-BE49-F238E27FC236}">
              <a16:creationId xmlns:a16="http://schemas.microsoft.com/office/drawing/2014/main" xmlns="" id="{F6259E78-2D97-47BD-8928-2BD3752D3A60}"/>
            </a:ext>
          </a:extLst>
        </xdr:cNvPr>
        <xdr:cNvSpPr txBox="1"/>
      </xdr:nvSpPr>
      <xdr:spPr>
        <a:xfrm>
          <a:off x="12325427" y="577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59291</xdr:rowOff>
    </xdr:from>
    <xdr:ext cx="469744" cy="259045"/>
    <xdr:sp macro="" textlink="">
      <xdr:nvSpPr>
        <xdr:cNvPr id="168" name="n_4mainValue債務償還比率">
          <a:extLst>
            <a:ext uri="{FF2B5EF4-FFF2-40B4-BE49-F238E27FC236}">
              <a16:creationId xmlns:a16="http://schemas.microsoft.com/office/drawing/2014/main" xmlns="" id="{FAAA0029-9AB6-41D3-934A-FB6B534C95D7}"/>
            </a:ext>
          </a:extLst>
        </xdr:cNvPr>
        <xdr:cNvSpPr txBox="1"/>
      </xdr:nvSpPr>
      <xdr:spPr>
        <a:xfrm>
          <a:off x="11563427" y="580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xmlns="" id="{94D846A4-600C-4E10-9636-43C6D701F36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xmlns="" id="{5B02BEAF-4682-48BB-ADFD-346AA037021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xmlns="" id="{AA5B0A23-CF4C-412D-862E-4B689FBCD0A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xmlns="" id="{DE650A13-FD05-4AD5-A522-34EF1EADA34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xmlns="" id="{83D02027-140A-408B-840C-D519DBD55C0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xmlns="" id="{E60DEFC4-5D54-4FC8-93C1-0B1917E861A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4EC5C438-F495-4467-B98A-EF254B3C181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43A82CD1-9383-4614-84EF-9928F63250E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8A863B96-BD7F-4D87-8B21-C6CD0F5A5C3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F5DC2BBA-E23F-44D1-81F7-9B00650D900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A4D9027A-9E4A-4D4F-97E1-0AE3C85E9CF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7C10AB54-0D3F-420B-A205-9F25683BBB5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60E7E075-FBD6-4D21-83AC-5DE1F1B23F8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45326804-FBE3-446A-93E8-E47FEE82915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50058B36-626D-4628-A0EB-119A2D22195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794508F5-E11C-435D-8D46-883BFE18EA0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50,903
50,056
246.71
38,660,000
37,319,467
1,036,347
15,561,287
28,745,639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C5EFE9C3-69D9-4386-B289-6DD09731483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38B235DA-6F26-4826-A227-12A8E76F7D4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26C704C8-87B2-4678-BF2C-8EE50631AD4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D2EC97-5045-4DDE-B22C-90B82926EC1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69F2EDB5-E51A-4800-A91F-4EE46B1B43A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F11A2607-08BC-4EA8-B6D4-63270935279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58A9DCB6-0407-4054-B6E6-584D5EF07FA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28640DDA-BD68-4E2A-A283-34ECB35F825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22975E2F-33EF-431A-A827-164DA6B499E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8B30B707-5385-4801-BFE3-2F0DD880FDA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5AADD2B4-3DD5-4749-B6BF-99B1759CDA4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AE7F2D6E-4C76-4C79-8565-BA847669426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CB0A2AD5-D91A-481C-AA0A-D1A5C2E37CA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359D20BB-69E5-4C4B-97ED-611BBB14360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299F0C6D-4D96-4C4C-BD17-4AB206F6379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CCB68F03-8412-419B-8E08-006E645518C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51EEBE72-324F-473A-A41D-1D5323153D1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ADA82796-AC35-4F71-818E-0BDC05A6463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4F901EFB-63F8-4A5A-91CE-0ACD4E0E003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5A4DE0EE-603F-485B-A833-1A98A33FE29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BDE46434-DB03-4DB2-8234-3EBA4DC6E2D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71AFEB75-A05F-4BD1-9BA3-66D3A709069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5AE62F1C-C750-431F-BDC9-D33CA9F035C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BB73811D-8AA0-4C7A-8AFA-A03ED808725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5FFB8FB8-C4F0-4AB2-A072-0C5B718F91B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69216155-DB89-4B40-9666-64958413D5A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1DA520F5-0998-4EC8-9B29-AD860D52626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3D9A6A3F-5B9E-4E94-898E-C64B8B07902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F3F5CA31-1B9D-48BD-ABF2-0ABAAA66895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DF166092-E412-487B-BF36-86A7FF8EB5B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DC8A1602-27C4-457F-9D72-4E7DFFF13E5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C053AAAE-C70E-438A-BBAB-669439C4548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9161CFB8-74BB-4BC8-A920-4E98AAD823C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57A1C790-9C65-4FC3-81CC-3FFCE8E8213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71F93BED-E86F-4107-8DAC-70775D62F5B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16F4D068-1BC4-4E8B-A6AD-1BE1E32B092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C58C346D-CAF6-44A0-9DFB-B10A4074233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203047F6-6940-4CA7-9303-2A86497728E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5F4B3953-1E79-4AAC-88B1-00DC8644957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AA3B8B10-C50F-4DF8-B351-5D3FB8A6E8B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6F76C214-2440-4733-AF99-27181104174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25641CB6-641B-4B99-ADE6-FC1C815FF65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588D13D9-B8C4-4D48-B8DA-93E270160BB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7817674D-3128-4F61-A223-5745BB927DF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0A8CC423-CCDF-433A-8D6B-888651BE9F0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40</xdr:row>
      <xdr:rowOff>106680</xdr:rowOff>
    </xdr:to>
    <xdr:cxnSp macro="">
      <xdr:nvCxnSpPr>
        <xdr:cNvPr id="57" name="直線コネクタ 56">
          <a:extLst>
            <a:ext uri="{FF2B5EF4-FFF2-40B4-BE49-F238E27FC236}">
              <a16:creationId xmlns:a16="http://schemas.microsoft.com/office/drawing/2014/main" xmlns="" id="{BB588228-75EC-4280-AD86-B6924A2B9237}"/>
            </a:ext>
          </a:extLst>
        </xdr:cNvPr>
        <xdr:cNvCxnSpPr/>
      </xdr:nvCxnSpPr>
      <xdr:spPr>
        <a:xfrm flipV="1">
          <a:off x="4634865" y="581787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110507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F9E4AE64-62DC-4FCE-BDB0-51C602438821}"/>
            </a:ext>
          </a:extLst>
        </xdr:cNvPr>
        <xdr:cNvSpPr txBox="1"/>
      </xdr:nvSpPr>
      <xdr:spPr>
        <a:xfrm>
          <a:off x="4673600"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106680</xdr:rowOff>
    </xdr:from>
    <xdr:to>
      <xdr:col>24</xdr:col>
      <xdr:colOff>152400</xdr:colOff>
      <xdr:row>40</xdr:row>
      <xdr:rowOff>106680</xdr:rowOff>
    </xdr:to>
    <xdr:cxnSp macro="">
      <xdr:nvCxnSpPr>
        <xdr:cNvPr id="59" name="直線コネクタ 58">
          <a:extLst>
            <a:ext uri="{FF2B5EF4-FFF2-40B4-BE49-F238E27FC236}">
              <a16:creationId xmlns:a16="http://schemas.microsoft.com/office/drawing/2014/main" xmlns="" id="{876C5FA0-521B-4E6F-ADB2-5F677E94305E}"/>
            </a:ext>
          </a:extLst>
        </xdr:cNvPr>
        <xdr:cNvCxnSpPr/>
      </xdr:nvCxnSpPr>
      <xdr:spPr>
        <a:xfrm>
          <a:off x="4546600" y="696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405111" cy="259045"/>
    <xdr:sp macro="" textlink="">
      <xdr:nvSpPr>
        <xdr:cNvPr id="60" name="【道路】&#10;有形固定資産減価償却率最大値テキスト">
          <a:extLst>
            <a:ext uri="{FF2B5EF4-FFF2-40B4-BE49-F238E27FC236}">
              <a16:creationId xmlns:a16="http://schemas.microsoft.com/office/drawing/2014/main" xmlns="" id="{5F0613C3-8038-4C44-AEE8-08F3BA73E422}"/>
            </a:ext>
          </a:extLst>
        </xdr:cNvPr>
        <xdr:cNvSpPr txBox="1"/>
      </xdr:nvSpPr>
      <xdr:spPr>
        <a:xfrm>
          <a:off x="4673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1" name="直線コネクタ 60">
          <a:extLst>
            <a:ext uri="{FF2B5EF4-FFF2-40B4-BE49-F238E27FC236}">
              <a16:creationId xmlns:a16="http://schemas.microsoft.com/office/drawing/2014/main" xmlns="" id="{A24C973A-32A5-4D26-9FAB-37152909BEE1}"/>
            </a:ext>
          </a:extLst>
        </xdr:cNvPr>
        <xdr:cNvCxnSpPr/>
      </xdr:nvCxnSpPr>
      <xdr:spPr>
        <a:xfrm>
          <a:off x="4546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17797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FAE12AC9-5F52-410F-B5BB-BBDC8FE67318}"/>
            </a:ext>
          </a:extLst>
        </xdr:cNvPr>
        <xdr:cNvSpPr txBox="1"/>
      </xdr:nvSpPr>
      <xdr:spPr>
        <a:xfrm>
          <a:off x="4673600" y="636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3" name="フローチャート: 判断 62">
          <a:extLst>
            <a:ext uri="{FF2B5EF4-FFF2-40B4-BE49-F238E27FC236}">
              <a16:creationId xmlns:a16="http://schemas.microsoft.com/office/drawing/2014/main" xmlns="" id="{23F7247A-05E8-4244-9C3D-A817359A3E24}"/>
            </a:ext>
          </a:extLst>
        </xdr:cNvPr>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xmlns="" id="{F6DE44DC-F76D-4C22-A20F-FCE4A44230B3}"/>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151130</xdr:rowOff>
    </xdr:from>
    <xdr:to>
      <xdr:col>15</xdr:col>
      <xdr:colOff>101600</xdr:colOff>
      <xdr:row>38</xdr:row>
      <xdr:rowOff>81280</xdr:rowOff>
    </xdr:to>
    <xdr:sp macro="" textlink="">
      <xdr:nvSpPr>
        <xdr:cNvPr id="65" name="フローチャート: 判断 64">
          <a:extLst>
            <a:ext uri="{FF2B5EF4-FFF2-40B4-BE49-F238E27FC236}">
              <a16:creationId xmlns:a16="http://schemas.microsoft.com/office/drawing/2014/main" xmlns="" id="{AB7AF470-D041-46A2-BAB0-89A456F4D16B}"/>
            </a:ext>
          </a:extLst>
        </xdr:cNvPr>
        <xdr:cNvSpPr/>
      </xdr:nvSpPr>
      <xdr:spPr>
        <a:xfrm>
          <a:off x="2857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a:extLst>
            <a:ext uri="{FF2B5EF4-FFF2-40B4-BE49-F238E27FC236}">
              <a16:creationId xmlns:a16="http://schemas.microsoft.com/office/drawing/2014/main" xmlns="" id="{7BB7828B-937A-408A-8BC0-6DA6C5940632}"/>
            </a:ext>
          </a:extLst>
        </xdr:cNvPr>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103505</xdr:rowOff>
    </xdr:from>
    <xdr:to>
      <xdr:col>6</xdr:col>
      <xdr:colOff>38100</xdr:colOff>
      <xdr:row>38</xdr:row>
      <xdr:rowOff>33655</xdr:rowOff>
    </xdr:to>
    <xdr:sp macro="" textlink="">
      <xdr:nvSpPr>
        <xdr:cNvPr id="67" name="フローチャート: 判断 66">
          <a:extLst>
            <a:ext uri="{FF2B5EF4-FFF2-40B4-BE49-F238E27FC236}">
              <a16:creationId xmlns:a16="http://schemas.microsoft.com/office/drawing/2014/main" xmlns="" id="{BCCC80A4-B218-491C-A540-201F8830A4A3}"/>
            </a:ext>
          </a:extLst>
        </xdr:cNvPr>
        <xdr:cNvSpPr/>
      </xdr:nvSpPr>
      <xdr:spPr>
        <a:xfrm>
          <a:off x="1079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4C81B089-F331-4CFA-8E28-B91FE44EEBC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DBA3D908-DC4B-4BB5-AA91-C968E69911F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C2C8766B-0EFB-4EBF-997D-125FF0C4A77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409E40BC-FDB7-44D4-861A-15C35B1C6C4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10A150B2-676D-436F-B503-EF7F4F469AA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73" name="楕円 72">
          <a:extLst>
            <a:ext uri="{FF2B5EF4-FFF2-40B4-BE49-F238E27FC236}">
              <a16:creationId xmlns:a16="http://schemas.microsoft.com/office/drawing/2014/main" xmlns="" id="{54C76EF6-F5F6-4441-9B34-781BF23C51D9}"/>
            </a:ext>
          </a:extLst>
        </xdr:cNvPr>
        <xdr:cNvSpPr/>
      </xdr:nvSpPr>
      <xdr:spPr>
        <a:xfrm>
          <a:off x="45847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144797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24068A9F-06E9-4704-8686-C6E864D8AF6D}"/>
            </a:ext>
          </a:extLst>
        </xdr:cNvPr>
        <xdr:cNvSpPr txBox="1"/>
      </xdr:nvSpPr>
      <xdr:spPr>
        <a:xfrm>
          <a:off x="4673600"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145415</xdr:rowOff>
    </xdr:from>
    <xdr:to>
      <xdr:col>20</xdr:col>
      <xdr:colOff>38100</xdr:colOff>
      <xdr:row>38</xdr:row>
      <xdr:rowOff>75565</xdr:rowOff>
    </xdr:to>
    <xdr:sp macro="" textlink="">
      <xdr:nvSpPr>
        <xdr:cNvPr id="75" name="楕円 74">
          <a:extLst>
            <a:ext uri="{FF2B5EF4-FFF2-40B4-BE49-F238E27FC236}">
              <a16:creationId xmlns:a16="http://schemas.microsoft.com/office/drawing/2014/main" xmlns="" id="{E02480C0-C118-4FED-B41A-C04EB0D7BD9B}"/>
            </a:ext>
          </a:extLst>
        </xdr:cNvPr>
        <xdr:cNvSpPr/>
      </xdr:nvSpPr>
      <xdr:spPr>
        <a:xfrm>
          <a:off x="3746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24765</xdr:rowOff>
    </xdr:from>
    <xdr:to>
      <xdr:col>24</xdr:col>
      <xdr:colOff>63500</xdr:colOff>
      <xdr:row>38</xdr:row>
      <xdr:rowOff>45720</xdr:rowOff>
    </xdr:to>
    <xdr:cxnSp macro="">
      <xdr:nvCxnSpPr>
        <xdr:cNvPr id="76" name="直線コネクタ 75">
          <a:extLst>
            <a:ext uri="{FF2B5EF4-FFF2-40B4-BE49-F238E27FC236}">
              <a16:creationId xmlns:a16="http://schemas.microsoft.com/office/drawing/2014/main" xmlns="" id="{2B115640-A37F-4A91-878F-9AC712524680}"/>
            </a:ext>
          </a:extLst>
        </xdr:cNvPr>
        <xdr:cNvCxnSpPr/>
      </xdr:nvCxnSpPr>
      <xdr:spPr>
        <a:xfrm>
          <a:off x="3797300" y="653986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122555</xdr:rowOff>
    </xdr:from>
    <xdr:to>
      <xdr:col>15</xdr:col>
      <xdr:colOff>101600</xdr:colOff>
      <xdr:row>38</xdr:row>
      <xdr:rowOff>52705</xdr:rowOff>
    </xdr:to>
    <xdr:sp macro="" textlink="">
      <xdr:nvSpPr>
        <xdr:cNvPr id="77" name="楕円 76">
          <a:extLst>
            <a:ext uri="{FF2B5EF4-FFF2-40B4-BE49-F238E27FC236}">
              <a16:creationId xmlns:a16="http://schemas.microsoft.com/office/drawing/2014/main" xmlns="" id="{12805233-A92B-4644-943E-B97892DA4886}"/>
            </a:ext>
          </a:extLst>
        </xdr:cNvPr>
        <xdr:cNvSpPr/>
      </xdr:nvSpPr>
      <xdr:spPr>
        <a:xfrm>
          <a:off x="2857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1905</xdr:rowOff>
    </xdr:from>
    <xdr:to>
      <xdr:col>19</xdr:col>
      <xdr:colOff>177800</xdr:colOff>
      <xdr:row>38</xdr:row>
      <xdr:rowOff>24765</xdr:rowOff>
    </xdr:to>
    <xdr:cxnSp macro="">
      <xdr:nvCxnSpPr>
        <xdr:cNvPr id="78" name="直線コネクタ 77">
          <a:extLst>
            <a:ext uri="{FF2B5EF4-FFF2-40B4-BE49-F238E27FC236}">
              <a16:creationId xmlns:a16="http://schemas.microsoft.com/office/drawing/2014/main" xmlns="" id="{28BDB733-C88E-4555-AE62-AE4536FE211D}"/>
            </a:ext>
          </a:extLst>
        </xdr:cNvPr>
        <xdr:cNvCxnSpPr/>
      </xdr:nvCxnSpPr>
      <xdr:spPr>
        <a:xfrm>
          <a:off x="2908300" y="65170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92075</xdr:rowOff>
    </xdr:from>
    <xdr:to>
      <xdr:col>10</xdr:col>
      <xdr:colOff>165100</xdr:colOff>
      <xdr:row>38</xdr:row>
      <xdr:rowOff>22225</xdr:rowOff>
    </xdr:to>
    <xdr:sp macro="" textlink="">
      <xdr:nvSpPr>
        <xdr:cNvPr id="79" name="楕円 78">
          <a:extLst>
            <a:ext uri="{FF2B5EF4-FFF2-40B4-BE49-F238E27FC236}">
              <a16:creationId xmlns:a16="http://schemas.microsoft.com/office/drawing/2014/main" xmlns="" id="{8F62DA5F-2B7A-4C91-A34F-8F3121C2CD7A}"/>
            </a:ext>
          </a:extLst>
        </xdr:cNvPr>
        <xdr:cNvSpPr/>
      </xdr:nvSpPr>
      <xdr:spPr>
        <a:xfrm>
          <a:off x="1968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142875</xdr:rowOff>
    </xdr:from>
    <xdr:to>
      <xdr:col>15</xdr:col>
      <xdr:colOff>50800</xdr:colOff>
      <xdr:row>38</xdr:row>
      <xdr:rowOff>1905</xdr:rowOff>
    </xdr:to>
    <xdr:cxnSp macro="">
      <xdr:nvCxnSpPr>
        <xdr:cNvPr id="80" name="直線コネクタ 79">
          <a:extLst>
            <a:ext uri="{FF2B5EF4-FFF2-40B4-BE49-F238E27FC236}">
              <a16:creationId xmlns:a16="http://schemas.microsoft.com/office/drawing/2014/main" xmlns="" id="{2C23F9D8-6685-47F8-81D2-CE34F2404D7D}"/>
            </a:ext>
          </a:extLst>
        </xdr:cNvPr>
        <xdr:cNvCxnSpPr/>
      </xdr:nvCxnSpPr>
      <xdr:spPr>
        <a:xfrm>
          <a:off x="2019300" y="64865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65405</xdr:rowOff>
    </xdr:from>
    <xdr:to>
      <xdr:col>6</xdr:col>
      <xdr:colOff>38100</xdr:colOff>
      <xdr:row>37</xdr:row>
      <xdr:rowOff>167005</xdr:rowOff>
    </xdr:to>
    <xdr:sp macro="" textlink="">
      <xdr:nvSpPr>
        <xdr:cNvPr id="81" name="楕円 80">
          <a:extLst>
            <a:ext uri="{FF2B5EF4-FFF2-40B4-BE49-F238E27FC236}">
              <a16:creationId xmlns:a16="http://schemas.microsoft.com/office/drawing/2014/main" xmlns="" id="{50BD83D5-4F00-4E33-9544-ECAE3DDEA00C}"/>
            </a:ext>
          </a:extLst>
        </xdr:cNvPr>
        <xdr:cNvSpPr/>
      </xdr:nvSpPr>
      <xdr:spPr>
        <a:xfrm>
          <a:off x="1079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116205</xdr:rowOff>
    </xdr:from>
    <xdr:to>
      <xdr:col>10</xdr:col>
      <xdr:colOff>114300</xdr:colOff>
      <xdr:row>37</xdr:row>
      <xdr:rowOff>142875</xdr:rowOff>
    </xdr:to>
    <xdr:cxnSp macro="">
      <xdr:nvCxnSpPr>
        <xdr:cNvPr id="82" name="直線コネクタ 81">
          <a:extLst>
            <a:ext uri="{FF2B5EF4-FFF2-40B4-BE49-F238E27FC236}">
              <a16:creationId xmlns:a16="http://schemas.microsoft.com/office/drawing/2014/main" xmlns="" id="{B381AB45-90D9-472F-B5E3-DD6C68A900A1}"/>
            </a:ext>
          </a:extLst>
        </xdr:cNvPr>
        <xdr:cNvCxnSpPr/>
      </xdr:nvCxnSpPr>
      <xdr:spPr>
        <a:xfrm>
          <a:off x="1130300" y="64598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83" name="n_1aveValue【道路】&#10;有形固定資産減価償却率">
          <a:extLst>
            <a:ext uri="{FF2B5EF4-FFF2-40B4-BE49-F238E27FC236}">
              <a16:creationId xmlns:a16="http://schemas.microsoft.com/office/drawing/2014/main" xmlns="" id="{E42E88B6-1828-4284-ACA7-8C445FF5F91E}"/>
            </a:ext>
          </a:extLst>
        </xdr:cNvPr>
        <xdr:cNvSpPr txBox="1"/>
      </xdr:nvSpPr>
      <xdr:spPr>
        <a:xfrm>
          <a:off x="3582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72407</xdr:rowOff>
    </xdr:from>
    <xdr:ext cx="405111" cy="259045"/>
    <xdr:sp macro="" textlink="">
      <xdr:nvSpPr>
        <xdr:cNvPr id="84" name="n_2aveValue【道路】&#10;有形固定資産減価償却率">
          <a:extLst>
            <a:ext uri="{FF2B5EF4-FFF2-40B4-BE49-F238E27FC236}">
              <a16:creationId xmlns:a16="http://schemas.microsoft.com/office/drawing/2014/main" xmlns="" id="{8A41E489-640F-45F3-8CD2-42365905DFCD}"/>
            </a:ext>
          </a:extLst>
        </xdr:cNvPr>
        <xdr:cNvSpPr txBox="1"/>
      </xdr:nvSpPr>
      <xdr:spPr>
        <a:xfrm>
          <a:off x="2705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32402</xdr:rowOff>
    </xdr:from>
    <xdr:ext cx="405111" cy="259045"/>
    <xdr:sp macro="" textlink="">
      <xdr:nvSpPr>
        <xdr:cNvPr id="85" name="n_3aveValue【道路】&#10;有形固定資産減価償却率">
          <a:extLst>
            <a:ext uri="{FF2B5EF4-FFF2-40B4-BE49-F238E27FC236}">
              <a16:creationId xmlns:a16="http://schemas.microsoft.com/office/drawing/2014/main" xmlns="" id="{AC09362B-C335-4705-98A6-B06DE745E8F0}"/>
            </a:ext>
          </a:extLst>
        </xdr:cNvPr>
        <xdr:cNvSpPr txBox="1"/>
      </xdr:nvSpPr>
      <xdr:spPr>
        <a:xfrm>
          <a:off x="1816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24782</xdr:rowOff>
    </xdr:from>
    <xdr:ext cx="405111" cy="259045"/>
    <xdr:sp macro="" textlink="">
      <xdr:nvSpPr>
        <xdr:cNvPr id="86" name="n_4aveValue【道路】&#10;有形固定資産減価償却率">
          <a:extLst>
            <a:ext uri="{FF2B5EF4-FFF2-40B4-BE49-F238E27FC236}">
              <a16:creationId xmlns:a16="http://schemas.microsoft.com/office/drawing/2014/main" xmlns="" id="{3E58DFAA-88B5-4D62-9C10-2D3EA63F49A7}"/>
            </a:ext>
          </a:extLst>
        </xdr:cNvPr>
        <xdr:cNvSpPr txBox="1"/>
      </xdr:nvSpPr>
      <xdr:spPr>
        <a:xfrm>
          <a:off x="927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66692</xdr:rowOff>
    </xdr:from>
    <xdr:ext cx="405111" cy="259045"/>
    <xdr:sp macro="" textlink="">
      <xdr:nvSpPr>
        <xdr:cNvPr id="87" name="n_1mainValue【道路】&#10;有形固定資産減価償却率">
          <a:extLst>
            <a:ext uri="{FF2B5EF4-FFF2-40B4-BE49-F238E27FC236}">
              <a16:creationId xmlns:a16="http://schemas.microsoft.com/office/drawing/2014/main" xmlns="" id="{EFD42CF3-C935-4AAC-947B-BF00A2A0E6A2}"/>
            </a:ext>
          </a:extLst>
        </xdr:cNvPr>
        <xdr:cNvSpPr txBox="1"/>
      </xdr:nvSpPr>
      <xdr:spPr>
        <a:xfrm>
          <a:off x="3582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69232</xdr:rowOff>
    </xdr:from>
    <xdr:ext cx="405111" cy="259045"/>
    <xdr:sp macro="" textlink="">
      <xdr:nvSpPr>
        <xdr:cNvPr id="88" name="n_2mainValue【道路】&#10;有形固定資産減価償却率">
          <a:extLst>
            <a:ext uri="{FF2B5EF4-FFF2-40B4-BE49-F238E27FC236}">
              <a16:creationId xmlns:a16="http://schemas.microsoft.com/office/drawing/2014/main" xmlns="" id="{6023A985-7698-40D8-ACE3-FB71215B4012}"/>
            </a:ext>
          </a:extLst>
        </xdr:cNvPr>
        <xdr:cNvSpPr txBox="1"/>
      </xdr:nvSpPr>
      <xdr:spPr>
        <a:xfrm>
          <a:off x="2705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38752</xdr:rowOff>
    </xdr:from>
    <xdr:ext cx="405111" cy="259045"/>
    <xdr:sp macro="" textlink="">
      <xdr:nvSpPr>
        <xdr:cNvPr id="89" name="n_3mainValue【道路】&#10;有形固定資産減価償却率">
          <a:extLst>
            <a:ext uri="{FF2B5EF4-FFF2-40B4-BE49-F238E27FC236}">
              <a16:creationId xmlns:a16="http://schemas.microsoft.com/office/drawing/2014/main" xmlns="" id="{7E07A5A7-7EBA-4DE7-986B-F7D7FC014CFE}"/>
            </a:ext>
          </a:extLst>
        </xdr:cNvPr>
        <xdr:cNvSpPr txBox="1"/>
      </xdr:nvSpPr>
      <xdr:spPr>
        <a:xfrm>
          <a:off x="1816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12082</xdr:rowOff>
    </xdr:from>
    <xdr:ext cx="405111" cy="259045"/>
    <xdr:sp macro="" textlink="">
      <xdr:nvSpPr>
        <xdr:cNvPr id="90" name="n_4mainValue【道路】&#10;有形固定資産減価償却率">
          <a:extLst>
            <a:ext uri="{FF2B5EF4-FFF2-40B4-BE49-F238E27FC236}">
              <a16:creationId xmlns:a16="http://schemas.microsoft.com/office/drawing/2014/main" xmlns="" id="{DAE7B850-6B76-40A4-9E24-ED76098458DF}"/>
            </a:ext>
          </a:extLst>
        </xdr:cNvPr>
        <xdr:cNvSpPr txBox="1"/>
      </xdr:nvSpPr>
      <xdr:spPr>
        <a:xfrm>
          <a:off x="927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B3659F23-33B8-49D8-8233-DA22350916A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73C3297B-0DF3-4E00-B4A8-E6C2DAA0085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7ECC23CC-8078-42BE-BA4A-C75AA66BF3C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017A073F-0BFE-4400-AA87-C21BF38D973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1E0146AE-B170-4732-BCB9-869447B4394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56EB40B1-C0D8-4F3F-8555-8F491442A26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4C3C3AE9-919D-4815-9181-C2ED7553714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4A66BA14-1EC0-4EE5-BEE4-E0C112848DD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23AD3882-38DC-4956-AE5D-ACDE949DB0B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087DFC6E-8BDF-473C-ABA9-2BA0D0B88B8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xmlns="" id="{A6B87969-7EC9-478D-85E4-3FEDA85A227C}"/>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xmlns="" id="{481F13B7-A22C-40B8-A7CB-3676A31A1F0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xmlns="" id="{31F010BC-D39C-45D6-91D8-E340C550C4BB}"/>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xmlns="" id="{E442F742-4425-4585-8BB1-FEC42E6F1D8A}"/>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xmlns="" id="{B9F83A72-6D1D-4785-A96F-074D2473D92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xmlns="" id="{DA321EDA-1846-44D8-9A23-BBDB706BB7B3}"/>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xmlns="" id="{C6B5E9D1-88A5-4302-B28A-0E9D3923543A}"/>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xmlns="" id="{19D79E4C-E5F4-45CF-AFBC-3724CD14780D}"/>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xmlns="" id="{BFF03541-5A62-47A5-B56F-78832F06E7C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xmlns="" id="{DD17E079-7029-4DE8-8C3B-74C78B87F602}"/>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xmlns="" id="{EEFA0E1B-3937-4EB3-B492-2874EF4C44B7}"/>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xmlns="" id="{73280174-C1F8-46F0-AC52-B47CBBDF9326}"/>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xmlns="" id="{AABB7C00-B90E-49A2-BA37-5F523E49FC3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xmlns="" id="{13D2A6AB-4B07-4D7D-9E93-4E1B752DA8AB}"/>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xmlns="" id="{1FA9F4E6-1506-441C-BCB8-8FB6F12F075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122769</xdr:rowOff>
    </xdr:from>
    <xdr:to>
      <xdr:col>54</xdr:col>
      <xdr:colOff>189865</xdr:colOff>
      <xdr:row>41</xdr:row>
      <xdr:rowOff>64705</xdr:rowOff>
    </xdr:to>
    <xdr:cxnSp macro="">
      <xdr:nvCxnSpPr>
        <xdr:cNvPr id="116" name="直線コネクタ 115">
          <a:extLst>
            <a:ext uri="{FF2B5EF4-FFF2-40B4-BE49-F238E27FC236}">
              <a16:creationId xmlns:a16="http://schemas.microsoft.com/office/drawing/2014/main" xmlns="" id="{1AFBE594-EFB6-4BF1-AC6D-10D09032E6CE}"/>
            </a:ext>
          </a:extLst>
        </xdr:cNvPr>
        <xdr:cNvCxnSpPr/>
      </xdr:nvCxnSpPr>
      <xdr:spPr>
        <a:xfrm flipV="1">
          <a:off x="10476865" y="5780619"/>
          <a:ext cx="0" cy="13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68532</xdr:rowOff>
    </xdr:from>
    <xdr:ext cx="469744" cy="259045"/>
    <xdr:sp macro="" textlink="">
      <xdr:nvSpPr>
        <xdr:cNvPr id="117" name="【道路】&#10;一人当たり延長最小値テキスト">
          <a:extLst>
            <a:ext uri="{FF2B5EF4-FFF2-40B4-BE49-F238E27FC236}">
              <a16:creationId xmlns:a16="http://schemas.microsoft.com/office/drawing/2014/main" xmlns="" id="{89B48CBE-5B06-4EC1-BDF3-B7E389CEA945}"/>
            </a:ext>
          </a:extLst>
        </xdr:cNvPr>
        <xdr:cNvSpPr txBox="1"/>
      </xdr:nvSpPr>
      <xdr:spPr>
        <a:xfrm>
          <a:off x="10515600" y="709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64705</xdr:rowOff>
    </xdr:from>
    <xdr:to>
      <xdr:col>55</xdr:col>
      <xdr:colOff>88900</xdr:colOff>
      <xdr:row>41</xdr:row>
      <xdr:rowOff>64705</xdr:rowOff>
    </xdr:to>
    <xdr:cxnSp macro="">
      <xdr:nvCxnSpPr>
        <xdr:cNvPr id="118" name="直線コネクタ 117">
          <a:extLst>
            <a:ext uri="{FF2B5EF4-FFF2-40B4-BE49-F238E27FC236}">
              <a16:creationId xmlns:a16="http://schemas.microsoft.com/office/drawing/2014/main" xmlns="" id="{8597FF9B-DEDB-41AD-A6F9-62EAAA09BE52}"/>
            </a:ext>
          </a:extLst>
        </xdr:cNvPr>
        <xdr:cNvCxnSpPr/>
      </xdr:nvCxnSpPr>
      <xdr:spPr>
        <a:xfrm>
          <a:off x="10388600" y="709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69446</xdr:rowOff>
    </xdr:from>
    <xdr:ext cx="534377" cy="259045"/>
    <xdr:sp macro="" textlink="">
      <xdr:nvSpPr>
        <xdr:cNvPr id="119" name="【道路】&#10;一人当たり延長最大値テキスト">
          <a:extLst>
            <a:ext uri="{FF2B5EF4-FFF2-40B4-BE49-F238E27FC236}">
              <a16:creationId xmlns:a16="http://schemas.microsoft.com/office/drawing/2014/main" xmlns="" id="{3AAB1E68-B9E1-4B83-AD1A-DAE5A1443AA4}"/>
            </a:ext>
          </a:extLst>
        </xdr:cNvPr>
        <xdr:cNvSpPr txBox="1"/>
      </xdr:nvSpPr>
      <xdr:spPr>
        <a:xfrm>
          <a:off x="10515600" y="555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122769</xdr:rowOff>
    </xdr:from>
    <xdr:to>
      <xdr:col>55</xdr:col>
      <xdr:colOff>88900</xdr:colOff>
      <xdr:row>33</xdr:row>
      <xdr:rowOff>122769</xdr:rowOff>
    </xdr:to>
    <xdr:cxnSp macro="">
      <xdr:nvCxnSpPr>
        <xdr:cNvPr id="120" name="直線コネクタ 119">
          <a:extLst>
            <a:ext uri="{FF2B5EF4-FFF2-40B4-BE49-F238E27FC236}">
              <a16:creationId xmlns:a16="http://schemas.microsoft.com/office/drawing/2014/main" xmlns="" id="{4081DA05-95A5-4283-9AB8-B4F8829C258C}"/>
            </a:ext>
          </a:extLst>
        </xdr:cNvPr>
        <xdr:cNvCxnSpPr/>
      </xdr:nvCxnSpPr>
      <xdr:spPr>
        <a:xfrm>
          <a:off x="10388600" y="57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165680</xdr:rowOff>
    </xdr:from>
    <xdr:ext cx="534377" cy="259045"/>
    <xdr:sp macro="" textlink="">
      <xdr:nvSpPr>
        <xdr:cNvPr id="121" name="【道路】&#10;一人当たり延長平均値テキスト">
          <a:extLst>
            <a:ext uri="{FF2B5EF4-FFF2-40B4-BE49-F238E27FC236}">
              <a16:creationId xmlns:a16="http://schemas.microsoft.com/office/drawing/2014/main" xmlns="" id="{D72F4BFC-5798-4977-8853-2A7B250984EC}"/>
            </a:ext>
          </a:extLst>
        </xdr:cNvPr>
        <xdr:cNvSpPr txBox="1"/>
      </xdr:nvSpPr>
      <xdr:spPr>
        <a:xfrm>
          <a:off x="10515600" y="6337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142803</xdr:rowOff>
    </xdr:from>
    <xdr:to>
      <xdr:col>55</xdr:col>
      <xdr:colOff>50800</xdr:colOff>
      <xdr:row>38</xdr:row>
      <xdr:rowOff>72952</xdr:rowOff>
    </xdr:to>
    <xdr:sp macro="" textlink="">
      <xdr:nvSpPr>
        <xdr:cNvPr id="122" name="フローチャート: 判断 121">
          <a:extLst>
            <a:ext uri="{FF2B5EF4-FFF2-40B4-BE49-F238E27FC236}">
              <a16:creationId xmlns:a16="http://schemas.microsoft.com/office/drawing/2014/main" xmlns="" id="{40D7F071-67BF-47BF-B955-6E0855834F12}"/>
            </a:ext>
          </a:extLst>
        </xdr:cNvPr>
        <xdr:cNvSpPr/>
      </xdr:nvSpPr>
      <xdr:spPr>
        <a:xfrm>
          <a:off x="10426700" y="64864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164161</xdr:rowOff>
    </xdr:from>
    <xdr:to>
      <xdr:col>50</xdr:col>
      <xdr:colOff>165100</xdr:colOff>
      <xdr:row>38</xdr:row>
      <xdr:rowOff>94311</xdr:rowOff>
    </xdr:to>
    <xdr:sp macro="" textlink="">
      <xdr:nvSpPr>
        <xdr:cNvPr id="123" name="フローチャート: 判断 122">
          <a:extLst>
            <a:ext uri="{FF2B5EF4-FFF2-40B4-BE49-F238E27FC236}">
              <a16:creationId xmlns:a16="http://schemas.microsoft.com/office/drawing/2014/main" xmlns="" id="{2D715473-0511-4C57-82EC-C2D86A3B4789}"/>
            </a:ext>
          </a:extLst>
        </xdr:cNvPr>
        <xdr:cNvSpPr/>
      </xdr:nvSpPr>
      <xdr:spPr>
        <a:xfrm>
          <a:off x="9588500" y="65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116122</xdr:rowOff>
    </xdr:from>
    <xdr:to>
      <xdr:col>46</xdr:col>
      <xdr:colOff>38100</xdr:colOff>
      <xdr:row>39</xdr:row>
      <xdr:rowOff>46272</xdr:rowOff>
    </xdr:to>
    <xdr:sp macro="" textlink="">
      <xdr:nvSpPr>
        <xdr:cNvPr id="124" name="フローチャート: 判断 123">
          <a:extLst>
            <a:ext uri="{FF2B5EF4-FFF2-40B4-BE49-F238E27FC236}">
              <a16:creationId xmlns:a16="http://schemas.microsoft.com/office/drawing/2014/main" xmlns="" id="{9C593150-71CC-4B13-8479-6906B23A0934}"/>
            </a:ext>
          </a:extLst>
        </xdr:cNvPr>
        <xdr:cNvSpPr/>
      </xdr:nvSpPr>
      <xdr:spPr>
        <a:xfrm>
          <a:off x="8699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100022</xdr:rowOff>
    </xdr:from>
    <xdr:to>
      <xdr:col>41</xdr:col>
      <xdr:colOff>101600</xdr:colOff>
      <xdr:row>39</xdr:row>
      <xdr:rowOff>30172</xdr:rowOff>
    </xdr:to>
    <xdr:sp macro="" textlink="">
      <xdr:nvSpPr>
        <xdr:cNvPr id="125" name="フローチャート: 判断 124">
          <a:extLst>
            <a:ext uri="{FF2B5EF4-FFF2-40B4-BE49-F238E27FC236}">
              <a16:creationId xmlns:a16="http://schemas.microsoft.com/office/drawing/2014/main" xmlns="" id="{BE8E3EB7-4248-47E7-A7DA-3192663924BA}"/>
            </a:ext>
          </a:extLst>
        </xdr:cNvPr>
        <xdr:cNvSpPr/>
      </xdr:nvSpPr>
      <xdr:spPr>
        <a:xfrm>
          <a:off x="7810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108447</xdr:rowOff>
    </xdr:from>
    <xdr:to>
      <xdr:col>36</xdr:col>
      <xdr:colOff>165100</xdr:colOff>
      <xdr:row>39</xdr:row>
      <xdr:rowOff>38597</xdr:rowOff>
    </xdr:to>
    <xdr:sp macro="" textlink="">
      <xdr:nvSpPr>
        <xdr:cNvPr id="126" name="フローチャート: 判断 125">
          <a:extLst>
            <a:ext uri="{FF2B5EF4-FFF2-40B4-BE49-F238E27FC236}">
              <a16:creationId xmlns:a16="http://schemas.microsoft.com/office/drawing/2014/main" xmlns="" id="{7620F4DA-52C8-4657-91CC-3408C44922F2}"/>
            </a:ext>
          </a:extLst>
        </xdr:cNvPr>
        <xdr:cNvSpPr/>
      </xdr:nvSpPr>
      <xdr:spPr>
        <a:xfrm>
          <a:off x="6921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54BE4C2A-5C99-47C5-857E-21C9E937964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8B689787-D261-4EF9-89BC-699E2B598D3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AF42E6AE-14E6-42E5-A9AD-642CF71EDD3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A6835A00-5CDC-4981-A9B5-A901FBD21FF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xmlns="" id="{5BF8529A-605F-4499-A4AD-C43440BDBA6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123208</xdr:rowOff>
    </xdr:from>
    <xdr:to>
      <xdr:col>55</xdr:col>
      <xdr:colOff>50800</xdr:colOff>
      <xdr:row>39</xdr:row>
      <xdr:rowOff>53358</xdr:rowOff>
    </xdr:to>
    <xdr:sp macro="" textlink="">
      <xdr:nvSpPr>
        <xdr:cNvPr id="132" name="楕円 131">
          <a:extLst>
            <a:ext uri="{FF2B5EF4-FFF2-40B4-BE49-F238E27FC236}">
              <a16:creationId xmlns:a16="http://schemas.microsoft.com/office/drawing/2014/main" xmlns="" id="{E09B2653-7971-4487-B6F7-2E42D23F7914}"/>
            </a:ext>
          </a:extLst>
        </xdr:cNvPr>
        <xdr:cNvSpPr/>
      </xdr:nvSpPr>
      <xdr:spPr>
        <a:xfrm>
          <a:off x="10426700" y="663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101635</xdr:rowOff>
    </xdr:from>
    <xdr:ext cx="534377" cy="259045"/>
    <xdr:sp macro="" textlink="">
      <xdr:nvSpPr>
        <xdr:cNvPr id="133" name="【道路】&#10;一人当たり延長該当値テキスト">
          <a:extLst>
            <a:ext uri="{FF2B5EF4-FFF2-40B4-BE49-F238E27FC236}">
              <a16:creationId xmlns:a16="http://schemas.microsoft.com/office/drawing/2014/main" xmlns="" id="{95C636E9-918B-496E-85EA-A5F9AA8B1210}"/>
            </a:ext>
          </a:extLst>
        </xdr:cNvPr>
        <xdr:cNvSpPr txBox="1"/>
      </xdr:nvSpPr>
      <xdr:spPr>
        <a:xfrm>
          <a:off x="10515600" y="661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134475</xdr:rowOff>
    </xdr:from>
    <xdr:to>
      <xdr:col>50</xdr:col>
      <xdr:colOff>165100</xdr:colOff>
      <xdr:row>39</xdr:row>
      <xdr:rowOff>64625</xdr:rowOff>
    </xdr:to>
    <xdr:sp macro="" textlink="">
      <xdr:nvSpPr>
        <xdr:cNvPr id="134" name="楕円 133">
          <a:extLst>
            <a:ext uri="{FF2B5EF4-FFF2-40B4-BE49-F238E27FC236}">
              <a16:creationId xmlns:a16="http://schemas.microsoft.com/office/drawing/2014/main" xmlns="" id="{D42BE015-FC54-4E2B-A48F-9C859038B750}"/>
            </a:ext>
          </a:extLst>
        </xdr:cNvPr>
        <xdr:cNvSpPr/>
      </xdr:nvSpPr>
      <xdr:spPr>
        <a:xfrm>
          <a:off x="9588500" y="664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2558</xdr:rowOff>
    </xdr:from>
    <xdr:to>
      <xdr:col>55</xdr:col>
      <xdr:colOff>0</xdr:colOff>
      <xdr:row>39</xdr:row>
      <xdr:rowOff>13825</xdr:rowOff>
    </xdr:to>
    <xdr:cxnSp macro="">
      <xdr:nvCxnSpPr>
        <xdr:cNvPr id="135" name="直線コネクタ 134">
          <a:extLst>
            <a:ext uri="{FF2B5EF4-FFF2-40B4-BE49-F238E27FC236}">
              <a16:creationId xmlns:a16="http://schemas.microsoft.com/office/drawing/2014/main" xmlns="" id="{2BF5DC7B-A251-4B29-BE5B-ACF7AB34EBF0}"/>
            </a:ext>
          </a:extLst>
        </xdr:cNvPr>
        <xdr:cNvCxnSpPr/>
      </xdr:nvCxnSpPr>
      <xdr:spPr>
        <a:xfrm flipV="1">
          <a:off x="9639300" y="6689108"/>
          <a:ext cx="838200" cy="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142443</xdr:rowOff>
    </xdr:from>
    <xdr:to>
      <xdr:col>46</xdr:col>
      <xdr:colOff>38100</xdr:colOff>
      <xdr:row>39</xdr:row>
      <xdr:rowOff>72593</xdr:rowOff>
    </xdr:to>
    <xdr:sp macro="" textlink="">
      <xdr:nvSpPr>
        <xdr:cNvPr id="136" name="楕円 135">
          <a:extLst>
            <a:ext uri="{FF2B5EF4-FFF2-40B4-BE49-F238E27FC236}">
              <a16:creationId xmlns:a16="http://schemas.microsoft.com/office/drawing/2014/main" xmlns="" id="{FE88683D-55F3-4FF9-BE4A-4C18381F3D7E}"/>
            </a:ext>
          </a:extLst>
        </xdr:cNvPr>
        <xdr:cNvSpPr/>
      </xdr:nvSpPr>
      <xdr:spPr>
        <a:xfrm>
          <a:off x="8699500" y="665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13825</xdr:rowOff>
    </xdr:from>
    <xdr:to>
      <xdr:col>50</xdr:col>
      <xdr:colOff>114300</xdr:colOff>
      <xdr:row>39</xdr:row>
      <xdr:rowOff>21793</xdr:rowOff>
    </xdr:to>
    <xdr:cxnSp macro="">
      <xdr:nvCxnSpPr>
        <xdr:cNvPr id="137" name="直線コネクタ 136">
          <a:extLst>
            <a:ext uri="{FF2B5EF4-FFF2-40B4-BE49-F238E27FC236}">
              <a16:creationId xmlns:a16="http://schemas.microsoft.com/office/drawing/2014/main" xmlns="" id="{46EE96C1-7F06-468B-92C4-509366C2CB59}"/>
            </a:ext>
          </a:extLst>
        </xdr:cNvPr>
        <xdr:cNvCxnSpPr/>
      </xdr:nvCxnSpPr>
      <xdr:spPr>
        <a:xfrm flipV="1">
          <a:off x="8750300" y="6700375"/>
          <a:ext cx="889000" cy="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146754</xdr:rowOff>
    </xdr:from>
    <xdr:to>
      <xdr:col>41</xdr:col>
      <xdr:colOff>101600</xdr:colOff>
      <xdr:row>39</xdr:row>
      <xdr:rowOff>76904</xdr:rowOff>
    </xdr:to>
    <xdr:sp macro="" textlink="">
      <xdr:nvSpPr>
        <xdr:cNvPr id="138" name="楕円 137">
          <a:extLst>
            <a:ext uri="{FF2B5EF4-FFF2-40B4-BE49-F238E27FC236}">
              <a16:creationId xmlns:a16="http://schemas.microsoft.com/office/drawing/2014/main" xmlns="" id="{B16D7D70-73C5-4FE3-8FD8-90CC5AB4665D}"/>
            </a:ext>
          </a:extLst>
        </xdr:cNvPr>
        <xdr:cNvSpPr/>
      </xdr:nvSpPr>
      <xdr:spPr>
        <a:xfrm>
          <a:off x="7810500" y="66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21793</xdr:rowOff>
    </xdr:from>
    <xdr:to>
      <xdr:col>45</xdr:col>
      <xdr:colOff>177800</xdr:colOff>
      <xdr:row>39</xdr:row>
      <xdr:rowOff>26104</xdr:rowOff>
    </xdr:to>
    <xdr:cxnSp macro="">
      <xdr:nvCxnSpPr>
        <xdr:cNvPr id="139" name="直線コネクタ 138">
          <a:extLst>
            <a:ext uri="{FF2B5EF4-FFF2-40B4-BE49-F238E27FC236}">
              <a16:creationId xmlns:a16="http://schemas.microsoft.com/office/drawing/2014/main" xmlns="" id="{ECAF08AE-D140-4C9A-8DA4-649A2D9989B3}"/>
            </a:ext>
          </a:extLst>
        </xdr:cNvPr>
        <xdr:cNvCxnSpPr/>
      </xdr:nvCxnSpPr>
      <xdr:spPr>
        <a:xfrm flipV="1">
          <a:off x="7861300" y="6708343"/>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154526</xdr:rowOff>
    </xdr:from>
    <xdr:to>
      <xdr:col>36</xdr:col>
      <xdr:colOff>165100</xdr:colOff>
      <xdr:row>39</xdr:row>
      <xdr:rowOff>84676</xdr:rowOff>
    </xdr:to>
    <xdr:sp macro="" textlink="">
      <xdr:nvSpPr>
        <xdr:cNvPr id="140" name="楕円 139">
          <a:extLst>
            <a:ext uri="{FF2B5EF4-FFF2-40B4-BE49-F238E27FC236}">
              <a16:creationId xmlns:a16="http://schemas.microsoft.com/office/drawing/2014/main" xmlns="" id="{E80A061D-0A57-4931-859C-939D2EF0F192}"/>
            </a:ext>
          </a:extLst>
        </xdr:cNvPr>
        <xdr:cNvSpPr/>
      </xdr:nvSpPr>
      <xdr:spPr>
        <a:xfrm>
          <a:off x="6921500" y="666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26104</xdr:rowOff>
    </xdr:from>
    <xdr:to>
      <xdr:col>41</xdr:col>
      <xdr:colOff>50800</xdr:colOff>
      <xdr:row>39</xdr:row>
      <xdr:rowOff>33876</xdr:rowOff>
    </xdr:to>
    <xdr:cxnSp macro="">
      <xdr:nvCxnSpPr>
        <xdr:cNvPr id="141" name="直線コネクタ 140">
          <a:extLst>
            <a:ext uri="{FF2B5EF4-FFF2-40B4-BE49-F238E27FC236}">
              <a16:creationId xmlns:a16="http://schemas.microsoft.com/office/drawing/2014/main" xmlns="" id="{4279909C-914D-4989-9B4F-58434510B4DD}"/>
            </a:ext>
          </a:extLst>
        </xdr:cNvPr>
        <xdr:cNvCxnSpPr/>
      </xdr:nvCxnSpPr>
      <xdr:spPr>
        <a:xfrm flipV="1">
          <a:off x="6972300" y="6712654"/>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110837</xdr:rowOff>
    </xdr:from>
    <xdr:ext cx="534377" cy="259045"/>
    <xdr:sp macro="" textlink="">
      <xdr:nvSpPr>
        <xdr:cNvPr id="142" name="n_1aveValue【道路】&#10;一人当たり延長">
          <a:extLst>
            <a:ext uri="{FF2B5EF4-FFF2-40B4-BE49-F238E27FC236}">
              <a16:creationId xmlns:a16="http://schemas.microsoft.com/office/drawing/2014/main" xmlns="" id="{ED67B215-74D0-4E13-B941-4CBBB7466DA0}"/>
            </a:ext>
          </a:extLst>
        </xdr:cNvPr>
        <xdr:cNvSpPr txBox="1"/>
      </xdr:nvSpPr>
      <xdr:spPr>
        <a:xfrm>
          <a:off x="9359411" y="628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62799</xdr:rowOff>
    </xdr:from>
    <xdr:ext cx="534377" cy="259045"/>
    <xdr:sp macro="" textlink="">
      <xdr:nvSpPr>
        <xdr:cNvPr id="143" name="n_2aveValue【道路】&#10;一人当たり延長">
          <a:extLst>
            <a:ext uri="{FF2B5EF4-FFF2-40B4-BE49-F238E27FC236}">
              <a16:creationId xmlns:a16="http://schemas.microsoft.com/office/drawing/2014/main" xmlns="" id="{A58C3820-3277-4B04-A0A5-2621DDB1CD4C}"/>
            </a:ext>
          </a:extLst>
        </xdr:cNvPr>
        <xdr:cNvSpPr txBox="1"/>
      </xdr:nvSpPr>
      <xdr:spPr>
        <a:xfrm>
          <a:off x="8483111" y="64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46698</xdr:rowOff>
    </xdr:from>
    <xdr:ext cx="534377" cy="259045"/>
    <xdr:sp macro="" textlink="">
      <xdr:nvSpPr>
        <xdr:cNvPr id="144" name="n_3aveValue【道路】&#10;一人当たり延長">
          <a:extLst>
            <a:ext uri="{FF2B5EF4-FFF2-40B4-BE49-F238E27FC236}">
              <a16:creationId xmlns:a16="http://schemas.microsoft.com/office/drawing/2014/main" xmlns="" id="{6BA754A1-91A2-4B97-8FC3-45BF4162E514}"/>
            </a:ext>
          </a:extLst>
        </xdr:cNvPr>
        <xdr:cNvSpPr txBox="1"/>
      </xdr:nvSpPr>
      <xdr:spPr>
        <a:xfrm>
          <a:off x="7594111" y="6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55124</xdr:rowOff>
    </xdr:from>
    <xdr:ext cx="534377" cy="259045"/>
    <xdr:sp macro="" textlink="">
      <xdr:nvSpPr>
        <xdr:cNvPr id="145" name="n_4aveValue【道路】&#10;一人当たり延長">
          <a:extLst>
            <a:ext uri="{FF2B5EF4-FFF2-40B4-BE49-F238E27FC236}">
              <a16:creationId xmlns:a16="http://schemas.microsoft.com/office/drawing/2014/main" xmlns="" id="{00FCE745-9687-453F-9A80-9239CD0F55F3}"/>
            </a:ext>
          </a:extLst>
        </xdr:cNvPr>
        <xdr:cNvSpPr txBox="1"/>
      </xdr:nvSpPr>
      <xdr:spPr>
        <a:xfrm>
          <a:off x="67051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55752</xdr:rowOff>
    </xdr:from>
    <xdr:ext cx="534377" cy="259045"/>
    <xdr:sp macro="" textlink="">
      <xdr:nvSpPr>
        <xdr:cNvPr id="146" name="n_1mainValue【道路】&#10;一人当たり延長">
          <a:extLst>
            <a:ext uri="{FF2B5EF4-FFF2-40B4-BE49-F238E27FC236}">
              <a16:creationId xmlns:a16="http://schemas.microsoft.com/office/drawing/2014/main" xmlns="" id="{D97F5DEA-8A25-418E-8F26-8CD791D6D86E}"/>
            </a:ext>
          </a:extLst>
        </xdr:cNvPr>
        <xdr:cNvSpPr txBox="1"/>
      </xdr:nvSpPr>
      <xdr:spPr>
        <a:xfrm>
          <a:off x="9359411" y="674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63720</xdr:rowOff>
    </xdr:from>
    <xdr:ext cx="534377" cy="259045"/>
    <xdr:sp macro="" textlink="">
      <xdr:nvSpPr>
        <xdr:cNvPr id="147" name="n_2mainValue【道路】&#10;一人当たり延長">
          <a:extLst>
            <a:ext uri="{FF2B5EF4-FFF2-40B4-BE49-F238E27FC236}">
              <a16:creationId xmlns:a16="http://schemas.microsoft.com/office/drawing/2014/main" xmlns="" id="{562DABC0-68D9-4DEA-8AC8-D8BD8E709C31}"/>
            </a:ext>
          </a:extLst>
        </xdr:cNvPr>
        <xdr:cNvSpPr txBox="1"/>
      </xdr:nvSpPr>
      <xdr:spPr>
        <a:xfrm>
          <a:off x="8483111" y="675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68031</xdr:rowOff>
    </xdr:from>
    <xdr:ext cx="534377" cy="259045"/>
    <xdr:sp macro="" textlink="">
      <xdr:nvSpPr>
        <xdr:cNvPr id="148" name="n_3mainValue【道路】&#10;一人当たり延長">
          <a:extLst>
            <a:ext uri="{FF2B5EF4-FFF2-40B4-BE49-F238E27FC236}">
              <a16:creationId xmlns:a16="http://schemas.microsoft.com/office/drawing/2014/main" xmlns="" id="{79033A5D-D688-429F-AE67-BF942BDACDBF}"/>
            </a:ext>
          </a:extLst>
        </xdr:cNvPr>
        <xdr:cNvSpPr txBox="1"/>
      </xdr:nvSpPr>
      <xdr:spPr>
        <a:xfrm>
          <a:off x="7594111" y="675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75803</xdr:rowOff>
    </xdr:from>
    <xdr:ext cx="534377" cy="259045"/>
    <xdr:sp macro="" textlink="">
      <xdr:nvSpPr>
        <xdr:cNvPr id="149" name="n_4mainValue【道路】&#10;一人当たり延長">
          <a:extLst>
            <a:ext uri="{FF2B5EF4-FFF2-40B4-BE49-F238E27FC236}">
              <a16:creationId xmlns:a16="http://schemas.microsoft.com/office/drawing/2014/main" xmlns="" id="{B183F3F1-D876-4E53-A117-D9784544C59F}"/>
            </a:ext>
          </a:extLst>
        </xdr:cNvPr>
        <xdr:cNvSpPr txBox="1"/>
      </xdr:nvSpPr>
      <xdr:spPr>
        <a:xfrm>
          <a:off x="6705111" y="676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xmlns="" id="{9EDD6648-BD82-487A-BB6B-F068980E173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xmlns="" id="{7BD78F77-6761-4F03-8FDF-4458CF38E5E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xmlns="" id="{50FB7CD0-3E39-43AB-A9EB-E6EB778DDF9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xmlns="" id="{B901E13B-93C9-4BC4-AB8C-CA466A1C0D3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xmlns="" id="{E1D7C14C-6B8B-4EC3-8AFE-954353154F3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xmlns="" id="{1B1542E6-99E4-49C0-BA26-8B8A34C17EA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xmlns="" id="{A0BF1FFC-0206-40D9-9EC3-70B2B9AAE23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xmlns="" id="{ED83FF95-12A9-4DF5-8A1C-F02F757DB44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xmlns="" id="{6B235555-B625-4561-B975-09BA8F90AC3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xmlns="" id="{79D036D8-65BC-4709-B19E-F9B97DD31D7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xmlns="" id="{4EE07952-3BBA-4979-A3C1-072ABA521CE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a:extLst>
            <a:ext uri="{FF2B5EF4-FFF2-40B4-BE49-F238E27FC236}">
              <a16:creationId xmlns:a16="http://schemas.microsoft.com/office/drawing/2014/main" xmlns="" id="{11679AE7-D3BB-4B0F-8A56-F3D17AF51E82}"/>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a:extLst>
            <a:ext uri="{FF2B5EF4-FFF2-40B4-BE49-F238E27FC236}">
              <a16:creationId xmlns:a16="http://schemas.microsoft.com/office/drawing/2014/main" xmlns="" id="{84B43D86-475A-40CE-96FC-302D9CFC764E}"/>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a:extLst>
            <a:ext uri="{FF2B5EF4-FFF2-40B4-BE49-F238E27FC236}">
              <a16:creationId xmlns:a16="http://schemas.microsoft.com/office/drawing/2014/main" xmlns="" id="{55920E08-3F84-4418-835E-7276485F7BA1}"/>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a:extLst>
            <a:ext uri="{FF2B5EF4-FFF2-40B4-BE49-F238E27FC236}">
              <a16:creationId xmlns:a16="http://schemas.microsoft.com/office/drawing/2014/main" xmlns="" id="{4640D942-04D0-4922-B570-E99ABD69378A}"/>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a:extLst>
            <a:ext uri="{FF2B5EF4-FFF2-40B4-BE49-F238E27FC236}">
              <a16:creationId xmlns:a16="http://schemas.microsoft.com/office/drawing/2014/main" xmlns="" id="{7E540B53-5E72-4D15-ACB6-7566D50DE70F}"/>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a:extLst>
            <a:ext uri="{FF2B5EF4-FFF2-40B4-BE49-F238E27FC236}">
              <a16:creationId xmlns:a16="http://schemas.microsoft.com/office/drawing/2014/main" xmlns="" id="{150DDCCC-183C-456E-83D5-63DC832097F4}"/>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a:extLst>
            <a:ext uri="{FF2B5EF4-FFF2-40B4-BE49-F238E27FC236}">
              <a16:creationId xmlns:a16="http://schemas.microsoft.com/office/drawing/2014/main" xmlns="" id="{7DA24197-49A2-4405-A635-61EE73DF9BC8}"/>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a:extLst>
            <a:ext uri="{FF2B5EF4-FFF2-40B4-BE49-F238E27FC236}">
              <a16:creationId xmlns:a16="http://schemas.microsoft.com/office/drawing/2014/main" xmlns="" id="{4D6F74A7-F79E-4AC2-8CC9-20B899321C8D}"/>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D8351682-8C54-44A7-84F3-4347F383013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xmlns="" id="{7E6A9D69-754F-431A-9198-A756C00D17E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xmlns="" id="{EEE71460-D8AF-431B-A0A9-C4FE838ADAD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57150</xdr:rowOff>
    </xdr:to>
    <xdr:cxnSp macro="">
      <xdr:nvCxnSpPr>
        <xdr:cNvPr id="172" name="直線コネクタ 171">
          <a:extLst>
            <a:ext uri="{FF2B5EF4-FFF2-40B4-BE49-F238E27FC236}">
              <a16:creationId xmlns:a16="http://schemas.microsoft.com/office/drawing/2014/main" xmlns="" id="{F48CA37D-5647-4D72-84B6-C7563177FD08}"/>
            </a:ext>
          </a:extLst>
        </xdr:cNvPr>
        <xdr:cNvCxnSpPr/>
      </xdr:nvCxnSpPr>
      <xdr:spPr>
        <a:xfrm flipV="1">
          <a:off x="4634865" y="97269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xmlns="" id="{B08244B3-66F8-40AB-9CDF-E8DD46026DA0}"/>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4" name="直線コネクタ 173">
          <a:extLst>
            <a:ext uri="{FF2B5EF4-FFF2-40B4-BE49-F238E27FC236}">
              <a16:creationId xmlns:a16="http://schemas.microsoft.com/office/drawing/2014/main" xmlns="" id="{5DE6EC81-5655-4B45-B21D-5D50078B0569}"/>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xmlns="" id="{0CEAAF5A-77AD-4777-9085-69ECF8E56AA0}"/>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6" name="直線コネクタ 175">
          <a:extLst>
            <a:ext uri="{FF2B5EF4-FFF2-40B4-BE49-F238E27FC236}">
              <a16:creationId xmlns:a16="http://schemas.microsoft.com/office/drawing/2014/main" xmlns="" id="{3C729150-A413-4E67-A963-579C4E910F98}"/>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128795</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xmlns="" id="{EBB586B5-31F3-4487-9F8B-273830105001}"/>
            </a:ext>
          </a:extLst>
        </xdr:cNvPr>
        <xdr:cNvSpPr txBox="1"/>
      </xdr:nvSpPr>
      <xdr:spPr>
        <a:xfrm>
          <a:off x="4673600" y="1058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150368</xdr:rowOff>
    </xdr:from>
    <xdr:to>
      <xdr:col>24</xdr:col>
      <xdr:colOff>114300</xdr:colOff>
      <xdr:row>62</xdr:row>
      <xdr:rowOff>80518</xdr:rowOff>
    </xdr:to>
    <xdr:sp macro="" textlink="">
      <xdr:nvSpPr>
        <xdr:cNvPr id="178" name="フローチャート: 判断 177">
          <a:extLst>
            <a:ext uri="{FF2B5EF4-FFF2-40B4-BE49-F238E27FC236}">
              <a16:creationId xmlns:a16="http://schemas.microsoft.com/office/drawing/2014/main" xmlns="" id="{1AD200F7-CED1-4BDB-A4F9-DE51785ACDC9}"/>
            </a:ext>
          </a:extLst>
        </xdr:cNvPr>
        <xdr:cNvSpPr/>
      </xdr:nvSpPr>
      <xdr:spPr>
        <a:xfrm>
          <a:off x="45847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127508</xdr:rowOff>
    </xdr:from>
    <xdr:to>
      <xdr:col>20</xdr:col>
      <xdr:colOff>38100</xdr:colOff>
      <xdr:row>62</xdr:row>
      <xdr:rowOff>57658</xdr:rowOff>
    </xdr:to>
    <xdr:sp macro="" textlink="">
      <xdr:nvSpPr>
        <xdr:cNvPr id="179" name="フローチャート: 判断 178">
          <a:extLst>
            <a:ext uri="{FF2B5EF4-FFF2-40B4-BE49-F238E27FC236}">
              <a16:creationId xmlns:a16="http://schemas.microsoft.com/office/drawing/2014/main" xmlns="" id="{93176E3A-3EF1-483B-BEA3-2696122A8895}"/>
            </a:ext>
          </a:extLst>
        </xdr:cNvPr>
        <xdr:cNvSpPr/>
      </xdr:nvSpPr>
      <xdr:spPr>
        <a:xfrm>
          <a:off x="3746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84074</xdr:rowOff>
    </xdr:from>
    <xdr:to>
      <xdr:col>15</xdr:col>
      <xdr:colOff>101600</xdr:colOff>
      <xdr:row>62</xdr:row>
      <xdr:rowOff>14224</xdr:rowOff>
    </xdr:to>
    <xdr:sp macro="" textlink="">
      <xdr:nvSpPr>
        <xdr:cNvPr id="180" name="フローチャート: 判断 179">
          <a:extLst>
            <a:ext uri="{FF2B5EF4-FFF2-40B4-BE49-F238E27FC236}">
              <a16:creationId xmlns:a16="http://schemas.microsoft.com/office/drawing/2014/main" xmlns="" id="{AEC452F1-256B-44AC-ADFC-5C03994619F8}"/>
            </a:ext>
          </a:extLst>
        </xdr:cNvPr>
        <xdr:cNvSpPr/>
      </xdr:nvSpPr>
      <xdr:spPr>
        <a:xfrm>
          <a:off x="2857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38354</xdr:rowOff>
    </xdr:from>
    <xdr:to>
      <xdr:col>10</xdr:col>
      <xdr:colOff>165100</xdr:colOff>
      <xdr:row>61</xdr:row>
      <xdr:rowOff>139954</xdr:rowOff>
    </xdr:to>
    <xdr:sp macro="" textlink="">
      <xdr:nvSpPr>
        <xdr:cNvPr id="181" name="フローチャート: 判断 180">
          <a:extLst>
            <a:ext uri="{FF2B5EF4-FFF2-40B4-BE49-F238E27FC236}">
              <a16:creationId xmlns:a16="http://schemas.microsoft.com/office/drawing/2014/main" xmlns="" id="{6DE1DEAB-1D18-4330-BEEB-A566607634D6}"/>
            </a:ext>
          </a:extLst>
        </xdr:cNvPr>
        <xdr:cNvSpPr/>
      </xdr:nvSpPr>
      <xdr:spPr>
        <a:xfrm>
          <a:off x="1968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8636</xdr:rowOff>
    </xdr:from>
    <xdr:to>
      <xdr:col>6</xdr:col>
      <xdr:colOff>38100</xdr:colOff>
      <xdr:row>61</xdr:row>
      <xdr:rowOff>110236</xdr:rowOff>
    </xdr:to>
    <xdr:sp macro="" textlink="">
      <xdr:nvSpPr>
        <xdr:cNvPr id="182" name="フローチャート: 判断 181">
          <a:extLst>
            <a:ext uri="{FF2B5EF4-FFF2-40B4-BE49-F238E27FC236}">
              <a16:creationId xmlns:a16="http://schemas.microsoft.com/office/drawing/2014/main" xmlns="" id="{87BB44BB-C47E-44D1-A2A7-602864CC8617}"/>
            </a:ext>
          </a:extLst>
        </xdr:cNvPr>
        <xdr:cNvSpPr/>
      </xdr:nvSpPr>
      <xdr:spPr>
        <a:xfrm>
          <a:off x="1079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CFBCCA61-C612-4E90-A31C-1652038D0D8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0313D10D-EA7E-40F7-B578-BEC4499BE6C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EBBBF835-B1B2-4A69-8E0B-16ECF23A6CC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EEBB9AB3-B95E-4FB7-A1D9-86898419F2E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CDA52B6C-4BD5-4B46-B7C0-1B17F01F2BE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42926</xdr:rowOff>
    </xdr:from>
    <xdr:to>
      <xdr:col>24</xdr:col>
      <xdr:colOff>114300</xdr:colOff>
      <xdr:row>61</xdr:row>
      <xdr:rowOff>144526</xdr:rowOff>
    </xdr:to>
    <xdr:sp macro="" textlink="">
      <xdr:nvSpPr>
        <xdr:cNvPr id="188" name="楕円 187">
          <a:extLst>
            <a:ext uri="{FF2B5EF4-FFF2-40B4-BE49-F238E27FC236}">
              <a16:creationId xmlns:a16="http://schemas.microsoft.com/office/drawing/2014/main" xmlns="" id="{866182A4-1795-4241-89DD-94429D04ED38}"/>
            </a:ext>
          </a:extLst>
        </xdr:cNvPr>
        <xdr:cNvSpPr/>
      </xdr:nvSpPr>
      <xdr:spPr>
        <a:xfrm>
          <a:off x="45847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65803</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xmlns="" id="{7108D07E-948C-46FF-AE16-4BB701339FCE}"/>
            </a:ext>
          </a:extLst>
        </xdr:cNvPr>
        <xdr:cNvSpPr txBox="1"/>
      </xdr:nvSpPr>
      <xdr:spPr>
        <a:xfrm>
          <a:off x="4673600" y="10352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40640</xdr:rowOff>
    </xdr:from>
    <xdr:to>
      <xdr:col>20</xdr:col>
      <xdr:colOff>38100</xdr:colOff>
      <xdr:row>61</xdr:row>
      <xdr:rowOff>142240</xdr:rowOff>
    </xdr:to>
    <xdr:sp macro="" textlink="">
      <xdr:nvSpPr>
        <xdr:cNvPr id="190" name="楕円 189">
          <a:extLst>
            <a:ext uri="{FF2B5EF4-FFF2-40B4-BE49-F238E27FC236}">
              <a16:creationId xmlns:a16="http://schemas.microsoft.com/office/drawing/2014/main" xmlns="" id="{BD4C2EC6-45FD-43D1-B7BC-9343E402BDFA}"/>
            </a:ext>
          </a:extLst>
        </xdr:cNvPr>
        <xdr:cNvSpPr/>
      </xdr:nvSpPr>
      <xdr:spPr>
        <a:xfrm>
          <a:off x="3746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91440</xdr:rowOff>
    </xdr:from>
    <xdr:to>
      <xdr:col>24</xdr:col>
      <xdr:colOff>63500</xdr:colOff>
      <xdr:row>61</xdr:row>
      <xdr:rowOff>93726</xdr:rowOff>
    </xdr:to>
    <xdr:cxnSp macro="">
      <xdr:nvCxnSpPr>
        <xdr:cNvPr id="191" name="直線コネクタ 190">
          <a:extLst>
            <a:ext uri="{FF2B5EF4-FFF2-40B4-BE49-F238E27FC236}">
              <a16:creationId xmlns:a16="http://schemas.microsoft.com/office/drawing/2014/main" xmlns="" id="{2E1CC86E-7F1D-49D3-B45B-B2BA56294FFC}"/>
            </a:ext>
          </a:extLst>
        </xdr:cNvPr>
        <xdr:cNvCxnSpPr/>
      </xdr:nvCxnSpPr>
      <xdr:spPr>
        <a:xfrm>
          <a:off x="3797300" y="1054989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24638</xdr:rowOff>
    </xdr:from>
    <xdr:to>
      <xdr:col>15</xdr:col>
      <xdr:colOff>101600</xdr:colOff>
      <xdr:row>61</xdr:row>
      <xdr:rowOff>126238</xdr:rowOff>
    </xdr:to>
    <xdr:sp macro="" textlink="">
      <xdr:nvSpPr>
        <xdr:cNvPr id="192" name="楕円 191">
          <a:extLst>
            <a:ext uri="{FF2B5EF4-FFF2-40B4-BE49-F238E27FC236}">
              <a16:creationId xmlns:a16="http://schemas.microsoft.com/office/drawing/2014/main" xmlns="" id="{7AFF74C3-5417-4E39-A3B3-A554AB43BC5D}"/>
            </a:ext>
          </a:extLst>
        </xdr:cNvPr>
        <xdr:cNvSpPr/>
      </xdr:nvSpPr>
      <xdr:spPr>
        <a:xfrm>
          <a:off x="2857500" y="10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75438</xdr:rowOff>
    </xdr:from>
    <xdr:to>
      <xdr:col>19</xdr:col>
      <xdr:colOff>177800</xdr:colOff>
      <xdr:row>61</xdr:row>
      <xdr:rowOff>91440</xdr:rowOff>
    </xdr:to>
    <xdr:cxnSp macro="">
      <xdr:nvCxnSpPr>
        <xdr:cNvPr id="193" name="直線コネクタ 192">
          <a:extLst>
            <a:ext uri="{FF2B5EF4-FFF2-40B4-BE49-F238E27FC236}">
              <a16:creationId xmlns:a16="http://schemas.microsoft.com/office/drawing/2014/main" xmlns="" id="{C2EF5DD4-C2FC-429E-A6FF-DDF94BD5E983}"/>
            </a:ext>
          </a:extLst>
        </xdr:cNvPr>
        <xdr:cNvCxnSpPr/>
      </xdr:nvCxnSpPr>
      <xdr:spPr>
        <a:xfrm>
          <a:off x="2908300" y="1053388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1778</xdr:rowOff>
    </xdr:from>
    <xdr:to>
      <xdr:col>10</xdr:col>
      <xdr:colOff>165100</xdr:colOff>
      <xdr:row>61</xdr:row>
      <xdr:rowOff>103378</xdr:rowOff>
    </xdr:to>
    <xdr:sp macro="" textlink="">
      <xdr:nvSpPr>
        <xdr:cNvPr id="194" name="楕円 193">
          <a:extLst>
            <a:ext uri="{FF2B5EF4-FFF2-40B4-BE49-F238E27FC236}">
              <a16:creationId xmlns:a16="http://schemas.microsoft.com/office/drawing/2014/main" xmlns="" id="{B66C868F-A8DD-4C7A-B140-D6EA5BCB5168}"/>
            </a:ext>
          </a:extLst>
        </xdr:cNvPr>
        <xdr:cNvSpPr/>
      </xdr:nvSpPr>
      <xdr:spPr>
        <a:xfrm>
          <a:off x="19685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52578</xdr:rowOff>
    </xdr:from>
    <xdr:to>
      <xdr:col>15</xdr:col>
      <xdr:colOff>50800</xdr:colOff>
      <xdr:row>61</xdr:row>
      <xdr:rowOff>75438</xdr:rowOff>
    </xdr:to>
    <xdr:cxnSp macro="">
      <xdr:nvCxnSpPr>
        <xdr:cNvPr id="195" name="直線コネクタ 194">
          <a:extLst>
            <a:ext uri="{FF2B5EF4-FFF2-40B4-BE49-F238E27FC236}">
              <a16:creationId xmlns:a16="http://schemas.microsoft.com/office/drawing/2014/main" xmlns="" id="{8345E03F-0FF1-401E-B168-0B27235206AA}"/>
            </a:ext>
          </a:extLst>
        </xdr:cNvPr>
        <xdr:cNvCxnSpPr/>
      </xdr:nvCxnSpPr>
      <xdr:spPr>
        <a:xfrm>
          <a:off x="2019300" y="105110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136652</xdr:rowOff>
    </xdr:from>
    <xdr:to>
      <xdr:col>6</xdr:col>
      <xdr:colOff>38100</xdr:colOff>
      <xdr:row>61</xdr:row>
      <xdr:rowOff>66802</xdr:rowOff>
    </xdr:to>
    <xdr:sp macro="" textlink="">
      <xdr:nvSpPr>
        <xdr:cNvPr id="196" name="楕円 195">
          <a:extLst>
            <a:ext uri="{FF2B5EF4-FFF2-40B4-BE49-F238E27FC236}">
              <a16:creationId xmlns:a16="http://schemas.microsoft.com/office/drawing/2014/main" xmlns="" id="{5E983A4A-1BA6-4C81-B3E2-3B6B596B708B}"/>
            </a:ext>
          </a:extLst>
        </xdr:cNvPr>
        <xdr:cNvSpPr/>
      </xdr:nvSpPr>
      <xdr:spPr>
        <a:xfrm>
          <a:off x="1079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16002</xdr:rowOff>
    </xdr:from>
    <xdr:to>
      <xdr:col>10</xdr:col>
      <xdr:colOff>114300</xdr:colOff>
      <xdr:row>61</xdr:row>
      <xdr:rowOff>52578</xdr:rowOff>
    </xdr:to>
    <xdr:cxnSp macro="">
      <xdr:nvCxnSpPr>
        <xdr:cNvPr id="197" name="直線コネクタ 196">
          <a:extLst>
            <a:ext uri="{FF2B5EF4-FFF2-40B4-BE49-F238E27FC236}">
              <a16:creationId xmlns:a16="http://schemas.microsoft.com/office/drawing/2014/main" xmlns="" id="{B6C89131-8827-48D7-8B43-BA1F043E252C}"/>
            </a:ext>
          </a:extLst>
        </xdr:cNvPr>
        <xdr:cNvCxnSpPr/>
      </xdr:nvCxnSpPr>
      <xdr:spPr>
        <a:xfrm>
          <a:off x="1130300" y="104744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48785</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xmlns="" id="{8683A5BA-0CD4-4176-A43E-851EAE64079E}"/>
            </a:ext>
          </a:extLst>
        </xdr:cNvPr>
        <xdr:cNvSpPr txBox="1"/>
      </xdr:nvSpPr>
      <xdr:spPr>
        <a:xfrm>
          <a:off x="3582044" y="1067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5351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xmlns="" id="{EF78C9E6-4F9E-45BE-B8CD-7219BFEAB6D6}"/>
            </a:ext>
          </a:extLst>
        </xdr:cNvPr>
        <xdr:cNvSpPr txBox="1"/>
      </xdr:nvSpPr>
      <xdr:spPr>
        <a:xfrm>
          <a:off x="2705744" y="1063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131081</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xmlns="" id="{78B60A51-220E-43DB-B72E-3B9513A94D19}"/>
            </a:ext>
          </a:extLst>
        </xdr:cNvPr>
        <xdr:cNvSpPr txBox="1"/>
      </xdr:nvSpPr>
      <xdr:spPr>
        <a:xfrm>
          <a:off x="1816744"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101363</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xmlns="" id="{71F12F09-B7CE-44E1-9968-FEAD5C364529}"/>
            </a:ext>
          </a:extLst>
        </xdr:cNvPr>
        <xdr:cNvSpPr txBox="1"/>
      </xdr:nvSpPr>
      <xdr:spPr>
        <a:xfrm>
          <a:off x="927744" y="105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158767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xmlns="" id="{2111771E-86CF-4396-8869-FBDA0CEB010C}"/>
            </a:ext>
          </a:extLst>
        </xdr:cNvPr>
        <xdr:cNvSpPr txBox="1"/>
      </xdr:nvSpPr>
      <xdr:spPr>
        <a:xfrm>
          <a:off x="35820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142765</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xmlns="" id="{0B1C1F8E-8F8C-48C2-9835-6EB5F7232C19}"/>
            </a:ext>
          </a:extLst>
        </xdr:cNvPr>
        <xdr:cNvSpPr txBox="1"/>
      </xdr:nvSpPr>
      <xdr:spPr>
        <a:xfrm>
          <a:off x="2705744" y="1025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119905</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xmlns="" id="{98786874-66A4-447E-B249-CFE007F63D65}"/>
            </a:ext>
          </a:extLst>
        </xdr:cNvPr>
        <xdr:cNvSpPr txBox="1"/>
      </xdr:nvSpPr>
      <xdr:spPr>
        <a:xfrm>
          <a:off x="1816744" y="1023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83329</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xmlns="" id="{7B14BE52-0BA1-4155-AFC5-A96E08DF1EFB}"/>
            </a:ext>
          </a:extLst>
        </xdr:cNvPr>
        <xdr:cNvSpPr txBox="1"/>
      </xdr:nvSpPr>
      <xdr:spPr>
        <a:xfrm>
          <a:off x="927744" y="1019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xmlns="" id="{8C07BC27-8528-4736-BBCA-FA03EA4DF04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xmlns="" id="{BB7D6878-1EC7-4FD9-8C0B-FE773B2E9AB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xmlns="" id="{AA9B308F-8279-4D2C-81A2-CE7D66AC21D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xmlns="" id="{90F1CFE2-4906-4104-B18F-C7657FA62E0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xmlns="" id="{435589F8-9C69-46F9-9669-8A0DBFFFC27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xmlns="" id="{324558C0-AE41-408E-A01D-B2B4971C196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xmlns="" id="{495964EC-1886-4848-99FE-E9486C64B76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xmlns="" id="{6701C054-809D-49C7-A8AD-E2D1C469E10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xmlns="" id="{FBA18565-EDA7-43BD-993B-2172CEF7BF6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xmlns="" id="{C7EE164D-4599-4EA1-9135-2997B15B6A2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xmlns="" id="{1667F44A-ACBE-413C-9C42-D7EC7997038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xmlns="" id="{4558F2C0-D869-48CA-997D-AD6706381E7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xmlns="" id="{A42481C3-8F7E-46D5-B8A7-D9BB013A3B3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xmlns="" id="{D2EB1FF3-344D-4B21-86C9-111FF0609EA3}"/>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xmlns="" id="{2B0C72F5-9E8E-4FBD-A386-A1552B625A8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xmlns="" id="{01030194-765D-4FE2-8E38-7C6FE4B49E6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xmlns="" id="{593E0378-8A48-480C-96CC-36E749CA8C2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xmlns="" id="{EBCD8CE9-9982-4E34-83E9-0D7860AD853C}"/>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xmlns="" id="{CBAB046A-E63D-4808-B8F6-23185076B5D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xmlns="" id="{5AF35265-EBB8-4326-AF96-9C3F292CADC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xmlns="" id="{0C167650-979F-47F3-A7A5-4413B33E664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xmlns="" id="{F42D7658-D92C-44FB-A865-E887A553FB7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xmlns="" id="{C0EBB123-FC31-4399-8F57-0C75855B360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68468</xdr:rowOff>
    </xdr:from>
    <xdr:to>
      <xdr:col>54</xdr:col>
      <xdr:colOff>189865</xdr:colOff>
      <xdr:row>64</xdr:row>
      <xdr:rowOff>74122</xdr:rowOff>
    </xdr:to>
    <xdr:cxnSp macro="">
      <xdr:nvCxnSpPr>
        <xdr:cNvPr id="229" name="直線コネクタ 228">
          <a:extLst>
            <a:ext uri="{FF2B5EF4-FFF2-40B4-BE49-F238E27FC236}">
              <a16:creationId xmlns:a16="http://schemas.microsoft.com/office/drawing/2014/main" xmlns="" id="{327555AF-1DB0-4FEB-89AB-9EED010C85D5}"/>
            </a:ext>
          </a:extLst>
        </xdr:cNvPr>
        <xdr:cNvCxnSpPr/>
      </xdr:nvCxnSpPr>
      <xdr:spPr>
        <a:xfrm flipV="1">
          <a:off x="10476865" y="9669668"/>
          <a:ext cx="0" cy="137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77949</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xmlns="" id="{B18E1F71-8C59-4DC1-8795-44310BAAF750}"/>
            </a:ext>
          </a:extLst>
        </xdr:cNvPr>
        <xdr:cNvSpPr txBox="1"/>
      </xdr:nvSpPr>
      <xdr:spPr>
        <a:xfrm>
          <a:off x="10515600" y="1105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74122</xdr:rowOff>
    </xdr:from>
    <xdr:to>
      <xdr:col>55</xdr:col>
      <xdr:colOff>88900</xdr:colOff>
      <xdr:row>64</xdr:row>
      <xdr:rowOff>74122</xdr:rowOff>
    </xdr:to>
    <xdr:cxnSp macro="">
      <xdr:nvCxnSpPr>
        <xdr:cNvPr id="231" name="直線コネクタ 230">
          <a:extLst>
            <a:ext uri="{FF2B5EF4-FFF2-40B4-BE49-F238E27FC236}">
              <a16:creationId xmlns:a16="http://schemas.microsoft.com/office/drawing/2014/main" xmlns="" id="{4F8DB213-1D8C-4841-846C-D92AD3538013}"/>
            </a:ext>
          </a:extLst>
        </xdr:cNvPr>
        <xdr:cNvCxnSpPr/>
      </xdr:nvCxnSpPr>
      <xdr:spPr>
        <a:xfrm>
          <a:off x="10388600" y="1104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15145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xmlns="" id="{838C751C-24E0-4F8C-9460-5257FED3388C}"/>
            </a:ext>
          </a:extLst>
        </xdr:cNvPr>
        <xdr:cNvSpPr txBox="1"/>
      </xdr:nvSpPr>
      <xdr:spPr>
        <a:xfrm>
          <a:off x="10515600" y="9444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68468</xdr:rowOff>
    </xdr:from>
    <xdr:to>
      <xdr:col>55</xdr:col>
      <xdr:colOff>88900</xdr:colOff>
      <xdr:row>56</xdr:row>
      <xdr:rowOff>68468</xdr:rowOff>
    </xdr:to>
    <xdr:cxnSp macro="">
      <xdr:nvCxnSpPr>
        <xdr:cNvPr id="233" name="直線コネクタ 232">
          <a:extLst>
            <a:ext uri="{FF2B5EF4-FFF2-40B4-BE49-F238E27FC236}">
              <a16:creationId xmlns:a16="http://schemas.microsoft.com/office/drawing/2014/main" xmlns="" id="{C6887E06-3547-4FA5-AEC9-E373B4FBE01C}"/>
            </a:ext>
          </a:extLst>
        </xdr:cNvPr>
        <xdr:cNvCxnSpPr/>
      </xdr:nvCxnSpPr>
      <xdr:spPr>
        <a:xfrm>
          <a:off x="10388600" y="966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52421</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xmlns="" id="{0599030D-9B21-448C-BB69-DBF3157A078A}"/>
            </a:ext>
          </a:extLst>
        </xdr:cNvPr>
        <xdr:cNvSpPr txBox="1"/>
      </xdr:nvSpPr>
      <xdr:spPr>
        <a:xfrm>
          <a:off x="10515600" y="10682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29544</xdr:rowOff>
    </xdr:from>
    <xdr:to>
      <xdr:col>55</xdr:col>
      <xdr:colOff>50800</xdr:colOff>
      <xdr:row>63</xdr:row>
      <xdr:rowOff>131144</xdr:rowOff>
    </xdr:to>
    <xdr:sp macro="" textlink="">
      <xdr:nvSpPr>
        <xdr:cNvPr id="235" name="フローチャート: 判断 234">
          <a:extLst>
            <a:ext uri="{FF2B5EF4-FFF2-40B4-BE49-F238E27FC236}">
              <a16:creationId xmlns:a16="http://schemas.microsoft.com/office/drawing/2014/main" xmlns="" id="{32E8EFB4-291C-4CF1-8A93-D5FBFA84FAAA}"/>
            </a:ext>
          </a:extLst>
        </xdr:cNvPr>
        <xdr:cNvSpPr/>
      </xdr:nvSpPr>
      <xdr:spPr>
        <a:xfrm>
          <a:off x="104267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39124</xdr:rowOff>
    </xdr:from>
    <xdr:to>
      <xdr:col>50</xdr:col>
      <xdr:colOff>165100</xdr:colOff>
      <xdr:row>63</xdr:row>
      <xdr:rowOff>140724</xdr:rowOff>
    </xdr:to>
    <xdr:sp macro="" textlink="">
      <xdr:nvSpPr>
        <xdr:cNvPr id="236" name="フローチャート: 判断 235">
          <a:extLst>
            <a:ext uri="{FF2B5EF4-FFF2-40B4-BE49-F238E27FC236}">
              <a16:creationId xmlns:a16="http://schemas.microsoft.com/office/drawing/2014/main" xmlns="" id="{65C1C61E-A2B0-42D3-9729-289A31BAAD7A}"/>
            </a:ext>
          </a:extLst>
        </xdr:cNvPr>
        <xdr:cNvSpPr/>
      </xdr:nvSpPr>
      <xdr:spPr>
        <a:xfrm>
          <a:off x="9588500" y="108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67268</xdr:rowOff>
    </xdr:from>
    <xdr:to>
      <xdr:col>46</xdr:col>
      <xdr:colOff>38100</xdr:colOff>
      <xdr:row>63</xdr:row>
      <xdr:rowOff>168868</xdr:rowOff>
    </xdr:to>
    <xdr:sp macro="" textlink="">
      <xdr:nvSpPr>
        <xdr:cNvPr id="237" name="フローチャート: 判断 236">
          <a:extLst>
            <a:ext uri="{FF2B5EF4-FFF2-40B4-BE49-F238E27FC236}">
              <a16:creationId xmlns:a16="http://schemas.microsoft.com/office/drawing/2014/main" xmlns="" id="{1ADF7B76-C4FC-4DD7-84EA-C553FEA77EA8}"/>
            </a:ext>
          </a:extLst>
        </xdr:cNvPr>
        <xdr:cNvSpPr/>
      </xdr:nvSpPr>
      <xdr:spPr>
        <a:xfrm>
          <a:off x="8699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70917</xdr:rowOff>
    </xdr:from>
    <xdr:to>
      <xdr:col>41</xdr:col>
      <xdr:colOff>101600</xdr:colOff>
      <xdr:row>64</xdr:row>
      <xdr:rowOff>1067</xdr:rowOff>
    </xdr:to>
    <xdr:sp macro="" textlink="">
      <xdr:nvSpPr>
        <xdr:cNvPr id="238" name="フローチャート: 判断 237">
          <a:extLst>
            <a:ext uri="{FF2B5EF4-FFF2-40B4-BE49-F238E27FC236}">
              <a16:creationId xmlns:a16="http://schemas.microsoft.com/office/drawing/2014/main" xmlns="" id="{3307D98F-191C-4612-B816-6B3EEFE4F418}"/>
            </a:ext>
          </a:extLst>
        </xdr:cNvPr>
        <xdr:cNvSpPr/>
      </xdr:nvSpPr>
      <xdr:spPr>
        <a:xfrm>
          <a:off x="7810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70163</xdr:rowOff>
    </xdr:from>
    <xdr:to>
      <xdr:col>36</xdr:col>
      <xdr:colOff>165100</xdr:colOff>
      <xdr:row>64</xdr:row>
      <xdr:rowOff>313</xdr:rowOff>
    </xdr:to>
    <xdr:sp macro="" textlink="">
      <xdr:nvSpPr>
        <xdr:cNvPr id="239" name="フローチャート: 判断 238">
          <a:extLst>
            <a:ext uri="{FF2B5EF4-FFF2-40B4-BE49-F238E27FC236}">
              <a16:creationId xmlns:a16="http://schemas.microsoft.com/office/drawing/2014/main" xmlns="" id="{0441F891-B315-45E3-BB4F-30479A7468E2}"/>
            </a:ext>
          </a:extLst>
        </xdr:cNvPr>
        <xdr:cNvSpPr/>
      </xdr:nvSpPr>
      <xdr:spPr>
        <a:xfrm>
          <a:off x="6921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1E8530CD-AFDE-4883-BF8C-99E72D0B7E9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AD9AE63F-F206-432A-8510-4E9CBA0659C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66A7F6DF-0530-4C60-9596-BC61A742939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3A25F88D-68D2-452A-9741-EEB0E528D69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BD0CEA1B-FAF2-48DB-8548-6FA2FD1A7B2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57884</xdr:rowOff>
    </xdr:from>
    <xdr:to>
      <xdr:col>55</xdr:col>
      <xdr:colOff>50800</xdr:colOff>
      <xdr:row>63</xdr:row>
      <xdr:rowOff>159484</xdr:rowOff>
    </xdr:to>
    <xdr:sp macro="" textlink="">
      <xdr:nvSpPr>
        <xdr:cNvPr id="245" name="楕円 244">
          <a:extLst>
            <a:ext uri="{FF2B5EF4-FFF2-40B4-BE49-F238E27FC236}">
              <a16:creationId xmlns:a16="http://schemas.microsoft.com/office/drawing/2014/main" xmlns="" id="{A07CA6D1-6C91-4871-82E4-3047876DC70F}"/>
            </a:ext>
          </a:extLst>
        </xdr:cNvPr>
        <xdr:cNvSpPr/>
      </xdr:nvSpPr>
      <xdr:spPr>
        <a:xfrm>
          <a:off x="10426700" y="1085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36311</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xmlns="" id="{94288A83-8FD5-4491-B7B7-7EBB5BAD942F}"/>
            </a:ext>
          </a:extLst>
        </xdr:cNvPr>
        <xdr:cNvSpPr txBox="1"/>
      </xdr:nvSpPr>
      <xdr:spPr>
        <a:xfrm>
          <a:off x="10515600" y="10837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62647</xdr:rowOff>
    </xdr:from>
    <xdr:to>
      <xdr:col>50</xdr:col>
      <xdr:colOff>165100</xdr:colOff>
      <xdr:row>63</xdr:row>
      <xdr:rowOff>164247</xdr:rowOff>
    </xdr:to>
    <xdr:sp macro="" textlink="">
      <xdr:nvSpPr>
        <xdr:cNvPr id="247" name="楕円 246">
          <a:extLst>
            <a:ext uri="{FF2B5EF4-FFF2-40B4-BE49-F238E27FC236}">
              <a16:creationId xmlns:a16="http://schemas.microsoft.com/office/drawing/2014/main" xmlns="" id="{FB40C0B2-0923-4958-95C1-A0BF79EDC785}"/>
            </a:ext>
          </a:extLst>
        </xdr:cNvPr>
        <xdr:cNvSpPr/>
      </xdr:nvSpPr>
      <xdr:spPr>
        <a:xfrm>
          <a:off x="9588500" y="1086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108684</xdr:rowOff>
    </xdr:from>
    <xdr:to>
      <xdr:col>55</xdr:col>
      <xdr:colOff>0</xdr:colOff>
      <xdr:row>63</xdr:row>
      <xdr:rowOff>113447</xdr:rowOff>
    </xdr:to>
    <xdr:cxnSp macro="">
      <xdr:nvCxnSpPr>
        <xdr:cNvPr id="248" name="直線コネクタ 247">
          <a:extLst>
            <a:ext uri="{FF2B5EF4-FFF2-40B4-BE49-F238E27FC236}">
              <a16:creationId xmlns:a16="http://schemas.microsoft.com/office/drawing/2014/main" xmlns="" id="{A8B3876D-0490-4E14-9D62-A55B318698DA}"/>
            </a:ext>
          </a:extLst>
        </xdr:cNvPr>
        <xdr:cNvCxnSpPr/>
      </xdr:nvCxnSpPr>
      <xdr:spPr>
        <a:xfrm flipV="1">
          <a:off x="9639300" y="10910034"/>
          <a:ext cx="8382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66377</xdr:rowOff>
    </xdr:from>
    <xdr:to>
      <xdr:col>46</xdr:col>
      <xdr:colOff>38100</xdr:colOff>
      <xdr:row>63</xdr:row>
      <xdr:rowOff>167977</xdr:rowOff>
    </xdr:to>
    <xdr:sp macro="" textlink="">
      <xdr:nvSpPr>
        <xdr:cNvPr id="249" name="楕円 248">
          <a:extLst>
            <a:ext uri="{FF2B5EF4-FFF2-40B4-BE49-F238E27FC236}">
              <a16:creationId xmlns:a16="http://schemas.microsoft.com/office/drawing/2014/main" xmlns="" id="{B8EC96CC-85B6-409F-89D3-7547FB970381}"/>
            </a:ext>
          </a:extLst>
        </xdr:cNvPr>
        <xdr:cNvSpPr/>
      </xdr:nvSpPr>
      <xdr:spPr>
        <a:xfrm>
          <a:off x="8699500" y="1086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113447</xdr:rowOff>
    </xdr:from>
    <xdr:to>
      <xdr:col>50</xdr:col>
      <xdr:colOff>114300</xdr:colOff>
      <xdr:row>63</xdr:row>
      <xdr:rowOff>117177</xdr:rowOff>
    </xdr:to>
    <xdr:cxnSp macro="">
      <xdr:nvCxnSpPr>
        <xdr:cNvPr id="250" name="直線コネクタ 249">
          <a:extLst>
            <a:ext uri="{FF2B5EF4-FFF2-40B4-BE49-F238E27FC236}">
              <a16:creationId xmlns:a16="http://schemas.microsoft.com/office/drawing/2014/main" xmlns="" id="{6C79171B-463A-4F16-9225-AFFE2A898082}"/>
            </a:ext>
          </a:extLst>
        </xdr:cNvPr>
        <xdr:cNvCxnSpPr/>
      </xdr:nvCxnSpPr>
      <xdr:spPr>
        <a:xfrm flipV="1">
          <a:off x="8750300" y="10914797"/>
          <a:ext cx="889000" cy="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67945</xdr:rowOff>
    </xdr:from>
    <xdr:to>
      <xdr:col>41</xdr:col>
      <xdr:colOff>101600</xdr:colOff>
      <xdr:row>63</xdr:row>
      <xdr:rowOff>169545</xdr:rowOff>
    </xdr:to>
    <xdr:sp macro="" textlink="">
      <xdr:nvSpPr>
        <xdr:cNvPr id="251" name="楕円 250">
          <a:extLst>
            <a:ext uri="{FF2B5EF4-FFF2-40B4-BE49-F238E27FC236}">
              <a16:creationId xmlns:a16="http://schemas.microsoft.com/office/drawing/2014/main" xmlns="" id="{EAD90E70-0A86-4133-807E-D1F646A01185}"/>
            </a:ext>
          </a:extLst>
        </xdr:cNvPr>
        <xdr:cNvSpPr/>
      </xdr:nvSpPr>
      <xdr:spPr>
        <a:xfrm>
          <a:off x="7810500" y="1086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117177</xdr:rowOff>
    </xdr:from>
    <xdr:to>
      <xdr:col>45</xdr:col>
      <xdr:colOff>177800</xdr:colOff>
      <xdr:row>63</xdr:row>
      <xdr:rowOff>118745</xdr:rowOff>
    </xdr:to>
    <xdr:cxnSp macro="">
      <xdr:nvCxnSpPr>
        <xdr:cNvPr id="252" name="直線コネクタ 251">
          <a:extLst>
            <a:ext uri="{FF2B5EF4-FFF2-40B4-BE49-F238E27FC236}">
              <a16:creationId xmlns:a16="http://schemas.microsoft.com/office/drawing/2014/main" xmlns="" id="{6834084E-D6E0-4EEF-8409-9DCF38600FA6}"/>
            </a:ext>
          </a:extLst>
        </xdr:cNvPr>
        <xdr:cNvCxnSpPr/>
      </xdr:nvCxnSpPr>
      <xdr:spPr>
        <a:xfrm flipV="1">
          <a:off x="7861300" y="10918527"/>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69610</xdr:rowOff>
    </xdr:from>
    <xdr:to>
      <xdr:col>36</xdr:col>
      <xdr:colOff>165100</xdr:colOff>
      <xdr:row>63</xdr:row>
      <xdr:rowOff>171210</xdr:rowOff>
    </xdr:to>
    <xdr:sp macro="" textlink="">
      <xdr:nvSpPr>
        <xdr:cNvPr id="253" name="楕円 252">
          <a:extLst>
            <a:ext uri="{FF2B5EF4-FFF2-40B4-BE49-F238E27FC236}">
              <a16:creationId xmlns:a16="http://schemas.microsoft.com/office/drawing/2014/main" xmlns="" id="{9E1B0930-3B54-4149-A696-59B175807E6F}"/>
            </a:ext>
          </a:extLst>
        </xdr:cNvPr>
        <xdr:cNvSpPr/>
      </xdr:nvSpPr>
      <xdr:spPr>
        <a:xfrm>
          <a:off x="6921500" y="1087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118745</xdr:rowOff>
    </xdr:from>
    <xdr:to>
      <xdr:col>41</xdr:col>
      <xdr:colOff>50800</xdr:colOff>
      <xdr:row>63</xdr:row>
      <xdr:rowOff>120410</xdr:rowOff>
    </xdr:to>
    <xdr:cxnSp macro="">
      <xdr:nvCxnSpPr>
        <xdr:cNvPr id="254" name="直線コネクタ 253">
          <a:extLst>
            <a:ext uri="{FF2B5EF4-FFF2-40B4-BE49-F238E27FC236}">
              <a16:creationId xmlns:a16="http://schemas.microsoft.com/office/drawing/2014/main" xmlns="" id="{0BB7BD15-EE1F-4A40-9F59-AB3490FA8F3F}"/>
            </a:ext>
          </a:extLst>
        </xdr:cNvPr>
        <xdr:cNvCxnSpPr/>
      </xdr:nvCxnSpPr>
      <xdr:spPr>
        <a:xfrm flipV="1">
          <a:off x="6972300" y="10920095"/>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157251</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xmlns="" id="{ACB77CAD-DF9C-483F-B8D3-6AC05893468C}"/>
            </a:ext>
          </a:extLst>
        </xdr:cNvPr>
        <xdr:cNvSpPr txBox="1"/>
      </xdr:nvSpPr>
      <xdr:spPr>
        <a:xfrm>
          <a:off x="9327095" y="1061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159995</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xmlns="" id="{3A720440-DE29-48CB-A913-E3B0343ADF3C}"/>
            </a:ext>
          </a:extLst>
        </xdr:cNvPr>
        <xdr:cNvSpPr txBox="1"/>
      </xdr:nvSpPr>
      <xdr:spPr>
        <a:xfrm>
          <a:off x="8450795" y="1096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163644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xmlns="" id="{280617B1-91D5-4BDE-B16E-FA31F8D474B9}"/>
            </a:ext>
          </a:extLst>
        </xdr:cNvPr>
        <xdr:cNvSpPr txBox="1"/>
      </xdr:nvSpPr>
      <xdr:spPr>
        <a:xfrm>
          <a:off x="7561795" y="1096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162890</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xmlns="" id="{2DD513B4-373A-4646-B0FB-3B34CC8EAC29}"/>
            </a:ext>
          </a:extLst>
        </xdr:cNvPr>
        <xdr:cNvSpPr txBox="1"/>
      </xdr:nvSpPr>
      <xdr:spPr>
        <a:xfrm>
          <a:off x="66727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155374</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xmlns="" id="{E4CCB5CD-6804-4B8D-BCBA-A217E30DDE6E}"/>
            </a:ext>
          </a:extLst>
        </xdr:cNvPr>
        <xdr:cNvSpPr txBox="1"/>
      </xdr:nvSpPr>
      <xdr:spPr>
        <a:xfrm>
          <a:off x="9327095" y="1095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13054</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xmlns="" id="{99774734-A896-42DE-9E2D-47607F4C4DAF}"/>
            </a:ext>
          </a:extLst>
        </xdr:cNvPr>
        <xdr:cNvSpPr txBox="1"/>
      </xdr:nvSpPr>
      <xdr:spPr>
        <a:xfrm>
          <a:off x="8450795" y="106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14622</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xmlns="" id="{8576B101-52CF-47C3-AD09-2A5893C8AB28}"/>
            </a:ext>
          </a:extLst>
        </xdr:cNvPr>
        <xdr:cNvSpPr txBox="1"/>
      </xdr:nvSpPr>
      <xdr:spPr>
        <a:xfrm>
          <a:off x="7561795" y="1064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16287</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xmlns="" id="{08A33E4A-3B18-4FB9-AA86-826ED375D743}"/>
            </a:ext>
          </a:extLst>
        </xdr:cNvPr>
        <xdr:cNvSpPr txBox="1"/>
      </xdr:nvSpPr>
      <xdr:spPr>
        <a:xfrm>
          <a:off x="6672795" y="1064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xmlns="" id="{BC61F78B-6997-448B-B757-D37A21A8F40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xmlns="" id="{8AC8B3F0-3A37-43FF-B1CD-29C44D49CF2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xmlns="" id="{55BB9878-0F5B-425C-90BE-BF5D8ADB6EC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xmlns="" id="{8C97081A-D605-47F3-BF13-A7792CA671E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xmlns="" id="{0510678E-FE0B-4F4B-BD6A-128C33EDF4E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xmlns="" id="{3A6B3C39-7A60-4FAF-8C89-47858FAC012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xmlns="" id="{DC661729-C11B-462B-B9A5-DCF85706FD1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xmlns="" id="{9D6CC047-EE35-4C3B-AB7F-9D5885E237D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xmlns="" id="{D6D01370-968F-4E77-8F9C-2917711C0FC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xmlns="" id="{950A1D3C-BC67-4B3F-91F3-C9882F0DAC4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xmlns="" id="{86F4C237-8A77-4B13-A9AD-5E805AF2C94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xmlns="" id="{3C5B46B6-3DAB-4E90-9EA1-BF0A0B88069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xmlns="" id="{D1411AAD-A318-4119-941A-7403A35FA9B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xmlns="" id="{489755EC-FB72-47B2-869C-9446DDD48ED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xmlns="" id="{5F48CE1D-C7DC-46A7-B2EB-80911A7F3BB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xmlns="" id="{67D4CD93-F43E-425A-978A-2FAA774F479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xmlns="" id="{7CEFAE28-085D-42E0-BA50-FC2BBF3DB8C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xmlns="" id="{0F4727A9-0A34-4716-BEA0-78E3B887A3F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xmlns="" id="{86B4D248-B54A-414A-86BF-031C9238180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xmlns="" id="{924FBEBC-3DB7-4BD9-B01B-9FF367B0837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xmlns="" id="{4E11F4B1-7D7A-4E51-8097-E3AFC285975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xmlns="" id="{81739C69-4A1C-4E20-8A68-F1F8A9FEC5D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xmlns="" id="{5FBF9FED-6700-4725-967B-BC1A03C9EF8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xmlns="" id="{0426E89C-5618-46F6-B805-9737F88B2EA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xmlns="" id="{AE71D9F9-2623-4890-BA43-B387E26D2AC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86</xdr:row>
      <xdr:rowOff>75656</xdr:rowOff>
    </xdr:to>
    <xdr:cxnSp macro="">
      <xdr:nvCxnSpPr>
        <xdr:cNvPr id="288" name="直線コネクタ 287">
          <a:extLst>
            <a:ext uri="{FF2B5EF4-FFF2-40B4-BE49-F238E27FC236}">
              <a16:creationId xmlns:a16="http://schemas.microsoft.com/office/drawing/2014/main" xmlns="" id="{791CDE63-CDE4-4179-A72D-99BBDB9B7832}"/>
            </a:ext>
          </a:extLst>
        </xdr:cNvPr>
        <xdr:cNvCxnSpPr/>
      </xdr:nvCxnSpPr>
      <xdr:spPr>
        <a:xfrm flipV="1">
          <a:off x="4634865" y="13455287"/>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79483</xdr:rowOff>
    </xdr:from>
    <xdr:ext cx="405111" cy="259045"/>
    <xdr:sp macro="" textlink="">
      <xdr:nvSpPr>
        <xdr:cNvPr id="289" name="【公営住宅】&#10;有形固定資産減価償却率最小値テキスト">
          <a:extLst>
            <a:ext uri="{FF2B5EF4-FFF2-40B4-BE49-F238E27FC236}">
              <a16:creationId xmlns:a16="http://schemas.microsoft.com/office/drawing/2014/main" xmlns="" id="{74BDB8C4-E0F2-488A-BDB2-B71AF2450EBB}"/>
            </a:ext>
          </a:extLst>
        </xdr:cNvPr>
        <xdr:cNvSpPr txBox="1"/>
      </xdr:nvSpPr>
      <xdr:spPr>
        <a:xfrm>
          <a:off x="4673600" y="1482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75656</xdr:rowOff>
    </xdr:from>
    <xdr:to>
      <xdr:col>24</xdr:col>
      <xdr:colOff>152400</xdr:colOff>
      <xdr:row>86</xdr:row>
      <xdr:rowOff>75656</xdr:rowOff>
    </xdr:to>
    <xdr:cxnSp macro="">
      <xdr:nvCxnSpPr>
        <xdr:cNvPr id="290" name="直線コネクタ 289">
          <a:extLst>
            <a:ext uri="{FF2B5EF4-FFF2-40B4-BE49-F238E27FC236}">
              <a16:creationId xmlns:a16="http://schemas.microsoft.com/office/drawing/2014/main" xmlns="" id="{991F136A-6F9A-4355-A510-56E176574294}"/>
            </a:ext>
          </a:extLst>
        </xdr:cNvPr>
        <xdr:cNvCxnSpPr/>
      </xdr:nvCxnSpPr>
      <xdr:spPr>
        <a:xfrm>
          <a:off x="4546600" y="1482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91" name="【公営住宅】&#10;有形固定資産減価償却率最大値テキスト">
          <a:extLst>
            <a:ext uri="{FF2B5EF4-FFF2-40B4-BE49-F238E27FC236}">
              <a16:creationId xmlns:a16="http://schemas.microsoft.com/office/drawing/2014/main" xmlns="" id="{29626AD1-587A-4145-8226-18FC8ADB60F6}"/>
            </a:ext>
          </a:extLst>
        </xdr:cNvPr>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92" name="直線コネクタ 291">
          <a:extLst>
            <a:ext uri="{FF2B5EF4-FFF2-40B4-BE49-F238E27FC236}">
              <a16:creationId xmlns:a16="http://schemas.microsoft.com/office/drawing/2014/main" xmlns="" id="{B881D38A-5D92-4FF0-97D8-7FF51371582F}"/>
            </a:ext>
          </a:extLst>
        </xdr:cNvPr>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119215</xdr:rowOff>
    </xdr:from>
    <xdr:ext cx="405111" cy="259045"/>
    <xdr:sp macro="" textlink="">
      <xdr:nvSpPr>
        <xdr:cNvPr id="293" name="【公営住宅】&#10;有形固定資産減価償却率平均値テキスト">
          <a:extLst>
            <a:ext uri="{FF2B5EF4-FFF2-40B4-BE49-F238E27FC236}">
              <a16:creationId xmlns:a16="http://schemas.microsoft.com/office/drawing/2014/main" xmlns="" id="{B4C8B789-5E68-4DC2-9511-8C46AFC7B608}"/>
            </a:ext>
          </a:extLst>
        </xdr:cNvPr>
        <xdr:cNvSpPr txBox="1"/>
      </xdr:nvSpPr>
      <xdr:spPr>
        <a:xfrm>
          <a:off x="4673600" y="14349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140788</xdr:rowOff>
    </xdr:from>
    <xdr:to>
      <xdr:col>24</xdr:col>
      <xdr:colOff>114300</xdr:colOff>
      <xdr:row>84</xdr:row>
      <xdr:rowOff>70938</xdr:rowOff>
    </xdr:to>
    <xdr:sp macro="" textlink="">
      <xdr:nvSpPr>
        <xdr:cNvPr id="294" name="フローチャート: 判断 293">
          <a:extLst>
            <a:ext uri="{FF2B5EF4-FFF2-40B4-BE49-F238E27FC236}">
              <a16:creationId xmlns:a16="http://schemas.microsoft.com/office/drawing/2014/main" xmlns="" id="{7821CF1A-2B63-4F86-A69B-63A8C20C3792}"/>
            </a:ext>
          </a:extLst>
        </xdr:cNvPr>
        <xdr:cNvSpPr/>
      </xdr:nvSpPr>
      <xdr:spPr>
        <a:xfrm>
          <a:off x="45847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113030</xdr:rowOff>
    </xdr:from>
    <xdr:to>
      <xdr:col>20</xdr:col>
      <xdr:colOff>38100</xdr:colOff>
      <xdr:row>84</xdr:row>
      <xdr:rowOff>43180</xdr:rowOff>
    </xdr:to>
    <xdr:sp macro="" textlink="">
      <xdr:nvSpPr>
        <xdr:cNvPr id="295" name="フローチャート: 判断 294">
          <a:extLst>
            <a:ext uri="{FF2B5EF4-FFF2-40B4-BE49-F238E27FC236}">
              <a16:creationId xmlns:a16="http://schemas.microsoft.com/office/drawing/2014/main" xmlns="" id="{1DE13937-F8FC-4BC8-9456-429FDDEC3F2D}"/>
            </a:ext>
          </a:extLst>
        </xdr:cNvPr>
        <xdr:cNvSpPr/>
      </xdr:nvSpPr>
      <xdr:spPr>
        <a:xfrm>
          <a:off x="3746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117929</xdr:rowOff>
    </xdr:from>
    <xdr:to>
      <xdr:col>15</xdr:col>
      <xdr:colOff>101600</xdr:colOff>
      <xdr:row>84</xdr:row>
      <xdr:rowOff>48079</xdr:rowOff>
    </xdr:to>
    <xdr:sp macro="" textlink="">
      <xdr:nvSpPr>
        <xdr:cNvPr id="296" name="フローチャート: 判断 295">
          <a:extLst>
            <a:ext uri="{FF2B5EF4-FFF2-40B4-BE49-F238E27FC236}">
              <a16:creationId xmlns:a16="http://schemas.microsoft.com/office/drawing/2014/main" xmlns="" id="{9F755FF9-CB03-47F6-9FAC-3B9AC5BD85B0}"/>
            </a:ext>
          </a:extLst>
        </xdr:cNvPr>
        <xdr:cNvSpPr/>
      </xdr:nvSpPr>
      <xdr:spPr>
        <a:xfrm>
          <a:off x="2857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104866</xdr:rowOff>
    </xdr:from>
    <xdr:to>
      <xdr:col>10</xdr:col>
      <xdr:colOff>165100</xdr:colOff>
      <xdr:row>84</xdr:row>
      <xdr:rowOff>35016</xdr:rowOff>
    </xdr:to>
    <xdr:sp macro="" textlink="">
      <xdr:nvSpPr>
        <xdr:cNvPr id="297" name="フローチャート: 判断 296">
          <a:extLst>
            <a:ext uri="{FF2B5EF4-FFF2-40B4-BE49-F238E27FC236}">
              <a16:creationId xmlns:a16="http://schemas.microsoft.com/office/drawing/2014/main" xmlns="" id="{0F226EC4-3E04-4553-9F6E-A80183FF25B2}"/>
            </a:ext>
          </a:extLst>
        </xdr:cNvPr>
        <xdr:cNvSpPr/>
      </xdr:nvSpPr>
      <xdr:spPr>
        <a:xfrm>
          <a:off x="1968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96701</xdr:rowOff>
    </xdr:from>
    <xdr:to>
      <xdr:col>6</xdr:col>
      <xdr:colOff>38100</xdr:colOff>
      <xdr:row>84</xdr:row>
      <xdr:rowOff>26851</xdr:rowOff>
    </xdr:to>
    <xdr:sp macro="" textlink="">
      <xdr:nvSpPr>
        <xdr:cNvPr id="298" name="フローチャート: 判断 297">
          <a:extLst>
            <a:ext uri="{FF2B5EF4-FFF2-40B4-BE49-F238E27FC236}">
              <a16:creationId xmlns:a16="http://schemas.microsoft.com/office/drawing/2014/main" xmlns="" id="{916D70B7-6F2F-4CF8-BC87-0BE8FC0B660C}"/>
            </a:ext>
          </a:extLst>
        </xdr:cNvPr>
        <xdr:cNvSpPr/>
      </xdr:nvSpPr>
      <xdr:spPr>
        <a:xfrm>
          <a:off x="1079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1497976B-7AFE-4341-B6CA-9093FEA2058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6CB94D76-CA4C-4B2B-8F7E-CF5EE5C7164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79806E4C-EE6F-45C7-9FB0-B6C9BD5804C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6B80C679-1D1D-4F3C-B6D0-4C728BD8B0A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EA7FB71F-09FB-4BB0-9D1A-9CFC3C4F8E7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139156</xdr:rowOff>
    </xdr:from>
    <xdr:to>
      <xdr:col>24</xdr:col>
      <xdr:colOff>114300</xdr:colOff>
      <xdr:row>81</xdr:row>
      <xdr:rowOff>69306</xdr:rowOff>
    </xdr:to>
    <xdr:sp macro="" textlink="">
      <xdr:nvSpPr>
        <xdr:cNvPr id="304" name="楕円 303">
          <a:extLst>
            <a:ext uri="{FF2B5EF4-FFF2-40B4-BE49-F238E27FC236}">
              <a16:creationId xmlns:a16="http://schemas.microsoft.com/office/drawing/2014/main" xmlns="" id="{FE17FFA1-5E12-4CCF-8C9F-569A72EE3E23}"/>
            </a:ext>
          </a:extLst>
        </xdr:cNvPr>
        <xdr:cNvSpPr/>
      </xdr:nvSpPr>
      <xdr:spPr>
        <a:xfrm>
          <a:off x="4584700" y="138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162033</xdr:rowOff>
    </xdr:from>
    <xdr:ext cx="405111" cy="259045"/>
    <xdr:sp macro="" textlink="">
      <xdr:nvSpPr>
        <xdr:cNvPr id="305" name="【公営住宅】&#10;有形固定資産減価償却率該当値テキスト">
          <a:extLst>
            <a:ext uri="{FF2B5EF4-FFF2-40B4-BE49-F238E27FC236}">
              <a16:creationId xmlns:a16="http://schemas.microsoft.com/office/drawing/2014/main" xmlns="" id="{C2AFA0A8-8DE0-478D-8CD6-65EAEC84AEA4}"/>
            </a:ext>
          </a:extLst>
        </xdr:cNvPr>
        <xdr:cNvSpPr txBox="1"/>
      </xdr:nvSpPr>
      <xdr:spPr>
        <a:xfrm>
          <a:off x="4673600" y="1370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109764</xdr:rowOff>
    </xdr:from>
    <xdr:to>
      <xdr:col>20</xdr:col>
      <xdr:colOff>38100</xdr:colOff>
      <xdr:row>81</xdr:row>
      <xdr:rowOff>39914</xdr:rowOff>
    </xdr:to>
    <xdr:sp macro="" textlink="">
      <xdr:nvSpPr>
        <xdr:cNvPr id="306" name="楕円 305">
          <a:extLst>
            <a:ext uri="{FF2B5EF4-FFF2-40B4-BE49-F238E27FC236}">
              <a16:creationId xmlns:a16="http://schemas.microsoft.com/office/drawing/2014/main" xmlns="" id="{8ECB71A6-6266-4E7D-8FEF-C0DBACE0E99A}"/>
            </a:ext>
          </a:extLst>
        </xdr:cNvPr>
        <xdr:cNvSpPr/>
      </xdr:nvSpPr>
      <xdr:spPr>
        <a:xfrm>
          <a:off x="3746500" y="1382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160564</xdr:rowOff>
    </xdr:from>
    <xdr:to>
      <xdr:col>24</xdr:col>
      <xdr:colOff>63500</xdr:colOff>
      <xdr:row>81</xdr:row>
      <xdr:rowOff>18506</xdr:rowOff>
    </xdr:to>
    <xdr:cxnSp macro="">
      <xdr:nvCxnSpPr>
        <xdr:cNvPr id="307" name="直線コネクタ 306">
          <a:extLst>
            <a:ext uri="{FF2B5EF4-FFF2-40B4-BE49-F238E27FC236}">
              <a16:creationId xmlns:a16="http://schemas.microsoft.com/office/drawing/2014/main" xmlns="" id="{9B01E481-EEDC-4DDC-A4C5-8B42789F0B13}"/>
            </a:ext>
          </a:extLst>
        </xdr:cNvPr>
        <xdr:cNvCxnSpPr/>
      </xdr:nvCxnSpPr>
      <xdr:spPr>
        <a:xfrm>
          <a:off x="3797300" y="1387656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96701</xdr:rowOff>
    </xdr:from>
    <xdr:to>
      <xdr:col>15</xdr:col>
      <xdr:colOff>101600</xdr:colOff>
      <xdr:row>81</xdr:row>
      <xdr:rowOff>26851</xdr:rowOff>
    </xdr:to>
    <xdr:sp macro="" textlink="">
      <xdr:nvSpPr>
        <xdr:cNvPr id="308" name="楕円 307">
          <a:extLst>
            <a:ext uri="{FF2B5EF4-FFF2-40B4-BE49-F238E27FC236}">
              <a16:creationId xmlns:a16="http://schemas.microsoft.com/office/drawing/2014/main" xmlns="" id="{0807A006-8641-4284-84EB-B0C0F8B61CE5}"/>
            </a:ext>
          </a:extLst>
        </xdr:cNvPr>
        <xdr:cNvSpPr/>
      </xdr:nvSpPr>
      <xdr:spPr>
        <a:xfrm>
          <a:off x="2857500" y="138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147501</xdr:rowOff>
    </xdr:from>
    <xdr:to>
      <xdr:col>19</xdr:col>
      <xdr:colOff>177800</xdr:colOff>
      <xdr:row>80</xdr:row>
      <xdr:rowOff>160564</xdr:rowOff>
    </xdr:to>
    <xdr:cxnSp macro="">
      <xdr:nvCxnSpPr>
        <xdr:cNvPr id="309" name="直線コネクタ 308">
          <a:extLst>
            <a:ext uri="{FF2B5EF4-FFF2-40B4-BE49-F238E27FC236}">
              <a16:creationId xmlns:a16="http://schemas.microsoft.com/office/drawing/2014/main" xmlns="" id="{46FE779D-5659-4F20-A7CC-7BF6FDA21104}"/>
            </a:ext>
          </a:extLst>
        </xdr:cNvPr>
        <xdr:cNvCxnSpPr/>
      </xdr:nvCxnSpPr>
      <xdr:spPr>
        <a:xfrm>
          <a:off x="2908300" y="1386350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52614</xdr:rowOff>
    </xdr:from>
    <xdr:to>
      <xdr:col>10</xdr:col>
      <xdr:colOff>165100</xdr:colOff>
      <xdr:row>80</xdr:row>
      <xdr:rowOff>154214</xdr:rowOff>
    </xdr:to>
    <xdr:sp macro="" textlink="">
      <xdr:nvSpPr>
        <xdr:cNvPr id="310" name="楕円 309">
          <a:extLst>
            <a:ext uri="{FF2B5EF4-FFF2-40B4-BE49-F238E27FC236}">
              <a16:creationId xmlns:a16="http://schemas.microsoft.com/office/drawing/2014/main" xmlns="" id="{0B05D81E-8322-4097-98B6-E0E07CA40F57}"/>
            </a:ext>
          </a:extLst>
        </xdr:cNvPr>
        <xdr:cNvSpPr/>
      </xdr:nvSpPr>
      <xdr:spPr>
        <a:xfrm>
          <a:off x="19685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103414</xdr:rowOff>
    </xdr:from>
    <xdr:to>
      <xdr:col>15</xdr:col>
      <xdr:colOff>50800</xdr:colOff>
      <xdr:row>80</xdr:row>
      <xdr:rowOff>147501</xdr:rowOff>
    </xdr:to>
    <xdr:cxnSp macro="">
      <xdr:nvCxnSpPr>
        <xdr:cNvPr id="311" name="直線コネクタ 310">
          <a:extLst>
            <a:ext uri="{FF2B5EF4-FFF2-40B4-BE49-F238E27FC236}">
              <a16:creationId xmlns:a16="http://schemas.microsoft.com/office/drawing/2014/main" xmlns="" id="{52D0FD4A-C5A5-4E33-AE3B-AB724AF6A1B9}"/>
            </a:ext>
          </a:extLst>
        </xdr:cNvPr>
        <xdr:cNvCxnSpPr/>
      </xdr:nvCxnSpPr>
      <xdr:spPr>
        <a:xfrm>
          <a:off x="2019300" y="1381941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55880</xdr:rowOff>
    </xdr:from>
    <xdr:to>
      <xdr:col>6</xdr:col>
      <xdr:colOff>38100</xdr:colOff>
      <xdr:row>81</xdr:row>
      <xdr:rowOff>157480</xdr:rowOff>
    </xdr:to>
    <xdr:sp macro="" textlink="">
      <xdr:nvSpPr>
        <xdr:cNvPr id="312" name="楕円 311">
          <a:extLst>
            <a:ext uri="{FF2B5EF4-FFF2-40B4-BE49-F238E27FC236}">
              <a16:creationId xmlns:a16="http://schemas.microsoft.com/office/drawing/2014/main" xmlns="" id="{AB3DC56A-1427-4C12-8550-A286CE5BD340}"/>
            </a:ext>
          </a:extLst>
        </xdr:cNvPr>
        <xdr:cNvSpPr/>
      </xdr:nvSpPr>
      <xdr:spPr>
        <a:xfrm>
          <a:off x="1079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103414</xdr:rowOff>
    </xdr:from>
    <xdr:to>
      <xdr:col>10</xdr:col>
      <xdr:colOff>114300</xdr:colOff>
      <xdr:row>81</xdr:row>
      <xdr:rowOff>106680</xdr:rowOff>
    </xdr:to>
    <xdr:cxnSp macro="">
      <xdr:nvCxnSpPr>
        <xdr:cNvPr id="313" name="直線コネクタ 312">
          <a:extLst>
            <a:ext uri="{FF2B5EF4-FFF2-40B4-BE49-F238E27FC236}">
              <a16:creationId xmlns:a16="http://schemas.microsoft.com/office/drawing/2014/main" xmlns="" id="{CDBAD97A-1C68-4D7C-A5EB-5AB794BBD1D8}"/>
            </a:ext>
          </a:extLst>
        </xdr:cNvPr>
        <xdr:cNvCxnSpPr/>
      </xdr:nvCxnSpPr>
      <xdr:spPr>
        <a:xfrm flipV="1">
          <a:off x="1130300" y="13819414"/>
          <a:ext cx="8890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34307</xdr:rowOff>
    </xdr:from>
    <xdr:ext cx="405111" cy="259045"/>
    <xdr:sp macro="" textlink="">
      <xdr:nvSpPr>
        <xdr:cNvPr id="314" name="n_1aveValue【公営住宅】&#10;有形固定資産減価償却率">
          <a:extLst>
            <a:ext uri="{FF2B5EF4-FFF2-40B4-BE49-F238E27FC236}">
              <a16:creationId xmlns:a16="http://schemas.microsoft.com/office/drawing/2014/main" xmlns="" id="{7E814235-E34B-42A6-9BC2-DE317470833E}"/>
            </a:ext>
          </a:extLst>
        </xdr:cNvPr>
        <xdr:cNvSpPr txBox="1"/>
      </xdr:nvSpPr>
      <xdr:spPr>
        <a:xfrm>
          <a:off x="35820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39206</xdr:rowOff>
    </xdr:from>
    <xdr:ext cx="405111" cy="259045"/>
    <xdr:sp macro="" textlink="">
      <xdr:nvSpPr>
        <xdr:cNvPr id="315" name="n_2aveValue【公営住宅】&#10;有形固定資産減価償却率">
          <a:extLst>
            <a:ext uri="{FF2B5EF4-FFF2-40B4-BE49-F238E27FC236}">
              <a16:creationId xmlns:a16="http://schemas.microsoft.com/office/drawing/2014/main" xmlns="" id="{0CEAF04F-69DA-4669-AF52-1330AA4A0FDA}"/>
            </a:ext>
          </a:extLst>
        </xdr:cNvPr>
        <xdr:cNvSpPr txBox="1"/>
      </xdr:nvSpPr>
      <xdr:spPr>
        <a:xfrm>
          <a:off x="27057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26143</xdr:rowOff>
    </xdr:from>
    <xdr:ext cx="405111" cy="259045"/>
    <xdr:sp macro="" textlink="">
      <xdr:nvSpPr>
        <xdr:cNvPr id="316" name="n_3aveValue【公営住宅】&#10;有形固定資産減価償却率">
          <a:extLst>
            <a:ext uri="{FF2B5EF4-FFF2-40B4-BE49-F238E27FC236}">
              <a16:creationId xmlns:a16="http://schemas.microsoft.com/office/drawing/2014/main" xmlns="" id="{BCD6D97B-A492-41EF-9E47-C317B61BC061}"/>
            </a:ext>
          </a:extLst>
        </xdr:cNvPr>
        <xdr:cNvSpPr txBox="1"/>
      </xdr:nvSpPr>
      <xdr:spPr>
        <a:xfrm>
          <a:off x="1816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17978</xdr:rowOff>
    </xdr:from>
    <xdr:ext cx="405111" cy="259045"/>
    <xdr:sp macro="" textlink="">
      <xdr:nvSpPr>
        <xdr:cNvPr id="317" name="n_4aveValue【公営住宅】&#10;有形固定資産減価償却率">
          <a:extLst>
            <a:ext uri="{FF2B5EF4-FFF2-40B4-BE49-F238E27FC236}">
              <a16:creationId xmlns:a16="http://schemas.microsoft.com/office/drawing/2014/main" xmlns="" id="{3FB60D65-D62F-4C26-B626-55239FB296FE}"/>
            </a:ext>
          </a:extLst>
        </xdr:cNvPr>
        <xdr:cNvSpPr txBox="1"/>
      </xdr:nvSpPr>
      <xdr:spPr>
        <a:xfrm>
          <a:off x="927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56441</xdr:rowOff>
    </xdr:from>
    <xdr:ext cx="405111" cy="259045"/>
    <xdr:sp macro="" textlink="">
      <xdr:nvSpPr>
        <xdr:cNvPr id="318" name="n_1mainValue【公営住宅】&#10;有形固定資産減価償却率">
          <a:extLst>
            <a:ext uri="{FF2B5EF4-FFF2-40B4-BE49-F238E27FC236}">
              <a16:creationId xmlns:a16="http://schemas.microsoft.com/office/drawing/2014/main" xmlns="" id="{06C5BA23-1FA0-49AF-878D-289E7D8B1DD7}"/>
            </a:ext>
          </a:extLst>
        </xdr:cNvPr>
        <xdr:cNvSpPr txBox="1"/>
      </xdr:nvSpPr>
      <xdr:spPr>
        <a:xfrm>
          <a:off x="358204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43378</xdr:rowOff>
    </xdr:from>
    <xdr:ext cx="405111" cy="259045"/>
    <xdr:sp macro="" textlink="">
      <xdr:nvSpPr>
        <xdr:cNvPr id="319" name="n_2mainValue【公営住宅】&#10;有形固定資産減価償却率">
          <a:extLst>
            <a:ext uri="{FF2B5EF4-FFF2-40B4-BE49-F238E27FC236}">
              <a16:creationId xmlns:a16="http://schemas.microsoft.com/office/drawing/2014/main" xmlns="" id="{00BA39FF-A366-4282-8913-39B5782F3008}"/>
            </a:ext>
          </a:extLst>
        </xdr:cNvPr>
        <xdr:cNvSpPr txBox="1"/>
      </xdr:nvSpPr>
      <xdr:spPr>
        <a:xfrm>
          <a:off x="2705744" y="1358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170741</xdr:rowOff>
    </xdr:from>
    <xdr:ext cx="405111" cy="259045"/>
    <xdr:sp macro="" textlink="">
      <xdr:nvSpPr>
        <xdr:cNvPr id="320" name="n_3mainValue【公営住宅】&#10;有形固定資産減価償却率">
          <a:extLst>
            <a:ext uri="{FF2B5EF4-FFF2-40B4-BE49-F238E27FC236}">
              <a16:creationId xmlns:a16="http://schemas.microsoft.com/office/drawing/2014/main" xmlns="" id="{B7F8D235-B570-4AA9-B2E3-CCA1A2BDB226}"/>
            </a:ext>
          </a:extLst>
        </xdr:cNvPr>
        <xdr:cNvSpPr txBox="1"/>
      </xdr:nvSpPr>
      <xdr:spPr>
        <a:xfrm>
          <a:off x="1816744" y="135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2557</xdr:rowOff>
    </xdr:from>
    <xdr:ext cx="405111" cy="259045"/>
    <xdr:sp macro="" textlink="">
      <xdr:nvSpPr>
        <xdr:cNvPr id="321" name="n_4mainValue【公営住宅】&#10;有形固定資産減価償却率">
          <a:extLst>
            <a:ext uri="{FF2B5EF4-FFF2-40B4-BE49-F238E27FC236}">
              <a16:creationId xmlns:a16="http://schemas.microsoft.com/office/drawing/2014/main" xmlns="" id="{0243A652-A168-43D9-9623-AD2DE31EC12F}"/>
            </a:ext>
          </a:extLst>
        </xdr:cNvPr>
        <xdr:cNvSpPr txBox="1"/>
      </xdr:nvSpPr>
      <xdr:spPr>
        <a:xfrm>
          <a:off x="927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B88CABBA-2686-4BC6-A38C-66FD51F566C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788173C9-C46B-41F1-97F6-E923F328996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E57C7DFD-1D4C-4D76-9FAD-929529A3C66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FFCD56EB-7E54-4FBA-9A53-A006A2B778A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F6485653-AF19-4048-B478-6F2429EB6D0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638F6EB9-7E28-4541-B8A6-895DAF8BDC0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0F0D90CB-74DA-46F2-B470-07CE091B0DF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0B470952-96AF-4FDE-A2EA-CCFEB6F2F84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D65FE05D-D809-4960-B323-0B1169F630D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94A3853E-10BC-4899-856C-261BE349761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xmlns="" id="{C03D75BC-EE8E-4EF9-94CA-710C417860F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xmlns="" id="{509173E5-237E-4FBC-8227-73C73081A4C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xmlns="" id="{17CA069E-39A5-40D6-8367-F15417688C2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xmlns="" id="{F4C88094-7C1D-4803-BE5D-42EFF33CFAE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xmlns="" id="{4FCF47DE-6F03-4C7A-919F-92B7F19CE96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xmlns="" id="{86DABE96-A11A-4CF4-B95E-8DCFB124CF3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xmlns="" id="{BA1079D2-C67F-4073-B2AE-875304A580C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xmlns="" id="{3491BC71-6BCB-4347-A1E8-78D02123641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xmlns="" id="{937AA5F7-9977-451F-B858-3BB89164E6A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xmlns="" id="{A64799F7-D1A5-4ECF-87D9-5B859C8A351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xmlns="" id="{741FED94-0378-459C-B525-58061D9DABF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159716</xdr:rowOff>
    </xdr:from>
    <xdr:to>
      <xdr:col>54</xdr:col>
      <xdr:colOff>189865</xdr:colOff>
      <xdr:row>86</xdr:row>
      <xdr:rowOff>36271</xdr:rowOff>
    </xdr:to>
    <xdr:cxnSp macro="">
      <xdr:nvCxnSpPr>
        <xdr:cNvPr id="343" name="直線コネクタ 342">
          <a:extLst>
            <a:ext uri="{FF2B5EF4-FFF2-40B4-BE49-F238E27FC236}">
              <a16:creationId xmlns:a16="http://schemas.microsoft.com/office/drawing/2014/main" xmlns="" id="{47A478DB-C829-43F7-836A-3B535918EBDC}"/>
            </a:ext>
          </a:extLst>
        </xdr:cNvPr>
        <xdr:cNvCxnSpPr/>
      </xdr:nvCxnSpPr>
      <xdr:spPr>
        <a:xfrm flipV="1">
          <a:off x="10476865" y="13361366"/>
          <a:ext cx="0" cy="1419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a:extLst>
            <a:ext uri="{FF2B5EF4-FFF2-40B4-BE49-F238E27FC236}">
              <a16:creationId xmlns:a16="http://schemas.microsoft.com/office/drawing/2014/main" xmlns="" id="{675FBF51-B787-4A51-84DD-5B4F4BFE21F7}"/>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a:extLst>
            <a:ext uri="{FF2B5EF4-FFF2-40B4-BE49-F238E27FC236}">
              <a16:creationId xmlns:a16="http://schemas.microsoft.com/office/drawing/2014/main" xmlns="" id="{BAFE09C6-A4A1-48E4-914D-53F351827922}"/>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106393</xdr:rowOff>
    </xdr:from>
    <xdr:ext cx="469744" cy="259045"/>
    <xdr:sp macro="" textlink="">
      <xdr:nvSpPr>
        <xdr:cNvPr id="346" name="【公営住宅】&#10;一人当たり面積最大値テキスト">
          <a:extLst>
            <a:ext uri="{FF2B5EF4-FFF2-40B4-BE49-F238E27FC236}">
              <a16:creationId xmlns:a16="http://schemas.microsoft.com/office/drawing/2014/main" xmlns="" id="{977DA577-68F9-4E85-8714-9260A2EB0B84}"/>
            </a:ext>
          </a:extLst>
        </xdr:cNvPr>
        <xdr:cNvSpPr txBox="1"/>
      </xdr:nvSpPr>
      <xdr:spPr>
        <a:xfrm>
          <a:off x="10515600" y="1313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159716</xdr:rowOff>
    </xdr:from>
    <xdr:to>
      <xdr:col>55</xdr:col>
      <xdr:colOff>88900</xdr:colOff>
      <xdr:row>77</xdr:row>
      <xdr:rowOff>159716</xdr:rowOff>
    </xdr:to>
    <xdr:cxnSp macro="">
      <xdr:nvCxnSpPr>
        <xdr:cNvPr id="347" name="直線コネクタ 346">
          <a:extLst>
            <a:ext uri="{FF2B5EF4-FFF2-40B4-BE49-F238E27FC236}">
              <a16:creationId xmlns:a16="http://schemas.microsoft.com/office/drawing/2014/main" xmlns="" id="{981FD396-DAEB-45E0-9F32-33F3EC26D849}"/>
            </a:ext>
          </a:extLst>
        </xdr:cNvPr>
        <xdr:cNvCxnSpPr/>
      </xdr:nvCxnSpPr>
      <xdr:spPr>
        <a:xfrm>
          <a:off x="10388600" y="1336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127119</xdr:rowOff>
    </xdr:from>
    <xdr:ext cx="469744" cy="259045"/>
    <xdr:sp macro="" textlink="">
      <xdr:nvSpPr>
        <xdr:cNvPr id="348" name="【公営住宅】&#10;一人当たり面積平均値テキスト">
          <a:extLst>
            <a:ext uri="{FF2B5EF4-FFF2-40B4-BE49-F238E27FC236}">
              <a16:creationId xmlns:a16="http://schemas.microsoft.com/office/drawing/2014/main" xmlns="" id="{BC101F23-04BE-4D07-8D8B-C496442B1CA0}"/>
            </a:ext>
          </a:extLst>
        </xdr:cNvPr>
        <xdr:cNvSpPr txBox="1"/>
      </xdr:nvSpPr>
      <xdr:spPr>
        <a:xfrm>
          <a:off x="10515600" y="143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148692</xdr:rowOff>
    </xdr:from>
    <xdr:to>
      <xdr:col>55</xdr:col>
      <xdr:colOff>50800</xdr:colOff>
      <xdr:row>84</xdr:row>
      <xdr:rowOff>78842</xdr:rowOff>
    </xdr:to>
    <xdr:sp macro="" textlink="">
      <xdr:nvSpPr>
        <xdr:cNvPr id="349" name="フローチャート: 判断 348">
          <a:extLst>
            <a:ext uri="{FF2B5EF4-FFF2-40B4-BE49-F238E27FC236}">
              <a16:creationId xmlns:a16="http://schemas.microsoft.com/office/drawing/2014/main" xmlns="" id="{E5B45786-E153-4075-AEBD-54E92B15600B}"/>
            </a:ext>
          </a:extLst>
        </xdr:cNvPr>
        <xdr:cNvSpPr/>
      </xdr:nvSpPr>
      <xdr:spPr>
        <a:xfrm>
          <a:off x="10426700" y="1437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350" name="フローチャート: 判断 349">
          <a:extLst>
            <a:ext uri="{FF2B5EF4-FFF2-40B4-BE49-F238E27FC236}">
              <a16:creationId xmlns:a16="http://schemas.microsoft.com/office/drawing/2014/main" xmlns="" id="{08976F43-1613-43AF-B446-B0C65FAB5BAF}"/>
            </a:ext>
          </a:extLst>
        </xdr:cNvPr>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156008</xdr:rowOff>
    </xdr:from>
    <xdr:to>
      <xdr:col>46</xdr:col>
      <xdr:colOff>38100</xdr:colOff>
      <xdr:row>84</xdr:row>
      <xdr:rowOff>86158</xdr:rowOff>
    </xdr:to>
    <xdr:sp macro="" textlink="">
      <xdr:nvSpPr>
        <xdr:cNvPr id="351" name="フローチャート: 判断 350">
          <a:extLst>
            <a:ext uri="{FF2B5EF4-FFF2-40B4-BE49-F238E27FC236}">
              <a16:creationId xmlns:a16="http://schemas.microsoft.com/office/drawing/2014/main" xmlns="" id="{0B3D5969-BAFA-4B6E-AC83-B443CE51C578}"/>
            </a:ext>
          </a:extLst>
        </xdr:cNvPr>
        <xdr:cNvSpPr/>
      </xdr:nvSpPr>
      <xdr:spPr>
        <a:xfrm>
          <a:off x="8699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2" name="フローチャート: 判断 351">
          <a:extLst>
            <a:ext uri="{FF2B5EF4-FFF2-40B4-BE49-F238E27FC236}">
              <a16:creationId xmlns:a16="http://schemas.microsoft.com/office/drawing/2014/main" xmlns="" id="{55227E41-372B-4D56-BC95-F1BFF7B7F772}"/>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162864</xdr:rowOff>
    </xdr:from>
    <xdr:to>
      <xdr:col>36</xdr:col>
      <xdr:colOff>165100</xdr:colOff>
      <xdr:row>84</xdr:row>
      <xdr:rowOff>93014</xdr:rowOff>
    </xdr:to>
    <xdr:sp macro="" textlink="">
      <xdr:nvSpPr>
        <xdr:cNvPr id="353" name="フローチャート: 判断 352">
          <a:extLst>
            <a:ext uri="{FF2B5EF4-FFF2-40B4-BE49-F238E27FC236}">
              <a16:creationId xmlns:a16="http://schemas.microsoft.com/office/drawing/2014/main" xmlns="" id="{9482C2B4-2159-4332-AD8E-3147FCEA287B}"/>
            </a:ext>
          </a:extLst>
        </xdr:cNvPr>
        <xdr:cNvSpPr/>
      </xdr:nvSpPr>
      <xdr:spPr>
        <a:xfrm>
          <a:off x="6921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9C619D29-0017-46AD-8118-79ECFE06917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2EE741F7-059D-4562-A241-D6D0FA8F4A2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7E4BF2C8-8CD9-4EDA-9DB6-13EFC7A1368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3514E8DE-1B56-43C2-B630-3DF447BB1AE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991DC427-37AA-4187-A014-07444291655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72797</xdr:rowOff>
    </xdr:from>
    <xdr:to>
      <xdr:col>55</xdr:col>
      <xdr:colOff>50800</xdr:colOff>
      <xdr:row>84</xdr:row>
      <xdr:rowOff>2947</xdr:rowOff>
    </xdr:to>
    <xdr:sp macro="" textlink="">
      <xdr:nvSpPr>
        <xdr:cNvPr id="359" name="楕円 358">
          <a:extLst>
            <a:ext uri="{FF2B5EF4-FFF2-40B4-BE49-F238E27FC236}">
              <a16:creationId xmlns:a16="http://schemas.microsoft.com/office/drawing/2014/main" xmlns="" id="{FB9FA8B7-F1D1-4C6A-A3AE-B1CA03AA289C}"/>
            </a:ext>
          </a:extLst>
        </xdr:cNvPr>
        <xdr:cNvSpPr/>
      </xdr:nvSpPr>
      <xdr:spPr>
        <a:xfrm>
          <a:off x="10426700" y="14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95674</xdr:rowOff>
    </xdr:from>
    <xdr:ext cx="469744" cy="259045"/>
    <xdr:sp macro="" textlink="">
      <xdr:nvSpPr>
        <xdr:cNvPr id="360" name="【公営住宅】&#10;一人当たり面積該当値テキスト">
          <a:extLst>
            <a:ext uri="{FF2B5EF4-FFF2-40B4-BE49-F238E27FC236}">
              <a16:creationId xmlns:a16="http://schemas.microsoft.com/office/drawing/2014/main" xmlns="" id="{73EF4728-706B-4EAA-88E3-150263A78591}"/>
            </a:ext>
          </a:extLst>
        </xdr:cNvPr>
        <xdr:cNvSpPr txBox="1"/>
      </xdr:nvSpPr>
      <xdr:spPr>
        <a:xfrm>
          <a:off x="10515600" y="1415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74168</xdr:rowOff>
    </xdr:from>
    <xdr:to>
      <xdr:col>50</xdr:col>
      <xdr:colOff>165100</xdr:colOff>
      <xdr:row>84</xdr:row>
      <xdr:rowOff>4318</xdr:rowOff>
    </xdr:to>
    <xdr:sp macro="" textlink="">
      <xdr:nvSpPr>
        <xdr:cNvPr id="361" name="楕円 360">
          <a:extLst>
            <a:ext uri="{FF2B5EF4-FFF2-40B4-BE49-F238E27FC236}">
              <a16:creationId xmlns:a16="http://schemas.microsoft.com/office/drawing/2014/main" xmlns="" id="{329F7BB9-37A4-4CBC-96A3-41650D408EE7}"/>
            </a:ext>
          </a:extLst>
        </xdr:cNvPr>
        <xdr:cNvSpPr/>
      </xdr:nvSpPr>
      <xdr:spPr>
        <a:xfrm>
          <a:off x="95885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123597</xdr:rowOff>
    </xdr:from>
    <xdr:to>
      <xdr:col>55</xdr:col>
      <xdr:colOff>0</xdr:colOff>
      <xdr:row>83</xdr:row>
      <xdr:rowOff>124968</xdr:rowOff>
    </xdr:to>
    <xdr:cxnSp macro="">
      <xdr:nvCxnSpPr>
        <xdr:cNvPr id="362" name="直線コネクタ 361">
          <a:extLst>
            <a:ext uri="{FF2B5EF4-FFF2-40B4-BE49-F238E27FC236}">
              <a16:creationId xmlns:a16="http://schemas.microsoft.com/office/drawing/2014/main" xmlns="" id="{D38FB7CB-89EB-4196-AA0C-8E562399B5F4}"/>
            </a:ext>
          </a:extLst>
        </xdr:cNvPr>
        <xdr:cNvCxnSpPr/>
      </xdr:nvCxnSpPr>
      <xdr:spPr>
        <a:xfrm flipV="1">
          <a:off x="9639300" y="14353947"/>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71882</xdr:rowOff>
    </xdr:from>
    <xdr:to>
      <xdr:col>46</xdr:col>
      <xdr:colOff>38100</xdr:colOff>
      <xdr:row>84</xdr:row>
      <xdr:rowOff>2032</xdr:rowOff>
    </xdr:to>
    <xdr:sp macro="" textlink="">
      <xdr:nvSpPr>
        <xdr:cNvPr id="363" name="楕円 362">
          <a:extLst>
            <a:ext uri="{FF2B5EF4-FFF2-40B4-BE49-F238E27FC236}">
              <a16:creationId xmlns:a16="http://schemas.microsoft.com/office/drawing/2014/main" xmlns="" id="{4E18D075-FDAE-45D9-A3AF-6E98EF94C6CB}"/>
            </a:ext>
          </a:extLst>
        </xdr:cNvPr>
        <xdr:cNvSpPr/>
      </xdr:nvSpPr>
      <xdr:spPr>
        <a:xfrm>
          <a:off x="8699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122682</xdr:rowOff>
    </xdr:from>
    <xdr:to>
      <xdr:col>50</xdr:col>
      <xdr:colOff>114300</xdr:colOff>
      <xdr:row>83</xdr:row>
      <xdr:rowOff>124968</xdr:rowOff>
    </xdr:to>
    <xdr:cxnSp macro="">
      <xdr:nvCxnSpPr>
        <xdr:cNvPr id="364" name="直線コネクタ 363">
          <a:extLst>
            <a:ext uri="{FF2B5EF4-FFF2-40B4-BE49-F238E27FC236}">
              <a16:creationId xmlns:a16="http://schemas.microsoft.com/office/drawing/2014/main" xmlns="" id="{E8BFA829-EA1A-49A9-A330-1E57569F2F71}"/>
            </a:ext>
          </a:extLst>
        </xdr:cNvPr>
        <xdr:cNvCxnSpPr/>
      </xdr:nvCxnSpPr>
      <xdr:spPr>
        <a:xfrm>
          <a:off x="8750300" y="143530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77369</xdr:rowOff>
    </xdr:from>
    <xdr:to>
      <xdr:col>41</xdr:col>
      <xdr:colOff>101600</xdr:colOff>
      <xdr:row>84</xdr:row>
      <xdr:rowOff>7519</xdr:rowOff>
    </xdr:to>
    <xdr:sp macro="" textlink="">
      <xdr:nvSpPr>
        <xdr:cNvPr id="365" name="楕円 364">
          <a:extLst>
            <a:ext uri="{FF2B5EF4-FFF2-40B4-BE49-F238E27FC236}">
              <a16:creationId xmlns:a16="http://schemas.microsoft.com/office/drawing/2014/main" xmlns="" id="{AA10C120-5A3F-4294-AAF6-24DFCF1E1295}"/>
            </a:ext>
          </a:extLst>
        </xdr:cNvPr>
        <xdr:cNvSpPr/>
      </xdr:nvSpPr>
      <xdr:spPr>
        <a:xfrm>
          <a:off x="7810500" y="1430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122682</xdr:rowOff>
    </xdr:from>
    <xdr:to>
      <xdr:col>45</xdr:col>
      <xdr:colOff>177800</xdr:colOff>
      <xdr:row>83</xdr:row>
      <xdr:rowOff>128169</xdr:rowOff>
    </xdr:to>
    <xdr:cxnSp macro="">
      <xdr:nvCxnSpPr>
        <xdr:cNvPr id="366" name="直線コネクタ 365">
          <a:extLst>
            <a:ext uri="{FF2B5EF4-FFF2-40B4-BE49-F238E27FC236}">
              <a16:creationId xmlns:a16="http://schemas.microsoft.com/office/drawing/2014/main" xmlns="" id="{91629510-1F52-4B73-9E14-178717A1CD4A}"/>
            </a:ext>
          </a:extLst>
        </xdr:cNvPr>
        <xdr:cNvCxnSpPr/>
      </xdr:nvCxnSpPr>
      <xdr:spPr>
        <a:xfrm flipV="1">
          <a:off x="7861300" y="14353032"/>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147777</xdr:rowOff>
    </xdr:from>
    <xdr:to>
      <xdr:col>36</xdr:col>
      <xdr:colOff>165100</xdr:colOff>
      <xdr:row>84</xdr:row>
      <xdr:rowOff>77927</xdr:rowOff>
    </xdr:to>
    <xdr:sp macro="" textlink="">
      <xdr:nvSpPr>
        <xdr:cNvPr id="367" name="楕円 366">
          <a:extLst>
            <a:ext uri="{FF2B5EF4-FFF2-40B4-BE49-F238E27FC236}">
              <a16:creationId xmlns:a16="http://schemas.microsoft.com/office/drawing/2014/main" xmlns="" id="{4D48FD4B-585C-41A4-9AAB-B6B937D15543}"/>
            </a:ext>
          </a:extLst>
        </xdr:cNvPr>
        <xdr:cNvSpPr/>
      </xdr:nvSpPr>
      <xdr:spPr>
        <a:xfrm>
          <a:off x="6921500" y="1437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128169</xdr:rowOff>
    </xdr:from>
    <xdr:to>
      <xdr:col>41</xdr:col>
      <xdr:colOff>50800</xdr:colOff>
      <xdr:row>84</xdr:row>
      <xdr:rowOff>27127</xdr:rowOff>
    </xdr:to>
    <xdr:cxnSp macro="">
      <xdr:nvCxnSpPr>
        <xdr:cNvPr id="368" name="直線コネクタ 367">
          <a:extLst>
            <a:ext uri="{FF2B5EF4-FFF2-40B4-BE49-F238E27FC236}">
              <a16:creationId xmlns:a16="http://schemas.microsoft.com/office/drawing/2014/main" xmlns="" id="{B485C2AF-703C-4283-BA4F-6BFCCE33977D}"/>
            </a:ext>
          </a:extLst>
        </xdr:cNvPr>
        <xdr:cNvCxnSpPr/>
      </xdr:nvCxnSpPr>
      <xdr:spPr>
        <a:xfrm flipV="1">
          <a:off x="6972300" y="14358519"/>
          <a:ext cx="8890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58081</xdr:rowOff>
    </xdr:from>
    <xdr:ext cx="469744" cy="259045"/>
    <xdr:sp macro="" textlink="">
      <xdr:nvSpPr>
        <xdr:cNvPr id="369" name="n_1aveValue【公営住宅】&#10;一人当たり面積">
          <a:extLst>
            <a:ext uri="{FF2B5EF4-FFF2-40B4-BE49-F238E27FC236}">
              <a16:creationId xmlns:a16="http://schemas.microsoft.com/office/drawing/2014/main" xmlns="" id="{74925EBD-D2EE-4A78-8531-AF3A990F852A}"/>
            </a:ext>
          </a:extLst>
        </xdr:cNvPr>
        <xdr:cNvSpPr txBox="1"/>
      </xdr:nvSpPr>
      <xdr:spPr>
        <a:xfrm>
          <a:off x="9391727" y="1445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77285</xdr:rowOff>
    </xdr:from>
    <xdr:ext cx="469744" cy="259045"/>
    <xdr:sp macro="" textlink="">
      <xdr:nvSpPr>
        <xdr:cNvPr id="370" name="n_2aveValue【公営住宅】&#10;一人当たり面積">
          <a:extLst>
            <a:ext uri="{FF2B5EF4-FFF2-40B4-BE49-F238E27FC236}">
              <a16:creationId xmlns:a16="http://schemas.microsoft.com/office/drawing/2014/main" xmlns="" id="{C8CD61D1-2C83-4157-8DB9-892A94D0226E}"/>
            </a:ext>
          </a:extLst>
        </xdr:cNvPr>
        <xdr:cNvSpPr txBox="1"/>
      </xdr:nvSpPr>
      <xdr:spPr>
        <a:xfrm>
          <a:off x="8515427" y="1447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82314</xdr:rowOff>
    </xdr:from>
    <xdr:ext cx="469744" cy="259045"/>
    <xdr:sp macro="" textlink="">
      <xdr:nvSpPr>
        <xdr:cNvPr id="371" name="n_3aveValue【公営住宅】&#10;一人当たり面積">
          <a:extLst>
            <a:ext uri="{FF2B5EF4-FFF2-40B4-BE49-F238E27FC236}">
              <a16:creationId xmlns:a16="http://schemas.microsoft.com/office/drawing/2014/main" xmlns="" id="{C2D88BFD-F146-4744-840C-8680A77C6D98}"/>
            </a:ext>
          </a:extLst>
        </xdr:cNvPr>
        <xdr:cNvSpPr txBox="1"/>
      </xdr:nvSpPr>
      <xdr:spPr>
        <a:xfrm>
          <a:off x="7626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84141</xdr:rowOff>
    </xdr:from>
    <xdr:ext cx="469744" cy="259045"/>
    <xdr:sp macro="" textlink="">
      <xdr:nvSpPr>
        <xdr:cNvPr id="372" name="n_4aveValue【公営住宅】&#10;一人当たり面積">
          <a:extLst>
            <a:ext uri="{FF2B5EF4-FFF2-40B4-BE49-F238E27FC236}">
              <a16:creationId xmlns:a16="http://schemas.microsoft.com/office/drawing/2014/main" xmlns="" id="{8A817ED8-17D2-4792-9114-F8D98013E7AA}"/>
            </a:ext>
          </a:extLst>
        </xdr:cNvPr>
        <xdr:cNvSpPr txBox="1"/>
      </xdr:nvSpPr>
      <xdr:spPr>
        <a:xfrm>
          <a:off x="6737427" y="1448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20845</xdr:rowOff>
    </xdr:from>
    <xdr:ext cx="469744" cy="259045"/>
    <xdr:sp macro="" textlink="">
      <xdr:nvSpPr>
        <xdr:cNvPr id="373" name="n_1mainValue【公営住宅】&#10;一人当たり面積">
          <a:extLst>
            <a:ext uri="{FF2B5EF4-FFF2-40B4-BE49-F238E27FC236}">
              <a16:creationId xmlns:a16="http://schemas.microsoft.com/office/drawing/2014/main" xmlns="" id="{399604BC-9EE3-4F76-BC02-AEE51403C2EF}"/>
            </a:ext>
          </a:extLst>
        </xdr:cNvPr>
        <xdr:cNvSpPr txBox="1"/>
      </xdr:nvSpPr>
      <xdr:spPr>
        <a:xfrm>
          <a:off x="9391727" y="140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18559</xdr:rowOff>
    </xdr:from>
    <xdr:ext cx="469744" cy="259045"/>
    <xdr:sp macro="" textlink="">
      <xdr:nvSpPr>
        <xdr:cNvPr id="374" name="n_2mainValue【公営住宅】&#10;一人当たり面積">
          <a:extLst>
            <a:ext uri="{FF2B5EF4-FFF2-40B4-BE49-F238E27FC236}">
              <a16:creationId xmlns:a16="http://schemas.microsoft.com/office/drawing/2014/main" xmlns="" id="{F28AEE94-88C9-4B0C-8D18-4BBEAFC1A943}"/>
            </a:ext>
          </a:extLst>
        </xdr:cNvPr>
        <xdr:cNvSpPr txBox="1"/>
      </xdr:nvSpPr>
      <xdr:spPr>
        <a:xfrm>
          <a:off x="8515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24046</xdr:rowOff>
    </xdr:from>
    <xdr:ext cx="469744" cy="259045"/>
    <xdr:sp macro="" textlink="">
      <xdr:nvSpPr>
        <xdr:cNvPr id="375" name="n_3mainValue【公営住宅】&#10;一人当たり面積">
          <a:extLst>
            <a:ext uri="{FF2B5EF4-FFF2-40B4-BE49-F238E27FC236}">
              <a16:creationId xmlns:a16="http://schemas.microsoft.com/office/drawing/2014/main" xmlns="" id="{A2764368-29F6-482F-AA24-916CF1EA1B86}"/>
            </a:ext>
          </a:extLst>
        </xdr:cNvPr>
        <xdr:cNvSpPr txBox="1"/>
      </xdr:nvSpPr>
      <xdr:spPr>
        <a:xfrm>
          <a:off x="7626427" y="1408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94454</xdr:rowOff>
    </xdr:from>
    <xdr:ext cx="469744" cy="259045"/>
    <xdr:sp macro="" textlink="">
      <xdr:nvSpPr>
        <xdr:cNvPr id="376" name="n_4mainValue【公営住宅】&#10;一人当たり面積">
          <a:extLst>
            <a:ext uri="{FF2B5EF4-FFF2-40B4-BE49-F238E27FC236}">
              <a16:creationId xmlns:a16="http://schemas.microsoft.com/office/drawing/2014/main" xmlns="" id="{1AD7351E-C330-441F-ADE9-C3296618F99B}"/>
            </a:ext>
          </a:extLst>
        </xdr:cNvPr>
        <xdr:cNvSpPr txBox="1"/>
      </xdr:nvSpPr>
      <xdr:spPr>
        <a:xfrm>
          <a:off x="6737427" y="1415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xmlns="" id="{346186E6-8E0B-4949-9DDA-036CCA59D2C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xmlns="" id="{28908082-F488-4BBF-8DB8-D46CE1AF83D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xmlns="" id="{59BA0CD3-2048-4825-B43A-D8B1C3D7DAD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xmlns="" id="{2F7EC8D6-F103-4CD4-B60F-958C75551B6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xmlns="" id="{2FD53566-C27A-413F-84D0-6EA7BA9B75E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xmlns="" id="{9A5FF637-D402-4340-A281-66F1E667B4F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xmlns="" id="{FD58015F-9FF5-40AE-B47F-5288A7F331E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xmlns="" id="{607FFB6F-6540-4A1D-BD81-F5D2018DF95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xmlns="" id="{500BE9F5-85EE-4BAB-BF3D-BD92FA3DC75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xmlns="" id="{ED39134F-A938-4687-ABD9-8D13FA33F0F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xmlns="" id="{0123CE3E-8C97-4EFC-864E-8C2DB317EA4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xmlns="" id="{7D86C5FA-66D5-41D8-B0C2-E6CB4E53E45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xmlns="" id="{97362C76-8C3C-4588-9EA1-243E995B830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xmlns="" id="{A3870820-1644-4BBC-A9A2-14EEE3F873E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xmlns="" id="{4CB9D74B-662E-4211-A9C8-14540B40DD4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xmlns="" id="{C5F06755-5BFC-4D46-B190-97D3E440C0F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xmlns="" id="{3E572D60-0609-44D5-8BDD-F1B1B848CF2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xmlns="" id="{7771226D-5620-4DD0-825F-4798795F388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xmlns="" id="{54D2EF34-9A01-4E01-B70C-5D805350B34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xmlns="" id="{39672D7A-28C5-4534-9D70-EDAAF5E4155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xmlns="" id="{9FCA24F5-E398-496B-A612-DADC1E6DE6F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xmlns="" id="{52E0AB41-C32F-4A1D-93BC-7F2CD0F1B66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xmlns="" id="{EB6BA560-1A49-4957-8BDD-E9A422208C4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xmlns="" id="{0FCEBF82-4C4A-4F2D-A20D-620C3D72885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xmlns="" id="{7F4494BB-CE85-4459-9481-0703BF31B3F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xmlns="" id="{1F8CCAF4-8FF5-4774-A9E4-3CBACA040A0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xmlns="" id="{BE69CBDD-6D1C-4B93-B0D3-77140DFB5F0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a:extLst>
            <a:ext uri="{FF2B5EF4-FFF2-40B4-BE49-F238E27FC236}">
              <a16:creationId xmlns:a16="http://schemas.microsoft.com/office/drawing/2014/main" xmlns="" id="{6BE6C85B-5E38-4577-A913-7AA21E53902D}"/>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5" name="テキスト ボックス 404">
          <a:extLst>
            <a:ext uri="{FF2B5EF4-FFF2-40B4-BE49-F238E27FC236}">
              <a16:creationId xmlns:a16="http://schemas.microsoft.com/office/drawing/2014/main" xmlns="" id="{4D96EBEF-24EC-4D0A-A424-14E7B4CEE367}"/>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a:extLst>
            <a:ext uri="{FF2B5EF4-FFF2-40B4-BE49-F238E27FC236}">
              <a16:creationId xmlns:a16="http://schemas.microsoft.com/office/drawing/2014/main" xmlns="" id="{4A53CEA5-E654-4E88-B71E-7F65A69EFDB4}"/>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a:extLst>
            <a:ext uri="{FF2B5EF4-FFF2-40B4-BE49-F238E27FC236}">
              <a16:creationId xmlns:a16="http://schemas.microsoft.com/office/drawing/2014/main" xmlns="" id="{92981618-E5B2-4CA4-A7F7-C211EA225F16}"/>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a:extLst>
            <a:ext uri="{FF2B5EF4-FFF2-40B4-BE49-F238E27FC236}">
              <a16:creationId xmlns:a16="http://schemas.microsoft.com/office/drawing/2014/main" xmlns="" id="{C4CB7C67-53F1-466A-8E82-DFD159399B9D}"/>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a:extLst>
            <a:ext uri="{FF2B5EF4-FFF2-40B4-BE49-F238E27FC236}">
              <a16:creationId xmlns:a16="http://schemas.microsoft.com/office/drawing/2014/main" xmlns="" id="{475236AA-89AA-4ED9-8922-35A4AC14FA9A}"/>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a:extLst>
            <a:ext uri="{FF2B5EF4-FFF2-40B4-BE49-F238E27FC236}">
              <a16:creationId xmlns:a16="http://schemas.microsoft.com/office/drawing/2014/main" xmlns="" id="{60268D53-3BF5-40FE-9A62-47F5F4BD70FB}"/>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a:extLst>
            <a:ext uri="{FF2B5EF4-FFF2-40B4-BE49-F238E27FC236}">
              <a16:creationId xmlns:a16="http://schemas.microsoft.com/office/drawing/2014/main" xmlns="" id="{555C9D99-3D98-408A-A5A3-30D61BF9FD61}"/>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xmlns="" id="{7352B1B2-FD99-4438-8BB9-62B66E00944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3" name="テキスト ボックス 412">
          <a:extLst>
            <a:ext uri="{FF2B5EF4-FFF2-40B4-BE49-F238E27FC236}">
              <a16:creationId xmlns:a16="http://schemas.microsoft.com/office/drawing/2014/main" xmlns="" id="{E45E2281-9FAF-42C2-9FDE-36017D32A579}"/>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xmlns="" id="{5BAE1314-E0D0-44AF-A182-178C783F0D0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xdr:rowOff>
    </xdr:from>
    <xdr:to>
      <xdr:col>85</xdr:col>
      <xdr:colOff>126364</xdr:colOff>
      <xdr:row>40</xdr:row>
      <xdr:rowOff>46482</xdr:rowOff>
    </xdr:to>
    <xdr:cxnSp macro="">
      <xdr:nvCxnSpPr>
        <xdr:cNvPr id="415" name="直線コネクタ 414">
          <a:extLst>
            <a:ext uri="{FF2B5EF4-FFF2-40B4-BE49-F238E27FC236}">
              <a16:creationId xmlns:a16="http://schemas.microsoft.com/office/drawing/2014/main" xmlns="" id="{AEBDABA3-83BF-4708-8360-24256968DA0C}"/>
            </a:ext>
          </a:extLst>
        </xdr:cNvPr>
        <xdr:cNvCxnSpPr/>
      </xdr:nvCxnSpPr>
      <xdr:spPr>
        <a:xfrm flipV="1">
          <a:off x="16318864" y="5667756"/>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50309</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xmlns="" id="{22577C88-3752-4953-99F7-BA2109850327}"/>
            </a:ext>
          </a:extLst>
        </xdr:cNvPr>
        <xdr:cNvSpPr txBox="1"/>
      </xdr:nvSpPr>
      <xdr:spPr>
        <a:xfrm>
          <a:off x="16357600" y="690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46482</xdr:rowOff>
    </xdr:from>
    <xdr:to>
      <xdr:col>86</xdr:col>
      <xdr:colOff>25400</xdr:colOff>
      <xdr:row>40</xdr:row>
      <xdr:rowOff>46482</xdr:rowOff>
    </xdr:to>
    <xdr:cxnSp macro="">
      <xdr:nvCxnSpPr>
        <xdr:cNvPr id="417" name="直線コネクタ 416">
          <a:extLst>
            <a:ext uri="{FF2B5EF4-FFF2-40B4-BE49-F238E27FC236}">
              <a16:creationId xmlns:a16="http://schemas.microsoft.com/office/drawing/2014/main" xmlns="" id="{13E6033C-B9C8-4E07-A0FB-8535B4B7B403}"/>
            </a:ext>
          </a:extLst>
        </xdr:cNvPr>
        <xdr:cNvCxnSpPr/>
      </xdr:nvCxnSpPr>
      <xdr:spPr>
        <a:xfrm>
          <a:off x="16230600" y="690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128033</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xmlns="" id="{F19972B6-F467-4BC7-AD9E-B82AAAB4C134}"/>
            </a:ext>
          </a:extLst>
        </xdr:cNvPr>
        <xdr:cNvSpPr txBox="1"/>
      </xdr:nvSpPr>
      <xdr:spPr>
        <a:xfrm>
          <a:off x="16357600" y="544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xdr:rowOff>
    </xdr:from>
    <xdr:to>
      <xdr:col>86</xdr:col>
      <xdr:colOff>25400</xdr:colOff>
      <xdr:row>33</xdr:row>
      <xdr:rowOff>9906</xdr:rowOff>
    </xdr:to>
    <xdr:cxnSp macro="">
      <xdr:nvCxnSpPr>
        <xdr:cNvPr id="419" name="直線コネクタ 418">
          <a:extLst>
            <a:ext uri="{FF2B5EF4-FFF2-40B4-BE49-F238E27FC236}">
              <a16:creationId xmlns:a16="http://schemas.microsoft.com/office/drawing/2014/main" xmlns="" id="{1EF957B6-BD77-4520-ACE4-CE8384EAE83C}"/>
            </a:ext>
          </a:extLst>
        </xdr:cNvPr>
        <xdr:cNvCxnSpPr/>
      </xdr:nvCxnSpPr>
      <xdr:spPr>
        <a:xfrm>
          <a:off x="16230600" y="566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95267</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xmlns="" id="{A6DAA1C1-E190-4516-9C26-436D05E76811}"/>
            </a:ext>
          </a:extLst>
        </xdr:cNvPr>
        <xdr:cNvSpPr txBox="1"/>
      </xdr:nvSpPr>
      <xdr:spPr>
        <a:xfrm>
          <a:off x="16357600" y="609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116840</xdr:rowOff>
    </xdr:from>
    <xdr:to>
      <xdr:col>85</xdr:col>
      <xdr:colOff>177800</xdr:colOff>
      <xdr:row>36</xdr:row>
      <xdr:rowOff>46990</xdr:rowOff>
    </xdr:to>
    <xdr:sp macro="" textlink="">
      <xdr:nvSpPr>
        <xdr:cNvPr id="421" name="フローチャート: 判断 420">
          <a:extLst>
            <a:ext uri="{FF2B5EF4-FFF2-40B4-BE49-F238E27FC236}">
              <a16:creationId xmlns:a16="http://schemas.microsoft.com/office/drawing/2014/main" xmlns="" id="{48E924D7-D542-41C1-94A5-5768303D734F}"/>
            </a:ext>
          </a:extLst>
        </xdr:cNvPr>
        <xdr:cNvSpPr/>
      </xdr:nvSpPr>
      <xdr:spPr>
        <a:xfrm>
          <a:off x="162687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61976</xdr:rowOff>
    </xdr:from>
    <xdr:to>
      <xdr:col>81</xdr:col>
      <xdr:colOff>101600</xdr:colOff>
      <xdr:row>35</xdr:row>
      <xdr:rowOff>163576</xdr:rowOff>
    </xdr:to>
    <xdr:sp macro="" textlink="">
      <xdr:nvSpPr>
        <xdr:cNvPr id="422" name="フローチャート: 判断 421">
          <a:extLst>
            <a:ext uri="{FF2B5EF4-FFF2-40B4-BE49-F238E27FC236}">
              <a16:creationId xmlns:a16="http://schemas.microsoft.com/office/drawing/2014/main" xmlns="" id="{CA45A41E-3353-4BF8-B0FE-BE39429F58C7}"/>
            </a:ext>
          </a:extLst>
        </xdr:cNvPr>
        <xdr:cNvSpPr/>
      </xdr:nvSpPr>
      <xdr:spPr>
        <a:xfrm>
          <a:off x="15430500" y="606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84836</xdr:rowOff>
    </xdr:from>
    <xdr:to>
      <xdr:col>76</xdr:col>
      <xdr:colOff>165100</xdr:colOff>
      <xdr:row>36</xdr:row>
      <xdr:rowOff>14986</xdr:rowOff>
    </xdr:to>
    <xdr:sp macro="" textlink="">
      <xdr:nvSpPr>
        <xdr:cNvPr id="423" name="フローチャート: 判断 422">
          <a:extLst>
            <a:ext uri="{FF2B5EF4-FFF2-40B4-BE49-F238E27FC236}">
              <a16:creationId xmlns:a16="http://schemas.microsoft.com/office/drawing/2014/main" xmlns="" id="{9F1AF185-26A9-4E8A-A66C-3704D8926B56}"/>
            </a:ext>
          </a:extLst>
        </xdr:cNvPr>
        <xdr:cNvSpPr/>
      </xdr:nvSpPr>
      <xdr:spPr>
        <a:xfrm>
          <a:off x="14541500" y="6085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55118</xdr:rowOff>
    </xdr:from>
    <xdr:to>
      <xdr:col>72</xdr:col>
      <xdr:colOff>38100</xdr:colOff>
      <xdr:row>35</xdr:row>
      <xdr:rowOff>156718</xdr:rowOff>
    </xdr:to>
    <xdr:sp macro="" textlink="">
      <xdr:nvSpPr>
        <xdr:cNvPr id="424" name="フローチャート: 判断 423">
          <a:extLst>
            <a:ext uri="{FF2B5EF4-FFF2-40B4-BE49-F238E27FC236}">
              <a16:creationId xmlns:a16="http://schemas.microsoft.com/office/drawing/2014/main" xmlns="" id="{0B881074-AD3B-4A5F-ABFC-AC191F5DBBFC}"/>
            </a:ext>
          </a:extLst>
        </xdr:cNvPr>
        <xdr:cNvSpPr/>
      </xdr:nvSpPr>
      <xdr:spPr>
        <a:xfrm>
          <a:off x="13652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43688</xdr:rowOff>
    </xdr:from>
    <xdr:to>
      <xdr:col>67</xdr:col>
      <xdr:colOff>101600</xdr:colOff>
      <xdr:row>35</xdr:row>
      <xdr:rowOff>145288</xdr:rowOff>
    </xdr:to>
    <xdr:sp macro="" textlink="">
      <xdr:nvSpPr>
        <xdr:cNvPr id="425" name="フローチャート: 判断 424">
          <a:extLst>
            <a:ext uri="{FF2B5EF4-FFF2-40B4-BE49-F238E27FC236}">
              <a16:creationId xmlns:a16="http://schemas.microsoft.com/office/drawing/2014/main" xmlns="" id="{DA5EFAE4-044C-4543-A437-972EBCCB2EF7}"/>
            </a:ext>
          </a:extLst>
        </xdr:cNvPr>
        <xdr:cNvSpPr/>
      </xdr:nvSpPr>
      <xdr:spPr>
        <a:xfrm>
          <a:off x="12763500" y="60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xmlns="" id="{BE32A10C-9212-43CE-978F-98975281A92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xmlns="" id="{08282EA8-387E-4CFB-85D4-71A5BF52D97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xmlns="" id="{EF7C09CC-2ADF-4696-9DE3-358051CBFC3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xmlns="" id="{1CE7DD80-9980-4698-9191-1A9B224E901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02B4DE5D-FD04-4F26-BE39-08B7349289B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64262</xdr:rowOff>
    </xdr:from>
    <xdr:to>
      <xdr:col>85</xdr:col>
      <xdr:colOff>177800</xdr:colOff>
      <xdr:row>34</xdr:row>
      <xdr:rowOff>165862</xdr:rowOff>
    </xdr:to>
    <xdr:sp macro="" textlink="">
      <xdr:nvSpPr>
        <xdr:cNvPr id="431" name="楕円 430">
          <a:extLst>
            <a:ext uri="{FF2B5EF4-FFF2-40B4-BE49-F238E27FC236}">
              <a16:creationId xmlns:a16="http://schemas.microsoft.com/office/drawing/2014/main" xmlns="" id="{2987A129-EBCF-4E38-AFEF-ED3C73FF49E1}"/>
            </a:ext>
          </a:extLst>
        </xdr:cNvPr>
        <xdr:cNvSpPr/>
      </xdr:nvSpPr>
      <xdr:spPr>
        <a:xfrm>
          <a:off x="16268700" y="589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87139</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xmlns="" id="{A63AB6FC-FA28-4610-95E9-7DE4249D3C5C}"/>
            </a:ext>
          </a:extLst>
        </xdr:cNvPr>
        <xdr:cNvSpPr txBox="1"/>
      </xdr:nvSpPr>
      <xdr:spPr>
        <a:xfrm>
          <a:off x="16357600" y="574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77978</xdr:rowOff>
    </xdr:from>
    <xdr:to>
      <xdr:col>81</xdr:col>
      <xdr:colOff>101600</xdr:colOff>
      <xdr:row>35</xdr:row>
      <xdr:rowOff>8128</xdr:rowOff>
    </xdr:to>
    <xdr:sp macro="" textlink="">
      <xdr:nvSpPr>
        <xdr:cNvPr id="433" name="楕円 432">
          <a:extLst>
            <a:ext uri="{FF2B5EF4-FFF2-40B4-BE49-F238E27FC236}">
              <a16:creationId xmlns:a16="http://schemas.microsoft.com/office/drawing/2014/main" xmlns="" id="{88A47B8A-3866-4AE6-9068-11B5C7DD8683}"/>
            </a:ext>
          </a:extLst>
        </xdr:cNvPr>
        <xdr:cNvSpPr/>
      </xdr:nvSpPr>
      <xdr:spPr>
        <a:xfrm>
          <a:off x="15430500" y="590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115062</xdr:rowOff>
    </xdr:from>
    <xdr:to>
      <xdr:col>85</xdr:col>
      <xdr:colOff>127000</xdr:colOff>
      <xdr:row>34</xdr:row>
      <xdr:rowOff>128778</xdr:rowOff>
    </xdr:to>
    <xdr:cxnSp macro="">
      <xdr:nvCxnSpPr>
        <xdr:cNvPr id="434" name="直線コネクタ 433">
          <a:extLst>
            <a:ext uri="{FF2B5EF4-FFF2-40B4-BE49-F238E27FC236}">
              <a16:creationId xmlns:a16="http://schemas.microsoft.com/office/drawing/2014/main" xmlns="" id="{FAC1B031-9570-4F32-82D6-9B90E28C7A76}"/>
            </a:ext>
          </a:extLst>
        </xdr:cNvPr>
        <xdr:cNvCxnSpPr/>
      </xdr:nvCxnSpPr>
      <xdr:spPr>
        <a:xfrm flipV="1">
          <a:off x="15481300" y="594436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105410</xdr:rowOff>
    </xdr:from>
    <xdr:to>
      <xdr:col>76</xdr:col>
      <xdr:colOff>165100</xdr:colOff>
      <xdr:row>36</xdr:row>
      <xdr:rowOff>35560</xdr:rowOff>
    </xdr:to>
    <xdr:sp macro="" textlink="">
      <xdr:nvSpPr>
        <xdr:cNvPr id="435" name="楕円 434">
          <a:extLst>
            <a:ext uri="{FF2B5EF4-FFF2-40B4-BE49-F238E27FC236}">
              <a16:creationId xmlns:a16="http://schemas.microsoft.com/office/drawing/2014/main" xmlns="" id="{B1F811F5-7BB4-44C4-8760-7DC530BBAC9D}"/>
            </a:ext>
          </a:extLst>
        </xdr:cNvPr>
        <xdr:cNvSpPr/>
      </xdr:nvSpPr>
      <xdr:spPr>
        <a:xfrm>
          <a:off x="14541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128778</xdr:rowOff>
    </xdr:from>
    <xdr:to>
      <xdr:col>81</xdr:col>
      <xdr:colOff>50800</xdr:colOff>
      <xdr:row>35</xdr:row>
      <xdr:rowOff>156210</xdr:rowOff>
    </xdr:to>
    <xdr:cxnSp macro="">
      <xdr:nvCxnSpPr>
        <xdr:cNvPr id="436" name="直線コネクタ 435">
          <a:extLst>
            <a:ext uri="{FF2B5EF4-FFF2-40B4-BE49-F238E27FC236}">
              <a16:creationId xmlns:a16="http://schemas.microsoft.com/office/drawing/2014/main" xmlns="" id="{1A0E3F0A-AD8A-4433-B81F-59341B9C844E}"/>
            </a:ext>
          </a:extLst>
        </xdr:cNvPr>
        <xdr:cNvCxnSpPr/>
      </xdr:nvCxnSpPr>
      <xdr:spPr>
        <a:xfrm flipV="1">
          <a:off x="14592300" y="5958078"/>
          <a:ext cx="889000" cy="1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121412</xdr:rowOff>
    </xdr:from>
    <xdr:to>
      <xdr:col>72</xdr:col>
      <xdr:colOff>38100</xdr:colOff>
      <xdr:row>36</xdr:row>
      <xdr:rowOff>51562</xdr:rowOff>
    </xdr:to>
    <xdr:sp macro="" textlink="">
      <xdr:nvSpPr>
        <xdr:cNvPr id="437" name="楕円 436">
          <a:extLst>
            <a:ext uri="{FF2B5EF4-FFF2-40B4-BE49-F238E27FC236}">
              <a16:creationId xmlns:a16="http://schemas.microsoft.com/office/drawing/2014/main" xmlns="" id="{E12B9715-15D2-4760-8551-90BE851C413B}"/>
            </a:ext>
          </a:extLst>
        </xdr:cNvPr>
        <xdr:cNvSpPr/>
      </xdr:nvSpPr>
      <xdr:spPr>
        <a:xfrm>
          <a:off x="13652500" y="61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156210</xdr:rowOff>
    </xdr:from>
    <xdr:to>
      <xdr:col>76</xdr:col>
      <xdr:colOff>114300</xdr:colOff>
      <xdr:row>36</xdr:row>
      <xdr:rowOff>762</xdr:rowOff>
    </xdr:to>
    <xdr:cxnSp macro="">
      <xdr:nvCxnSpPr>
        <xdr:cNvPr id="438" name="直線コネクタ 437">
          <a:extLst>
            <a:ext uri="{FF2B5EF4-FFF2-40B4-BE49-F238E27FC236}">
              <a16:creationId xmlns:a16="http://schemas.microsoft.com/office/drawing/2014/main" xmlns="" id="{61A82B00-CA28-41E8-ADAF-09641EEACB81}"/>
            </a:ext>
          </a:extLst>
        </xdr:cNvPr>
        <xdr:cNvCxnSpPr/>
      </xdr:nvCxnSpPr>
      <xdr:spPr>
        <a:xfrm flipV="1">
          <a:off x="13703300" y="615696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148844</xdr:rowOff>
    </xdr:from>
    <xdr:to>
      <xdr:col>67</xdr:col>
      <xdr:colOff>101600</xdr:colOff>
      <xdr:row>36</xdr:row>
      <xdr:rowOff>78994</xdr:rowOff>
    </xdr:to>
    <xdr:sp macro="" textlink="">
      <xdr:nvSpPr>
        <xdr:cNvPr id="439" name="楕円 438">
          <a:extLst>
            <a:ext uri="{FF2B5EF4-FFF2-40B4-BE49-F238E27FC236}">
              <a16:creationId xmlns:a16="http://schemas.microsoft.com/office/drawing/2014/main" xmlns="" id="{B45EF8A3-D9B9-42BF-882F-7E7177087E89}"/>
            </a:ext>
          </a:extLst>
        </xdr:cNvPr>
        <xdr:cNvSpPr/>
      </xdr:nvSpPr>
      <xdr:spPr>
        <a:xfrm>
          <a:off x="12763500" y="614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762</xdr:rowOff>
    </xdr:from>
    <xdr:to>
      <xdr:col>71</xdr:col>
      <xdr:colOff>177800</xdr:colOff>
      <xdr:row>36</xdr:row>
      <xdr:rowOff>28194</xdr:rowOff>
    </xdr:to>
    <xdr:cxnSp macro="">
      <xdr:nvCxnSpPr>
        <xdr:cNvPr id="440" name="直線コネクタ 439">
          <a:extLst>
            <a:ext uri="{FF2B5EF4-FFF2-40B4-BE49-F238E27FC236}">
              <a16:creationId xmlns:a16="http://schemas.microsoft.com/office/drawing/2014/main" xmlns="" id="{3B93CD4A-ABF0-4761-B19A-D640ECA4E127}"/>
            </a:ext>
          </a:extLst>
        </xdr:cNvPr>
        <xdr:cNvCxnSpPr/>
      </xdr:nvCxnSpPr>
      <xdr:spPr>
        <a:xfrm flipV="1">
          <a:off x="12814300" y="617296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154703</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xmlns="" id="{A437043B-BF52-4090-9A54-6296DA241D00}"/>
            </a:ext>
          </a:extLst>
        </xdr:cNvPr>
        <xdr:cNvSpPr txBox="1"/>
      </xdr:nvSpPr>
      <xdr:spPr>
        <a:xfrm>
          <a:off x="15266044" y="615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31513</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xmlns="" id="{169C8AEA-A161-4F52-A4A1-0140F25076A7}"/>
            </a:ext>
          </a:extLst>
        </xdr:cNvPr>
        <xdr:cNvSpPr txBox="1"/>
      </xdr:nvSpPr>
      <xdr:spPr>
        <a:xfrm>
          <a:off x="14389744"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1795</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xmlns="" id="{CB093FB4-6B1E-432F-A42A-1E62FA594C2F}"/>
            </a:ext>
          </a:extLst>
        </xdr:cNvPr>
        <xdr:cNvSpPr txBox="1"/>
      </xdr:nvSpPr>
      <xdr:spPr>
        <a:xfrm>
          <a:off x="13500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161815</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xmlns="" id="{4853C3CA-A639-4602-A149-FC3D1F751EE8}"/>
            </a:ext>
          </a:extLst>
        </xdr:cNvPr>
        <xdr:cNvSpPr txBox="1"/>
      </xdr:nvSpPr>
      <xdr:spPr>
        <a:xfrm>
          <a:off x="126117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24655</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xmlns="" id="{B2B50391-C5C1-49E1-BC00-BA7B1A6B8098}"/>
            </a:ext>
          </a:extLst>
        </xdr:cNvPr>
        <xdr:cNvSpPr txBox="1"/>
      </xdr:nvSpPr>
      <xdr:spPr>
        <a:xfrm>
          <a:off x="15266044" y="568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26687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xmlns="" id="{3EA7EBB5-F7DC-4CDC-BBA0-5108FFBA5928}"/>
            </a:ext>
          </a:extLst>
        </xdr:cNvPr>
        <xdr:cNvSpPr txBox="1"/>
      </xdr:nvSpPr>
      <xdr:spPr>
        <a:xfrm>
          <a:off x="14389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42689</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xmlns="" id="{B006C176-B978-4F4C-B242-8B2D2DC8F535}"/>
            </a:ext>
          </a:extLst>
        </xdr:cNvPr>
        <xdr:cNvSpPr txBox="1"/>
      </xdr:nvSpPr>
      <xdr:spPr>
        <a:xfrm>
          <a:off x="13500744" y="621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70121</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xmlns="" id="{239E524F-F5F2-440B-956B-7993D36BF9BD}"/>
            </a:ext>
          </a:extLst>
        </xdr:cNvPr>
        <xdr:cNvSpPr txBox="1"/>
      </xdr:nvSpPr>
      <xdr:spPr>
        <a:xfrm>
          <a:off x="12611744" y="624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xmlns="" id="{49D236BA-3FF2-4594-9C63-E4B1C9FD8EC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xmlns="" id="{F47F4A30-9EDD-4F22-9169-89683D41861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xmlns="" id="{11A61CBD-4C1D-454C-A16C-13CA3E9318C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xmlns="" id="{4DEAFA44-DB4A-4E68-BCE3-D1021581509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xmlns="" id="{95FECA40-2C74-46F9-B716-829CD63F8BE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xmlns="" id="{6DC4B21B-4472-41CF-BC68-E2A3A451FA2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xmlns="" id="{6E9C06AC-99E2-4588-A4B1-409F1F87CF9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xmlns="" id="{733FD4B4-D4FD-4534-86DE-E7CDC063055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xmlns="" id="{B673AD17-4A38-45D9-AA19-8FC18B9CF5B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xmlns="" id="{428EEB6E-9142-414D-B30C-9B0EE43E058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9" name="直線コネクタ 458">
          <a:extLst>
            <a:ext uri="{FF2B5EF4-FFF2-40B4-BE49-F238E27FC236}">
              <a16:creationId xmlns:a16="http://schemas.microsoft.com/office/drawing/2014/main" xmlns="" id="{0786061A-0879-47B3-9FEE-7F720B47D41D}"/>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0" name="テキスト ボックス 459">
          <a:extLst>
            <a:ext uri="{FF2B5EF4-FFF2-40B4-BE49-F238E27FC236}">
              <a16:creationId xmlns:a16="http://schemas.microsoft.com/office/drawing/2014/main" xmlns="" id="{34251AE7-C922-4AD4-BA47-0B3AE5C4D1BD}"/>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1" name="直線コネクタ 460">
          <a:extLst>
            <a:ext uri="{FF2B5EF4-FFF2-40B4-BE49-F238E27FC236}">
              <a16:creationId xmlns:a16="http://schemas.microsoft.com/office/drawing/2014/main" xmlns="" id="{563BE039-7AEC-4656-A543-50963D0553B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2" name="テキスト ボックス 461">
          <a:extLst>
            <a:ext uri="{FF2B5EF4-FFF2-40B4-BE49-F238E27FC236}">
              <a16:creationId xmlns:a16="http://schemas.microsoft.com/office/drawing/2014/main" xmlns="" id="{0E2F477F-A187-43C0-9E8F-2C0FB8EB3A26}"/>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3" name="直線コネクタ 462">
          <a:extLst>
            <a:ext uri="{FF2B5EF4-FFF2-40B4-BE49-F238E27FC236}">
              <a16:creationId xmlns:a16="http://schemas.microsoft.com/office/drawing/2014/main" xmlns="" id="{7C2653E8-3E54-43B3-914E-B3FC2289BC2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4" name="テキスト ボックス 463">
          <a:extLst>
            <a:ext uri="{FF2B5EF4-FFF2-40B4-BE49-F238E27FC236}">
              <a16:creationId xmlns:a16="http://schemas.microsoft.com/office/drawing/2014/main" xmlns="" id="{70D68C87-D1CD-4FB0-AB0C-A635971DAF36}"/>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5" name="直線コネクタ 464">
          <a:extLst>
            <a:ext uri="{FF2B5EF4-FFF2-40B4-BE49-F238E27FC236}">
              <a16:creationId xmlns:a16="http://schemas.microsoft.com/office/drawing/2014/main" xmlns="" id="{79445410-877D-4451-9EAA-7A1C5B6E4804}"/>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6" name="テキスト ボックス 465">
          <a:extLst>
            <a:ext uri="{FF2B5EF4-FFF2-40B4-BE49-F238E27FC236}">
              <a16:creationId xmlns:a16="http://schemas.microsoft.com/office/drawing/2014/main" xmlns="" id="{05A8B6BA-35D9-4DE3-88F7-445ACE76A2DE}"/>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7" name="直線コネクタ 466">
          <a:extLst>
            <a:ext uri="{FF2B5EF4-FFF2-40B4-BE49-F238E27FC236}">
              <a16:creationId xmlns:a16="http://schemas.microsoft.com/office/drawing/2014/main" xmlns="" id="{BA7CD84E-513F-435A-87C3-9F4E7771B17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8" name="テキスト ボックス 467">
          <a:extLst>
            <a:ext uri="{FF2B5EF4-FFF2-40B4-BE49-F238E27FC236}">
              <a16:creationId xmlns:a16="http://schemas.microsoft.com/office/drawing/2014/main" xmlns="" id="{C498B529-1C1C-4256-9DB3-0CBC3D1C5FCB}"/>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9" name="直線コネクタ 468">
          <a:extLst>
            <a:ext uri="{FF2B5EF4-FFF2-40B4-BE49-F238E27FC236}">
              <a16:creationId xmlns:a16="http://schemas.microsoft.com/office/drawing/2014/main" xmlns="" id="{6329DE9E-DEDF-4F98-AAB6-15F09331570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0" name="テキスト ボックス 469">
          <a:extLst>
            <a:ext uri="{FF2B5EF4-FFF2-40B4-BE49-F238E27FC236}">
              <a16:creationId xmlns:a16="http://schemas.microsoft.com/office/drawing/2014/main" xmlns="" id="{8E5C9967-34A8-4ECF-BD01-ADB265FC30BB}"/>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xmlns="" id="{BCECDA72-04A8-4A21-A94D-8A442A01F88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xmlns="" id="{049F50C0-EE26-47E4-9DBF-D9906EE6CE8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xmlns="" id="{53CC966C-BB6F-49B9-9DBA-ECA73C509E6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4354</xdr:rowOff>
    </xdr:from>
    <xdr:to>
      <xdr:col>116</xdr:col>
      <xdr:colOff>62864</xdr:colOff>
      <xdr:row>42</xdr:row>
      <xdr:rowOff>43543</xdr:rowOff>
    </xdr:to>
    <xdr:cxnSp macro="">
      <xdr:nvCxnSpPr>
        <xdr:cNvPr id="474" name="直線コネクタ 473">
          <a:extLst>
            <a:ext uri="{FF2B5EF4-FFF2-40B4-BE49-F238E27FC236}">
              <a16:creationId xmlns:a16="http://schemas.microsoft.com/office/drawing/2014/main" xmlns="" id="{96CD3030-01CC-4580-A292-70205730FD19}"/>
            </a:ext>
          </a:extLst>
        </xdr:cNvPr>
        <xdr:cNvCxnSpPr/>
      </xdr:nvCxnSpPr>
      <xdr:spPr>
        <a:xfrm flipV="1">
          <a:off x="22160864" y="5833654"/>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xmlns="" id="{E4C0BA36-C17E-4341-9FBB-133E3D9C6776}"/>
            </a:ext>
          </a:extLst>
        </xdr:cNvPr>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476" name="直線コネクタ 475">
          <a:extLst>
            <a:ext uri="{FF2B5EF4-FFF2-40B4-BE49-F238E27FC236}">
              <a16:creationId xmlns:a16="http://schemas.microsoft.com/office/drawing/2014/main" xmlns="" id="{23ABE44B-7F24-4198-8D43-69DC835D4151}"/>
            </a:ext>
          </a:extLst>
        </xdr:cNvPr>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122481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xmlns="" id="{B4A79C54-6C28-4F45-B483-C6A6C425B317}"/>
            </a:ext>
          </a:extLst>
        </xdr:cNvPr>
        <xdr:cNvSpPr txBox="1"/>
      </xdr:nvSpPr>
      <xdr:spPr>
        <a:xfrm>
          <a:off x="22199600" y="560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4354</xdr:rowOff>
    </xdr:from>
    <xdr:to>
      <xdr:col>116</xdr:col>
      <xdr:colOff>152400</xdr:colOff>
      <xdr:row>34</xdr:row>
      <xdr:rowOff>4354</xdr:rowOff>
    </xdr:to>
    <xdr:cxnSp macro="">
      <xdr:nvCxnSpPr>
        <xdr:cNvPr id="478" name="直線コネクタ 477">
          <a:extLst>
            <a:ext uri="{FF2B5EF4-FFF2-40B4-BE49-F238E27FC236}">
              <a16:creationId xmlns:a16="http://schemas.microsoft.com/office/drawing/2014/main" xmlns="" id="{A8150E0D-BD47-4022-A88A-213CCDDB5838}"/>
            </a:ext>
          </a:extLst>
        </xdr:cNvPr>
        <xdr:cNvCxnSpPr/>
      </xdr:nvCxnSpPr>
      <xdr:spPr>
        <a:xfrm>
          <a:off x="22072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49910</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xmlns="" id="{82A2CDF6-5CF8-4301-99E0-AB1EB5A2EC7C}"/>
            </a:ext>
          </a:extLst>
        </xdr:cNvPr>
        <xdr:cNvSpPr txBox="1"/>
      </xdr:nvSpPr>
      <xdr:spPr>
        <a:xfrm>
          <a:off x="22199600" y="6565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480" name="フローチャート: 判断 479">
          <a:extLst>
            <a:ext uri="{FF2B5EF4-FFF2-40B4-BE49-F238E27FC236}">
              <a16:creationId xmlns:a16="http://schemas.microsoft.com/office/drawing/2014/main" xmlns="" id="{04E47836-3AE6-484F-8390-5D39B3263B7C}"/>
            </a:ext>
          </a:extLst>
        </xdr:cNvPr>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23767</xdr:rowOff>
    </xdr:from>
    <xdr:to>
      <xdr:col>112</xdr:col>
      <xdr:colOff>38100</xdr:colOff>
      <xdr:row>39</xdr:row>
      <xdr:rowOff>125367</xdr:rowOff>
    </xdr:to>
    <xdr:sp macro="" textlink="">
      <xdr:nvSpPr>
        <xdr:cNvPr id="481" name="フローチャート: 判断 480">
          <a:extLst>
            <a:ext uri="{FF2B5EF4-FFF2-40B4-BE49-F238E27FC236}">
              <a16:creationId xmlns:a16="http://schemas.microsoft.com/office/drawing/2014/main" xmlns="" id="{1FBE57E9-D78A-48DE-B0BB-6A62C4F9E628}"/>
            </a:ext>
          </a:extLst>
        </xdr:cNvPr>
        <xdr:cNvSpPr/>
      </xdr:nvSpPr>
      <xdr:spPr>
        <a:xfrm>
          <a:off x="21272500" y="671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482" name="フローチャート: 判断 481">
          <a:extLst>
            <a:ext uri="{FF2B5EF4-FFF2-40B4-BE49-F238E27FC236}">
              <a16:creationId xmlns:a16="http://schemas.microsoft.com/office/drawing/2014/main" xmlns="" id="{9163B16A-C560-475B-A1DC-FC927C67C57B}"/>
            </a:ext>
          </a:extLst>
        </xdr:cNvPr>
        <xdr:cNvSpPr/>
      </xdr:nvSpPr>
      <xdr:spPr>
        <a:xfrm>
          <a:off x="20383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89081</xdr:rowOff>
    </xdr:from>
    <xdr:to>
      <xdr:col>102</xdr:col>
      <xdr:colOff>165100</xdr:colOff>
      <xdr:row>40</xdr:row>
      <xdr:rowOff>19231</xdr:rowOff>
    </xdr:to>
    <xdr:sp macro="" textlink="">
      <xdr:nvSpPr>
        <xdr:cNvPr id="483" name="フローチャート: 判断 482">
          <a:extLst>
            <a:ext uri="{FF2B5EF4-FFF2-40B4-BE49-F238E27FC236}">
              <a16:creationId xmlns:a16="http://schemas.microsoft.com/office/drawing/2014/main" xmlns="" id="{EBD99E45-6655-4413-8E04-87983AA7CD47}"/>
            </a:ext>
          </a:extLst>
        </xdr:cNvPr>
        <xdr:cNvSpPr/>
      </xdr:nvSpPr>
      <xdr:spPr>
        <a:xfrm>
          <a:off x="19494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98878</xdr:rowOff>
    </xdr:from>
    <xdr:to>
      <xdr:col>98</xdr:col>
      <xdr:colOff>38100</xdr:colOff>
      <xdr:row>40</xdr:row>
      <xdr:rowOff>29028</xdr:rowOff>
    </xdr:to>
    <xdr:sp macro="" textlink="">
      <xdr:nvSpPr>
        <xdr:cNvPr id="484" name="フローチャート: 判断 483">
          <a:extLst>
            <a:ext uri="{FF2B5EF4-FFF2-40B4-BE49-F238E27FC236}">
              <a16:creationId xmlns:a16="http://schemas.microsoft.com/office/drawing/2014/main" xmlns="" id="{C869EC9C-1DB1-4BAC-8A3F-A92D9D2EE9C7}"/>
            </a:ext>
          </a:extLst>
        </xdr:cNvPr>
        <xdr:cNvSpPr/>
      </xdr:nvSpPr>
      <xdr:spPr>
        <a:xfrm>
          <a:off x="18605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E1431D9C-2199-4AEB-9640-F91F9003B9B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D2D93253-F037-41F9-948B-C5F3B799382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4FB6046E-0F79-46DB-BD98-04AF9FD9F8B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592DC226-49AA-463F-988B-8AA24DD637C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F13BA529-F3C4-4078-99CE-A85DDE21951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90" name="楕円 489">
          <a:extLst>
            <a:ext uri="{FF2B5EF4-FFF2-40B4-BE49-F238E27FC236}">
              <a16:creationId xmlns:a16="http://schemas.microsoft.com/office/drawing/2014/main" xmlns="" id="{98970FF6-9DFF-4D91-8506-6CCEF2882DBD}"/>
            </a:ext>
          </a:extLst>
        </xdr:cNvPr>
        <xdr:cNvSpPr/>
      </xdr:nvSpPr>
      <xdr:spPr>
        <a:xfrm>
          <a:off x="22110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60977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xmlns="" id="{7D9D0E70-46D3-4426-8E1E-08D2FA2E49EF}"/>
            </a:ext>
          </a:extLst>
        </xdr:cNvPr>
        <xdr:cNvSpPr txBox="1"/>
      </xdr:nvSpPr>
      <xdr:spPr>
        <a:xfrm>
          <a:off x="22199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43362</xdr:rowOff>
    </xdr:from>
    <xdr:to>
      <xdr:col>112</xdr:col>
      <xdr:colOff>38100</xdr:colOff>
      <xdr:row>39</xdr:row>
      <xdr:rowOff>144962</xdr:rowOff>
    </xdr:to>
    <xdr:sp macro="" textlink="">
      <xdr:nvSpPr>
        <xdr:cNvPr id="492" name="楕円 491">
          <a:extLst>
            <a:ext uri="{FF2B5EF4-FFF2-40B4-BE49-F238E27FC236}">
              <a16:creationId xmlns:a16="http://schemas.microsoft.com/office/drawing/2014/main" xmlns="" id="{8E91D159-0B53-4087-A8DB-58C03408B1D1}"/>
            </a:ext>
          </a:extLst>
        </xdr:cNvPr>
        <xdr:cNvSpPr/>
      </xdr:nvSpPr>
      <xdr:spPr>
        <a:xfrm>
          <a:off x="21272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94162</xdr:rowOff>
    </xdr:from>
    <xdr:to>
      <xdr:col>116</xdr:col>
      <xdr:colOff>63500</xdr:colOff>
      <xdr:row>39</xdr:row>
      <xdr:rowOff>133350</xdr:rowOff>
    </xdr:to>
    <xdr:cxnSp macro="">
      <xdr:nvCxnSpPr>
        <xdr:cNvPr id="493" name="直線コネクタ 492">
          <a:extLst>
            <a:ext uri="{FF2B5EF4-FFF2-40B4-BE49-F238E27FC236}">
              <a16:creationId xmlns:a16="http://schemas.microsoft.com/office/drawing/2014/main" xmlns="" id="{018F1269-1155-48F4-8837-B3A69F3DFBB8}"/>
            </a:ext>
          </a:extLst>
        </xdr:cNvPr>
        <xdr:cNvCxnSpPr/>
      </xdr:nvCxnSpPr>
      <xdr:spPr>
        <a:xfrm>
          <a:off x="21323300" y="678071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13970</xdr:rowOff>
    </xdr:from>
    <xdr:to>
      <xdr:col>107</xdr:col>
      <xdr:colOff>101600</xdr:colOff>
      <xdr:row>39</xdr:row>
      <xdr:rowOff>115570</xdr:rowOff>
    </xdr:to>
    <xdr:sp macro="" textlink="">
      <xdr:nvSpPr>
        <xdr:cNvPr id="494" name="楕円 493">
          <a:extLst>
            <a:ext uri="{FF2B5EF4-FFF2-40B4-BE49-F238E27FC236}">
              <a16:creationId xmlns:a16="http://schemas.microsoft.com/office/drawing/2014/main" xmlns="" id="{5268A4E2-2EB3-4188-B8C0-099865023C54}"/>
            </a:ext>
          </a:extLst>
        </xdr:cNvPr>
        <xdr:cNvSpPr/>
      </xdr:nvSpPr>
      <xdr:spPr>
        <a:xfrm>
          <a:off x="20383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64770</xdr:rowOff>
    </xdr:from>
    <xdr:to>
      <xdr:col>111</xdr:col>
      <xdr:colOff>177800</xdr:colOff>
      <xdr:row>39</xdr:row>
      <xdr:rowOff>94162</xdr:rowOff>
    </xdr:to>
    <xdr:cxnSp macro="">
      <xdr:nvCxnSpPr>
        <xdr:cNvPr id="495" name="直線コネクタ 494">
          <a:extLst>
            <a:ext uri="{FF2B5EF4-FFF2-40B4-BE49-F238E27FC236}">
              <a16:creationId xmlns:a16="http://schemas.microsoft.com/office/drawing/2014/main" xmlns="" id="{5AA6F99A-9CDF-4F42-8B70-857838C2CC1C}"/>
            </a:ext>
          </a:extLst>
        </xdr:cNvPr>
        <xdr:cNvCxnSpPr/>
      </xdr:nvCxnSpPr>
      <xdr:spPr>
        <a:xfrm>
          <a:off x="20434300" y="67513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30299</xdr:rowOff>
    </xdr:from>
    <xdr:to>
      <xdr:col>102</xdr:col>
      <xdr:colOff>165100</xdr:colOff>
      <xdr:row>39</xdr:row>
      <xdr:rowOff>131899</xdr:rowOff>
    </xdr:to>
    <xdr:sp macro="" textlink="">
      <xdr:nvSpPr>
        <xdr:cNvPr id="496" name="楕円 495">
          <a:extLst>
            <a:ext uri="{FF2B5EF4-FFF2-40B4-BE49-F238E27FC236}">
              <a16:creationId xmlns:a16="http://schemas.microsoft.com/office/drawing/2014/main" xmlns="" id="{F3472684-54DC-409E-9585-33D123A910CB}"/>
            </a:ext>
          </a:extLst>
        </xdr:cNvPr>
        <xdr:cNvSpPr/>
      </xdr:nvSpPr>
      <xdr:spPr>
        <a:xfrm>
          <a:off x="19494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64770</xdr:rowOff>
    </xdr:from>
    <xdr:to>
      <xdr:col>107</xdr:col>
      <xdr:colOff>50800</xdr:colOff>
      <xdr:row>39</xdr:row>
      <xdr:rowOff>81099</xdr:rowOff>
    </xdr:to>
    <xdr:cxnSp macro="">
      <xdr:nvCxnSpPr>
        <xdr:cNvPr id="497" name="直線コネクタ 496">
          <a:extLst>
            <a:ext uri="{FF2B5EF4-FFF2-40B4-BE49-F238E27FC236}">
              <a16:creationId xmlns:a16="http://schemas.microsoft.com/office/drawing/2014/main" xmlns="" id="{180200AE-2892-422A-A705-519AF9E86381}"/>
            </a:ext>
          </a:extLst>
        </xdr:cNvPr>
        <xdr:cNvCxnSpPr/>
      </xdr:nvCxnSpPr>
      <xdr:spPr>
        <a:xfrm flipV="1">
          <a:off x="19545300" y="67513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169091</xdr:rowOff>
    </xdr:from>
    <xdr:to>
      <xdr:col>98</xdr:col>
      <xdr:colOff>38100</xdr:colOff>
      <xdr:row>39</xdr:row>
      <xdr:rowOff>99241</xdr:rowOff>
    </xdr:to>
    <xdr:sp macro="" textlink="">
      <xdr:nvSpPr>
        <xdr:cNvPr id="498" name="楕円 497">
          <a:extLst>
            <a:ext uri="{FF2B5EF4-FFF2-40B4-BE49-F238E27FC236}">
              <a16:creationId xmlns:a16="http://schemas.microsoft.com/office/drawing/2014/main" xmlns="" id="{51076446-4123-4AEB-B794-4FA10B3A7363}"/>
            </a:ext>
          </a:extLst>
        </xdr:cNvPr>
        <xdr:cNvSpPr/>
      </xdr:nvSpPr>
      <xdr:spPr>
        <a:xfrm>
          <a:off x="18605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48441</xdr:rowOff>
    </xdr:from>
    <xdr:to>
      <xdr:col>102</xdr:col>
      <xdr:colOff>114300</xdr:colOff>
      <xdr:row>39</xdr:row>
      <xdr:rowOff>81099</xdr:rowOff>
    </xdr:to>
    <xdr:cxnSp macro="">
      <xdr:nvCxnSpPr>
        <xdr:cNvPr id="499" name="直線コネクタ 498">
          <a:extLst>
            <a:ext uri="{FF2B5EF4-FFF2-40B4-BE49-F238E27FC236}">
              <a16:creationId xmlns:a16="http://schemas.microsoft.com/office/drawing/2014/main" xmlns="" id="{8FFB1F23-17EC-4B8E-8C71-F6FCDD874873}"/>
            </a:ext>
          </a:extLst>
        </xdr:cNvPr>
        <xdr:cNvCxnSpPr/>
      </xdr:nvCxnSpPr>
      <xdr:spPr>
        <a:xfrm>
          <a:off x="18656300" y="67349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141894</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xmlns="" id="{28E783E5-59FA-48A2-BB1B-E29A23898C53}"/>
            </a:ext>
          </a:extLst>
        </xdr:cNvPr>
        <xdr:cNvSpPr txBox="1"/>
      </xdr:nvSpPr>
      <xdr:spPr>
        <a:xfrm>
          <a:off x="21075727" y="648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23421</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xmlns="" id="{1C87A36C-A2E6-4ECF-BBAD-DF065FAEB080}"/>
            </a:ext>
          </a:extLst>
        </xdr:cNvPr>
        <xdr:cNvSpPr txBox="1"/>
      </xdr:nvSpPr>
      <xdr:spPr>
        <a:xfrm>
          <a:off x="201994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10358</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xmlns="" id="{7354E5B2-BE38-49BD-890B-AFF4E882D65A}"/>
            </a:ext>
          </a:extLst>
        </xdr:cNvPr>
        <xdr:cNvSpPr txBox="1"/>
      </xdr:nvSpPr>
      <xdr:spPr>
        <a:xfrm>
          <a:off x="19310427" y="68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20155</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xmlns="" id="{2179B6D4-9A11-44C8-80A8-2B5086CF5214}"/>
            </a:ext>
          </a:extLst>
        </xdr:cNvPr>
        <xdr:cNvSpPr txBox="1"/>
      </xdr:nvSpPr>
      <xdr:spPr>
        <a:xfrm>
          <a:off x="18421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136089</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xmlns="" id="{6F542987-C180-43E3-9762-222360FF83AB}"/>
            </a:ext>
          </a:extLst>
        </xdr:cNvPr>
        <xdr:cNvSpPr txBox="1"/>
      </xdr:nvSpPr>
      <xdr:spPr>
        <a:xfrm>
          <a:off x="21075727" y="68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xmlns="" id="{B67D562A-6C79-401D-8588-E82531AD2620}"/>
            </a:ext>
          </a:extLst>
        </xdr:cNvPr>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148426</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xmlns="" id="{FE2AEE03-2D41-46AB-A249-6BA1F8FD06D7}"/>
            </a:ext>
          </a:extLst>
        </xdr:cNvPr>
        <xdr:cNvSpPr txBox="1"/>
      </xdr:nvSpPr>
      <xdr:spPr>
        <a:xfrm>
          <a:off x="19310427" y="649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115769</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xmlns="" id="{2C3ACADF-8271-403E-BA3E-501894194E64}"/>
            </a:ext>
          </a:extLst>
        </xdr:cNvPr>
        <xdr:cNvSpPr txBox="1"/>
      </xdr:nvSpPr>
      <xdr:spPr>
        <a:xfrm>
          <a:off x="18421427" y="64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xmlns="" id="{F7DEF402-81D4-46D6-BAD0-BA44C325E59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xmlns="" id="{7BC92155-5EAC-4281-A0B5-9B89F9086BE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xmlns="" id="{0ADC1D9E-34B3-4ED4-ACC3-6402EC11E82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xmlns="" id="{AC03E7E6-036B-4F36-8F5D-27638D9B5F7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xmlns="" id="{64ECFC67-A97E-43E5-BAAA-2BEB48CACD9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xmlns="" id="{8E884E56-EC54-4D25-B239-959342E0971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xmlns="" id="{9136B780-3093-46F9-AA94-110AA6CA1A6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xmlns="" id="{D570DBD8-30EC-45E9-BAC6-3039300B29F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xmlns="" id="{3F172BFD-DA80-45C0-8182-E75D7D47433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xmlns="" id="{180D15D5-6F74-422E-82F1-75F853F9C3C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xmlns="" id="{A54B0A8F-63CA-4F3E-9999-BCDF16D2BB5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xmlns="" id="{76E9118A-028F-460A-80CF-E1551F310C0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xmlns="" id="{1B5745A6-A941-4E5D-BED6-4EFC22A8883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xmlns="" id="{E85619B7-2A4E-42FF-A52E-8DBA818CB96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xmlns="" id="{3A6EE830-E6A7-4BFA-92A7-71D9A4D5F29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xmlns="" id="{C877E4F1-0142-484B-94E2-64FC3E4AB47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xmlns="" id="{122F85FF-F601-4736-8327-81015E5A7C3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xmlns="" id="{EDC6F10D-8FD9-4C37-952C-59B70A1B365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xmlns="" id="{EA81A365-E452-4F88-8DDA-873CC94909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xmlns="" id="{D19937D6-F022-4CEE-91FB-24CA8A056DD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xmlns="" id="{A2F24772-D4C6-4F34-BEE6-51C530A8739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xmlns="" id="{2CE0006F-02CD-4DE6-857F-ACB20C42251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xmlns="" id="{0E50BC9D-F12B-4F93-BB0E-00485E83277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xmlns="" id="{AA57893F-0FC4-4541-8CF2-777507A4633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63</xdr:row>
      <xdr:rowOff>20955</xdr:rowOff>
    </xdr:to>
    <xdr:cxnSp macro="">
      <xdr:nvCxnSpPr>
        <xdr:cNvPr id="532" name="直線コネクタ 531">
          <a:extLst>
            <a:ext uri="{FF2B5EF4-FFF2-40B4-BE49-F238E27FC236}">
              <a16:creationId xmlns:a16="http://schemas.microsoft.com/office/drawing/2014/main" xmlns="" id="{7C9C347F-3617-40B1-8765-EE1DF19B73ED}"/>
            </a:ext>
          </a:extLst>
        </xdr:cNvPr>
        <xdr:cNvCxnSpPr/>
      </xdr:nvCxnSpPr>
      <xdr:spPr>
        <a:xfrm flipV="1">
          <a:off x="16318864" y="950595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24782</xdr:rowOff>
    </xdr:from>
    <xdr:ext cx="405111" cy="259045"/>
    <xdr:sp macro="" textlink="">
      <xdr:nvSpPr>
        <xdr:cNvPr id="533" name="【学校施設】&#10;有形固定資産減価償却率最小値テキスト">
          <a:extLst>
            <a:ext uri="{FF2B5EF4-FFF2-40B4-BE49-F238E27FC236}">
              <a16:creationId xmlns:a16="http://schemas.microsoft.com/office/drawing/2014/main" xmlns="" id="{F6689074-D77D-4AEE-8C90-0386626ECE10}"/>
            </a:ext>
          </a:extLst>
        </xdr:cNvPr>
        <xdr:cNvSpPr txBox="1"/>
      </xdr:nvSpPr>
      <xdr:spPr>
        <a:xfrm>
          <a:off x="16357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20955</xdr:rowOff>
    </xdr:from>
    <xdr:to>
      <xdr:col>86</xdr:col>
      <xdr:colOff>25400</xdr:colOff>
      <xdr:row>63</xdr:row>
      <xdr:rowOff>20955</xdr:rowOff>
    </xdr:to>
    <xdr:cxnSp macro="">
      <xdr:nvCxnSpPr>
        <xdr:cNvPr id="534" name="直線コネクタ 533">
          <a:extLst>
            <a:ext uri="{FF2B5EF4-FFF2-40B4-BE49-F238E27FC236}">
              <a16:creationId xmlns:a16="http://schemas.microsoft.com/office/drawing/2014/main" xmlns="" id="{39E840C2-61C2-4BA6-AA1E-865C8C387D37}"/>
            </a:ext>
          </a:extLst>
        </xdr:cNvPr>
        <xdr:cNvCxnSpPr/>
      </xdr:nvCxnSpPr>
      <xdr:spPr>
        <a:xfrm>
          <a:off x="16230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5" name="【学校施設】&#10;有形固定資産減価償却率最大値テキスト">
          <a:extLst>
            <a:ext uri="{FF2B5EF4-FFF2-40B4-BE49-F238E27FC236}">
              <a16:creationId xmlns:a16="http://schemas.microsoft.com/office/drawing/2014/main" xmlns="" id="{6FF44111-A7D9-424F-B992-066338DBAFD6}"/>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6" name="直線コネクタ 535">
          <a:extLst>
            <a:ext uri="{FF2B5EF4-FFF2-40B4-BE49-F238E27FC236}">
              <a16:creationId xmlns:a16="http://schemas.microsoft.com/office/drawing/2014/main" xmlns="" id="{C30DB7FE-0365-4EAE-87D3-FC3855928755}"/>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170197</xdr:rowOff>
    </xdr:from>
    <xdr:ext cx="405111" cy="259045"/>
    <xdr:sp macro="" textlink="">
      <xdr:nvSpPr>
        <xdr:cNvPr id="537" name="【学校施設】&#10;有形固定資産減価償却率平均値テキスト">
          <a:extLst>
            <a:ext uri="{FF2B5EF4-FFF2-40B4-BE49-F238E27FC236}">
              <a16:creationId xmlns:a16="http://schemas.microsoft.com/office/drawing/2014/main" xmlns="" id="{FD6AE46C-1A04-4800-B811-727965ED7503}"/>
            </a:ext>
          </a:extLst>
        </xdr:cNvPr>
        <xdr:cNvSpPr txBox="1"/>
      </xdr:nvSpPr>
      <xdr:spPr>
        <a:xfrm>
          <a:off x="16357600" y="1011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538" name="フローチャート: 判断 537">
          <a:extLst>
            <a:ext uri="{FF2B5EF4-FFF2-40B4-BE49-F238E27FC236}">
              <a16:creationId xmlns:a16="http://schemas.microsoft.com/office/drawing/2014/main" xmlns="" id="{4E840C46-D2F2-4E08-A34A-3B1B8381E6E5}"/>
            </a:ext>
          </a:extLst>
        </xdr:cNvPr>
        <xdr:cNvSpPr/>
      </xdr:nvSpPr>
      <xdr:spPr>
        <a:xfrm>
          <a:off x="16268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39" name="フローチャート: 判断 538">
          <a:extLst>
            <a:ext uri="{FF2B5EF4-FFF2-40B4-BE49-F238E27FC236}">
              <a16:creationId xmlns:a16="http://schemas.microsoft.com/office/drawing/2014/main" xmlns="" id="{21D487EB-09EF-45D3-9379-C1ED75926E5A}"/>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40" name="フローチャート: 判断 539">
          <a:extLst>
            <a:ext uri="{FF2B5EF4-FFF2-40B4-BE49-F238E27FC236}">
              <a16:creationId xmlns:a16="http://schemas.microsoft.com/office/drawing/2014/main" xmlns="" id="{6799CB91-92D7-4CD6-BCAA-D74E268EC472}"/>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92075</xdr:rowOff>
    </xdr:from>
    <xdr:to>
      <xdr:col>72</xdr:col>
      <xdr:colOff>38100</xdr:colOff>
      <xdr:row>60</xdr:row>
      <xdr:rowOff>22225</xdr:rowOff>
    </xdr:to>
    <xdr:sp macro="" textlink="">
      <xdr:nvSpPr>
        <xdr:cNvPr id="541" name="フローチャート: 判断 540">
          <a:extLst>
            <a:ext uri="{FF2B5EF4-FFF2-40B4-BE49-F238E27FC236}">
              <a16:creationId xmlns:a16="http://schemas.microsoft.com/office/drawing/2014/main" xmlns="" id="{331C92D5-894E-4137-B9D9-EEC5DB13A0E0}"/>
            </a:ext>
          </a:extLst>
        </xdr:cNvPr>
        <xdr:cNvSpPr/>
      </xdr:nvSpPr>
      <xdr:spPr>
        <a:xfrm>
          <a:off x="13652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542" name="フローチャート: 判断 541">
          <a:extLst>
            <a:ext uri="{FF2B5EF4-FFF2-40B4-BE49-F238E27FC236}">
              <a16:creationId xmlns:a16="http://schemas.microsoft.com/office/drawing/2014/main" xmlns="" id="{76BCA9FB-DBFC-4F3A-9998-FAF1D6B7F178}"/>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xmlns="" id="{3D310C35-66D9-45B3-9486-EEA08BD200B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FB8DDB8C-DD69-43CC-96BA-A7812BADFCC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E67C5DD2-55BA-4B19-B6D9-3AF5FCC988C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353113A9-8A52-4C70-BCBD-7EA133004B3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1D7B1091-72F5-4623-B41E-9BAF41E2B43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548" name="楕円 547">
          <a:extLst>
            <a:ext uri="{FF2B5EF4-FFF2-40B4-BE49-F238E27FC236}">
              <a16:creationId xmlns:a16="http://schemas.microsoft.com/office/drawing/2014/main" xmlns="" id="{5D7CF206-3C6A-468A-B952-6B9EE86278B5}"/>
            </a:ext>
          </a:extLst>
        </xdr:cNvPr>
        <xdr:cNvSpPr/>
      </xdr:nvSpPr>
      <xdr:spPr>
        <a:xfrm>
          <a:off x="16268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53357</xdr:rowOff>
    </xdr:from>
    <xdr:ext cx="405111" cy="259045"/>
    <xdr:sp macro="" textlink="">
      <xdr:nvSpPr>
        <xdr:cNvPr id="549" name="【学校施設】&#10;有形固定資産減価償却率該当値テキスト">
          <a:extLst>
            <a:ext uri="{FF2B5EF4-FFF2-40B4-BE49-F238E27FC236}">
              <a16:creationId xmlns:a16="http://schemas.microsoft.com/office/drawing/2014/main" xmlns="" id="{5CF56C7F-8A0F-47DC-9902-BAFCA23E7E73}"/>
            </a:ext>
          </a:extLst>
        </xdr:cNvPr>
        <xdr:cNvSpPr txBox="1"/>
      </xdr:nvSpPr>
      <xdr:spPr>
        <a:xfrm>
          <a:off x="16357600"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36830</xdr:rowOff>
    </xdr:from>
    <xdr:to>
      <xdr:col>81</xdr:col>
      <xdr:colOff>101600</xdr:colOff>
      <xdr:row>60</xdr:row>
      <xdr:rowOff>138430</xdr:rowOff>
    </xdr:to>
    <xdr:sp macro="" textlink="">
      <xdr:nvSpPr>
        <xdr:cNvPr id="550" name="楕円 549">
          <a:extLst>
            <a:ext uri="{FF2B5EF4-FFF2-40B4-BE49-F238E27FC236}">
              <a16:creationId xmlns:a16="http://schemas.microsoft.com/office/drawing/2014/main" xmlns="" id="{74B3E202-2CF5-4FA5-8272-19EB40217A64}"/>
            </a:ext>
          </a:extLst>
        </xdr:cNvPr>
        <xdr:cNvSpPr/>
      </xdr:nvSpPr>
      <xdr:spPr>
        <a:xfrm>
          <a:off x="15430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87630</xdr:rowOff>
    </xdr:from>
    <xdr:to>
      <xdr:col>85</xdr:col>
      <xdr:colOff>127000</xdr:colOff>
      <xdr:row>60</xdr:row>
      <xdr:rowOff>125730</xdr:rowOff>
    </xdr:to>
    <xdr:cxnSp macro="">
      <xdr:nvCxnSpPr>
        <xdr:cNvPr id="551" name="直線コネクタ 550">
          <a:extLst>
            <a:ext uri="{FF2B5EF4-FFF2-40B4-BE49-F238E27FC236}">
              <a16:creationId xmlns:a16="http://schemas.microsoft.com/office/drawing/2014/main" xmlns="" id="{24D1DCC7-C932-429D-8DAC-083D97A9330E}"/>
            </a:ext>
          </a:extLst>
        </xdr:cNvPr>
        <xdr:cNvCxnSpPr/>
      </xdr:nvCxnSpPr>
      <xdr:spPr>
        <a:xfrm>
          <a:off x="15481300" y="103746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4445</xdr:rowOff>
    </xdr:from>
    <xdr:to>
      <xdr:col>76</xdr:col>
      <xdr:colOff>165100</xdr:colOff>
      <xdr:row>60</xdr:row>
      <xdr:rowOff>106045</xdr:rowOff>
    </xdr:to>
    <xdr:sp macro="" textlink="">
      <xdr:nvSpPr>
        <xdr:cNvPr id="552" name="楕円 551">
          <a:extLst>
            <a:ext uri="{FF2B5EF4-FFF2-40B4-BE49-F238E27FC236}">
              <a16:creationId xmlns:a16="http://schemas.microsoft.com/office/drawing/2014/main" xmlns="" id="{C383FD0F-711C-47CE-AE82-0133FB0420C1}"/>
            </a:ext>
          </a:extLst>
        </xdr:cNvPr>
        <xdr:cNvSpPr/>
      </xdr:nvSpPr>
      <xdr:spPr>
        <a:xfrm>
          <a:off x="14541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55245</xdr:rowOff>
    </xdr:from>
    <xdr:to>
      <xdr:col>81</xdr:col>
      <xdr:colOff>50800</xdr:colOff>
      <xdr:row>60</xdr:row>
      <xdr:rowOff>87630</xdr:rowOff>
    </xdr:to>
    <xdr:cxnSp macro="">
      <xdr:nvCxnSpPr>
        <xdr:cNvPr id="553" name="直線コネクタ 552">
          <a:extLst>
            <a:ext uri="{FF2B5EF4-FFF2-40B4-BE49-F238E27FC236}">
              <a16:creationId xmlns:a16="http://schemas.microsoft.com/office/drawing/2014/main" xmlns="" id="{976A1D62-EE11-4551-B81E-E4720A87A900}"/>
            </a:ext>
          </a:extLst>
        </xdr:cNvPr>
        <xdr:cNvCxnSpPr/>
      </xdr:nvCxnSpPr>
      <xdr:spPr>
        <a:xfrm>
          <a:off x="14592300" y="103422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xdr:rowOff>
    </xdr:from>
    <xdr:to>
      <xdr:col>72</xdr:col>
      <xdr:colOff>38100</xdr:colOff>
      <xdr:row>60</xdr:row>
      <xdr:rowOff>102235</xdr:rowOff>
    </xdr:to>
    <xdr:sp macro="" textlink="">
      <xdr:nvSpPr>
        <xdr:cNvPr id="554" name="楕円 553">
          <a:extLst>
            <a:ext uri="{FF2B5EF4-FFF2-40B4-BE49-F238E27FC236}">
              <a16:creationId xmlns:a16="http://schemas.microsoft.com/office/drawing/2014/main" xmlns="" id="{21AF9060-59FF-455D-93F1-1E91F842F7BE}"/>
            </a:ext>
          </a:extLst>
        </xdr:cNvPr>
        <xdr:cNvSpPr/>
      </xdr:nvSpPr>
      <xdr:spPr>
        <a:xfrm>
          <a:off x="13652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51435</xdr:rowOff>
    </xdr:from>
    <xdr:to>
      <xdr:col>76</xdr:col>
      <xdr:colOff>114300</xdr:colOff>
      <xdr:row>60</xdr:row>
      <xdr:rowOff>55245</xdr:rowOff>
    </xdr:to>
    <xdr:cxnSp macro="">
      <xdr:nvCxnSpPr>
        <xdr:cNvPr id="555" name="直線コネクタ 554">
          <a:extLst>
            <a:ext uri="{FF2B5EF4-FFF2-40B4-BE49-F238E27FC236}">
              <a16:creationId xmlns:a16="http://schemas.microsoft.com/office/drawing/2014/main" xmlns="" id="{00330DE9-9B7F-45C6-BE90-0E860E719E58}"/>
            </a:ext>
          </a:extLst>
        </xdr:cNvPr>
        <xdr:cNvCxnSpPr/>
      </xdr:nvCxnSpPr>
      <xdr:spPr>
        <a:xfrm>
          <a:off x="13703300" y="103384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143510</xdr:rowOff>
    </xdr:from>
    <xdr:to>
      <xdr:col>67</xdr:col>
      <xdr:colOff>101600</xdr:colOff>
      <xdr:row>60</xdr:row>
      <xdr:rowOff>73660</xdr:rowOff>
    </xdr:to>
    <xdr:sp macro="" textlink="">
      <xdr:nvSpPr>
        <xdr:cNvPr id="556" name="楕円 555">
          <a:extLst>
            <a:ext uri="{FF2B5EF4-FFF2-40B4-BE49-F238E27FC236}">
              <a16:creationId xmlns:a16="http://schemas.microsoft.com/office/drawing/2014/main" xmlns="" id="{7301EB04-A4CB-4A8A-8BAE-E9108650678B}"/>
            </a:ext>
          </a:extLst>
        </xdr:cNvPr>
        <xdr:cNvSpPr/>
      </xdr:nvSpPr>
      <xdr:spPr>
        <a:xfrm>
          <a:off x="12763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22860</xdr:rowOff>
    </xdr:from>
    <xdr:to>
      <xdr:col>71</xdr:col>
      <xdr:colOff>177800</xdr:colOff>
      <xdr:row>60</xdr:row>
      <xdr:rowOff>51435</xdr:rowOff>
    </xdr:to>
    <xdr:cxnSp macro="">
      <xdr:nvCxnSpPr>
        <xdr:cNvPr id="557" name="直線コネクタ 556">
          <a:extLst>
            <a:ext uri="{FF2B5EF4-FFF2-40B4-BE49-F238E27FC236}">
              <a16:creationId xmlns:a16="http://schemas.microsoft.com/office/drawing/2014/main" xmlns="" id="{EBAC6978-B1E6-42BD-8858-21633E81A308}"/>
            </a:ext>
          </a:extLst>
        </xdr:cNvPr>
        <xdr:cNvCxnSpPr/>
      </xdr:nvCxnSpPr>
      <xdr:spPr>
        <a:xfrm>
          <a:off x="12814300" y="103098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558" name="n_1aveValue【学校施設】&#10;有形固定資産減価償却率">
          <a:extLst>
            <a:ext uri="{FF2B5EF4-FFF2-40B4-BE49-F238E27FC236}">
              <a16:creationId xmlns:a16="http://schemas.microsoft.com/office/drawing/2014/main" xmlns="" id="{64FA7F67-800B-452D-8970-309BF0542926}"/>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559" name="n_2aveValue【学校施設】&#10;有形固定資産減価償却率">
          <a:extLst>
            <a:ext uri="{FF2B5EF4-FFF2-40B4-BE49-F238E27FC236}">
              <a16:creationId xmlns:a16="http://schemas.microsoft.com/office/drawing/2014/main" xmlns="" id="{0ABABDF7-10A7-4FC8-BE3A-687E75D31FC2}"/>
            </a:ext>
          </a:extLst>
        </xdr:cNvPr>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38752</xdr:rowOff>
    </xdr:from>
    <xdr:ext cx="405111" cy="259045"/>
    <xdr:sp macro="" textlink="">
      <xdr:nvSpPr>
        <xdr:cNvPr id="560" name="n_3aveValue【学校施設】&#10;有形固定資産減価償却率">
          <a:extLst>
            <a:ext uri="{FF2B5EF4-FFF2-40B4-BE49-F238E27FC236}">
              <a16:creationId xmlns:a16="http://schemas.microsoft.com/office/drawing/2014/main" xmlns="" id="{210B9C4D-2EBE-4AE0-92E7-7C783F285A66}"/>
            </a:ext>
          </a:extLst>
        </xdr:cNvPr>
        <xdr:cNvSpPr txBox="1"/>
      </xdr:nvSpPr>
      <xdr:spPr>
        <a:xfrm>
          <a:off x="13500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561" name="n_4aveValue【学校施設】&#10;有形固定資産減価償却率">
          <a:extLst>
            <a:ext uri="{FF2B5EF4-FFF2-40B4-BE49-F238E27FC236}">
              <a16:creationId xmlns:a16="http://schemas.microsoft.com/office/drawing/2014/main" xmlns="" id="{F7316A73-3777-4542-9840-E48FA5D7744B}"/>
            </a:ext>
          </a:extLst>
        </xdr:cNvPr>
        <xdr:cNvSpPr txBox="1"/>
      </xdr:nvSpPr>
      <xdr:spPr>
        <a:xfrm>
          <a:off x="12611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129557</xdr:rowOff>
    </xdr:from>
    <xdr:ext cx="405111" cy="259045"/>
    <xdr:sp macro="" textlink="">
      <xdr:nvSpPr>
        <xdr:cNvPr id="562" name="n_1mainValue【学校施設】&#10;有形固定資産減価償却率">
          <a:extLst>
            <a:ext uri="{FF2B5EF4-FFF2-40B4-BE49-F238E27FC236}">
              <a16:creationId xmlns:a16="http://schemas.microsoft.com/office/drawing/2014/main" xmlns="" id="{B6841EC7-DB99-47F9-8390-F6384EBA48D7}"/>
            </a:ext>
          </a:extLst>
        </xdr:cNvPr>
        <xdr:cNvSpPr txBox="1"/>
      </xdr:nvSpPr>
      <xdr:spPr>
        <a:xfrm>
          <a:off x="152660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97172</xdr:rowOff>
    </xdr:from>
    <xdr:ext cx="405111" cy="259045"/>
    <xdr:sp macro="" textlink="">
      <xdr:nvSpPr>
        <xdr:cNvPr id="563" name="n_2mainValue【学校施設】&#10;有形固定資産減価償却率">
          <a:extLst>
            <a:ext uri="{FF2B5EF4-FFF2-40B4-BE49-F238E27FC236}">
              <a16:creationId xmlns:a16="http://schemas.microsoft.com/office/drawing/2014/main" xmlns="" id="{EE5C202A-FB2D-4890-A3A8-5B762F1E8A9F}"/>
            </a:ext>
          </a:extLst>
        </xdr:cNvPr>
        <xdr:cNvSpPr txBox="1"/>
      </xdr:nvSpPr>
      <xdr:spPr>
        <a:xfrm>
          <a:off x="14389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564" name="n_3mainValue【学校施設】&#10;有形固定資産減価償却率">
          <a:extLst>
            <a:ext uri="{FF2B5EF4-FFF2-40B4-BE49-F238E27FC236}">
              <a16:creationId xmlns:a16="http://schemas.microsoft.com/office/drawing/2014/main" xmlns="" id="{D3EC4B70-E856-48CA-991C-782A35BF7537}"/>
            </a:ext>
          </a:extLst>
        </xdr:cNvPr>
        <xdr:cNvSpPr txBox="1"/>
      </xdr:nvSpPr>
      <xdr:spPr>
        <a:xfrm>
          <a:off x="13500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64787</xdr:rowOff>
    </xdr:from>
    <xdr:ext cx="405111" cy="259045"/>
    <xdr:sp macro="" textlink="">
      <xdr:nvSpPr>
        <xdr:cNvPr id="565" name="n_4mainValue【学校施設】&#10;有形固定資産減価償却率">
          <a:extLst>
            <a:ext uri="{FF2B5EF4-FFF2-40B4-BE49-F238E27FC236}">
              <a16:creationId xmlns:a16="http://schemas.microsoft.com/office/drawing/2014/main" xmlns="" id="{82733303-99B3-4185-9395-6FBBCD303788}"/>
            </a:ext>
          </a:extLst>
        </xdr:cNvPr>
        <xdr:cNvSpPr txBox="1"/>
      </xdr:nvSpPr>
      <xdr:spPr>
        <a:xfrm>
          <a:off x="12611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xmlns="" id="{3A065972-7CDD-4A61-B1B3-766C51DA90D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xmlns="" id="{40C93C68-BDC9-438D-8E0A-FAFFCB4518B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xmlns="" id="{34019EC8-984F-4504-93A7-C3D895C76D8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xmlns="" id="{72062E54-0D2B-48E5-9A55-7233CE7A4D1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xmlns="" id="{DF6CCD21-4AE9-45B7-9FED-BE393431B24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xmlns="" id="{65A09744-E2A2-4CAE-B72B-22C39DAE9D3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xmlns="" id="{EC6C1FEB-5046-486B-8766-4F0C2074DE2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xmlns="" id="{8FC4D8C0-463C-415E-8DD6-97F21B55AFC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xmlns="" id="{4DA2748B-1972-45E2-B1EB-BD9642BB523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xmlns="" id="{AAA0AAF5-2601-4994-B040-A38524AB00E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xmlns="" id="{BD5C6701-752F-430C-8D02-1BD2795F965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xmlns="" id="{EBA356E5-01A2-40CF-B3D0-F549BBA82EF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xmlns="" id="{19A8CD40-21F3-4032-9F97-8DCC8B41FD7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xmlns="" id="{A9F14D12-D62E-4313-A992-98F4903BDE2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xmlns="" id="{627D8772-7619-4956-BE10-580E6905D1F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xmlns="" id="{34B7F0BC-B39D-4270-A5FC-677C0495433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xmlns="" id="{0C386745-1D58-49BC-B29F-9D9A21AF3D8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xmlns="" id="{1C5DB14E-E410-4E68-AD4E-193D519B063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xmlns="" id="{8EFCC557-B6CA-49AB-A78B-D73487429C6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xmlns="" id="{160E398F-BDE7-40A5-A4C8-169F1BA2255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xmlns="" id="{FEA8844B-E6D3-4443-B610-0D4EE6544A7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xmlns="" id="{43BF641F-9336-4926-A764-1A16ECB0587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xmlns="" id="{8199C46C-B9BF-4C4C-8B4B-FA910F308AB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xmlns="" id="{F47FEE80-DCA0-4716-85E1-A549332F073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19050</xdr:rowOff>
    </xdr:from>
    <xdr:to>
      <xdr:col>116</xdr:col>
      <xdr:colOff>62864</xdr:colOff>
      <xdr:row>64</xdr:row>
      <xdr:rowOff>47244</xdr:rowOff>
    </xdr:to>
    <xdr:cxnSp macro="">
      <xdr:nvCxnSpPr>
        <xdr:cNvPr id="590" name="直線コネクタ 589">
          <a:extLst>
            <a:ext uri="{FF2B5EF4-FFF2-40B4-BE49-F238E27FC236}">
              <a16:creationId xmlns:a16="http://schemas.microsoft.com/office/drawing/2014/main" xmlns="" id="{65456BDF-7508-4051-87AA-EB5CE5835448}"/>
            </a:ext>
          </a:extLst>
        </xdr:cNvPr>
        <xdr:cNvCxnSpPr/>
      </xdr:nvCxnSpPr>
      <xdr:spPr>
        <a:xfrm flipV="1">
          <a:off x="22160864" y="9620250"/>
          <a:ext cx="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51071</xdr:rowOff>
    </xdr:from>
    <xdr:ext cx="469744" cy="259045"/>
    <xdr:sp macro="" textlink="">
      <xdr:nvSpPr>
        <xdr:cNvPr id="591" name="【学校施設】&#10;一人当たり面積最小値テキスト">
          <a:extLst>
            <a:ext uri="{FF2B5EF4-FFF2-40B4-BE49-F238E27FC236}">
              <a16:creationId xmlns:a16="http://schemas.microsoft.com/office/drawing/2014/main" xmlns="" id="{4072A39A-9F89-4B95-B657-717D11811B06}"/>
            </a:ext>
          </a:extLst>
        </xdr:cNvPr>
        <xdr:cNvSpPr txBox="1"/>
      </xdr:nvSpPr>
      <xdr:spPr>
        <a:xfrm>
          <a:off x="22199600" y="1102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47244</xdr:rowOff>
    </xdr:from>
    <xdr:to>
      <xdr:col>116</xdr:col>
      <xdr:colOff>152400</xdr:colOff>
      <xdr:row>64</xdr:row>
      <xdr:rowOff>47244</xdr:rowOff>
    </xdr:to>
    <xdr:cxnSp macro="">
      <xdr:nvCxnSpPr>
        <xdr:cNvPr id="592" name="直線コネクタ 591">
          <a:extLst>
            <a:ext uri="{FF2B5EF4-FFF2-40B4-BE49-F238E27FC236}">
              <a16:creationId xmlns:a16="http://schemas.microsoft.com/office/drawing/2014/main" xmlns="" id="{845A16F2-949D-48AB-9328-4786724D60C4}"/>
            </a:ext>
          </a:extLst>
        </xdr:cNvPr>
        <xdr:cNvCxnSpPr/>
      </xdr:nvCxnSpPr>
      <xdr:spPr>
        <a:xfrm>
          <a:off x="22072600" y="1102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137177</xdr:rowOff>
    </xdr:from>
    <xdr:ext cx="469744" cy="259045"/>
    <xdr:sp macro="" textlink="">
      <xdr:nvSpPr>
        <xdr:cNvPr id="593" name="【学校施設】&#10;一人当たり面積最大値テキスト">
          <a:extLst>
            <a:ext uri="{FF2B5EF4-FFF2-40B4-BE49-F238E27FC236}">
              <a16:creationId xmlns:a16="http://schemas.microsoft.com/office/drawing/2014/main" xmlns="" id="{61CFF38A-E8D9-432E-9D66-B4D02E6F3E86}"/>
            </a:ext>
          </a:extLst>
        </xdr:cNvPr>
        <xdr:cNvSpPr txBox="1"/>
      </xdr:nvSpPr>
      <xdr:spPr>
        <a:xfrm>
          <a:off x="221996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19050</xdr:rowOff>
    </xdr:from>
    <xdr:to>
      <xdr:col>116</xdr:col>
      <xdr:colOff>152400</xdr:colOff>
      <xdr:row>56</xdr:row>
      <xdr:rowOff>19050</xdr:rowOff>
    </xdr:to>
    <xdr:cxnSp macro="">
      <xdr:nvCxnSpPr>
        <xdr:cNvPr id="594" name="直線コネクタ 593">
          <a:extLst>
            <a:ext uri="{FF2B5EF4-FFF2-40B4-BE49-F238E27FC236}">
              <a16:creationId xmlns:a16="http://schemas.microsoft.com/office/drawing/2014/main" xmlns="" id="{BCC91B26-E1F1-4DBF-AF1B-196FFCD5E33D}"/>
            </a:ext>
          </a:extLst>
        </xdr:cNvPr>
        <xdr:cNvCxnSpPr/>
      </xdr:nvCxnSpPr>
      <xdr:spPr>
        <a:xfrm>
          <a:off x="22072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114317</xdr:rowOff>
    </xdr:from>
    <xdr:ext cx="469744" cy="259045"/>
    <xdr:sp macro="" textlink="">
      <xdr:nvSpPr>
        <xdr:cNvPr id="595" name="【学校施設】&#10;一人当たり面積平均値テキスト">
          <a:extLst>
            <a:ext uri="{FF2B5EF4-FFF2-40B4-BE49-F238E27FC236}">
              <a16:creationId xmlns:a16="http://schemas.microsoft.com/office/drawing/2014/main" xmlns="" id="{6091ADA8-EB3A-45FA-B123-D29E9F5784B0}"/>
            </a:ext>
          </a:extLst>
        </xdr:cNvPr>
        <xdr:cNvSpPr txBox="1"/>
      </xdr:nvSpPr>
      <xdr:spPr>
        <a:xfrm>
          <a:off x="22199600" y="1022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135890</xdr:rowOff>
    </xdr:from>
    <xdr:to>
      <xdr:col>116</xdr:col>
      <xdr:colOff>114300</xdr:colOff>
      <xdr:row>60</xdr:row>
      <xdr:rowOff>66040</xdr:rowOff>
    </xdr:to>
    <xdr:sp macro="" textlink="">
      <xdr:nvSpPr>
        <xdr:cNvPr id="596" name="フローチャート: 判断 595">
          <a:extLst>
            <a:ext uri="{FF2B5EF4-FFF2-40B4-BE49-F238E27FC236}">
              <a16:creationId xmlns:a16="http://schemas.microsoft.com/office/drawing/2014/main" xmlns="" id="{6D9A4B9B-B2E3-40BC-98B5-CDD0C2F9F767}"/>
            </a:ext>
          </a:extLst>
        </xdr:cNvPr>
        <xdr:cNvSpPr/>
      </xdr:nvSpPr>
      <xdr:spPr>
        <a:xfrm>
          <a:off x="221107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144272</xdr:rowOff>
    </xdr:from>
    <xdr:to>
      <xdr:col>112</xdr:col>
      <xdr:colOff>38100</xdr:colOff>
      <xdr:row>60</xdr:row>
      <xdr:rowOff>74422</xdr:rowOff>
    </xdr:to>
    <xdr:sp macro="" textlink="">
      <xdr:nvSpPr>
        <xdr:cNvPr id="597" name="フローチャート: 判断 596">
          <a:extLst>
            <a:ext uri="{FF2B5EF4-FFF2-40B4-BE49-F238E27FC236}">
              <a16:creationId xmlns:a16="http://schemas.microsoft.com/office/drawing/2014/main" xmlns="" id="{E886AF95-E668-45A9-88D1-76E66F13B4BD}"/>
            </a:ext>
          </a:extLst>
        </xdr:cNvPr>
        <xdr:cNvSpPr/>
      </xdr:nvSpPr>
      <xdr:spPr>
        <a:xfrm>
          <a:off x="21272500" y="102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95504</xdr:rowOff>
    </xdr:from>
    <xdr:to>
      <xdr:col>107</xdr:col>
      <xdr:colOff>101600</xdr:colOff>
      <xdr:row>61</xdr:row>
      <xdr:rowOff>25654</xdr:rowOff>
    </xdr:to>
    <xdr:sp macro="" textlink="">
      <xdr:nvSpPr>
        <xdr:cNvPr id="598" name="フローチャート: 判断 597">
          <a:extLst>
            <a:ext uri="{FF2B5EF4-FFF2-40B4-BE49-F238E27FC236}">
              <a16:creationId xmlns:a16="http://schemas.microsoft.com/office/drawing/2014/main" xmlns="" id="{BF40F95C-8261-4B86-8D44-11327482028B}"/>
            </a:ext>
          </a:extLst>
        </xdr:cNvPr>
        <xdr:cNvSpPr/>
      </xdr:nvSpPr>
      <xdr:spPr>
        <a:xfrm>
          <a:off x="20383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599" name="フローチャート: 判断 598">
          <a:extLst>
            <a:ext uri="{FF2B5EF4-FFF2-40B4-BE49-F238E27FC236}">
              <a16:creationId xmlns:a16="http://schemas.microsoft.com/office/drawing/2014/main" xmlns="" id="{B336AFF7-B0B3-491C-89B8-929233E47331}"/>
            </a:ext>
          </a:extLst>
        </xdr:cNvPr>
        <xdr:cNvSpPr/>
      </xdr:nvSpPr>
      <xdr:spPr>
        <a:xfrm>
          <a:off x="19494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117602</xdr:rowOff>
    </xdr:from>
    <xdr:to>
      <xdr:col>98</xdr:col>
      <xdr:colOff>38100</xdr:colOff>
      <xdr:row>61</xdr:row>
      <xdr:rowOff>47752</xdr:rowOff>
    </xdr:to>
    <xdr:sp macro="" textlink="">
      <xdr:nvSpPr>
        <xdr:cNvPr id="600" name="フローチャート: 判断 599">
          <a:extLst>
            <a:ext uri="{FF2B5EF4-FFF2-40B4-BE49-F238E27FC236}">
              <a16:creationId xmlns:a16="http://schemas.microsoft.com/office/drawing/2014/main" xmlns="" id="{3C944A67-C2D3-4993-AA8D-2B215F6F7C5C}"/>
            </a:ext>
          </a:extLst>
        </xdr:cNvPr>
        <xdr:cNvSpPr/>
      </xdr:nvSpPr>
      <xdr:spPr>
        <a:xfrm>
          <a:off x="18605500" y="1040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xmlns="" id="{7F859CBB-85A4-41AE-8CDD-EEF31FD11CC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xmlns="" id="{D21C50A6-828B-46EB-8262-E265DBA641A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24C3483F-0043-4501-B2C2-863B3AFB8B9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CD011616-F541-4E73-98CD-E7085621CC6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xmlns="" id="{4F57EF95-1F06-4C3D-BFB1-D254275DDDF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50546</xdr:rowOff>
    </xdr:from>
    <xdr:to>
      <xdr:col>116</xdr:col>
      <xdr:colOff>114300</xdr:colOff>
      <xdr:row>59</xdr:row>
      <xdr:rowOff>152146</xdr:rowOff>
    </xdr:to>
    <xdr:sp macro="" textlink="">
      <xdr:nvSpPr>
        <xdr:cNvPr id="606" name="楕円 605">
          <a:extLst>
            <a:ext uri="{FF2B5EF4-FFF2-40B4-BE49-F238E27FC236}">
              <a16:creationId xmlns:a16="http://schemas.microsoft.com/office/drawing/2014/main" xmlns="" id="{A27AC0B8-153F-4D8B-BC15-E605C6929E9C}"/>
            </a:ext>
          </a:extLst>
        </xdr:cNvPr>
        <xdr:cNvSpPr/>
      </xdr:nvSpPr>
      <xdr:spPr>
        <a:xfrm>
          <a:off x="22110700" y="1016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73423</xdr:rowOff>
    </xdr:from>
    <xdr:ext cx="469744" cy="259045"/>
    <xdr:sp macro="" textlink="">
      <xdr:nvSpPr>
        <xdr:cNvPr id="607" name="【学校施設】&#10;一人当たり面積該当値テキスト">
          <a:extLst>
            <a:ext uri="{FF2B5EF4-FFF2-40B4-BE49-F238E27FC236}">
              <a16:creationId xmlns:a16="http://schemas.microsoft.com/office/drawing/2014/main" xmlns="" id="{13F1055A-B03A-4FD6-A8F1-0CF9FE366B8D}"/>
            </a:ext>
          </a:extLst>
        </xdr:cNvPr>
        <xdr:cNvSpPr txBox="1"/>
      </xdr:nvSpPr>
      <xdr:spPr>
        <a:xfrm>
          <a:off x="22199600" y="1001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57404</xdr:rowOff>
    </xdr:from>
    <xdr:to>
      <xdr:col>112</xdr:col>
      <xdr:colOff>38100</xdr:colOff>
      <xdr:row>59</xdr:row>
      <xdr:rowOff>159004</xdr:rowOff>
    </xdr:to>
    <xdr:sp macro="" textlink="">
      <xdr:nvSpPr>
        <xdr:cNvPr id="608" name="楕円 607">
          <a:extLst>
            <a:ext uri="{FF2B5EF4-FFF2-40B4-BE49-F238E27FC236}">
              <a16:creationId xmlns:a16="http://schemas.microsoft.com/office/drawing/2014/main" xmlns="" id="{54448744-43B6-4B45-8EC6-DBE5BB4500D5}"/>
            </a:ext>
          </a:extLst>
        </xdr:cNvPr>
        <xdr:cNvSpPr/>
      </xdr:nvSpPr>
      <xdr:spPr>
        <a:xfrm>
          <a:off x="21272500" y="1017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101346</xdr:rowOff>
    </xdr:from>
    <xdr:to>
      <xdr:col>116</xdr:col>
      <xdr:colOff>63500</xdr:colOff>
      <xdr:row>59</xdr:row>
      <xdr:rowOff>108204</xdr:rowOff>
    </xdr:to>
    <xdr:cxnSp macro="">
      <xdr:nvCxnSpPr>
        <xdr:cNvPr id="609" name="直線コネクタ 608">
          <a:extLst>
            <a:ext uri="{FF2B5EF4-FFF2-40B4-BE49-F238E27FC236}">
              <a16:creationId xmlns:a16="http://schemas.microsoft.com/office/drawing/2014/main" xmlns="" id="{746D6900-00A9-4B1C-82FE-58D58CBBC6EB}"/>
            </a:ext>
          </a:extLst>
        </xdr:cNvPr>
        <xdr:cNvCxnSpPr/>
      </xdr:nvCxnSpPr>
      <xdr:spPr>
        <a:xfrm flipV="1">
          <a:off x="21323300" y="1021689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77216</xdr:rowOff>
    </xdr:from>
    <xdr:to>
      <xdr:col>107</xdr:col>
      <xdr:colOff>101600</xdr:colOff>
      <xdr:row>60</xdr:row>
      <xdr:rowOff>7366</xdr:rowOff>
    </xdr:to>
    <xdr:sp macro="" textlink="">
      <xdr:nvSpPr>
        <xdr:cNvPr id="610" name="楕円 609">
          <a:extLst>
            <a:ext uri="{FF2B5EF4-FFF2-40B4-BE49-F238E27FC236}">
              <a16:creationId xmlns:a16="http://schemas.microsoft.com/office/drawing/2014/main" xmlns="" id="{D5B29E35-3982-4604-97F2-C061216CA418}"/>
            </a:ext>
          </a:extLst>
        </xdr:cNvPr>
        <xdr:cNvSpPr/>
      </xdr:nvSpPr>
      <xdr:spPr>
        <a:xfrm>
          <a:off x="20383500" y="1019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108204</xdr:rowOff>
    </xdr:from>
    <xdr:to>
      <xdr:col>111</xdr:col>
      <xdr:colOff>177800</xdr:colOff>
      <xdr:row>59</xdr:row>
      <xdr:rowOff>128016</xdr:rowOff>
    </xdr:to>
    <xdr:cxnSp macro="">
      <xdr:nvCxnSpPr>
        <xdr:cNvPr id="611" name="直線コネクタ 610">
          <a:extLst>
            <a:ext uri="{FF2B5EF4-FFF2-40B4-BE49-F238E27FC236}">
              <a16:creationId xmlns:a16="http://schemas.microsoft.com/office/drawing/2014/main" xmlns="" id="{30366A0D-68A1-40D9-9A54-906DE0260B74}"/>
            </a:ext>
          </a:extLst>
        </xdr:cNvPr>
        <xdr:cNvCxnSpPr/>
      </xdr:nvCxnSpPr>
      <xdr:spPr>
        <a:xfrm flipV="1">
          <a:off x="20434300" y="10223754"/>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38354</xdr:rowOff>
    </xdr:from>
    <xdr:to>
      <xdr:col>102</xdr:col>
      <xdr:colOff>165100</xdr:colOff>
      <xdr:row>59</xdr:row>
      <xdr:rowOff>139954</xdr:rowOff>
    </xdr:to>
    <xdr:sp macro="" textlink="">
      <xdr:nvSpPr>
        <xdr:cNvPr id="612" name="楕円 611">
          <a:extLst>
            <a:ext uri="{FF2B5EF4-FFF2-40B4-BE49-F238E27FC236}">
              <a16:creationId xmlns:a16="http://schemas.microsoft.com/office/drawing/2014/main" xmlns="" id="{4AED4A29-6CC4-4796-BC86-6A756456BA8E}"/>
            </a:ext>
          </a:extLst>
        </xdr:cNvPr>
        <xdr:cNvSpPr/>
      </xdr:nvSpPr>
      <xdr:spPr>
        <a:xfrm>
          <a:off x="194945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89154</xdr:rowOff>
    </xdr:from>
    <xdr:to>
      <xdr:col>107</xdr:col>
      <xdr:colOff>50800</xdr:colOff>
      <xdr:row>59</xdr:row>
      <xdr:rowOff>128016</xdr:rowOff>
    </xdr:to>
    <xdr:cxnSp macro="">
      <xdr:nvCxnSpPr>
        <xdr:cNvPr id="613" name="直線コネクタ 612">
          <a:extLst>
            <a:ext uri="{FF2B5EF4-FFF2-40B4-BE49-F238E27FC236}">
              <a16:creationId xmlns:a16="http://schemas.microsoft.com/office/drawing/2014/main" xmlns="" id="{AFBC7F16-157D-4FEA-96C4-2FA5C5EE1797}"/>
            </a:ext>
          </a:extLst>
        </xdr:cNvPr>
        <xdr:cNvCxnSpPr/>
      </xdr:nvCxnSpPr>
      <xdr:spPr>
        <a:xfrm>
          <a:off x="19545300" y="1020470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93218</xdr:rowOff>
    </xdr:from>
    <xdr:to>
      <xdr:col>98</xdr:col>
      <xdr:colOff>38100</xdr:colOff>
      <xdr:row>60</xdr:row>
      <xdr:rowOff>23368</xdr:rowOff>
    </xdr:to>
    <xdr:sp macro="" textlink="">
      <xdr:nvSpPr>
        <xdr:cNvPr id="614" name="楕円 613">
          <a:extLst>
            <a:ext uri="{FF2B5EF4-FFF2-40B4-BE49-F238E27FC236}">
              <a16:creationId xmlns:a16="http://schemas.microsoft.com/office/drawing/2014/main" xmlns="" id="{8063B2B6-9309-45EA-9B3A-846A89E82C8B}"/>
            </a:ext>
          </a:extLst>
        </xdr:cNvPr>
        <xdr:cNvSpPr/>
      </xdr:nvSpPr>
      <xdr:spPr>
        <a:xfrm>
          <a:off x="18605500" y="102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89154</xdr:rowOff>
    </xdr:from>
    <xdr:to>
      <xdr:col>102</xdr:col>
      <xdr:colOff>114300</xdr:colOff>
      <xdr:row>59</xdr:row>
      <xdr:rowOff>144018</xdr:rowOff>
    </xdr:to>
    <xdr:cxnSp macro="">
      <xdr:nvCxnSpPr>
        <xdr:cNvPr id="615" name="直線コネクタ 614">
          <a:extLst>
            <a:ext uri="{FF2B5EF4-FFF2-40B4-BE49-F238E27FC236}">
              <a16:creationId xmlns:a16="http://schemas.microsoft.com/office/drawing/2014/main" xmlns="" id="{0528B2DD-89B2-406C-A865-22C3957FEEB0}"/>
            </a:ext>
          </a:extLst>
        </xdr:cNvPr>
        <xdr:cNvCxnSpPr/>
      </xdr:nvCxnSpPr>
      <xdr:spPr>
        <a:xfrm flipV="1">
          <a:off x="18656300" y="102047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65549</xdr:rowOff>
    </xdr:from>
    <xdr:ext cx="469744" cy="259045"/>
    <xdr:sp macro="" textlink="">
      <xdr:nvSpPr>
        <xdr:cNvPr id="616" name="n_1aveValue【学校施設】&#10;一人当たり面積">
          <a:extLst>
            <a:ext uri="{FF2B5EF4-FFF2-40B4-BE49-F238E27FC236}">
              <a16:creationId xmlns:a16="http://schemas.microsoft.com/office/drawing/2014/main" xmlns="" id="{0AED9AEE-FA81-4690-9368-3B309B22A5F2}"/>
            </a:ext>
          </a:extLst>
        </xdr:cNvPr>
        <xdr:cNvSpPr txBox="1"/>
      </xdr:nvSpPr>
      <xdr:spPr>
        <a:xfrm>
          <a:off x="21075727" y="103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16781</xdr:rowOff>
    </xdr:from>
    <xdr:ext cx="469744" cy="259045"/>
    <xdr:sp macro="" textlink="">
      <xdr:nvSpPr>
        <xdr:cNvPr id="617" name="n_2aveValue【学校施設】&#10;一人当たり面積">
          <a:extLst>
            <a:ext uri="{FF2B5EF4-FFF2-40B4-BE49-F238E27FC236}">
              <a16:creationId xmlns:a16="http://schemas.microsoft.com/office/drawing/2014/main" xmlns="" id="{4657F6A1-6383-4CA4-860E-02827BE02708}"/>
            </a:ext>
          </a:extLst>
        </xdr:cNvPr>
        <xdr:cNvSpPr txBox="1"/>
      </xdr:nvSpPr>
      <xdr:spPr>
        <a:xfrm>
          <a:off x="20199427" y="1047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22877</xdr:rowOff>
    </xdr:from>
    <xdr:ext cx="469744" cy="259045"/>
    <xdr:sp macro="" textlink="">
      <xdr:nvSpPr>
        <xdr:cNvPr id="618" name="n_3aveValue【学校施設】&#10;一人当たり面積">
          <a:extLst>
            <a:ext uri="{FF2B5EF4-FFF2-40B4-BE49-F238E27FC236}">
              <a16:creationId xmlns:a16="http://schemas.microsoft.com/office/drawing/2014/main" xmlns="" id="{46F321BE-601F-4CC8-ABBE-97C3A74AE5F5}"/>
            </a:ext>
          </a:extLst>
        </xdr:cNvPr>
        <xdr:cNvSpPr txBox="1"/>
      </xdr:nvSpPr>
      <xdr:spPr>
        <a:xfrm>
          <a:off x="19310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38879</xdr:rowOff>
    </xdr:from>
    <xdr:ext cx="469744" cy="259045"/>
    <xdr:sp macro="" textlink="">
      <xdr:nvSpPr>
        <xdr:cNvPr id="619" name="n_4aveValue【学校施設】&#10;一人当たり面積">
          <a:extLst>
            <a:ext uri="{FF2B5EF4-FFF2-40B4-BE49-F238E27FC236}">
              <a16:creationId xmlns:a16="http://schemas.microsoft.com/office/drawing/2014/main" xmlns="" id="{112D0949-B3FF-444F-B05B-C409BAE5CAE6}"/>
            </a:ext>
          </a:extLst>
        </xdr:cNvPr>
        <xdr:cNvSpPr txBox="1"/>
      </xdr:nvSpPr>
      <xdr:spPr>
        <a:xfrm>
          <a:off x="18421427" y="1049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4081</xdr:rowOff>
    </xdr:from>
    <xdr:ext cx="469744" cy="259045"/>
    <xdr:sp macro="" textlink="">
      <xdr:nvSpPr>
        <xdr:cNvPr id="620" name="n_1mainValue【学校施設】&#10;一人当たり面積">
          <a:extLst>
            <a:ext uri="{FF2B5EF4-FFF2-40B4-BE49-F238E27FC236}">
              <a16:creationId xmlns:a16="http://schemas.microsoft.com/office/drawing/2014/main" xmlns="" id="{47882833-A723-417F-8668-C17DEDBD6258}"/>
            </a:ext>
          </a:extLst>
        </xdr:cNvPr>
        <xdr:cNvSpPr txBox="1"/>
      </xdr:nvSpPr>
      <xdr:spPr>
        <a:xfrm>
          <a:off x="21075727" y="994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23893</xdr:rowOff>
    </xdr:from>
    <xdr:ext cx="469744" cy="259045"/>
    <xdr:sp macro="" textlink="">
      <xdr:nvSpPr>
        <xdr:cNvPr id="621" name="n_2mainValue【学校施設】&#10;一人当たり面積">
          <a:extLst>
            <a:ext uri="{FF2B5EF4-FFF2-40B4-BE49-F238E27FC236}">
              <a16:creationId xmlns:a16="http://schemas.microsoft.com/office/drawing/2014/main" xmlns="" id="{C4293DAD-1982-434D-B29D-409BBB65FB07}"/>
            </a:ext>
          </a:extLst>
        </xdr:cNvPr>
        <xdr:cNvSpPr txBox="1"/>
      </xdr:nvSpPr>
      <xdr:spPr>
        <a:xfrm>
          <a:off x="20199427" y="996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156481</xdr:rowOff>
    </xdr:from>
    <xdr:ext cx="469744" cy="259045"/>
    <xdr:sp macro="" textlink="">
      <xdr:nvSpPr>
        <xdr:cNvPr id="622" name="n_3mainValue【学校施設】&#10;一人当たり面積">
          <a:extLst>
            <a:ext uri="{FF2B5EF4-FFF2-40B4-BE49-F238E27FC236}">
              <a16:creationId xmlns:a16="http://schemas.microsoft.com/office/drawing/2014/main" xmlns="" id="{6699C695-6DD9-4662-AF44-570819FC4A12}"/>
            </a:ext>
          </a:extLst>
        </xdr:cNvPr>
        <xdr:cNvSpPr txBox="1"/>
      </xdr:nvSpPr>
      <xdr:spPr>
        <a:xfrm>
          <a:off x="19310427" y="992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39895</xdr:rowOff>
    </xdr:from>
    <xdr:ext cx="469744" cy="259045"/>
    <xdr:sp macro="" textlink="">
      <xdr:nvSpPr>
        <xdr:cNvPr id="623" name="n_4mainValue【学校施設】&#10;一人当たり面積">
          <a:extLst>
            <a:ext uri="{FF2B5EF4-FFF2-40B4-BE49-F238E27FC236}">
              <a16:creationId xmlns:a16="http://schemas.microsoft.com/office/drawing/2014/main" xmlns="" id="{8598FF4E-3B62-4107-A631-5DD97FE771A3}"/>
            </a:ext>
          </a:extLst>
        </xdr:cNvPr>
        <xdr:cNvSpPr txBox="1"/>
      </xdr:nvSpPr>
      <xdr:spPr>
        <a:xfrm>
          <a:off x="18421427" y="998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xmlns="" id="{D2A7C999-D297-469D-8AB8-F8948D344F4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xmlns="" id="{25CEC47C-4CCD-473D-898C-D6E843F4CC3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xmlns="" id="{6AA5AA7D-1D27-426F-8BC3-44E8712DF9F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xmlns="" id="{22D67339-847C-4EBC-A575-27341DD06B7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xmlns="" id="{C48498E2-D28A-4677-8717-705BE03AC01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xmlns="" id="{718CD387-C388-4F56-8544-2DC6A7D431E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xmlns="" id="{7731B2C3-0349-4DB3-8B94-0050BBCD30A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xmlns="" id="{4EA8D412-5F56-4CA1-B781-C73F5A38E89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xmlns="" id="{2F3DB0BB-7EE4-4CE4-BF99-167EA6000B6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xmlns="" id="{9D16C413-69B0-47A4-B1B0-8D0E4984631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xmlns="" id="{7E20D2E5-2585-400C-BEA7-0634B689ED7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xmlns="" id="{3DD1F69A-444B-49EA-A0BE-8A3BF97D895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xmlns="" id="{4AF0EC83-36A8-463F-9AAE-ED90A9D45BD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xmlns="" id="{14A77464-3763-4D8D-8B48-7016ED1898E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xmlns="" id="{58C86063-5A79-44F9-BECC-B50366353E7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xmlns="" id="{664E7761-052D-445C-A7EF-88BAF01D5B3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xmlns="" id="{331BBC30-9B01-410F-83B7-4242110D8FF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xmlns="" id="{CF49EA6F-7EA9-4B5C-95EF-5A50F37D560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xmlns="" id="{C2D78A79-F978-4CA7-95F7-C5F31D96027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xmlns="" id="{714C5C82-5437-49D9-95B3-38166AA2EBE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xmlns="" id="{0163EF63-97DF-4EC1-826A-908B394E89C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xmlns="" id="{D712F902-F428-4FB3-8D20-6E911226F4F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xmlns="" id="{B69403E9-1862-4975-8EF1-360367B61FD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xmlns="" id="{C77FE2BE-4370-4514-AF8A-039C8A712274}"/>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8" name="正方形/長方形 647">
          <a:extLst>
            <a:ext uri="{FF2B5EF4-FFF2-40B4-BE49-F238E27FC236}">
              <a16:creationId xmlns:a16="http://schemas.microsoft.com/office/drawing/2014/main" xmlns="" id="{89ACF30C-7777-410C-AB6F-B08FCCDCC49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9" name="正方形/長方形 648">
          <a:extLst>
            <a:ext uri="{FF2B5EF4-FFF2-40B4-BE49-F238E27FC236}">
              <a16:creationId xmlns:a16="http://schemas.microsoft.com/office/drawing/2014/main" xmlns="" id="{5856D5C8-DF26-4C27-ABE6-D384B65CB91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0" name="正方形/長方形 649">
          <a:extLst>
            <a:ext uri="{FF2B5EF4-FFF2-40B4-BE49-F238E27FC236}">
              <a16:creationId xmlns:a16="http://schemas.microsoft.com/office/drawing/2014/main" xmlns="" id="{7D264D14-996A-448C-AF80-B1C8D1E6F1E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1" name="正方形/長方形 650">
          <a:extLst>
            <a:ext uri="{FF2B5EF4-FFF2-40B4-BE49-F238E27FC236}">
              <a16:creationId xmlns:a16="http://schemas.microsoft.com/office/drawing/2014/main" xmlns="" id="{DE099EB3-8871-4B9A-8D57-C78CF4BB1EE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2" name="正方形/長方形 651">
          <a:extLst>
            <a:ext uri="{FF2B5EF4-FFF2-40B4-BE49-F238E27FC236}">
              <a16:creationId xmlns:a16="http://schemas.microsoft.com/office/drawing/2014/main" xmlns="" id="{CAFB004E-9B97-428B-8EC0-BDA462353A8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3" name="正方形/長方形 652">
          <a:extLst>
            <a:ext uri="{FF2B5EF4-FFF2-40B4-BE49-F238E27FC236}">
              <a16:creationId xmlns:a16="http://schemas.microsoft.com/office/drawing/2014/main" xmlns="" id="{B2E53B4C-C7B0-45C8-8B73-662019B4AE5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4" name="正方形/長方形 653">
          <a:extLst>
            <a:ext uri="{FF2B5EF4-FFF2-40B4-BE49-F238E27FC236}">
              <a16:creationId xmlns:a16="http://schemas.microsoft.com/office/drawing/2014/main" xmlns="" id="{6D120E9A-29E9-4339-9067-AF631DA3692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5" name="正方形/長方形 654">
          <a:extLst>
            <a:ext uri="{FF2B5EF4-FFF2-40B4-BE49-F238E27FC236}">
              <a16:creationId xmlns:a16="http://schemas.microsoft.com/office/drawing/2014/main" xmlns="" id="{2950B75A-5303-4020-A891-15862189C03F}"/>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xmlns="" id="{B8C3C20B-0EBC-4927-969C-542ED0EDCBB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xmlns="" id="{32F115B9-F954-483C-9330-45553F7984C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xmlns="" id="{7476E18B-25DF-4379-B2B3-441C4A39D85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類似団体と比較して、有形固定資産減価償却率が高い施設は主に学校施設である。学校施設については、有形固定資産減価償却率が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％以上の施設が約半数あり、施設の老朽化に伴う修繕コストの増加や施設の更新など今後の財政運営への影響が懸念される。認定保育園・幼稚園・保育所は、秋月・安川統合保育所を建設した影響で、前年度</a:t>
          </a:r>
          <a:r>
            <a:rPr kumimoji="1" lang="ja-JP" altLang="en-US" sz="1100">
              <a:solidFill>
                <a:schemeClr val="dk1"/>
              </a:solidFill>
              <a:effectLst/>
              <a:latin typeface="+mn-lt"/>
              <a:ea typeface="+mn-ea"/>
              <a:cs typeface="+mn-cs"/>
            </a:rPr>
            <a:t>から数値が改善しており令和４年度は</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ポイント減少している。また、公営住宅の有形固定資産減価償却率が類似団体の</a:t>
          </a:r>
          <a:r>
            <a:rPr kumimoji="1" lang="en-US" altLang="ja-JP" sz="1100">
              <a:solidFill>
                <a:schemeClr val="dk1"/>
              </a:solidFill>
              <a:effectLst/>
              <a:latin typeface="+mn-lt"/>
              <a:ea typeface="+mn-ea"/>
              <a:cs typeface="+mn-cs"/>
            </a:rPr>
            <a:t>69.9</a:t>
          </a:r>
          <a:r>
            <a:rPr kumimoji="1" lang="ja-JP" altLang="ja-JP" sz="1100">
              <a:solidFill>
                <a:schemeClr val="dk1"/>
              </a:solidFill>
              <a:effectLst/>
              <a:latin typeface="+mn-lt"/>
              <a:ea typeface="+mn-ea"/>
              <a:cs typeface="+mn-cs"/>
            </a:rPr>
            <a:t>％に対し</a:t>
          </a:r>
          <a:r>
            <a:rPr kumimoji="1" lang="en-US" altLang="ja-JP" sz="1100">
              <a:solidFill>
                <a:schemeClr val="dk1"/>
              </a:solidFill>
              <a:effectLst/>
              <a:latin typeface="+mn-lt"/>
              <a:ea typeface="+mn-ea"/>
              <a:cs typeface="+mn-cs"/>
            </a:rPr>
            <a:t>38.3</a:t>
          </a:r>
          <a:r>
            <a:rPr kumimoji="1" lang="ja-JP" altLang="ja-JP" sz="1100">
              <a:solidFill>
                <a:schemeClr val="dk1"/>
              </a:solidFill>
              <a:effectLst/>
              <a:latin typeface="+mn-lt"/>
              <a:ea typeface="+mn-ea"/>
              <a:cs typeface="+mn-cs"/>
            </a:rPr>
            <a:t>％と低いのは、以前より長寿命化計画に基づき適正な維持補修及び建て替えを行ってきたこと及び、災害公営住宅の建設が要因である。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832C16AB-51D6-4989-9BD3-B5AB8A67FAC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13429A9D-6771-4905-A8C2-ACC54979CD2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9BAF77CD-891F-4410-9480-1F608DDDA25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7E37146A-A7F1-4903-BAF4-F1D2F9812B4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F0C667E6-1551-46A9-85E5-676BF421F7A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511DBB76-2051-4DE9-864B-25167D2AFE2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E66A051A-29A2-436E-94D0-C25188D7CFA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49AB0912-0D30-4666-A1BD-C28EF44D776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63CEEE0-D286-4FC1-BD06-72EA7E1A885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E02997F0-61F0-4FAC-BE3F-71EC37135F4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50,903
50,056
246.71
38,660,000
37,319,467
1,036,347
15,561,287
28,745,639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8A000A73-981F-4F37-9994-A62BD3A7E65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4F080B6-4899-4798-9300-A88EC077C01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72E6DB13-A1E0-48FA-95EB-C51BD906507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D158B9DA-64F4-47E0-9E42-1A55F3C7490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3585EBA-F047-439E-8330-FD8A8209C85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730C7625-F87D-476F-BB3C-7A5A7D5632F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B1E43E9E-9176-4B22-95FD-8942E198E64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5E490B0F-8A60-417D-A702-0CC5A2C04C4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71EE4DBB-1C0B-43A2-BB3F-F80C8DA242B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447031FD-1CCB-42C8-9807-34279521325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11C4B84A-957C-4362-9F0E-7A121484332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95963D66-3763-4CEE-B991-06FB5033D0B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F53048B-65E2-4011-88F6-C2D87610CBA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6F8CBC07-9240-4598-8D24-D8430649DF2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E1EB7447-C9B3-488A-90E7-AEEE5680242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B2C2B0C4-302F-44FC-9DF6-FA5606D6B24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D4C738C4-749C-4A1E-90C2-C24F773C884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CAB916CD-5D2D-4C03-AB3B-0D4602DF091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6E20B1E9-7D46-430D-BF0B-533E5EACBB7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C7BF6AD3-E7E7-48D4-BF98-C2004163BE5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FC078327-D939-4127-84C6-45EFCAFAE30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AC91793C-3C43-4CDD-B90F-0B1E88D1754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85FEC30-1BA1-47DC-B14A-D2169312CC1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EBF83A93-E4C7-43C5-BE67-C913D3B1673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31E835C7-C604-441C-8826-972BCECDA25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6609D188-569F-4296-8C0F-D98AD2F2A48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E58A4B7D-B02B-4770-9F96-909394EB3C9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3DBFB15F-0117-40F2-BB12-E4631DDEBEA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F71DC11C-77A2-44B4-A02E-DBAB6BD2F08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E6583C61-9B4A-4148-8D2C-85EBFEAE7A3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7B0A0AA1-0B82-49D8-86F3-2FF5707E278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D1372FBD-DA35-4E2D-8AD8-1252DE59287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12FD6BC5-3015-4255-8B63-B1F53FDF3D0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A6C9AA90-0954-4728-8B7C-8E37597DD7A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95774E9E-FE34-4156-8ABD-AE77DDC6466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3B6A90CC-4EE8-4186-869A-39F2B6CE8BE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55F2E276-55A7-4F77-8703-8C364320DF4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2CF89B0E-F755-401E-A815-44C77B1A1C2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857D9081-D751-4E84-9815-0C065C42551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03CD92B0-4F44-4579-8565-35FBFACA83B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4B34F1E6-608D-49F9-9230-B28EC152CEE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9095FF45-F783-4AAA-AF3A-AA49913BA78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11C8F917-18FC-4981-A201-A77B911A175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A92AA2EB-865B-4C3F-944E-9E01B950D4E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AF480C60-7006-4C9C-8025-594791F93C2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2F9BFD85-4EAF-4CBC-B2E1-80A18F3265F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144780</xdr:rowOff>
    </xdr:from>
    <xdr:to>
      <xdr:col>24</xdr:col>
      <xdr:colOff>62865</xdr:colOff>
      <xdr:row>41</xdr:row>
      <xdr:rowOff>72934</xdr:rowOff>
    </xdr:to>
    <xdr:cxnSp macro="">
      <xdr:nvCxnSpPr>
        <xdr:cNvPr id="58" name="直線コネクタ 57">
          <a:extLst>
            <a:ext uri="{FF2B5EF4-FFF2-40B4-BE49-F238E27FC236}">
              <a16:creationId xmlns:a16="http://schemas.microsoft.com/office/drawing/2014/main" xmlns="" id="{39361E5E-8D48-47DE-BA5E-7FD43B4C13D3}"/>
            </a:ext>
          </a:extLst>
        </xdr:cNvPr>
        <xdr:cNvCxnSpPr/>
      </xdr:nvCxnSpPr>
      <xdr:spPr>
        <a:xfrm flipV="1">
          <a:off x="4634865" y="580263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76761</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8EB0DC94-382C-42D5-8B88-1F18FD9E0996}"/>
            </a:ext>
          </a:extLst>
        </xdr:cNvPr>
        <xdr:cNvSpPr txBox="1"/>
      </xdr:nvSpPr>
      <xdr:spPr>
        <a:xfrm>
          <a:off x="4673600" y="710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72934</xdr:rowOff>
    </xdr:from>
    <xdr:to>
      <xdr:col>24</xdr:col>
      <xdr:colOff>152400</xdr:colOff>
      <xdr:row>41</xdr:row>
      <xdr:rowOff>72934</xdr:rowOff>
    </xdr:to>
    <xdr:cxnSp macro="">
      <xdr:nvCxnSpPr>
        <xdr:cNvPr id="60" name="直線コネクタ 59">
          <a:extLst>
            <a:ext uri="{FF2B5EF4-FFF2-40B4-BE49-F238E27FC236}">
              <a16:creationId xmlns:a16="http://schemas.microsoft.com/office/drawing/2014/main" xmlns="" id="{5BC3E85A-B10A-4FAA-9E8A-A372F7AD161D}"/>
            </a:ext>
          </a:extLst>
        </xdr:cNvPr>
        <xdr:cNvCxnSpPr/>
      </xdr:nvCxnSpPr>
      <xdr:spPr>
        <a:xfrm>
          <a:off x="4546600" y="710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91457</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F6AF060F-60DF-4E89-B2FF-FFD16C61393D}"/>
            </a:ext>
          </a:extLst>
        </xdr:cNvPr>
        <xdr:cNvSpPr txBox="1"/>
      </xdr:nvSpPr>
      <xdr:spPr>
        <a:xfrm>
          <a:off x="4673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144780</xdr:rowOff>
    </xdr:from>
    <xdr:to>
      <xdr:col>24</xdr:col>
      <xdr:colOff>152400</xdr:colOff>
      <xdr:row>33</xdr:row>
      <xdr:rowOff>144780</xdr:rowOff>
    </xdr:to>
    <xdr:cxnSp macro="">
      <xdr:nvCxnSpPr>
        <xdr:cNvPr id="62" name="直線コネクタ 61">
          <a:extLst>
            <a:ext uri="{FF2B5EF4-FFF2-40B4-BE49-F238E27FC236}">
              <a16:creationId xmlns:a16="http://schemas.microsoft.com/office/drawing/2014/main" xmlns="" id="{C03E74B6-9E4D-4521-9637-AF62479EA934}"/>
            </a:ext>
          </a:extLst>
        </xdr:cNvPr>
        <xdr:cNvCxnSpPr/>
      </xdr:nvCxnSpPr>
      <xdr:spPr>
        <a:xfrm>
          <a:off x="4546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156046</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F0D5008C-6076-4326-AB80-1136275AA75F}"/>
            </a:ext>
          </a:extLst>
        </xdr:cNvPr>
        <xdr:cNvSpPr txBox="1"/>
      </xdr:nvSpPr>
      <xdr:spPr>
        <a:xfrm>
          <a:off x="4673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64" name="フローチャート: 判断 63">
          <a:extLst>
            <a:ext uri="{FF2B5EF4-FFF2-40B4-BE49-F238E27FC236}">
              <a16:creationId xmlns:a16="http://schemas.microsoft.com/office/drawing/2014/main" xmlns="" id="{CCF55D86-E101-4EC3-8C9D-83B22377BE79}"/>
            </a:ext>
          </a:extLst>
        </xdr:cNvPr>
        <xdr:cNvSpPr/>
      </xdr:nvSpPr>
      <xdr:spPr>
        <a:xfrm>
          <a:off x="4584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5" name="フローチャート: 判断 64">
          <a:extLst>
            <a:ext uri="{FF2B5EF4-FFF2-40B4-BE49-F238E27FC236}">
              <a16:creationId xmlns:a16="http://schemas.microsoft.com/office/drawing/2014/main" xmlns="" id="{FC6B7333-4B09-4211-B3B2-DAA6DCC1E599}"/>
            </a:ext>
          </a:extLst>
        </xdr:cNvPr>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120106</xdr:rowOff>
    </xdr:from>
    <xdr:to>
      <xdr:col>15</xdr:col>
      <xdr:colOff>101600</xdr:colOff>
      <xdr:row>37</xdr:row>
      <xdr:rowOff>50256</xdr:rowOff>
    </xdr:to>
    <xdr:sp macro="" textlink="">
      <xdr:nvSpPr>
        <xdr:cNvPr id="66" name="フローチャート: 判断 65">
          <a:extLst>
            <a:ext uri="{FF2B5EF4-FFF2-40B4-BE49-F238E27FC236}">
              <a16:creationId xmlns:a16="http://schemas.microsoft.com/office/drawing/2014/main" xmlns="" id="{3D0D8B6E-3CAC-4A98-A472-1C689FB73D91}"/>
            </a:ext>
          </a:extLst>
        </xdr:cNvPr>
        <xdr:cNvSpPr/>
      </xdr:nvSpPr>
      <xdr:spPr>
        <a:xfrm>
          <a:off x="2857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111942</xdr:rowOff>
    </xdr:from>
    <xdr:to>
      <xdr:col>10</xdr:col>
      <xdr:colOff>165100</xdr:colOff>
      <xdr:row>37</xdr:row>
      <xdr:rowOff>42092</xdr:rowOff>
    </xdr:to>
    <xdr:sp macro="" textlink="">
      <xdr:nvSpPr>
        <xdr:cNvPr id="67" name="フローチャート: 判断 66">
          <a:extLst>
            <a:ext uri="{FF2B5EF4-FFF2-40B4-BE49-F238E27FC236}">
              <a16:creationId xmlns:a16="http://schemas.microsoft.com/office/drawing/2014/main" xmlns="" id="{31021FA0-5FC4-4A1C-9562-3020E18B8BE0}"/>
            </a:ext>
          </a:extLst>
        </xdr:cNvPr>
        <xdr:cNvSpPr/>
      </xdr:nvSpPr>
      <xdr:spPr>
        <a:xfrm>
          <a:off x="1968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138067</xdr:rowOff>
    </xdr:from>
    <xdr:to>
      <xdr:col>6</xdr:col>
      <xdr:colOff>38100</xdr:colOff>
      <xdr:row>37</xdr:row>
      <xdr:rowOff>68217</xdr:rowOff>
    </xdr:to>
    <xdr:sp macro="" textlink="">
      <xdr:nvSpPr>
        <xdr:cNvPr id="68" name="フローチャート: 判断 67">
          <a:extLst>
            <a:ext uri="{FF2B5EF4-FFF2-40B4-BE49-F238E27FC236}">
              <a16:creationId xmlns:a16="http://schemas.microsoft.com/office/drawing/2014/main" xmlns="" id="{13D94970-CAD7-44CA-9817-243DE0C5C509}"/>
            </a:ext>
          </a:extLst>
        </xdr:cNvPr>
        <xdr:cNvSpPr/>
      </xdr:nvSpPr>
      <xdr:spPr>
        <a:xfrm>
          <a:off x="1079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999CC449-F2DA-482B-8C53-E6E63A42D16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BC409751-F6EE-4823-8CE7-8A33B0B682F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313A3148-5F68-49CF-983F-2D4F2CB96A6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6A90C052-B812-4D17-9112-290C1EA52D1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77434C42-5145-4EB5-ACFC-53EEBB97BE4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98878</xdr:rowOff>
    </xdr:from>
    <xdr:to>
      <xdr:col>24</xdr:col>
      <xdr:colOff>114300</xdr:colOff>
      <xdr:row>39</xdr:row>
      <xdr:rowOff>29028</xdr:rowOff>
    </xdr:to>
    <xdr:sp macro="" textlink="">
      <xdr:nvSpPr>
        <xdr:cNvPr id="74" name="楕円 73">
          <a:extLst>
            <a:ext uri="{FF2B5EF4-FFF2-40B4-BE49-F238E27FC236}">
              <a16:creationId xmlns:a16="http://schemas.microsoft.com/office/drawing/2014/main" xmlns="" id="{0A03137F-8464-4727-8BD4-223635AFE064}"/>
            </a:ext>
          </a:extLst>
        </xdr:cNvPr>
        <xdr:cNvSpPr/>
      </xdr:nvSpPr>
      <xdr:spPr>
        <a:xfrm>
          <a:off x="45847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77305</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CC4EB3CD-0460-4FE3-8809-38FA3BBA338A}"/>
            </a:ext>
          </a:extLst>
        </xdr:cNvPr>
        <xdr:cNvSpPr txBox="1"/>
      </xdr:nvSpPr>
      <xdr:spPr>
        <a:xfrm>
          <a:off x="4673600"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62956</xdr:rowOff>
    </xdr:from>
    <xdr:to>
      <xdr:col>20</xdr:col>
      <xdr:colOff>38100</xdr:colOff>
      <xdr:row>38</xdr:row>
      <xdr:rowOff>164556</xdr:rowOff>
    </xdr:to>
    <xdr:sp macro="" textlink="">
      <xdr:nvSpPr>
        <xdr:cNvPr id="76" name="楕円 75">
          <a:extLst>
            <a:ext uri="{FF2B5EF4-FFF2-40B4-BE49-F238E27FC236}">
              <a16:creationId xmlns:a16="http://schemas.microsoft.com/office/drawing/2014/main" xmlns="" id="{65C462C2-365D-4EB4-8669-F5151B9481F8}"/>
            </a:ext>
          </a:extLst>
        </xdr:cNvPr>
        <xdr:cNvSpPr/>
      </xdr:nvSpPr>
      <xdr:spPr>
        <a:xfrm>
          <a:off x="37465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113756</xdr:rowOff>
    </xdr:from>
    <xdr:to>
      <xdr:col>24</xdr:col>
      <xdr:colOff>63500</xdr:colOff>
      <xdr:row>38</xdr:row>
      <xdr:rowOff>149678</xdr:rowOff>
    </xdr:to>
    <xdr:cxnSp macro="">
      <xdr:nvCxnSpPr>
        <xdr:cNvPr id="77" name="直線コネクタ 76">
          <a:extLst>
            <a:ext uri="{FF2B5EF4-FFF2-40B4-BE49-F238E27FC236}">
              <a16:creationId xmlns:a16="http://schemas.microsoft.com/office/drawing/2014/main" xmlns="" id="{933A243C-D515-4219-AA73-3E77AB3ACB04}"/>
            </a:ext>
          </a:extLst>
        </xdr:cNvPr>
        <xdr:cNvCxnSpPr/>
      </xdr:nvCxnSpPr>
      <xdr:spPr>
        <a:xfrm>
          <a:off x="3797300" y="662885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27033</xdr:rowOff>
    </xdr:from>
    <xdr:to>
      <xdr:col>15</xdr:col>
      <xdr:colOff>101600</xdr:colOff>
      <xdr:row>38</xdr:row>
      <xdr:rowOff>128633</xdr:rowOff>
    </xdr:to>
    <xdr:sp macro="" textlink="">
      <xdr:nvSpPr>
        <xdr:cNvPr id="78" name="楕円 77">
          <a:extLst>
            <a:ext uri="{FF2B5EF4-FFF2-40B4-BE49-F238E27FC236}">
              <a16:creationId xmlns:a16="http://schemas.microsoft.com/office/drawing/2014/main" xmlns="" id="{0E2892AC-6F8B-4195-BF58-D7EE56205ABA}"/>
            </a:ext>
          </a:extLst>
        </xdr:cNvPr>
        <xdr:cNvSpPr/>
      </xdr:nvSpPr>
      <xdr:spPr>
        <a:xfrm>
          <a:off x="2857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77833</xdr:rowOff>
    </xdr:from>
    <xdr:to>
      <xdr:col>19</xdr:col>
      <xdr:colOff>177800</xdr:colOff>
      <xdr:row>38</xdr:row>
      <xdr:rowOff>113756</xdr:rowOff>
    </xdr:to>
    <xdr:cxnSp macro="">
      <xdr:nvCxnSpPr>
        <xdr:cNvPr id="79" name="直線コネクタ 78">
          <a:extLst>
            <a:ext uri="{FF2B5EF4-FFF2-40B4-BE49-F238E27FC236}">
              <a16:creationId xmlns:a16="http://schemas.microsoft.com/office/drawing/2014/main" xmlns="" id="{7EB7CE0A-848A-4771-9B19-61651271D532}"/>
            </a:ext>
          </a:extLst>
        </xdr:cNvPr>
        <xdr:cNvCxnSpPr/>
      </xdr:nvCxnSpPr>
      <xdr:spPr>
        <a:xfrm>
          <a:off x="2908300" y="659293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162560</xdr:rowOff>
    </xdr:from>
    <xdr:to>
      <xdr:col>10</xdr:col>
      <xdr:colOff>165100</xdr:colOff>
      <xdr:row>38</xdr:row>
      <xdr:rowOff>92710</xdr:rowOff>
    </xdr:to>
    <xdr:sp macro="" textlink="">
      <xdr:nvSpPr>
        <xdr:cNvPr id="80" name="楕円 79">
          <a:extLst>
            <a:ext uri="{FF2B5EF4-FFF2-40B4-BE49-F238E27FC236}">
              <a16:creationId xmlns:a16="http://schemas.microsoft.com/office/drawing/2014/main" xmlns="" id="{4B2C80C0-1140-4FBE-8282-A6688833FC48}"/>
            </a:ext>
          </a:extLst>
        </xdr:cNvPr>
        <xdr:cNvSpPr/>
      </xdr:nvSpPr>
      <xdr:spPr>
        <a:xfrm>
          <a:off x="1968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41910</xdr:rowOff>
    </xdr:from>
    <xdr:to>
      <xdr:col>15</xdr:col>
      <xdr:colOff>50800</xdr:colOff>
      <xdr:row>38</xdr:row>
      <xdr:rowOff>77833</xdr:rowOff>
    </xdr:to>
    <xdr:cxnSp macro="">
      <xdr:nvCxnSpPr>
        <xdr:cNvPr id="81" name="直線コネクタ 80">
          <a:extLst>
            <a:ext uri="{FF2B5EF4-FFF2-40B4-BE49-F238E27FC236}">
              <a16:creationId xmlns:a16="http://schemas.microsoft.com/office/drawing/2014/main" xmlns="" id="{5BC36AD3-F6F3-48FB-87EE-2BBB013DDCDB}"/>
            </a:ext>
          </a:extLst>
        </xdr:cNvPr>
        <xdr:cNvCxnSpPr/>
      </xdr:nvCxnSpPr>
      <xdr:spPr>
        <a:xfrm>
          <a:off x="2019300" y="655701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126637</xdr:rowOff>
    </xdr:from>
    <xdr:to>
      <xdr:col>6</xdr:col>
      <xdr:colOff>38100</xdr:colOff>
      <xdr:row>38</xdr:row>
      <xdr:rowOff>56787</xdr:rowOff>
    </xdr:to>
    <xdr:sp macro="" textlink="">
      <xdr:nvSpPr>
        <xdr:cNvPr id="82" name="楕円 81">
          <a:extLst>
            <a:ext uri="{FF2B5EF4-FFF2-40B4-BE49-F238E27FC236}">
              <a16:creationId xmlns:a16="http://schemas.microsoft.com/office/drawing/2014/main" xmlns="" id="{21D5E137-26F6-463C-AC5E-4FEAEC1DF6AD}"/>
            </a:ext>
          </a:extLst>
        </xdr:cNvPr>
        <xdr:cNvSpPr/>
      </xdr:nvSpPr>
      <xdr:spPr>
        <a:xfrm>
          <a:off x="1079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5987</xdr:rowOff>
    </xdr:from>
    <xdr:to>
      <xdr:col>10</xdr:col>
      <xdr:colOff>114300</xdr:colOff>
      <xdr:row>38</xdr:row>
      <xdr:rowOff>41910</xdr:rowOff>
    </xdr:to>
    <xdr:cxnSp macro="">
      <xdr:nvCxnSpPr>
        <xdr:cNvPr id="83" name="直線コネクタ 82">
          <a:extLst>
            <a:ext uri="{FF2B5EF4-FFF2-40B4-BE49-F238E27FC236}">
              <a16:creationId xmlns:a16="http://schemas.microsoft.com/office/drawing/2014/main" xmlns="" id="{F066638C-C7DF-4A79-B952-6174B08B26A6}"/>
            </a:ext>
          </a:extLst>
        </xdr:cNvPr>
        <xdr:cNvCxnSpPr/>
      </xdr:nvCxnSpPr>
      <xdr:spPr>
        <a:xfrm>
          <a:off x="1130300" y="652108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63517</xdr:rowOff>
    </xdr:from>
    <xdr:ext cx="405111" cy="259045"/>
    <xdr:sp macro="" textlink="">
      <xdr:nvSpPr>
        <xdr:cNvPr id="84" name="n_1aveValue【図書館】&#10;有形固定資産減価償却率">
          <a:extLst>
            <a:ext uri="{FF2B5EF4-FFF2-40B4-BE49-F238E27FC236}">
              <a16:creationId xmlns:a16="http://schemas.microsoft.com/office/drawing/2014/main" xmlns="" id="{3F6F461A-9725-4DAA-B515-8A02F0F75083}"/>
            </a:ext>
          </a:extLst>
        </xdr:cNvPr>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66783</xdr:rowOff>
    </xdr:from>
    <xdr:ext cx="405111" cy="259045"/>
    <xdr:sp macro="" textlink="">
      <xdr:nvSpPr>
        <xdr:cNvPr id="85" name="n_2aveValue【図書館】&#10;有形固定資産減価償却率">
          <a:extLst>
            <a:ext uri="{FF2B5EF4-FFF2-40B4-BE49-F238E27FC236}">
              <a16:creationId xmlns:a16="http://schemas.microsoft.com/office/drawing/2014/main" xmlns="" id="{FE0CD253-7197-4812-BB1E-47235526804A}"/>
            </a:ext>
          </a:extLst>
        </xdr:cNvPr>
        <xdr:cNvSpPr txBox="1"/>
      </xdr:nvSpPr>
      <xdr:spPr>
        <a:xfrm>
          <a:off x="2705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58619</xdr:rowOff>
    </xdr:from>
    <xdr:ext cx="405111" cy="259045"/>
    <xdr:sp macro="" textlink="">
      <xdr:nvSpPr>
        <xdr:cNvPr id="86" name="n_3aveValue【図書館】&#10;有形固定資産減価償却率">
          <a:extLst>
            <a:ext uri="{FF2B5EF4-FFF2-40B4-BE49-F238E27FC236}">
              <a16:creationId xmlns:a16="http://schemas.microsoft.com/office/drawing/2014/main" xmlns="" id="{750E1681-F5E8-4002-849E-4917BF886F97}"/>
            </a:ext>
          </a:extLst>
        </xdr:cNvPr>
        <xdr:cNvSpPr txBox="1"/>
      </xdr:nvSpPr>
      <xdr:spPr>
        <a:xfrm>
          <a:off x="1816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84744</xdr:rowOff>
    </xdr:from>
    <xdr:ext cx="405111" cy="259045"/>
    <xdr:sp macro="" textlink="">
      <xdr:nvSpPr>
        <xdr:cNvPr id="87" name="n_4aveValue【図書館】&#10;有形固定資産減価償却率">
          <a:extLst>
            <a:ext uri="{FF2B5EF4-FFF2-40B4-BE49-F238E27FC236}">
              <a16:creationId xmlns:a16="http://schemas.microsoft.com/office/drawing/2014/main" xmlns="" id="{6AD3D30D-DA98-4913-A52A-A4501F136E06}"/>
            </a:ext>
          </a:extLst>
        </xdr:cNvPr>
        <xdr:cNvSpPr txBox="1"/>
      </xdr:nvSpPr>
      <xdr:spPr>
        <a:xfrm>
          <a:off x="927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155683</xdr:rowOff>
    </xdr:from>
    <xdr:ext cx="405111" cy="259045"/>
    <xdr:sp macro="" textlink="">
      <xdr:nvSpPr>
        <xdr:cNvPr id="88" name="n_1mainValue【図書館】&#10;有形固定資産減価償却率">
          <a:extLst>
            <a:ext uri="{FF2B5EF4-FFF2-40B4-BE49-F238E27FC236}">
              <a16:creationId xmlns:a16="http://schemas.microsoft.com/office/drawing/2014/main" xmlns="" id="{6290BA11-D039-4864-BBE8-7E04EAF595A8}"/>
            </a:ext>
          </a:extLst>
        </xdr:cNvPr>
        <xdr:cNvSpPr txBox="1"/>
      </xdr:nvSpPr>
      <xdr:spPr>
        <a:xfrm>
          <a:off x="35820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119760</xdr:rowOff>
    </xdr:from>
    <xdr:ext cx="405111" cy="259045"/>
    <xdr:sp macro="" textlink="">
      <xdr:nvSpPr>
        <xdr:cNvPr id="89" name="n_2mainValue【図書館】&#10;有形固定資産減価償却率">
          <a:extLst>
            <a:ext uri="{FF2B5EF4-FFF2-40B4-BE49-F238E27FC236}">
              <a16:creationId xmlns:a16="http://schemas.microsoft.com/office/drawing/2014/main" xmlns="" id="{50F592CD-C56A-4E3A-AA68-F92581C9CC78}"/>
            </a:ext>
          </a:extLst>
        </xdr:cNvPr>
        <xdr:cNvSpPr txBox="1"/>
      </xdr:nvSpPr>
      <xdr:spPr>
        <a:xfrm>
          <a:off x="2705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83837</xdr:rowOff>
    </xdr:from>
    <xdr:ext cx="405111" cy="259045"/>
    <xdr:sp macro="" textlink="">
      <xdr:nvSpPr>
        <xdr:cNvPr id="90" name="n_3mainValue【図書館】&#10;有形固定資産減価償却率">
          <a:extLst>
            <a:ext uri="{FF2B5EF4-FFF2-40B4-BE49-F238E27FC236}">
              <a16:creationId xmlns:a16="http://schemas.microsoft.com/office/drawing/2014/main" xmlns="" id="{25E3EA03-87FB-4AE6-B030-4CD7FF9CD9E1}"/>
            </a:ext>
          </a:extLst>
        </xdr:cNvPr>
        <xdr:cNvSpPr txBox="1"/>
      </xdr:nvSpPr>
      <xdr:spPr>
        <a:xfrm>
          <a:off x="1816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47914</xdr:rowOff>
    </xdr:from>
    <xdr:ext cx="405111" cy="259045"/>
    <xdr:sp macro="" textlink="">
      <xdr:nvSpPr>
        <xdr:cNvPr id="91" name="n_4mainValue【図書館】&#10;有形固定資産減価償却率">
          <a:extLst>
            <a:ext uri="{FF2B5EF4-FFF2-40B4-BE49-F238E27FC236}">
              <a16:creationId xmlns:a16="http://schemas.microsoft.com/office/drawing/2014/main" xmlns="" id="{03155F44-DC7F-43B6-8C27-CB3531DDAC71}"/>
            </a:ext>
          </a:extLst>
        </xdr:cNvPr>
        <xdr:cNvSpPr txBox="1"/>
      </xdr:nvSpPr>
      <xdr:spPr>
        <a:xfrm>
          <a:off x="9277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6DE6F63E-A366-4A22-B02A-EE1AFF4B553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CD6E213B-B879-489B-A471-4A71771DCAB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EE89E543-7552-4E2A-9524-055CAA282A2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976983DC-034F-4934-A058-4986B1EA1BA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4391C431-0FFF-448D-8BAE-5B1ECC423E2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8514BD39-A0F7-4F99-8D9E-077C401678C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A07CC777-D4B1-429D-BECA-5E0B93B9A8C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EE3DCE24-1AC6-4DDF-82EE-6CDBBBF53A9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D057908A-B22D-4C75-971A-D1FFE81EA64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4757524E-5842-4A00-8CED-1DCFEFBE4A7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xmlns="" id="{AF1C4E37-A9C1-4B50-8C71-AB2937012F7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xmlns="" id="{5EC350CE-070E-49A4-A243-B761BA73E9E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xmlns="" id="{F64510B3-1F0F-483A-82E8-B3A6DE8DE66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xmlns="" id="{E9F572B6-D05B-4681-B5CD-7EDC95B4900F}"/>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xmlns="" id="{27C85F56-C9CB-47F8-AF71-305473A0E1B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xmlns="" id="{BF343FD5-F20B-44E9-95CA-5F6B692C42AE}"/>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xmlns="" id="{CB7A49D6-879A-4616-97B9-94053EAE5E5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xmlns="" id="{6256A62C-089B-4FA3-AF8B-8283E3D51D0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xmlns="" id="{91553CC7-8875-4253-9321-484E053E5A1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xmlns="" id="{F17EBFD7-EFF7-42BE-9A88-495A784F4D7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xmlns="" id="{FC8E7D1D-ED29-4835-B716-282156D7294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23622</xdr:rowOff>
    </xdr:to>
    <xdr:cxnSp macro="">
      <xdr:nvCxnSpPr>
        <xdr:cNvPr id="113" name="直線コネクタ 112">
          <a:extLst>
            <a:ext uri="{FF2B5EF4-FFF2-40B4-BE49-F238E27FC236}">
              <a16:creationId xmlns:a16="http://schemas.microsoft.com/office/drawing/2014/main" xmlns="" id="{825B10C4-292C-4BC5-A93A-30AAA95221BB}"/>
            </a:ext>
          </a:extLst>
        </xdr:cNvPr>
        <xdr:cNvCxnSpPr/>
      </xdr:nvCxnSpPr>
      <xdr:spPr>
        <a:xfrm flipV="1">
          <a:off x="10476865" y="607923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27449</xdr:rowOff>
    </xdr:from>
    <xdr:ext cx="469744" cy="259045"/>
    <xdr:sp macro="" textlink="">
      <xdr:nvSpPr>
        <xdr:cNvPr id="114" name="【図書館】&#10;一人当たり面積最小値テキスト">
          <a:extLst>
            <a:ext uri="{FF2B5EF4-FFF2-40B4-BE49-F238E27FC236}">
              <a16:creationId xmlns:a16="http://schemas.microsoft.com/office/drawing/2014/main" xmlns="" id="{F8FEB983-C99B-42B4-B254-8D504A14D01F}"/>
            </a:ext>
          </a:extLst>
        </xdr:cNvPr>
        <xdr:cNvSpPr txBox="1"/>
      </xdr:nvSpPr>
      <xdr:spPr>
        <a:xfrm>
          <a:off x="10515600" y="70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23622</xdr:rowOff>
    </xdr:from>
    <xdr:to>
      <xdr:col>55</xdr:col>
      <xdr:colOff>88900</xdr:colOff>
      <xdr:row>41</xdr:row>
      <xdr:rowOff>23622</xdr:rowOff>
    </xdr:to>
    <xdr:cxnSp macro="">
      <xdr:nvCxnSpPr>
        <xdr:cNvPr id="115" name="直線コネクタ 114">
          <a:extLst>
            <a:ext uri="{FF2B5EF4-FFF2-40B4-BE49-F238E27FC236}">
              <a16:creationId xmlns:a16="http://schemas.microsoft.com/office/drawing/2014/main" xmlns="" id="{E36F9129-F6B8-492F-98B1-DD423A97FB82}"/>
            </a:ext>
          </a:extLst>
        </xdr:cNvPr>
        <xdr:cNvCxnSpPr/>
      </xdr:nvCxnSpPr>
      <xdr:spPr>
        <a:xfrm>
          <a:off x="10388600" y="70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xmlns="" id="{862A9AB2-C7E8-4245-8A24-3F12256D65EF}"/>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xmlns="" id="{82EE13EA-D0AF-487F-B8C6-18FC474FBF9A}"/>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25417</xdr:rowOff>
    </xdr:from>
    <xdr:ext cx="469744" cy="259045"/>
    <xdr:sp macro="" textlink="">
      <xdr:nvSpPr>
        <xdr:cNvPr id="118" name="【図書館】&#10;一人当たり面積平均値テキスト">
          <a:extLst>
            <a:ext uri="{FF2B5EF4-FFF2-40B4-BE49-F238E27FC236}">
              <a16:creationId xmlns:a16="http://schemas.microsoft.com/office/drawing/2014/main" xmlns="" id="{9DB9724F-6055-430F-B2C7-89D2F75E78E7}"/>
            </a:ext>
          </a:extLst>
        </xdr:cNvPr>
        <xdr:cNvSpPr txBox="1"/>
      </xdr:nvSpPr>
      <xdr:spPr>
        <a:xfrm>
          <a:off x="10515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9" name="フローチャート: 判断 118">
          <a:extLst>
            <a:ext uri="{FF2B5EF4-FFF2-40B4-BE49-F238E27FC236}">
              <a16:creationId xmlns:a16="http://schemas.microsoft.com/office/drawing/2014/main" xmlns="" id="{E32F3A50-DA24-4F08-BFF0-B79DB5573124}"/>
            </a:ext>
          </a:extLst>
        </xdr:cNvPr>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11684</xdr:rowOff>
    </xdr:from>
    <xdr:to>
      <xdr:col>50</xdr:col>
      <xdr:colOff>165100</xdr:colOff>
      <xdr:row>40</xdr:row>
      <xdr:rowOff>113284</xdr:rowOff>
    </xdr:to>
    <xdr:sp macro="" textlink="">
      <xdr:nvSpPr>
        <xdr:cNvPr id="120" name="フローチャート: 判断 119">
          <a:extLst>
            <a:ext uri="{FF2B5EF4-FFF2-40B4-BE49-F238E27FC236}">
              <a16:creationId xmlns:a16="http://schemas.microsoft.com/office/drawing/2014/main" xmlns="" id="{38E9A1E4-152B-448F-9679-DB28C6EB3984}"/>
            </a:ext>
          </a:extLst>
        </xdr:cNvPr>
        <xdr:cNvSpPr/>
      </xdr:nvSpPr>
      <xdr:spPr>
        <a:xfrm>
          <a:off x="9588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43688</xdr:rowOff>
    </xdr:from>
    <xdr:to>
      <xdr:col>46</xdr:col>
      <xdr:colOff>38100</xdr:colOff>
      <xdr:row>40</xdr:row>
      <xdr:rowOff>145288</xdr:rowOff>
    </xdr:to>
    <xdr:sp macro="" textlink="">
      <xdr:nvSpPr>
        <xdr:cNvPr id="121" name="フローチャート: 判断 120">
          <a:extLst>
            <a:ext uri="{FF2B5EF4-FFF2-40B4-BE49-F238E27FC236}">
              <a16:creationId xmlns:a16="http://schemas.microsoft.com/office/drawing/2014/main" xmlns="" id="{0975F6D1-2721-496D-9EC2-2FCD54D2AC89}"/>
            </a:ext>
          </a:extLst>
        </xdr:cNvPr>
        <xdr:cNvSpPr/>
      </xdr:nvSpPr>
      <xdr:spPr>
        <a:xfrm>
          <a:off x="86995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52832</xdr:rowOff>
    </xdr:from>
    <xdr:to>
      <xdr:col>41</xdr:col>
      <xdr:colOff>101600</xdr:colOff>
      <xdr:row>40</xdr:row>
      <xdr:rowOff>154432</xdr:rowOff>
    </xdr:to>
    <xdr:sp macro="" textlink="">
      <xdr:nvSpPr>
        <xdr:cNvPr id="122" name="フローチャート: 判断 121">
          <a:extLst>
            <a:ext uri="{FF2B5EF4-FFF2-40B4-BE49-F238E27FC236}">
              <a16:creationId xmlns:a16="http://schemas.microsoft.com/office/drawing/2014/main" xmlns="" id="{E2BE3C79-32DF-4D60-BFF3-B7F3EE1CA4D1}"/>
            </a:ext>
          </a:extLst>
        </xdr:cNvPr>
        <xdr:cNvSpPr/>
      </xdr:nvSpPr>
      <xdr:spPr>
        <a:xfrm>
          <a:off x="7810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57404</xdr:rowOff>
    </xdr:from>
    <xdr:to>
      <xdr:col>36</xdr:col>
      <xdr:colOff>165100</xdr:colOff>
      <xdr:row>40</xdr:row>
      <xdr:rowOff>159004</xdr:rowOff>
    </xdr:to>
    <xdr:sp macro="" textlink="">
      <xdr:nvSpPr>
        <xdr:cNvPr id="123" name="フローチャート: 判断 122">
          <a:extLst>
            <a:ext uri="{FF2B5EF4-FFF2-40B4-BE49-F238E27FC236}">
              <a16:creationId xmlns:a16="http://schemas.microsoft.com/office/drawing/2014/main" xmlns="" id="{8CBA5612-0CD3-425A-9CA3-AF7B87CCA2F0}"/>
            </a:ext>
          </a:extLst>
        </xdr:cNvPr>
        <xdr:cNvSpPr/>
      </xdr:nvSpPr>
      <xdr:spPr>
        <a:xfrm>
          <a:off x="6921500" y="69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F3FF23D4-A720-4845-8F88-0BADBEB6C91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B2737CAF-E9E1-4A15-9EEC-D7EE04B858F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7CB485E6-0A59-4AD0-B140-D3C7F49E352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164D9BC4-7469-442B-8318-6C08454BD6E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77AF5E8C-3A0B-4FF3-9AA6-998EAD6DF07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macro="" textlink="">
      <xdr:nvSpPr>
        <xdr:cNvPr id="129" name="楕円 128">
          <a:extLst>
            <a:ext uri="{FF2B5EF4-FFF2-40B4-BE49-F238E27FC236}">
              <a16:creationId xmlns:a16="http://schemas.microsoft.com/office/drawing/2014/main" xmlns="" id="{7DAE19BB-7213-464F-846C-0E3295BB7C84}"/>
            </a:ext>
          </a:extLst>
        </xdr:cNvPr>
        <xdr:cNvSpPr/>
      </xdr:nvSpPr>
      <xdr:spPr>
        <a:xfrm>
          <a:off x="104267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4335</xdr:rowOff>
    </xdr:from>
    <xdr:ext cx="469744" cy="259045"/>
    <xdr:sp macro="" textlink="">
      <xdr:nvSpPr>
        <xdr:cNvPr id="130" name="【図書館】&#10;一人当たり面積該当値テキスト">
          <a:extLst>
            <a:ext uri="{FF2B5EF4-FFF2-40B4-BE49-F238E27FC236}">
              <a16:creationId xmlns:a16="http://schemas.microsoft.com/office/drawing/2014/main" xmlns="" id="{2FFF6E9B-BF39-4315-906E-1B54F3CD2E61}"/>
            </a:ext>
          </a:extLst>
        </xdr:cNvPr>
        <xdr:cNvSpPr txBox="1"/>
      </xdr:nvSpPr>
      <xdr:spPr>
        <a:xfrm>
          <a:off x="10515600" y="686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31" name="楕円 130">
          <a:extLst>
            <a:ext uri="{FF2B5EF4-FFF2-40B4-BE49-F238E27FC236}">
              <a16:creationId xmlns:a16="http://schemas.microsoft.com/office/drawing/2014/main" xmlns="" id="{13271CBE-C8D6-4F4F-907F-978CC080432C}"/>
            </a:ext>
          </a:extLst>
        </xdr:cNvPr>
        <xdr:cNvSpPr/>
      </xdr:nvSpPr>
      <xdr:spPr>
        <a:xfrm>
          <a:off x="9588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140208</xdr:rowOff>
    </xdr:from>
    <xdr:to>
      <xdr:col>55</xdr:col>
      <xdr:colOff>0</xdr:colOff>
      <xdr:row>40</xdr:row>
      <xdr:rowOff>144780</xdr:rowOff>
    </xdr:to>
    <xdr:cxnSp macro="">
      <xdr:nvCxnSpPr>
        <xdr:cNvPr id="132" name="直線コネクタ 131">
          <a:extLst>
            <a:ext uri="{FF2B5EF4-FFF2-40B4-BE49-F238E27FC236}">
              <a16:creationId xmlns:a16="http://schemas.microsoft.com/office/drawing/2014/main" xmlns="" id="{9AE3EC6D-C0F7-4B13-8907-9464C67CEE6E}"/>
            </a:ext>
          </a:extLst>
        </xdr:cNvPr>
        <xdr:cNvCxnSpPr/>
      </xdr:nvCxnSpPr>
      <xdr:spPr>
        <a:xfrm flipV="1">
          <a:off x="9639300" y="69982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93980</xdr:rowOff>
    </xdr:from>
    <xdr:to>
      <xdr:col>46</xdr:col>
      <xdr:colOff>38100</xdr:colOff>
      <xdr:row>41</xdr:row>
      <xdr:rowOff>24130</xdr:rowOff>
    </xdr:to>
    <xdr:sp macro="" textlink="">
      <xdr:nvSpPr>
        <xdr:cNvPr id="133" name="楕円 132">
          <a:extLst>
            <a:ext uri="{FF2B5EF4-FFF2-40B4-BE49-F238E27FC236}">
              <a16:creationId xmlns:a16="http://schemas.microsoft.com/office/drawing/2014/main" xmlns="" id="{BB577BB9-B12C-4E5D-BAC0-2B8E6F4606DC}"/>
            </a:ext>
          </a:extLst>
        </xdr:cNvPr>
        <xdr:cNvSpPr/>
      </xdr:nvSpPr>
      <xdr:spPr>
        <a:xfrm>
          <a:off x="8699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144780</xdr:rowOff>
    </xdr:from>
    <xdr:to>
      <xdr:col>50</xdr:col>
      <xdr:colOff>114300</xdr:colOff>
      <xdr:row>40</xdr:row>
      <xdr:rowOff>144780</xdr:rowOff>
    </xdr:to>
    <xdr:cxnSp macro="">
      <xdr:nvCxnSpPr>
        <xdr:cNvPr id="134" name="直線コネクタ 133">
          <a:extLst>
            <a:ext uri="{FF2B5EF4-FFF2-40B4-BE49-F238E27FC236}">
              <a16:creationId xmlns:a16="http://schemas.microsoft.com/office/drawing/2014/main" xmlns="" id="{F0C64A32-89BA-463B-A4CF-8785B0A468D7}"/>
            </a:ext>
          </a:extLst>
        </xdr:cNvPr>
        <xdr:cNvCxnSpPr/>
      </xdr:nvCxnSpPr>
      <xdr:spPr>
        <a:xfrm>
          <a:off x="8750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98552</xdr:rowOff>
    </xdr:from>
    <xdr:to>
      <xdr:col>41</xdr:col>
      <xdr:colOff>101600</xdr:colOff>
      <xdr:row>41</xdr:row>
      <xdr:rowOff>28702</xdr:rowOff>
    </xdr:to>
    <xdr:sp macro="" textlink="">
      <xdr:nvSpPr>
        <xdr:cNvPr id="135" name="楕円 134">
          <a:extLst>
            <a:ext uri="{FF2B5EF4-FFF2-40B4-BE49-F238E27FC236}">
              <a16:creationId xmlns:a16="http://schemas.microsoft.com/office/drawing/2014/main" xmlns="" id="{E70FC712-718E-46E8-A950-3FC5048D9C67}"/>
            </a:ext>
          </a:extLst>
        </xdr:cNvPr>
        <xdr:cNvSpPr/>
      </xdr:nvSpPr>
      <xdr:spPr>
        <a:xfrm>
          <a:off x="7810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144780</xdr:rowOff>
    </xdr:from>
    <xdr:to>
      <xdr:col>45</xdr:col>
      <xdr:colOff>177800</xdr:colOff>
      <xdr:row>40</xdr:row>
      <xdr:rowOff>149352</xdr:rowOff>
    </xdr:to>
    <xdr:cxnSp macro="">
      <xdr:nvCxnSpPr>
        <xdr:cNvPr id="136" name="直線コネクタ 135">
          <a:extLst>
            <a:ext uri="{FF2B5EF4-FFF2-40B4-BE49-F238E27FC236}">
              <a16:creationId xmlns:a16="http://schemas.microsoft.com/office/drawing/2014/main" xmlns="" id="{3E363DB6-6547-4853-BA9C-74D2D7F9A996}"/>
            </a:ext>
          </a:extLst>
        </xdr:cNvPr>
        <xdr:cNvCxnSpPr/>
      </xdr:nvCxnSpPr>
      <xdr:spPr>
        <a:xfrm flipV="1">
          <a:off x="7861300" y="700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98552</xdr:rowOff>
    </xdr:from>
    <xdr:to>
      <xdr:col>36</xdr:col>
      <xdr:colOff>165100</xdr:colOff>
      <xdr:row>41</xdr:row>
      <xdr:rowOff>28702</xdr:rowOff>
    </xdr:to>
    <xdr:sp macro="" textlink="">
      <xdr:nvSpPr>
        <xdr:cNvPr id="137" name="楕円 136">
          <a:extLst>
            <a:ext uri="{FF2B5EF4-FFF2-40B4-BE49-F238E27FC236}">
              <a16:creationId xmlns:a16="http://schemas.microsoft.com/office/drawing/2014/main" xmlns="" id="{851A4D7D-9DAA-4929-9744-B52A6F59BE27}"/>
            </a:ext>
          </a:extLst>
        </xdr:cNvPr>
        <xdr:cNvSpPr/>
      </xdr:nvSpPr>
      <xdr:spPr>
        <a:xfrm>
          <a:off x="6921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149352</xdr:rowOff>
    </xdr:from>
    <xdr:to>
      <xdr:col>41</xdr:col>
      <xdr:colOff>50800</xdr:colOff>
      <xdr:row>40</xdr:row>
      <xdr:rowOff>149352</xdr:rowOff>
    </xdr:to>
    <xdr:cxnSp macro="">
      <xdr:nvCxnSpPr>
        <xdr:cNvPr id="138" name="直線コネクタ 137">
          <a:extLst>
            <a:ext uri="{FF2B5EF4-FFF2-40B4-BE49-F238E27FC236}">
              <a16:creationId xmlns:a16="http://schemas.microsoft.com/office/drawing/2014/main" xmlns="" id="{34E119A3-6652-4CD7-B34F-75570F2C0702}"/>
            </a:ext>
          </a:extLst>
        </xdr:cNvPr>
        <xdr:cNvCxnSpPr/>
      </xdr:nvCxnSpPr>
      <xdr:spPr>
        <a:xfrm>
          <a:off x="6972300" y="700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129811</xdr:rowOff>
    </xdr:from>
    <xdr:ext cx="469744" cy="259045"/>
    <xdr:sp macro="" textlink="">
      <xdr:nvSpPr>
        <xdr:cNvPr id="139" name="n_1aveValue【図書館】&#10;一人当たり面積">
          <a:extLst>
            <a:ext uri="{FF2B5EF4-FFF2-40B4-BE49-F238E27FC236}">
              <a16:creationId xmlns:a16="http://schemas.microsoft.com/office/drawing/2014/main" xmlns="" id="{D28E4CEF-615F-426C-BDB3-295BA27130F5}"/>
            </a:ext>
          </a:extLst>
        </xdr:cNvPr>
        <xdr:cNvSpPr txBox="1"/>
      </xdr:nvSpPr>
      <xdr:spPr>
        <a:xfrm>
          <a:off x="93917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161815</xdr:rowOff>
    </xdr:from>
    <xdr:ext cx="469744" cy="259045"/>
    <xdr:sp macro="" textlink="">
      <xdr:nvSpPr>
        <xdr:cNvPr id="140" name="n_2aveValue【図書館】&#10;一人当たり面積">
          <a:extLst>
            <a:ext uri="{FF2B5EF4-FFF2-40B4-BE49-F238E27FC236}">
              <a16:creationId xmlns:a16="http://schemas.microsoft.com/office/drawing/2014/main" xmlns="" id="{D4842A04-35D8-4730-BDF1-F0E1E5C1D000}"/>
            </a:ext>
          </a:extLst>
        </xdr:cNvPr>
        <xdr:cNvSpPr txBox="1"/>
      </xdr:nvSpPr>
      <xdr:spPr>
        <a:xfrm>
          <a:off x="8515427" y="667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170959</xdr:rowOff>
    </xdr:from>
    <xdr:ext cx="469744" cy="259045"/>
    <xdr:sp macro="" textlink="">
      <xdr:nvSpPr>
        <xdr:cNvPr id="141" name="n_3aveValue【図書館】&#10;一人当たり面積">
          <a:extLst>
            <a:ext uri="{FF2B5EF4-FFF2-40B4-BE49-F238E27FC236}">
              <a16:creationId xmlns:a16="http://schemas.microsoft.com/office/drawing/2014/main" xmlns="" id="{0A304BE2-1500-40C0-9C8D-715B5EECB20B}"/>
            </a:ext>
          </a:extLst>
        </xdr:cNvPr>
        <xdr:cNvSpPr txBox="1"/>
      </xdr:nvSpPr>
      <xdr:spPr>
        <a:xfrm>
          <a:off x="7626427" y="668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4081</xdr:rowOff>
    </xdr:from>
    <xdr:ext cx="469744" cy="259045"/>
    <xdr:sp macro="" textlink="">
      <xdr:nvSpPr>
        <xdr:cNvPr id="142" name="n_4aveValue【図書館】&#10;一人当たり面積">
          <a:extLst>
            <a:ext uri="{FF2B5EF4-FFF2-40B4-BE49-F238E27FC236}">
              <a16:creationId xmlns:a16="http://schemas.microsoft.com/office/drawing/2014/main" xmlns="" id="{8E52DE63-7846-49DC-AEDE-5C2FDAD03B0D}"/>
            </a:ext>
          </a:extLst>
        </xdr:cNvPr>
        <xdr:cNvSpPr txBox="1"/>
      </xdr:nvSpPr>
      <xdr:spPr>
        <a:xfrm>
          <a:off x="6737427" y="66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15257</xdr:rowOff>
    </xdr:from>
    <xdr:ext cx="469744" cy="259045"/>
    <xdr:sp macro="" textlink="">
      <xdr:nvSpPr>
        <xdr:cNvPr id="143" name="n_1mainValue【図書館】&#10;一人当たり面積">
          <a:extLst>
            <a:ext uri="{FF2B5EF4-FFF2-40B4-BE49-F238E27FC236}">
              <a16:creationId xmlns:a16="http://schemas.microsoft.com/office/drawing/2014/main" xmlns="" id="{AB3C9BC3-2A69-4DF5-9C97-2D3FCFEDEE71}"/>
            </a:ext>
          </a:extLst>
        </xdr:cNvPr>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44" name="n_2mainValue【図書館】&#10;一人当たり面積">
          <a:extLst>
            <a:ext uri="{FF2B5EF4-FFF2-40B4-BE49-F238E27FC236}">
              <a16:creationId xmlns:a16="http://schemas.microsoft.com/office/drawing/2014/main" xmlns="" id="{9A385C35-F541-4E6A-99F9-C246DE44CE13}"/>
            </a:ext>
          </a:extLst>
        </xdr:cNvPr>
        <xdr:cNvSpPr txBox="1"/>
      </xdr:nvSpPr>
      <xdr:spPr>
        <a:xfrm>
          <a:off x="8515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19829</xdr:rowOff>
    </xdr:from>
    <xdr:ext cx="469744" cy="259045"/>
    <xdr:sp macro="" textlink="">
      <xdr:nvSpPr>
        <xdr:cNvPr id="145" name="n_3mainValue【図書館】&#10;一人当たり面積">
          <a:extLst>
            <a:ext uri="{FF2B5EF4-FFF2-40B4-BE49-F238E27FC236}">
              <a16:creationId xmlns:a16="http://schemas.microsoft.com/office/drawing/2014/main" xmlns="" id="{708B86B3-D4A0-4517-938F-4596EDC1389F}"/>
            </a:ext>
          </a:extLst>
        </xdr:cNvPr>
        <xdr:cNvSpPr txBox="1"/>
      </xdr:nvSpPr>
      <xdr:spPr>
        <a:xfrm>
          <a:off x="7626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19829</xdr:rowOff>
    </xdr:from>
    <xdr:ext cx="469744" cy="259045"/>
    <xdr:sp macro="" textlink="">
      <xdr:nvSpPr>
        <xdr:cNvPr id="146" name="n_4mainValue【図書館】&#10;一人当たり面積">
          <a:extLst>
            <a:ext uri="{FF2B5EF4-FFF2-40B4-BE49-F238E27FC236}">
              <a16:creationId xmlns:a16="http://schemas.microsoft.com/office/drawing/2014/main" xmlns="" id="{283A92F7-B9BB-4603-A85F-7F33308F9A2D}"/>
            </a:ext>
          </a:extLst>
        </xdr:cNvPr>
        <xdr:cNvSpPr txBox="1"/>
      </xdr:nvSpPr>
      <xdr:spPr>
        <a:xfrm>
          <a:off x="6737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xmlns="" id="{CEB81EDD-8D5E-4A31-BA4C-506C89D1255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xmlns="" id="{7C14B41E-7183-4B8C-9690-51A94A0C3FF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xmlns="" id="{843398B3-E8A1-46FB-B554-24628B1589E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xmlns="" id="{FAC52811-17BD-4556-B67E-FB011B235B1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xmlns="" id="{DE8E3369-8B59-4DE7-AE97-B74450C1EC3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xmlns="" id="{40B91FCE-60B4-4375-BBC7-34F954D66CD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xmlns="" id="{802C7971-E0E1-4DDC-A6EC-A642C349DFA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xmlns="" id="{ED86A76A-48CC-4949-ADCC-127FD622FF1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xmlns="" id="{52A26329-2416-467E-BB39-40D5B9A4DC3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xmlns="" id="{C4E0DC41-B7CC-455A-A3D3-469CF79A400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xmlns="" id="{37452D60-E754-457D-883B-272FD28EBD2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xmlns="" id="{FE1276AC-0578-4185-A076-866B3E42E78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xmlns="" id="{85C7569D-6416-4B03-A2ED-A326367F9EE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xmlns="" id="{FB7BFD9A-97F2-44A7-9530-147E3929A90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xmlns="" id="{5EE09F05-EA8D-4907-816B-EA934537123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xmlns="" id="{10D1385E-C4BD-4E4E-9DD6-B93FEB85559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xmlns="" id="{5079B9F3-B90E-426F-BA53-3BA08915F04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xmlns="" id="{D9F2A479-A08A-4D36-A9BB-A6E225841FB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xmlns="" id="{6690FE73-81F1-4D32-B386-5EFFAC6DF27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xmlns="" id="{009AA277-553A-4718-B114-D524A42C9A5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xmlns="" id="{9DA5D8A8-8498-4718-A3D5-96EC5B727A0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xmlns="" id="{DCFDF0FA-09BC-4EFB-8A45-BC2FE213443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xmlns="" id="{E57BAE95-C3D5-4485-8D09-709E40D0446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xmlns="" id="{069F3732-D16C-4010-8E9D-7F1ECB92133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63</xdr:row>
      <xdr:rowOff>123825</xdr:rowOff>
    </xdr:to>
    <xdr:cxnSp macro="">
      <xdr:nvCxnSpPr>
        <xdr:cNvPr id="171" name="直線コネクタ 170">
          <a:extLst>
            <a:ext uri="{FF2B5EF4-FFF2-40B4-BE49-F238E27FC236}">
              <a16:creationId xmlns:a16="http://schemas.microsoft.com/office/drawing/2014/main" xmlns="" id="{1C8CBEEF-27A1-4C73-971F-6334847EA15B}"/>
            </a:ext>
          </a:extLst>
        </xdr:cNvPr>
        <xdr:cNvCxnSpPr/>
      </xdr:nvCxnSpPr>
      <xdr:spPr>
        <a:xfrm flipV="1">
          <a:off x="4634865" y="971931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127652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xmlns="" id="{B8A4877F-332D-41D4-AF5F-2039AF24912A}"/>
            </a:ext>
          </a:extLst>
        </xdr:cNvPr>
        <xdr:cNvSpPr txBox="1"/>
      </xdr:nvSpPr>
      <xdr:spPr>
        <a:xfrm>
          <a:off x="4673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123825</xdr:rowOff>
    </xdr:from>
    <xdr:to>
      <xdr:col>24</xdr:col>
      <xdr:colOff>152400</xdr:colOff>
      <xdr:row>63</xdr:row>
      <xdr:rowOff>123825</xdr:rowOff>
    </xdr:to>
    <xdr:cxnSp macro="">
      <xdr:nvCxnSpPr>
        <xdr:cNvPr id="173" name="直線コネクタ 172">
          <a:extLst>
            <a:ext uri="{FF2B5EF4-FFF2-40B4-BE49-F238E27FC236}">
              <a16:creationId xmlns:a16="http://schemas.microsoft.com/office/drawing/2014/main" xmlns="" id="{AC1C2F94-6A01-4A86-B5AA-077E1B0018CB}"/>
            </a:ext>
          </a:extLst>
        </xdr:cNvPr>
        <xdr:cNvCxnSpPr/>
      </xdr:nvCxnSpPr>
      <xdr:spPr>
        <a:xfrm>
          <a:off x="4546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xmlns="" id="{F1C4D091-9B84-4887-8893-D43AB1991276}"/>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xmlns="" id="{DB8F83D9-B771-40FB-BB44-3DCDE484B6A2}"/>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50182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xmlns="" id="{B418FD3F-09C3-4F8C-93CE-BECF87946494}"/>
            </a:ext>
          </a:extLst>
        </xdr:cNvPr>
        <xdr:cNvSpPr txBox="1"/>
      </xdr:nvSpPr>
      <xdr:spPr>
        <a:xfrm>
          <a:off x="4673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7" name="フローチャート: 判断 176">
          <a:extLst>
            <a:ext uri="{FF2B5EF4-FFF2-40B4-BE49-F238E27FC236}">
              <a16:creationId xmlns:a16="http://schemas.microsoft.com/office/drawing/2014/main" xmlns="" id="{CBE87C90-664D-4DC6-A58F-831F1FBBD53F}"/>
            </a:ext>
          </a:extLst>
        </xdr:cNvPr>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78" name="フローチャート: 判断 177">
          <a:extLst>
            <a:ext uri="{FF2B5EF4-FFF2-40B4-BE49-F238E27FC236}">
              <a16:creationId xmlns:a16="http://schemas.microsoft.com/office/drawing/2014/main" xmlns="" id="{D4864C1C-6CD6-4AAA-B79C-DF17FA45CEAB}"/>
            </a:ext>
          </a:extLst>
        </xdr:cNvPr>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44450</xdr:rowOff>
    </xdr:from>
    <xdr:to>
      <xdr:col>15</xdr:col>
      <xdr:colOff>101600</xdr:colOff>
      <xdr:row>60</xdr:row>
      <xdr:rowOff>146050</xdr:rowOff>
    </xdr:to>
    <xdr:sp macro="" textlink="">
      <xdr:nvSpPr>
        <xdr:cNvPr id="179" name="フローチャート: 判断 178">
          <a:extLst>
            <a:ext uri="{FF2B5EF4-FFF2-40B4-BE49-F238E27FC236}">
              <a16:creationId xmlns:a16="http://schemas.microsoft.com/office/drawing/2014/main" xmlns="" id="{17BB33E1-719C-496D-81B6-88CDCEB97954}"/>
            </a:ext>
          </a:extLst>
        </xdr:cNvPr>
        <xdr:cNvSpPr/>
      </xdr:nvSpPr>
      <xdr:spPr>
        <a:xfrm>
          <a:off x="2857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10160</xdr:rowOff>
    </xdr:from>
    <xdr:to>
      <xdr:col>10</xdr:col>
      <xdr:colOff>165100</xdr:colOff>
      <xdr:row>60</xdr:row>
      <xdr:rowOff>111760</xdr:rowOff>
    </xdr:to>
    <xdr:sp macro="" textlink="">
      <xdr:nvSpPr>
        <xdr:cNvPr id="180" name="フローチャート: 判断 179">
          <a:extLst>
            <a:ext uri="{FF2B5EF4-FFF2-40B4-BE49-F238E27FC236}">
              <a16:creationId xmlns:a16="http://schemas.microsoft.com/office/drawing/2014/main" xmlns="" id="{B31CC725-8712-470B-ACF1-297E94455403}"/>
            </a:ext>
          </a:extLst>
        </xdr:cNvPr>
        <xdr:cNvSpPr/>
      </xdr:nvSpPr>
      <xdr:spPr>
        <a:xfrm>
          <a:off x="1968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156845</xdr:rowOff>
    </xdr:from>
    <xdr:to>
      <xdr:col>6</xdr:col>
      <xdr:colOff>38100</xdr:colOff>
      <xdr:row>60</xdr:row>
      <xdr:rowOff>86995</xdr:rowOff>
    </xdr:to>
    <xdr:sp macro="" textlink="">
      <xdr:nvSpPr>
        <xdr:cNvPr id="181" name="フローチャート: 判断 180">
          <a:extLst>
            <a:ext uri="{FF2B5EF4-FFF2-40B4-BE49-F238E27FC236}">
              <a16:creationId xmlns:a16="http://schemas.microsoft.com/office/drawing/2014/main" xmlns="" id="{5DE78B6F-1FFA-4597-A915-5CD2C8231634}"/>
            </a:ext>
          </a:extLst>
        </xdr:cNvPr>
        <xdr:cNvSpPr/>
      </xdr:nvSpPr>
      <xdr:spPr>
        <a:xfrm>
          <a:off x="1079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A126DCB0-5442-4BFD-A080-50B53521D93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FB8779AF-3AD1-41DB-9852-E77260927C2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C5EEDD9C-C3FB-4DD3-BA69-1BB12CC780F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C8048CB7-9AFC-4EC0-A6D3-D8DD752CF03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50EA5603-F63D-4980-BEE3-E18F1CE3C61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73025</xdr:rowOff>
    </xdr:from>
    <xdr:to>
      <xdr:col>24</xdr:col>
      <xdr:colOff>114300</xdr:colOff>
      <xdr:row>64</xdr:row>
      <xdr:rowOff>3175</xdr:rowOff>
    </xdr:to>
    <xdr:sp macro="" textlink="">
      <xdr:nvSpPr>
        <xdr:cNvPr id="187" name="楕円 186">
          <a:extLst>
            <a:ext uri="{FF2B5EF4-FFF2-40B4-BE49-F238E27FC236}">
              <a16:creationId xmlns:a16="http://schemas.microsoft.com/office/drawing/2014/main" xmlns="" id="{EA7C94E0-5E84-4FFB-893D-0D689F894024}"/>
            </a:ext>
          </a:extLst>
        </xdr:cNvPr>
        <xdr:cNvSpPr/>
      </xdr:nvSpPr>
      <xdr:spPr>
        <a:xfrm>
          <a:off x="45847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159402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xmlns="" id="{482A98E6-2561-41D2-84BE-C16B6302D1E7}"/>
            </a:ext>
          </a:extLst>
        </xdr:cNvPr>
        <xdr:cNvSpPr txBox="1"/>
      </xdr:nvSpPr>
      <xdr:spPr>
        <a:xfrm>
          <a:off x="4673600" y="1078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25400</xdr:rowOff>
    </xdr:from>
    <xdr:to>
      <xdr:col>20</xdr:col>
      <xdr:colOff>38100</xdr:colOff>
      <xdr:row>63</xdr:row>
      <xdr:rowOff>127000</xdr:rowOff>
    </xdr:to>
    <xdr:sp macro="" textlink="">
      <xdr:nvSpPr>
        <xdr:cNvPr id="189" name="楕円 188">
          <a:extLst>
            <a:ext uri="{FF2B5EF4-FFF2-40B4-BE49-F238E27FC236}">
              <a16:creationId xmlns:a16="http://schemas.microsoft.com/office/drawing/2014/main" xmlns="" id="{277C98D3-9B52-4359-8A55-C81CEFF421FF}"/>
            </a:ext>
          </a:extLst>
        </xdr:cNvPr>
        <xdr:cNvSpPr/>
      </xdr:nvSpPr>
      <xdr:spPr>
        <a:xfrm>
          <a:off x="3746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76200</xdr:rowOff>
    </xdr:from>
    <xdr:to>
      <xdr:col>24</xdr:col>
      <xdr:colOff>63500</xdr:colOff>
      <xdr:row>63</xdr:row>
      <xdr:rowOff>123825</xdr:rowOff>
    </xdr:to>
    <xdr:cxnSp macro="">
      <xdr:nvCxnSpPr>
        <xdr:cNvPr id="190" name="直線コネクタ 189">
          <a:extLst>
            <a:ext uri="{FF2B5EF4-FFF2-40B4-BE49-F238E27FC236}">
              <a16:creationId xmlns:a16="http://schemas.microsoft.com/office/drawing/2014/main" xmlns="" id="{05636A9A-7700-4A5A-A660-5525ACBE158A}"/>
            </a:ext>
          </a:extLst>
        </xdr:cNvPr>
        <xdr:cNvCxnSpPr/>
      </xdr:nvCxnSpPr>
      <xdr:spPr>
        <a:xfrm>
          <a:off x="3797300" y="108775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149225</xdr:rowOff>
    </xdr:from>
    <xdr:to>
      <xdr:col>15</xdr:col>
      <xdr:colOff>101600</xdr:colOff>
      <xdr:row>63</xdr:row>
      <xdr:rowOff>79375</xdr:rowOff>
    </xdr:to>
    <xdr:sp macro="" textlink="">
      <xdr:nvSpPr>
        <xdr:cNvPr id="191" name="楕円 190">
          <a:extLst>
            <a:ext uri="{FF2B5EF4-FFF2-40B4-BE49-F238E27FC236}">
              <a16:creationId xmlns:a16="http://schemas.microsoft.com/office/drawing/2014/main" xmlns="" id="{57A8F2BE-E3C9-4EED-80B6-AE9F2341B7F8}"/>
            </a:ext>
          </a:extLst>
        </xdr:cNvPr>
        <xdr:cNvSpPr/>
      </xdr:nvSpPr>
      <xdr:spPr>
        <a:xfrm>
          <a:off x="2857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28575</xdr:rowOff>
    </xdr:from>
    <xdr:to>
      <xdr:col>19</xdr:col>
      <xdr:colOff>177800</xdr:colOff>
      <xdr:row>63</xdr:row>
      <xdr:rowOff>76200</xdr:rowOff>
    </xdr:to>
    <xdr:cxnSp macro="">
      <xdr:nvCxnSpPr>
        <xdr:cNvPr id="192" name="直線コネクタ 191">
          <a:extLst>
            <a:ext uri="{FF2B5EF4-FFF2-40B4-BE49-F238E27FC236}">
              <a16:creationId xmlns:a16="http://schemas.microsoft.com/office/drawing/2014/main" xmlns="" id="{3DFE02E2-2001-4F5D-8F9D-70CF7839DA7D}"/>
            </a:ext>
          </a:extLst>
        </xdr:cNvPr>
        <xdr:cNvCxnSpPr/>
      </xdr:nvCxnSpPr>
      <xdr:spPr>
        <a:xfrm>
          <a:off x="2908300" y="108299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145415</xdr:rowOff>
    </xdr:from>
    <xdr:to>
      <xdr:col>10</xdr:col>
      <xdr:colOff>165100</xdr:colOff>
      <xdr:row>63</xdr:row>
      <xdr:rowOff>75565</xdr:rowOff>
    </xdr:to>
    <xdr:sp macro="" textlink="">
      <xdr:nvSpPr>
        <xdr:cNvPr id="193" name="楕円 192">
          <a:extLst>
            <a:ext uri="{FF2B5EF4-FFF2-40B4-BE49-F238E27FC236}">
              <a16:creationId xmlns:a16="http://schemas.microsoft.com/office/drawing/2014/main" xmlns="" id="{BFFBE3F7-1BA8-42AD-88A1-9C1E5AAFED8D}"/>
            </a:ext>
          </a:extLst>
        </xdr:cNvPr>
        <xdr:cNvSpPr/>
      </xdr:nvSpPr>
      <xdr:spPr>
        <a:xfrm>
          <a:off x="1968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24765</xdr:rowOff>
    </xdr:from>
    <xdr:to>
      <xdr:col>15</xdr:col>
      <xdr:colOff>50800</xdr:colOff>
      <xdr:row>63</xdr:row>
      <xdr:rowOff>28575</xdr:rowOff>
    </xdr:to>
    <xdr:cxnSp macro="">
      <xdr:nvCxnSpPr>
        <xdr:cNvPr id="194" name="直線コネクタ 193">
          <a:extLst>
            <a:ext uri="{FF2B5EF4-FFF2-40B4-BE49-F238E27FC236}">
              <a16:creationId xmlns:a16="http://schemas.microsoft.com/office/drawing/2014/main" xmlns="" id="{759C4550-C6EC-46A1-A684-FFD3488A7D0A}"/>
            </a:ext>
          </a:extLst>
        </xdr:cNvPr>
        <xdr:cNvCxnSpPr/>
      </xdr:nvCxnSpPr>
      <xdr:spPr>
        <a:xfrm>
          <a:off x="2019300" y="108261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97790</xdr:rowOff>
    </xdr:from>
    <xdr:to>
      <xdr:col>6</xdr:col>
      <xdr:colOff>38100</xdr:colOff>
      <xdr:row>63</xdr:row>
      <xdr:rowOff>27940</xdr:rowOff>
    </xdr:to>
    <xdr:sp macro="" textlink="">
      <xdr:nvSpPr>
        <xdr:cNvPr id="195" name="楕円 194">
          <a:extLst>
            <a:ext uri="{FF2B5EF4-FFF2-40B4-BE49-F238E27FC236}">
              <a16:creationId xmlns:a16="http://schemas.microsoft.com/office/drawing/2014/main" xmlns="" id="{36D27AEE-26BE-4500-B79F-6F32B9CA7A5F}"/>
            </a:ext>
          </a:extLst>
        </xdr:cNvPr>
        <xdr:cNvSpPr/>
      </xdr:nvSpPr>
      <xdr:spPr>
        <a:xfrm>
          <a:off x="1079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148590</xdr:rowOff>
    </xdr:from>
    <xdr:to>
      <xdr:col>10</xdr:col>
      <xdr:colOff>114300</xdr:colOff>
      <xdr:row>63</xdr:row>
      <xdr:rowOff>24765</xdr:rowOff>
    </xdr:to>
    <xdr:cxnSp macro="">
      <xdr:nvCxnSpPr>
        <xdr:cNvPr id="196" name="直線コネクタ 195">
          <a:extLst>
            <a:ext uri="{FF2B5EF4-FFF2-40B4-BE49-F238E27FC236}">
              <a16:creationId xmlns:a16="http://schemas.microsoft.com/office/drawing/2014/main" xmlns="" id="{5AD16CCB-9805-425F-AD88-EAA0ABD2E07B}"/>
            </a:ext>
          </a:extLst>
        </xdr:cNvPr>
        <xdr:cNvCxnSpPr/>
      </xdr:nvCxnSpPr>
      <xdr:spPr>
        <a:xfrm>
          <a:off x="1130300" y="1077849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120667</xdr:rowOff>
    </xdr:from>
    <xdr:ext cx="405111" cy="259045"/>
    <xdr:sp macro="" textlink="">
      <xdr:nvSpPr>
        <xdr:cNvPr id="197" name="n_1aveValue【体育館・プール】&#10;有形固定資産減価償却率">
          <a:extLst>
            <a:ext uri="{FF2B5EF4-FFF2-40B4-BE49-F238E27FC236}">
              <a16:creationId xmlns:a16="http://schemas.microsoft.com/office/drawing/2014/main" xmlns="" id="{7B9C923D-5981-4E28-BBF0-7FEE8C6BA17A}"/>
            </a:ext>
          </a:extLst>
        </xdr:cNvPr>
        <xdr:cNvSpPr txBox="1"/>
      </xdr:nvSpPr>
      <xdr:spPr>
        <a:xfrm>
          <a:off x="3582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162577</xdr:rowOff>
    </xdr:from>
    <xdr:ext cx="405111" cy="259045"/>
    <xdr:sp macro="" textlink="">
      <xdr:nvSpPr>
        <xdr:cNvPr id="198" name="n_2aveValue【体育館・プール】&#10;有形固定資産減価償却率">
          <a:extLst>
            <a:ext uri="{FF2B5EF4-FFF2-40B4-BE49-F238E27FC236}">
              <a16:creationId xmlns:a16="http://schemas.microsoft.com/office/drawing/2014/main" xmlns="" id="{6CA2A2CF-57C6-4BA7-8E9F-91284DEE9861}"/>
            </a:ext>
          </a:extLst>
        </xdr:cNvPr>
        <xdr:cNvSpPr txBox="1"/>
      </xdr:nvSpPr>
      <xdr:spPr>
        <a:xfrm>
          <a:off x="2705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128287</xdr:rowOff>
    </xdr:from>
    <xdr:ext cx="405111" cy="259045"/>
    <xdr:sp macro="" textlink="">
      <xdr:nvSpPr>
        <xdr:cNvPr id="199" name="n_3aveValue【体育館・プール】&#10;有形固定資産減価償却率">
          <a:extLst>
            <a:ext uri="{FF2B5EF4-FFF2-40B4-BE49-F238E27FC236}">
              <a16:creationId xmlns:a16="http://schemas.microsoft.com/office/drawing/2014/main" xmlns="" id="{A3ED6F68-166B-4BD4-99B9-B3ADAEBE345B}"/>
            </a:ext>
          </a:extLst>
        </xdr:cNvPr>
        <xdr:cNvSpPr txBox="1"/>
      </xdr:nvSpPr>
      <xdr:spPr>
        <a:xfrm>
          <a:off x="1816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103522</xdr:rowOff>
    </xdr:from>
    <xdr:ext cx="405111" cy="259045"/>
    <xdr:sp macro="" textlink="">
      <xdr:nvSpPr>
        <xdr:cNvPr id="200" name="n_4aveValue【体育館・プール】&#10;有形固定資産減価償却率">
          <a:extLst>
            <a:ext uri="{FF2B5EF4-FFF2-40B4-BE49-F238E27FC236}">
              <a16:creationId xmlns:a16="http://schemas.microsoft.com/office/drawing/2014/main" xmlns="" id="{52157CC4-EF17-478C-80C2-6A249618BC3A}"/>
            </a:ext>
          </a:extLst>
        </xdr:cNvPr>
        <xdr:cNvSpPr txBox="1"/>
      </xdr:nvSpPr>
      <xdr:spPr>
        <a:xfrm>
          <a:off x="927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118127</xdr:rowOff>
    </xdr:from>
    <xdr:ext cx="405111" cy="259045"/>
    <xdr:sp macro="" textlink="">
      <xdr:nvSpPr>
        <xdr:cNvPr id="201" name="n_1mainValue【体育館・プール】&#10;有形固定資産減価償却率">
          <a:extLst>
            <a:ext uri="{FF2B5EF4-FFF2-40B4-BE49-F238E27FC236}">
              <a16:creationId xmlns:a16="http://schemas.microsoft.com/office/drawing/2014/main" xmlns="" id="{1C9B309F-11DE-4336-BF7F-A2238DECF4BD}"/>
            </a:ext>
          </a:extLst>
        </xdr:cNvPr>
        <xdr:cNvSpPr txBox="1"/>
      </xdr:nvSpPr>
      <xdr:spPr>
        <a:xfrm>
          <a:off x="3582044"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70502</xdr:rowOff>
    </xdr:from>
    <xdr:ext cx="405111" cy="259045"/>
    <xdr:sp macro="" textlink="">
      <xdr:nvSpPr>
        <xdr:cNvPr id="202" name="n_2mainValue【体育館・プール】&#10;有形固定資産減価償却率">
          <a:extLst>
            <a:ext uri="{FF2B5EF4-FFF2-40B4-BE49-F238E27FC236}">
              <a16:creationId xmlns:a16="http://schemas.microsoft.com/office/drawing/2014/main" xmlns="" id="{FA630EC3-FE53-44AE-A569-2D6C32192924}"/>
            </a:ext>
          </a:extLst>
        </xdr:cNvPr>
        <xdr:cNvSpPr txBox="1"/>
      </xdr:nvSpPr>
      <xdr:spPr>
        <a:xfrm>
          <a:off x="2705744" y="1087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66692</xdr:rowOff>
    </xdr:from>
    <xdr:ext cx="405111" cy="259045"/>
    <xdr:sp macro="" textlink="">
      <xdr:nvSpPr>
        <xdr:cNvPr id="203" name="n_3mainValue【体育館・プール】&#10;有形固定資産減価償却率">
          <a:extLst>
            <a:ext uri="{FF2B5EF4-FFF2-40B4-BE49-F238E27FC236}">
              <a16:creationId xmlns:a16="http://schemas.microsoft.com/office/drawing/2014/main" xmlns="" id="{B89033BA-C661-45EE-AC96-E55A8B589662}"/>
            </a:ext>
          </a:extLst>
        </xdr:cNvPr>
        <xdr:cNvSpPr txBox="1"/>
      </xdr:nvSpPr>
      <xdr:spPr>
        <a:xfrm>
          <a:off x="1816744" y="1086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19067</xdr:rowOff>
    </xdr:from>
    <xdr:ext cx="405111" cy="259045"/>
    <xdr:sp macro="" textlink="">
      <xdr:nvSpPr>
        <xdr:cNvPr id="204" name="n_4mainValue【体育館・プール】&#10;有形固定資産減価償却率">
          <a:extLst>
            <a:ext uri="{FF2B5EF4-FFF2-40B4-BE49-F238E27FC236}">
              <a16:creationId xmlns:a16="http://schemas.microsoft.com/office/drawing/2014/main" xmlns="" id="{5A4C1FB4-F6F9-400E-9412-E1CAB94B72EF}"/>
            </a:ext>
          </a:extLst>
        </xdr:cNvPr>
        <xdr:cNvSpPr txBox="1"/>
      </xdr:nvSpPr>
      <xdr:spPr>
        <a:xfrm>
          <a:off x="9277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D0FF5DAF-056A-4137-A693-0FF96E40CB2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FE4BC00C-295B-4773-9B55-CDC264542D2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B1B4F524-693C-4282-A03C-4048CFD1162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D84A7883-7D3C-4B2F-847A-179278DC651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7F4C1D91-1DA8-409D-BCA8-19674AE71BD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CDA4CC99-443D-4C07-B4A0-E263AD6EA9B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1FE584B5-2081-43AC-B765-8261A62BE47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6F5CAD00-1150-41A9-8051-D1E471A8901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18E56CA4-76CC-4AD3-ACEF-B6D6541B560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6283E451-CA51-4A17-BAD3-5F407D23E4E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xmlns="" id="{5CE461F4-2A01-478A-BE8E-44B5868D652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xmlns="" id="{593433B4-10AE-40CE-A37B-D120D9C7574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xmlns="" id="{201819E5-7171-4990-8D2A-7C9BE799EE7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xmlns="" id="{68C3E20A-915C-4AB4-B5C6-E3EAAD3BC7E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xmlns="" id="{71670634-E31D-4622-B7C9-4386ED9CC01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xmlns="" id="{F7114015-D7D7-4FF4-B3DA-0869A2D5F86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xmlns="" id="{FBF7F59D-0626-4CB7-88C2-FB1F4995DD4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xmlns="" id="{2E5101E8-94F9-4141-92AB-6245EB2CFE0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xmlns="" id="{4C353F1E-5C37-4EB1-93BB-B5AE46F9320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xmlns="" id="{DB033735-6643-4D0D-856E-4FEDB91A3C4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0CC0DBB5-58A8-43DC-97F2-40D6E6AE5D1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xmlns="" id="{D2AE411B-CD5E-44C6-B103-A69504B87FA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xmlns="" id="{65784886-CBB3-4762-9A1D-1D147001D55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149860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xmlns="" id="{1EA17EAA-B927-452B-901C-9A42E3D08E7F}"/>
            </a:ext>
          </a:extLst>
        </xdr:cNvPr>
        <xdr:cNvCxnSpPr/>
      </xdr:nvCxnSpPr>
      <xdr:spPr>
        <a:xfrm flipV="1">
          <a:off x="10476865" y="95796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xmlns="" id="{11B3A93E-1BAF-4658-A1BC-3B162DDA7E0A}"/>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xmlns="" id="{F3B62605-7D17-4292-B634-D44AE966B8BA}"/>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96537</xdr:rowOff>
    </xdr:from>
    <xdr:ext cx="469744" cy="259045"/>
    <xdr:sp macro="" textlink="">
      <xdr:nvSpPr>
        <xdr:cNvPr id="231" name="【体育館・プール】&#10;一人当たり面積最大値テキスト">
          <a:extLst>
            <a:ext uri="{FF2B5EF4-FFF2-40B4-BE49-F238E27FC236}">
              <a16:creationId xmlns:a16="http://schemas.microsoft.com/office/drawing/2014/main" xmlns="" id="{E7327D05-4644-4D2A-A313-005809931B5B}"/>
            </a:ext>
          </a:extLst>
        </xdr:cNvPr>
        <xdr:cNvSpPr txBox="1"/>
      </xdr:nvSpPr>
      <xdr:spPr>
        <a:xfrm>
          <a:off x="10515600" y="935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149860</xdr:rowOff>
    </xdr:from>
    <xdr:to>
      <xdr:col>55</xdr:col>
      <xdr:colOff>88900</xdr:colOff>
      <xdr:row>55</xdr:row>
      <xdr:rowOff>149860</xdr:rowOff>
    </xdr:to>
    <xdr:cxnSp macro="">
      <xdr:nvCxnSpPr>
        <xdr:cNvPr id="232" name="直線コネクタ 231">
          <a:extLst>
            <a:ext uri="{FF2B5EF4-FFF2-40B4-BE49-F238E27FC236}">
              <a16:creationId xmlns:a16="http://schemas.microsoft.com/office/drawing/2014/main" xmlns="" id="{B0ACB52F-904C-4938-B660-1C3BC53A86F7}"/>
            </a:ext>
          </a:extLst>
        </xdr:cNvPr>
        <xdr:cNvCxnSpPr/>
      </xdr:nvCxnSpPr>
      <xdr:spPr>
        <a:xfrm>
          <a:off x="10388600" y="957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24147</xdr:rowOff>
    </xdr:from>
    <xdr:ext cx="469744" cy="259045"/>
    <xdr:sp macro="" textlink="">
      <xdr:nvSpPr>
        <xdr:cNvPr id="233" name="【体育館・プール】&#10;一人当たり面積平均値テキスト">
          <a:extLst>
            <a:ext uri="{FF2B5EF4-FFF2-40B4-BE49-F238E27FC236}">
              <a16:creationId xmlns:a16="http://schemas.microsoft.com/office/drawing/2014/main" xmlns="" id="{148E53F5-A5A5-4961-8198-87253F81D683}"/>
            </a:ext>
          </a:extLst>
        </xdr:cNvPr>
        <xdr:cNvSpPr txBox="1"/>
      </xdr:nvSpPr>
      <xdr:spPr>
        <a:xfrm>
          <a:off x="10515600" y="10482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1270</xdr:rowOff>
    </xdr:from>
    <xdr:to>
      <xdr:col>55</xdr:col>
      <xdr:colOff>50800</xdr:colOff>
      <xdr:row>62</xdr:row>
      <xdr:rowOff>102870</xdr:rowOff>
    </xdr:to>
    <xdr:sp macro="" textlink="">
      <xdr:nvSpPr>
        <xdr:cNvPr id="234" name="フローチャート: 判断 233">
          <a:extLst>
            <a:ext uri="{FF2B5EF4-FFF2-40B4-BE49-F238E27FC236}">
              <a16:creationId xmlns:a16="http://schemas.microsoft.com/office/drawing/2014/main" xmlns="" id="{79490232-9DFA-4415-8528-BD50C02BE3AE}"/>
            </a:ext>
          </a:extLst>
        </xdr:cNvPr>
        <xdr:cNvSpPr/>
      </xdr:nvSpPr>
      <xdr:spPr>
        <a:xfrm>
          <a:off x="104267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15240</xdr:rowOff>
    </xdr:from>
    <xdr:to>
      <xdr:col>50</xdr:col>
      <xdr:colOff>165100</xdr:colOff>
      <xdr:row>62</xdr:row>
      <xdr:rowOff>116840</xdr:rowOff>
    </xdr:to>
    <xdr:sp macro="" textlink="">
      <xdr:nvSpPr>
        <xdr:cNvPr id="235" name="フローチャート: 判断 234">
          <a:extLst>
            <a:ext uri="{FF2B5EF4-FFF2-40B4-BE49-F238E27FC236}">
              <a16:creationId xmlns:a16="http://schemas.microsoft.com/office/drawing/2014/main" xmlns="" id="{F84DF9F2-7EF9-4551-93AF-1393F8EF401B}"/>
            </a:ext>
          </a:extLst>
        </xdr:cNvPr>
        <xdr:cNvSpPr/>
      </xdr:nvSpPr>
      <xdr:spPr>
        <a:xfrm>
          <a:off x="9588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49530</xdr:rowOff>
    </xdr:from>
    <xdr:to>
      <xdr:col>46</xdr:col>
      <xdr:colOff>38100</xdr:colOff>
      <xdr:row>62</xdr:row>
      <xdr:rowOff>151130</xdr:rowOff>
    </xdr:to>
    <xdr:sp macro="" textlink="">
      <xdr:nvSpPr>
        <xdr:cNvPr id="236" name="フローチャート: 判断 235">
          <a:extLst>
            <a:ext uri="{FF2B5EF4-FFF2-40B4-BE49-F238E27FC236}">
              <a16:creationId xmlns:a16="http://schemas.microsoft.com/office/drawing/2014/main" xmlns="" id="{A9E5AA0C-AD79-4429-95A5-144A5B135157}"/>
            </a:ext>
          </a:extLst>
        </xdr:cNvPr>
        <xdr:cNvSpPr/>
      </xdr:nvSpPr>
      <xdr:spPr>
        <a:xfrm>
          <a:off x="8699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38100</xdr:rowOff>
    </xdr:from>
    <xdr:to>
      <xdr:col>41</xdr:col>
      <xdr:colOff>101600</xdr:colOff>
      <xdr:row>62</xdr:row>
      <xdr:rowOff>139700</xdr:rowOff>
    </xdr:to>
    <xdr:sp macro="" textlink="">
      <xdr:nvSpPr>
        <xdr:cNvPr id="237" name="フローチャート: 判断 236">
          <a:extLst>
            <a:ext uri="{FF2B5EF4-FFF2-40B4-BE49-F238E27FC236}">
              <a16:creationId xmlns:a16="http://schemas.microsoft.com/office/drawing/2014/main" xmlns="" id="{7D4E479F-BCE7-415E-A014-9902C4598AD5}"/>
            </a:ext>
          </a:extLst>
        </xdr:cNvPr>
        <xdr:cNvSpPr/>
      </xdr:nvSpPr>
      <xdr:spPr>
        <a:xfrm>
          <a:off x="7810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8" name="フローチャート: 判断 237">
          <a:extLst>
            <a:ext uri="{FF2B5EF4-FFF2-40B4-BE49-F238E27FC236}">
              <a16:creationId xmlns:a16="http://schemas.microsoft.com/office/drawing/2014/main" xmlns="" id="{1324C59D-A310-43E4-9198-F8BCC09FD51F}"/>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0A22EF55-7DC4-44D8-80D4-141EAD68E3B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24E42E37-C052-484B-84C5-3DBD4F02EF4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3058C994-E057-436A-A985-FBB2CCAC524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D885C0B3-8AF5-4F1B-AFE5-6E221D52536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67A11D2A-A19A-4E12-96D1-5956A95F1C9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25400</xdr:rowOff>
    </xdr:from>
    <xdr:to>
      <xdr:col>55</xdr:col>
      <xdr:colOff>50800</xdr:colOff>
      <xdr:row>63</xdr:row>
      <xdr:rowOff>127000</xdr:rowOff>
    </xdr:to>
    <xdr:sp macro="" textlink="">
      <xdr:nvSpPr>
        <xdr:cNvPr id="244" name="楕円 243">
          <a:extLst>
            <a:ext uri="{FF2B5EF4-FFF2-40B4-BE49-F238E27FC236}">
              <a16:creationId xmlns:a16="http://schemas.microsoft.com/office/drawing/2014/main" xmlns="" id="{B0A1246A-882B-430E-9371-CE38C8EC4AE3}"/>
            </a:ext>
          </a:extLst>
        </xdr:cNvPr>
        <xdr:cNvSpPr/>
      </xdr:nvSpPr>
      <xdr:spPr>
        <a:xfrm>
          <a:off x="104267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3827</xdr:rowOff>
    </xdr:from>
    <xdr:ext cx="469744" cy="259045"/>
    <xdr:sp macro="" textlink="">
      <xdr:nvSpPr>
        <xdr:cNvPr id="245" name="【体育館・プール】&#10;一人当たり面積該当値テキスト">
          <a:extLst>
            <a:ext uri="{FF2B5EF4-FFF2-40B4-BE49-F238E27FC236}">
              <a16:creationId xmlns:a16="http://schemas.microsoft.com/office/drawing/2014/main" xmlns="" id="{8B6201F8-5D4A-4988-83D5-12F34F3D5D07}"/>
            </a:ext>
          </a:extLst>
        </xdr:cNvPr>
        <xdr:cNvSpPr txBox="1"/>
      </xdr:nvSpPr>
      <xdr:spPr>
        <a:xfrm>
          <a:off x="10515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26670</xdr:rowOff>
    </xdr:from>
    <xdr:to>
      <xdr:col>50</xdr:col>
      <xdr:colOff>165100</xdr:colOff>
      <xdr:row>63</xdr:row>
      <xdr:rowOff>128270</xdr:rowOff>
    </xdr:to>
    <xdr:sp macro="" textlink="">
      <xdr:nvSpPr>
        <xdr:cNvPr id="246" name="楕円 245">
          <a:extLst>
            <a:ext uri="{FF2B5EF4-FFF2-40B4-BE49-F238E27FC236}">
              <a16:creationId xmlns:a16="http://schemas.microsoft.com/office/drawing/2014/main" xmlns="" id="{CD146133-C78A-4459-BD1F-A29DA5C531CA}"/>
            </a:ext>
          </a:extLst>
        </xdr:cNvPr>
        <xdr:cNvSpPr/>
      </xdr:nvSpPr>
      <xdr:spPr>
        <a:xfrm>
          <a:off x="9588500" y="108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76200</xdr:rowOff>
    </xdr:from>
    <xdr:to>
      <xdr:col>55</xdr:col>
      <xdr:colOff>0</xdr:colOff>
      <xdr:row>63</xdr:row>
      <xdr:rowOff>77470</xdr:rowOff>
    </xdr:to>
    <xdr:cxnSp macro="">
      <xdr:nvCxnSpPr>
        <xdr:cNvPr id="247" name="直線コネクタ 246">
          <a:extLst>
            <a:ext uri="{FF2B5EF4-FFF2-40B4-BE49-F238E27FC236}">
              <a16:creationId xmlns:a16="http://schemas.microsoft.com/office/drawing/2014/main" xmlns="" id="{AB46AABB-A42B-453B-80A1-C40ED13C8D8A}"/>
            </a:ext>
          </a:extLst>
        </xdr:cNvPr>
        <xdr:cNvCxnSpPr/>
      </xdr:nvCxnSpPr>
      <xdr:spPr>
        <a:xfrm flipV="1">
          <a:off x="9639300" y="1087755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29210</xdr:rowOff>
    </xdr:from>
    <xdr:to>
      <xdr:col>46</xdr:col>
      <xdr:colOff>38100</xdr:colOff>
      <xdr:row>63</xdr:row>
      <xdr:rowOff>130810</xdr:rowOff>
    </xdr:to>
    <xdr:sp macro="" textlink="">
      <xdr:nvSpPr>
        <xdr:cNvPr id="248" name="楕円 247">
          <a:extLst>
            <a:ext uri="{FF2B5EF4-FFF2-40B4-BE49-F238E27FC236}">
              <a16:creationId xmlns:a16="http://schemas.microsoft.com/office/drawing/2014/main" xmlns="" id="{E4A358B0-8A00-474B-AA90-B24B6E9C0BC3}"/>
            </a:ext>
          </a:extLst>
        </xdr:cNvPr>
        <xdr:cNvSpPr/>
      </xdr:nvSpPr>
      <xdr:spPr>
        <a:xfrm>
          <a:off x="8699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77470</xdr:rowOff>
    </xdr:from>
    <xdr:to>
      <xdr:col>50</xdr:col>
      <xdr:colOff>114300</xdr:colOff>
      <xdr:row>63</xdr:row>
      <xdr:rowOff>80010</xdr:rowOff>
    </xdr:to>
    <xdr:cxnSp macro="">
      <xdr:nvCxnSpPr>
        <xdr:cNvPr id="249" name="直線コネクタ 248">
          <a:extLst>
            <a:ext uri="{FF2B5EF4-FFF2-40B4-BE49-F238E27FC236}">
              <a16:creationId xmlns:a16="http://schemas.microsoft.com/office/drawing/2014/main" xmlns="" id="{54B187B7-3DAB-4AFB-9FEF-368377EF7F98}"/>
            </a:ext>
          </a:extLst>
        </xdr:cNvPr>
        <xdr:cNvCxnSpPr/>
      </xdr:nvCxnSpPr>
      <xdr:spPr>
        <a:xfrm flipV="1">
          <a:off x="8750300" y="108788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6350</xdr:rowOff>
    </xdr:from>
    <xdr:to>
      <xdr:col>41</xdr:col>
      <xdr:colOff>101600</xdr:colOff>
      <xdr:row>63</xdr:row>
      <xdr:rowOff>107950</xdr:rowOff>
    </xdr:to>
    <xdr:sp macro="" textlink="">
      <xdr:nvSpPr>
        <xdr:cNvPr id="250" name="楕円 249">
          <a:extLst>
            <a:ext uri="{FF2B5EF4-FFF2-40B4-BE49-F238E27FC236}">
              <a16:creationId xmlns:a16="http://schemas.microsoft.com/office/drawing/2014/main" xmlns="" id="{FDCAABD2-99AA-4756-86AF-7C88BD881D88}"/>
            </a:ext>
          </a:extLst>
        </xdr:cNvPr>
        <xdr:cNvSpPr/>
      </xdr:nvSpPr>
      <xdr:spPr>
        <a:xfrm>
          <a:off x="7810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57150</xdr:rowOff>
    </xdr:from>
    <xdr:to>
      <xdr:col>45</xdr:col>
      <xdr:colOff>177800</xdr:colOff>
      <xdr:row>63</xdr:row>
      <xdr:rowOff>80010</xdr:rowOff>
    </xdr:to>
    <xdr:cxnSp macro="">
      <xdr:nvCxnSpPr>
        <xdr:cNvPr id="251" name="直線コネクタ 250">
          <a:extLst>
            <a:ext uri="{FF2B5EF4-FFF2-40B4-BE49-F238E27FC236}">
              <a16:creationId xmlns:a16="http://schemas.microsoft.com/office/drawing/2014/main" xmlns="" id="{4EC42DDD-8717-4272-903B-648EB2900D4A}"/>
            </a:ext>
          </a:extLst>
        </xdr:cNvPr>
        <xdr:cNvCxnSpPr/>
      </xdr:nvCxnSpPr>
      <xdr:spPr>
        <a:xfrm>
          <a:off x="7861300" y="10858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8890</xdr:rowOff>
    </xdr:from>
    <xdr:to>
      <xdr:col>36</xdr:col>
      <xdr:colOff>165100</xdr:colOff>
      <xdr:row>63</xdr:row>
      <xdr:rowOff>110490</xdr:rowOff>
    </xdr:to>
    <xdr:sp macro="" textlink="">
      <xdr:nvSpPr>
        <xdr:cNvPr id="252" name="楕円 251">
          <a:extLst>
            <a:ext uri="{FF2B5EF4-FFF2-40B4-BE49-F238E27FC236}">
              <a16:creationId xmlns:a16="http://schemas.microsoft.com/office/drawing/2014/main" xmlns="" id="{C0CC4BF2-BC2F-4A05-A1D5-4060287391CF}"/>
            </a:ext>
          </a:extLst>
        </xdr:cNvPr>
        <xdr:cNvSpPr/>
      </xdr:nvSpPr>
      <xdr:spPr>
        <a:xfrm>
          <a:off x="6921500" y="10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57150</xdr:rowOff>
    </xdr:from>
    <xdr:to>
      <xdr:col>41</xdr:col>
      <xdr:colOff>50800</xdr:colOff>
      <xdr:row>63</xdr:row>
      <xdr:rowOff>59690</xdr:rowOff>
    </xdr:to>
    <xdr:cxnSp macro="">
      <xdr:nvCxnSpPr>
        <xdr:cNvPr id="253" name="直線コネクタ 252">
          <a:extLst>
            <a:ext uri="{FF2B5EF4-FFF2-40B4-BE49-F238E27FC236}">
              <a16:creationId xmlns:a16="http://schemas.microsoft.com/office/drawing/2014/main" xmlns="" id="{9FC6677F-FADF-4001-84DC-D55F675C14F4}"/>
            </a:ext>
          </a:extLst>
        </xdr:cNvPr>
        <xdr:cNvCxnSpPr/>
      </xdr:nvCxnSpPr>
      <xdr:spPr>
        <a:xfrm flipV="1">
          <a:off x="6972300" y="1085850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133367</xdr:rowOff>
    </xdr:from>
    <xdr:ext cx="469744" cy="259045"/>
    <xdr:sp macro="" textlink="">
      <xdr:nvSpPr>
        <xdr:cNvPr id="254" name="n_1aveValue【体育館・プール】&#10;一人当たり面積">
          <a:extLst>
            <a:ext uri="{FF2B5EF4-FFF2-40B4-BE49-F238E27FC236}">
              <a16:creationId xmlns:a16="http://schemas.microsoft.com/office/drawing/2014/main" xmlns="" id="{396F9D6E-B083-4915-AA04-8B252F733CA4}"/>
            </a:ext>
          </a:extLst>
        </xdr:cNvPr>
        <xdr:cNvSpPr txBox="1"/>
      </xdr:nvSpPr>
      <xdr:spPr>
        <a:xfrm>
          <a:off x="93917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167657</xdr:rowOff>
    </xdr:from>
    <xdr:ext cx="469744" cy="259045"/>
    <xdr:sp macro="" textlink="">
      <xdr:nvSpPr>
        <xdr:cNvPr id="255" name="n_2aveValue【体育館・プール】&#10;一人当たり面積">
          <a:extLst>
            <a:ext uri="{FF2B5EF4-FFF2-40B4-BE49-F238E27FC236}">
              <a16:creationId xmlns:a16="http://schemas.microsoft.com/office/drawing/2014/main" xmlns="" id="{0D686EF8-27B5-4A8A-AB99-8490F88705CC}"/>
            </a:ext>
          </a:extLst>
        </xdr:cNvPr>
        <xdr:cNvSpPr txBox="1"/>
      </xdr:nvSpPr>
      <xdr:spPr>
        <a:xfrm>
          <a:off x="85154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156227</xdr:rowOff>
    </xdr:from>
    <xdr:ext cx="469744" cy="259045"/>
    <xdr:sp macro="" textlink="">
      <xdr:nvSpPr>
        <xdr:cNvPr id="256" name="n_3aveValue【体育館・プール】&#10;一人当たり面積">
          <a:extLst>
            <a:ext uri="{FF2B5EF4-FFF2-40B4-BE49-F238E27FC236}">
              <a16:creationId xmlns:a16="http://schemas.microsoft.com/office/drawing/2014/main" xmlns="" id="{B21DE93D-46E9-4D0D-B077-B687E3FCF077}"/>
            </a:ext>
          </a:extLst>
        </xdr:cNvPr>
        <xdr:cNvSpPr txBox="1"/>
      </xdr:nvSpPr>
      <xdr:spPr>
        <a:xfrm>
          <a:off x="7626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57" name="n_4aveValue【体育館・プール】&#10;一人当たり面積">
          <a:extLst>
            <a:ext uri="{FF2B5EF4-FFF2-40B4-BE49-F238E27FC236}">
              <a16:creationId xmlns:a16="http://schemas.microsoft.com/office/drawing/2014/main" xmlns="" id="{99B5BBEB-95C2-495F-8CDA-8F4A7274AB38}"/>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119397</xdr:rowOff>
    </xdr:from>
    <xdr:ext cx="469744" cy="259045"/>
    <xdr:sp macro="" textlink="">
      <xdr:nvSpPr>
        <xdr:cNvPr id="258" name="n_1mainValue【体育館・プール】&#10;一人当たり面積">
          <a:extLst>
            <a:ext uri="{FF2B5EF4-FFF2-40B4-BE49-F238E27FC236}">
              <a16:creationId xmlns:a16="http://schemas.microsoft.com/office/drawing/2014/main" xmlns="" id="{446A56FB-7B00-4177-87BC-E8CFAB18A50D}"/>
            </a:ext>
          </a:extLst>
        </xdr:cNvPr>
        <xdr:cNvSpPr txBox="1"/>
      </xdr:nvSpPr>
      <xdr:spPr>
        <a:xfrm>
          <a:off x="9391727" y="1092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121937</xdr:rowOff>
    </xdr:from>
    <xdr:ext cx="469744" cy="259045"/>
    <xdr:sp macro="" textlink="">
      <xdr:nvSpPr>
        <xdr:cNvPr id="259" name="n_2mainValue【体育館・プール】&#10;一人当たり面積">
          <a:extLst>
            <a:ext uri="{FF2B5EF4-FFF2-40B4-BE49-F238E27FC236}">
              <a16:creationId xmlns:a16="http://schemas.microsoft.com/office/drawing/2014/main" xmlns="" id="{315BE154-592C-45D6-9F30-D030615C8186}"/>
            </a:ext>
          </a:extLst>
        </xdr:cNvPr>
        <xdr:cNvSpPr txBox="1"/>
      </xdr:nvSpPr>
      <xdr:spPr>
        <a:xfrm>
          <a:off x="8515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99077</xdr:rowOff>
    </xdr:from>
    <xdr:ext cx="469744" cy="259045"/>
    <xdr:sp macro="" textlink="">
      <xdr:nvSpPr>
        <xdr:cNvPr id="260" name="n_3mainValue【体育館・プール】&#10;一人当たり面積">
          <a:extLst>
            <a:ext uri="{FF2B5EF4-FFF2-40B4-BE49-F238E27FC236}">
              <a16:creationId xmlns:a16="http://schemas.microsoft.com/office/drawing/2014/main" xmlns="" id="{2BF5AD03-61ED-4B77-A536-C1BF68FD92D8}"/>
            </a:ext>
          </a:extLst>
        </xdr:cNvPr>
        <xdr:cNvSpPr txBox="1"/>
      </xdr:nvSpPr>
      <xdr:spPr>
        <a:xfrm>
          <a:off x="7626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101617</xdr:rowOff>
    </xdr:from>
    <xdr:ext cx="469744" cy="259045"/>
    <xdr:sp macro="" textlink="">
      <xdr:nvSpPr>
        <xdr:cNvPr id="261" name="n_4mainValue【体育館・プール】&#10;一人当たり面積">
          <a:extLst>
            <a:ext uri="{FF2B5EF4-FFF2-40B4-BE49-F238E27FC236}">
              <a16:creationId xmlns:a16="http://schemas.microsoft.com/office/drawing/2014/main" xmlns="" id="{5AA047C6-6768-4539-B61F-3FFB19FA1F92}"/>
            </a:ext>
          </a:extLst>
        </xdr:cNvPr>
        <xdr:cNvSpPr txBox="1"/>
      </xdr:nvSpPr>
      <xdr:spPr>
        <a:xfrm>
          <a:off x="6737427" y="1090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D1DD546C-7B07-406C-8D0C-0B894E651AB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8AC737C3-44B2-47D6-AADF-AB2395B88A6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94E30FD5-4C6B-40DF-AA89-B53E6402184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833E729E-47F5-41CE-8BB5-C953BE63C65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BC2234DC-E32F-4559-B84E-2CC9CF6CDE1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9403CE74-054C-42E6-B522-BEB0912AB2B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DC356D98-2674-4051-BEBE-17672EA16D8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FADEA6CD-7E04-41C7-BA19-CA935CD9189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xmlns="" id="{9C8E7829-3B6A-41E9-8C46-ADF134ADECB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xmlns="" id="{799CB2D7-1962-435A-AE0F-D26A8780C61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xmlns="" id="{964B367F-8939-4429-B04E-9D88622C7C1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xmlns="" id="{839FA1B0-AFEE-4585-9ACE-880347BFF1A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xmlns="" id="{DE017324-19D8-41B0-BD30-85AC4105D2C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xmlns="" id="{9B7B8B80-81C2-4821-A782-8E5950543E8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xmlns="" id="{946BF602-9D9E-4DBD-AF24-428FEEBF173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xmlns="" id="{A3B9BEFC-E9D2-4ECD-9BC2-6188C992B71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xmlns="" id="{0507A90A-7486-4D44-B6C1-28D68421EA0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xmlns="" id="{4F067972-DA89-49A0-8EE7-1C84B9994F3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xmlns="" id="{23AF0B0E-17E8-42C7-8544-BAF8E2F7548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xmlns="" id="{C5869421-041F-4A2A-985E-C9E679AE546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xmlns="" id="{64D9C476-0859-474D-8D4D-5717B1E58D6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xmlns="" id="{C738A7C4-A75B-468E-B32A-6546F462903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xmlns="" id="{C25B8C3D-F4DD-4073-B69F-787CE36B736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xmlns="" id="{82F1427E-842C-420C-8408-CB05B326F76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xmlns="" id="{1D231F47-FA8B-4C5E-AEB7-F8E47691B4FF}"/>
            </a:ext>
          </a:extLst>
        </xdr:cNvPr>
        <xdr:cNvCxnSpPr/>
      </xdr:nvCxnSpPr>
      <xdr:spPr>
        <a:xfrm flipV="1">
          <a:off x="4634865" y="13369289"/>
          <a:ext cx="0" cy="148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xmlns="" id="{29D22622-FBA3-48E4-82A9-16F2C26F4C8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xmlns="" id="{EF9EB14A-FB0A-476B-925F-C9DC5DA6D42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89" name="【福祉施設】&#10;有形固定資産減価償却率最大値テキスト">
          <a:extLst>
            <a:ext uri="{FF2B5EF4-FFF2-40B4-BE49-F238E27FC236}">
              <a16:creationId xmlns:a16="http://schemas.microsoft.com/office/drawing/2014/main" xmlns="" id="{CE8EB007-0134-4CF2-AC66-81782B2CF8EE}"/>
            </a:ext>
          </a:extLst>
        </xdr:cNvPr>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90" name="直線コネクタ 289">
          <a:extLst>
            <a:ext uri="{FF2B5EF4-FFF2-40B4-BE49-F238E27FC236}">
              <a16:creationId xmlns:a16="http://schemas.microsoft.com/office/drawing/2014/main" xmlns="" id="{F97E36F2-FF6F-4106-BCE6-A49762261DE9}"/>
            </a:ext>
          </a:extLst>
        </xdr:cNvPr>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131463</xdr:rowOff>
    </xdr:from>
    <xdr:ext cx="405111" cy="259045"/>
    <xdr:sp macro="" textlink="">
      <xdr:nvSpPr>
        <xdr:cNvPr id="291" name="【福祉施設】&#10;有形固定資産減価償却率平均値テキスト">
          <a:extLst>
            <a:ext uri="{FF2B5EF4-FFF2-40B4-BE49-F238E27FC236}">
              <a16:creationId xmlns:a16="http://schemas.microsoft.com/office/drawing/2014/main" xmlns="" id="{A555CEFA-E7EF-460A-9227-E1AF0D9D004F}"/>
            </a:ext>
          </a:extLst>
        </xdr:cNvPr>
        <xdr:cNvSpPr txBox="1"/>
      </xdr:nvSpPr>
      <xdr:spPr>
        <a:xfrm>
          <a:off x="4673600" y="14018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153036</xdr:rowOff>
    </xdr:from>
    <xdr:to>
      <xdr:col>24</xdr:col>
      <xdr:colOff>114300</xdr:colOff>
      <xdr:row>82</xdr:row>
      <xdr:rowOff>83186</xdr:rowOff>
    </xdr:to>
    <xdr:sp macro="" textlink="">
      <xdr:nvSpPr>
        <xdr:cNvPr id="292" name="フローチャート: 判断 291">
          <a:extLst>
            <a:ext uri="{FF2B5EF4-FFF2-40B4-BE49-F238E27FC236}">
              <a16:creationId xmlns:a16="http://schemas.microsoft.com/office/drawing/2014/main" xmlns="" id="{0CD2BDE5-1693-41D2-9EBC-C5CC1F0E0FF0}"/>
            </a:ext>
          </a:extLst>
        </xdr:cNvPr>
        <xdr:cNvSpPr/>
      </xdr:nvSpPr>
      <xdr:spPr>
        <a:xfrm>
          <a:off x="4584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93" name="フローチャート: 判断 292">
          <a:extLst>
            <a:ext uri="{FF2B5EF4-FFF2-40B4-BE49-F238E27FC236}">
              <a16:creationId xmlns:a16="http://schemas.microsoft.com/office/drawing/2014/main" xmlns="" id="{76F3E00E-4B12-4FDC-8AA5-83E41334A068}"/>
            </a:ext>
          </a:extLst>
        </xdr:cNvPr>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73025</xdr:rowOff>
    </xdr:from>
    <xdr:to>
      <xdr:col>15</xdr:col>
      <xdr:colOff>101600</xdr:colOff>
      <xdr:row>82</xdr:row>
      <xdr:rowOff>3175</xdr:rowOff>
    </xdr:to>
    <xdr:sp macro="" textlink="">
      <xdr:nvSpPr>
        <xdr:cNvPr id="294" name="フローチャート: 判断 293">
          <a:extLst>
            <a:ext uri="{FF2B5EF4-FFF2-40B4-BE49-F238E27FC236}">
              <a16:creationId xmlns:a16="http://schemas.microsoft.com/office/drawing/2014/main" xmlns="" id="{C14337BD-5883-4195-A22D-BB7ED23579DA}"/>
            </a:ext>
          </a:extLst>
        </xdr:cNvPr>
        <xdr:cNvSpPr/>
      </xdr:nvSpPr>
      <xdr:spPr>
        <a:xfrm>
          <a:off x="2857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295" name="フローチャート: 判断 294">
          <a:extLst>
            <a:ext uri="{FF2B5EF4-FFF2-40B4-BE49-F238E27FC236}">
              <a16:creationId xmlns:a16="http://schemas.microsoft.com/office/drawing/2014/main" xmlns="" id="{590EBC08-F37A-4855-AFA8-1B030D62DB3C}"/>
            </a:ext>
          </a:extLst>
        </xdr:cNvPr>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296" name="フローチャート: 判断 295">
          <a:extLst>
            <a:ext uri="{FF2B5EF4-FFF2-40B4-BE49-F238E27FC236}">
              <a16:creationId xmlns:a16="http://schemas.microsoft.com/office/drawing/2014/main" xmlns="" id="{E45C442D-C226-499D-B599-8E37FFA57352}"/>
            </a:ext>
          </a:extLst>
        </xdr:cNvPr>
        <xdr:cNvSpPr/>
      </xdr:nvSpPr>
      <xdr:spPr>
        <a:xfrm>
          <a:off x="1079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6A1E5DDC-7582-40FF-B762-E18DA3BE418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4DDB570E-D802-4AE3-82C0-46846F30063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88923261-04EF-4C97-8504-62AF80FD483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9CFB98FB-D73A-4956-8687-D0C69AB50E1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0167F571-82D7-4EFF-9453-B94F072AE84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40639</xdr:rowOff>
    </xdr:from>
    <xdr:to>
      <xdr:col>24</xdr:col>
      <xdr:colOff>114300</xdr:colOff>
      <xdr:row>81</xdr:row>
      <xdr:rowOff>142239</xdr:rowOff>
    </xdr:to>
    <xdr:sp macro="" textlink="">
      <xdr:nvSpPr>
        <xdr:cNvPr id="302" name="楕円 301">
          <a:extLst>
            <a:ext uri="{FF2B5EF4-FFF2-40B4-BE49-F238E27FC236}">
              <a16:creationId xmlns:a16="http://schemas.microsoft.com/office/drawing/2014/main" xmlns="" id="{DB3A254A-2590-40A8-9328-056D9B1F5F64}"/>
            </a:ext>
          </a:extLst>
        </xdr:cNvPr>
        <xdr:cNvSpPr/>
      </xdr:nvSpPr>
      <xdr:spPr>
        <a:xfrm>
          <a:off x="45847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63516</xdr:rowOff>
    </xdr:from>
    <xdr:ext cx="405111" cy="259045"/>
    <xdr:sp macro="" textlink="">
      <xdr:nvSpPr>
        <xdr:cNvPr id="303" name="【福祉施設】&#10;有形固定資産減価償却率該当値テキスト">
          <a:extLst>
            <a:ext uri="{FF2B5EF4-FFF2-40B4-BE49-F238E27FC236}">
              <a16:creationId xmlns:a16="http://schemas.microsoft.com/office/drawing/2014/main" xmlns="" id="{94FE1ABA-29B1-41CE-90F9-239FD63FA365}"/>
            </a:ext>
          </a:extLst>
        </xdr:cNvPr>
        <xdr:cNvSpPr txBox="1"/>
      </xdr:nvSpPr>
      <xdr:spPr>
        <a:xfrm>
          <a:off x="4673600"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160655</xdr:rowOff>
    </xdr:from>
    <xdr:to>
      <xdr:col>20</xdr:col>
      <xdr:colOff>38100</xdr:colOff>
      <xdr:row>81</xdr:row>
      <xdr:rowOff>90805</xdr:rowOff>
    </xdr:to>
    <xdr:sp macro="" textlink="">
      <xdr:nvSpPr>
        <xdr:cNvPr id="304" name="楕円 303">
          <a:extLst>
            <a:ext uri="{FF2B5EF4-FFF2-40B4-BE49-F238E27FC236}">
              <a16:creationId xmlns:a16="http://schemas.microsoft.com/office/drawing/2014/main" xmlns="" id="{3C2EB781-F388-4735-A27B-38006263C61E}"/>
            </a:ext>
          </a:extLst>
        </xdr:cNvPr>
        <xdr:cNvSpPr/>
      </xdr:nvSpPr>
      <xdr:spPr>
        <a:xfrm>
          <a:off x="37465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40005</xdr:rowOff>
    </xdr:from>
    <xdr:to>
      <xdr:col>24</xdr:col>
      <xdr:colOff>63500</xdr:colOff>
      <xdr:row>81</xdr:row>
      <xdr:rowOff>91439</xdr:rowOff>
    </xdr:to>
    <xdr:cxnSp macro="">
      <xdr:nvCxnSpPr>
        <xdr:cNvPr id="305" name="直線コネクタ 304">
          <a:extLst>
            <a:ext uri="{FF2B5EF4-FFF2-40B4-BE49-F238E27FC236}">
              <a16:creationId xmlns:a16="http://schemas.microsoft.com/office/drawing/2014/main" xmlns="" id="{3FEFFDD2-B937-4D5F-A95F-285D20FB4F35}"/>
            </a:ext>
          </a:extLst>
        </xdr:cNvPr>
        <xdr:cNvCxnSpPr/>
      </xdr:nvCxnSpPr>
      <xdr:spPr>
        <a:xfrm>
          <a:off x="3797300" y="13927455"/>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34925</xdr:rowOff>
    </xdr:from>
    <xdr:to>
      <xdr:col>15</xdr:col>
      <xdr:colOff>101600</xdr:colOff>
      <xdr:row>81</xdr:row>
      <xdr:rowOff>136525</xdr:rowOff>
    </xdr:to>
    <xdr:sp macro="" textlink="">
      <xdr:nvSpPr>
        <xdr:cNvPr id="306" name="楕円 305">
          <a:extLst>
            <a:ext uri="{FF2B5EF4-FFF2-40B4-BE49-F238E27FC236}">
              <a16:creationId xmlns:a16="http://schemas.microsoft.com/office/drawing/2014/main" xmlns="" id="{06278052-30B0-4E60-9A2D-098514462B1A}"/>
            </a:ext>
          </a:extLst>
        </xdr:cNvPr>
        <xdr:cNvSpPr/>
      </xdr:nvSpPr>
      <xdr:spPr>
        <a:xfrm>
          <a:off x="2857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40005</xdr:rowOff>
    </xdr:from>
    <xdr:to>
      <xdr:col>19</xdr:col>
      <xdr:colOff>177800</xdr:colOff>
      <xdr:row>81</xdr:row>
      <xdr:rowOff>85725</xdr:rowOff>
    </xdr:to>
    <xdr:cxnSp macro="">
      <xdr:nvCxnSpPr>
        <xdr:cNvPr id="307" name="直線コネクタ 306">
          <a:extLst>
            <a:ext uri="{FF2B5EF4-FFF2-40B4-BE49-F238E27FC236}">
              <a16:creationId xmlns:a16="http://schemas.microsoft.com/office/drawing/2014/main" xmlns="" id="{9DFA9623-BEC8-4284-A22B-A357CE68288C}"/>
            </a:ext>
          </a:extLst>
        </xdr:cNvPr>
        <xdr:cNvCxnSpPr/>
      </xdr:nvCxnSpPr>
      <xdr:spPr>
        <a:xfrm flipV="1">
          <a:off x="2908300" y="139274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170180</xdr:rowOff>
    </xdr:from>
    <xdr:to>
      <xdr:col>10</xdr:col>
      <xdr:colOff>165100</xdr:colOff>
      <xdr:row>81</xdr:row>
      <xdr:rowOff>100330</xdr:rowOff>
    </xdr:to>
    <xdr:sp macro="" textlink="">
      <xdr:nvSpPr>
        <xdr:cNvPr id="308" name="楕円 307">
          <a:extLst>
            <a:ext uri="{FF2B5EF4-FFF2-40B4-BE49-F238E27FC236}">
              <a16:creationId xmlns:a16="http://schemas.microsoft.com/office/drawing/2014/main" xmlns="" id="{F68FE38B-0B01-40C3-8868-F554D9CD82B6}"/>
            </a:ext>
          </a:extLst>
        </xdr:cNvPr>
        <xdr:cNvSpPr/>
      </xdr:nvSpPr>
      <xdr:spPr>
        <a:xfrm>
          <a:off x="1968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49530</xdr:rowOff>
    </xdr:from>
    <xdr:to>
      <xdr:col>15</xdr:col>
      <xdr:colOff>50800</xdr:colOff>
      <xdr:row>81</xdr:row>
      <xdr:rowOff>85725</xdr:rowOff>
    </xdr:to>
    <xdr:cxnSp macro="">
      <xdr:nvCxnSpPr>
        <xdr:cNvPr id="309" name="直線コネクタ 308">
          <a:extLst>
            <a:ext uri="{FF2B5EF4-FFF2-40B4-BE49-F238E27FC236}">
              <a16:creationId xmlns:a16="http://schemas.microsoft.com/office/drawing/2014/main" xmlns="" id="{0589E208-24FA-4E6A-963C-44724859315E}"/>
            </a:ext>
          </a:extLst>
        </xdr:cNvPr>
        <xdr:cNvCxnSpPr/>
      </xdr:nvCxnSpPr>
      <xdr:spPr>
        <a:xfrm>
          <a:off x="2019300" y="139369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156845</xdr:rowOff>
    </xdr:from>
    <xdr:to>
      <xdr:col>6</xdr:col>
      <xdr:colOff>38100</xdr:colOff>
      <xdr:row>81</xdr:row>
      <xdr:rowOff>86995</xdr:rowOff>
    </xdr:to>
    <xdr:sp macro="" textlink="">
      <xdr:nvSpPr>
        <xdr:cNvPr id="310" name="楕円 309">
          <a:extLst>
            <a:ext uri="{FF2B5EF4-FFF2-40B4-BE49-F238E27FC236}">
              <a16:creationId xmlns:a16="http://schemas.microsoft.com/office/drawing/2014/main" xmlns="" id="{F54EB5FE-547A-4FB4-9A96-C41EDD82576A}"/>
            </a:ext>
          </a:extLst>
        </xdr:cNvPr>
        <xdr:cNvSpPr/>
      </xdr:nvSpPr>
      <xdr:spPr>
        <a:xfrm>
          <a:off x="10795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36195</xdr:rowOff>
    </xdr:from>
    <xdr:to>
      <xdr:col>10</xdr:col>
      <xdr:colOff>114300</xdr:colOff>
      <xdr:row>81</xdr:row>
      <xdr:rowOff>49530</xdr:rowOff>
    </xdr:to>
    <xdr:cxnSp macro="">
      <xdr:nvCxnSpPr>
        <xdr:cNvPr id="311" name="直線コネクタ 310">
          <a:extLst>
            <a:ext uri="{FF2B5EF4-FFF2-40B4-BE49-F238E27FC236}">
              <a16:creationId xmlns:a16="http://schemas.microsoft.com/office/drawing/2014/main" xmlns="" id="{F85E939F-F1C4-4E94-8524-DD9050821A87}"/>
            </a:ext>
          </a:extLst>
        </xdr:cNvPr>
        <xdr:cNvCxnSpPr/>
      </xdr:nvCxnSpPr>
      <xdr:spPr>
        <a:xfrm>
          <a:off x="1130300" y="139236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47641</xdr:rowOff>
    </xdr:from>
    <xdr:ext cx="405111" cy="259045"/>
    <xdr:sp macro="" textlink="">
      <xdr:nvSpPr>
        <xdr:cNvPr id="312" name="n_1aveValue【福祉施設】&#10;有形固定資産減価償却率">
          <a:extLst>
            <a:ext uri="{FF2B5EF4-FFF2-40B4-BE49-F238E27FC236}">
              <a16:creationId xmlns:a16="http://schemas.microsoft.com/office/drawing/2014/main" xmlns="" id="{5D273B8F-3D2E-4443-9F26-C7A0944A7A58}"/>
            </a:ext>
          </a:extLst>
        </xdr:cNvPr>
        <xdr:cNvSpPr txBox="1"/>
      </xdr:nvSpPr>
      <xdr:spPr>
        <a:xfrm>
          <a:off x="3582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165752</xdr:rowOff>
    </xdr:from>
    <xdr:ext cx="405111" cy="259045"/>
    <xdr:sp macro="" textlink="">
      <xdr:nvSpPr>
        <xdr:cNvPr id="313" name="n_2aveValue【福祉施設】&#10;有形固定資産減価償却率">
          <a:extLst>
            <a:ext uri="{FF2B5EF4-FFF2-40B4-BE49-F238E27FC236}">
              <a16:creationId xmlns:a16="http://schemas.microsoft.com/office/drawing/2014/main" xmlns="" id="{7D4FD6C9-AA19-4ECE-A358-04954615230A}"/>
            </a:ext>
          </a:extLst>
        </xdr:cNvPr>
        <xdr:cNvSpPr txBox="1"/>
      </xdr:nvSpPr>
      <xdr:spPr>
        <a:xfrm>
          <a:off x="270574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140988</xdr:rowOff>
    </xdr:from>
    <xdr:ext cx="405111" cy="259045"/>
    <xdr:sp macro="" textlink="">
      <xdr:nvSpPr>
        <xdr:cNvPr id="314" name="n_3aveValue【福祉施設】&#10;有形固定資産減価償却率">
          <a:extLst>
            <a:ext uri="{FF2B5EF4-FFF2-40B4-BE49-F238E27FC236}">
              <a16:creationId xmlns:a16="http://schemas.microsoft.com/office/drawing/2014/main" xmlns="" id="{4266800D-CC03-443A-BA79-B3FB3A2F2445}"/>
            </a:ext>
          </a:extLst>
        </xdr:cNvPr>
        <xdr:cNvSpPr txBox="1"/>
      </xdr:nvSpPr>
      <xdr:spPr>
        <a:xfrm>
          <a:off x="18167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120032</xdr:rowOff>
    </xdr:from>
    <xdr:ext cx="405111" cy="259045"/>
    <xdr:sp macro="" textlink="">
      <xdr:nvSpPr>
        <xdr:cNvPr id="315" name="n_4aveValue【福祉施設】&#10;有形固定資産減価償却率">
          <a:extLst>
            <a:ext uri="{FF2B5EF4-FFF2-40B4-BE49-F238E27FC236}">
              <a16:creationId xmlns:a16="http://schemas.microsoft.com/office/drawing/2014/main" xmlns="" id="{3D844975-C711-4280-AD48-C6757008876D}"/>
            </a:ext>
          </a:extLst>
        </xdr:cNvPr>
        <xdr:cNvSpPr txBox="1"/>
      </xdr:nvSpPr>
      <xdr:spPr>
        <a:xfrm>
          <a:off x="927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107332</xdr:rowOff>
    </xdr:from>
    <xdr:ext cx="405111" cy="259045"/>
    <xdr:sp macro="" textlink="">
      <xdr:nvSpPr>
        <xdr:cNvPr id="316" name="n_1mainValue【福祉施設】&#10;有形固定資産減価償却率">
          <a:extLst>
            <a:ext uri="{FF2B5EF4-FFF2-40B4-BE49-F238E27FC236}">
              <a16:creationId xmlns:a16="http://schemas.microsoft.com/office/drawing/2014/main" xmlns="" id="{7DB763F4-97A1-43E4-9AFA-5CB97B98E5F0}"/>
            </a:ext>
          </a:extLst>
        </xdr:cNvPr>
        <xdr:cNvSpPr txBox="1"/>
      </xdr:nvSpPr>
      <xdr:spPr>
        <a:xfrm>
          <a:off x="35820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153052</xdr:rowOff>
    </xdr:from>
    <xdr:ext cx="405111" cy="259045"/>
    <xdr:sp macro="" textlink="">
      <xdr:nvSpPr>
        <xdr:cNvPr id="317" name="n_2mainValue【福祉施設】&#10;有形固定資産減価償却率">
          <a:extLst>
            <a:ext uri="{FF2B5EF4-FFF2-40B4-BE49-F238E27FC236}">
              <a16:creationId xmlns:a16="http://schemas.microsoft.com/office/drawing/2014/main" xmlns="" id="{B34A4221-255A-4AE0-9509-7691455D3A29}"/>
            </a:ext>
          </a:extLst>
        </xdr:cNvPr>
        <xdr:cNvSpPr txBox="1"/>
      </xdr:nvSpPr>
      <xdr:spPr>
        <a:xfrm>
          <a:off x="2705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116857</xdr:rowOff>
    </xdr:from>
    <xdr:ext cx="405111" cy="259045"/>
    <xdr:sp macro="" textlink="">
      <xdr:nvSpPr>
        <xdr:cNvPr id="318" name="n_3mainValue【福祉施設】&#10;有形固定資産減価償却率">
          <a:extLst>
            <a:ext uri="{FF2B5EF4-FFF2-40B4-BE49-F238E27FC236}">
              <a16:creationId xmlns:a16="http://schemas.microsoft.com/office/drawing/2014/main" xmlns="" id="{7A076317-67D8-4E06-B178-242F1CD3AFD5}"/>
            </a:ext>
          </a:extLst>
        </xdr:cNvPr>
        <xdr:cNvSpPr txBox="1"/>
      </xdr:nvSpPr>
      <xdr:spPr>
        <a:xfrm>
          <a:off x="1816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103522</xdr:rowOff>
    </xdr:from>
    <xdr:ext cx="405111" cy="259045"/>
    <xdr:sp macro="" textlink="">
      <xdr:nvSpPr>
        <xdr:cNvPr id="319" name="n_4mainValue【福祉施設】&#10;有形固定資産減価償却率">
          <a:extLst>
            <a:ext uri="{FF2B5EF4-FFF2-40B4-BE49-F238E27FC236}">
              <a16:creationId xmlns:a16="http://schemas.microsoft.com/office/drawing/2014/main" xmlns="" id="{B950E0AC-5C76-4BF6-A90F-25A226413870}"/>
            </a:ext>
          </a:extLst>
        </xdr:cNvPr>
        <xdr:cNvSpPr txBox="1"/>
      </xdr:nvSpPr>
      <xdr:spPr>
        <a:xfrm>
          <a:off x="9277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xmlns="" id="{B45A8490-F42A-4398-9DB1-69CA58B1EA9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xmlns="" id="{A5A14521-DFF4-4253-B4AC-67F6400F65B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xmlns="" id="{718485CD-91E5-4F3B-B30B-6647C4F6B9C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xmlns="" id="{7899CABA-25DF-4186-AE2A-3A42EBD942D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xmlns="" id="{0F95D2DB-68D5-459D-9EE3-4CFFDB12CEB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xmlns="" id="{9646B224-E704-45F7-8096-9CD0FA9B27A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xmlns="" id="{1370565E-7C63-4F10-9517-CA1CCEC112A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xmlns="" id="{6449D08E-F582-4EEC-A6E6-D8F1005BBEE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xmlns="" id="{2061917D-4D3B-4EC0-8C4E-04B43A29704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xmlns="" id="{9F86FC81-E354-4857-8BC3-C3B4E1EC4FB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xmlns="" id="{4E47F3EE-9C07-431D-9275-C9F27E6522B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xmlns="" id="{D8C10B69-5BA4-471C-B47A-1ECD5EC7025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xmlns="" id="{86423738-2C79-471F-AC2A-0198438B678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xmlns="" id="{49B84281-7411-4E2D-9912-3B7E2C47297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xmlns="" id="{804AE240-ABB3-497E-BCEB-E9951AC706C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xmlns="" id="{3995AD40-A4EE-4E10-80D2-485ECB741F1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xmlns="" id="{451CFC72-3F11-4322-9F5A-01E1DF115B0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xmlns="" id="{E412C7CF-066D-4351-B54E-AE5609F329A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xmlns="" id="{AB996D93-F052-4580-9763-2C176F3EA76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xmlns="" id="{29720643-2F4F-42AD-ACCC-56BB9C37669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xmlns="" id="{90C53722-9DEB-4F0A-B0C0-2AD6FD6A199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xmlns="" id="{1D2DED88-BC15-47A5-B8C8-18C02901FF2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xmlns="" id="{D3B56E1A-A9A3-4406-BD3E-4CD51FC8DCF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167639</xdr:rowOff>
    </xdr:from>
    <xdr:to>
      <xdr:col>54</xdr:col>
      <xdr:colOff>189865</xdr:colOff>
      <xdr:row>86</xdr:row>
      <xdr:rowOff>95250</xdr:rowOff>
    </xdr:to>
    <xdr:cxnSp macro="">
      <xdr:nvCxnSpPr>
        <xdr:cNvPr id="343" name="直線コネクタ 342">
          <a:extLst>
            <a:ext uri="{FF2B5EF4-FFF2-40B4-BE49-F238E27FC236}">
              <a16:creationId xmlns:a16="http://schemas.microsoft.com/office/drawing/2014/main" xmlns="" id="{2699B3B8-AD1C-4243-BEF7-6B4D483E9151}"/>
            </a:ext>
          </a:extLst>
        </xdr:cNvPr>
        <xdr:cNvCxnSpPr/>
      </xdr:nvCxnSpPr>
      <xdr:spPr>
        <a:xfrm flipV="1">
          <a:off x="10476865" y="13540739"/>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44" name="【福祉施設】&#10;一人当たり面積最小値テキスト">
          <a:extLst>
            <a:ext uri="{FF2B5EF4-FFF2-40B4-BE49-F238E27FC236}">
              <a16:creationId xmlns:a16="http://schemas.microsoft.com/office/drawing/2014/main" xmlns="" id="{6E83EB85-17DD-44DA-8393-0B71356BF327}"/>
            </a:ext>
          </a:extLst>
        </xdr:cNvPr>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45" name="直線コネクタ 344">
          <a:extLst>
            <a:ext uri="{FF2B5EF4-FFF2-40B4-BE49-F238E27FC236}">
              <a16:creationId xmlns:a16="http://schemas.microsoft.com/office/drawing/2014/main" xmlns="" id="{52338CD1-BAFB-4BC2-ABA2-3A7385CE728A}"/>
            </a:ext>
          </a:extLst>
        </xdr:cNvPr>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114316</xdr:rowOff>
    </xdr:from>
    <xdr:ext cx="469744" cy="259045"/>
    <xdr:sp macro="" textlink="">
      <xdr:nvSpPr>
        <xdr:cNvPr id="346" name="【福祉施設】&#10;一人当たり面積最大値テキスト">
          <a:extLst>
            <a:ext uri="{FF2B5EF4-FFF2-40B4-BE49-F238E27FC236}">
              <a16:creationId xmlns:a16="http://schemas.microsoft.com/office/drawing/2014/main" xmlns="" id="{04134559-9819-4E87-8BE3-287F49A8AAAA}"/>
            </a:ext>
          </a:extLst>
        </xdr:cNvPr>
        <xdr:cNvSpPr txBox="1"/>
      </xdr:nvSpPr>
      <xdr:spPr>
        <a:xfrm>
          <a:off x="10515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167639</xdr:rowOff>
    </xdr:from>
    <xdr:to>
      <xdr:col>55</xdr:col>
      <xdr:colOff>88900</xdr:colOff>
      <xdr:row>78</xdr:row>
      <xdr:rowOff>167639</xdr:rowOff>
    </xdr:to>
    <xdr:cxnSp macro="">
      <xdr:nvCxnSpPr>
        <xdr:cNvPr id="347" name="直線コネクタ 346">
          <a:extLst>
            <a:ext uri="{FF2B5EF4-FFF2-40B4-BE49-F238E27FC236}">
              <a16:creationId xmlns:a16="http://schemas.microsoft.com/office/drawing/2014/main" xmlns="" id="{FABA1318-1CC3-48DF-8A24-ECF096AB04F8}"/>
            </a:ext>
          </a:extLst>
        </xdr:cNvPr>
        <xdr:cNvCxnSpPr/>
      </xdr:nvCxnSpPr>
      <xdr:spPr>
        <a:xfrm>
          <a:off x="10388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6366</xdr:rowOff>
    </xdr:from>
    <xdr:ext cx="469744" cy="259045"/>
    <xdr:sp macro="" textlink="">
      <xdr:nvSpPr>
        <xdr:cNvPr id="348" name="【福祉施設】&#10;一人当たり面積平均値テキスト">
          <a:extLst>
            <a:ext uri="{FF2B5EF4-FFF2-40B4-BE49-F238E27FC236}">
              <a16:creationId xmlns:a16="http://schemas.microsoft.com/office/drawing/2014/main" xmlns="" id="{02D43395-F1D0-4707-8642-7E792F8910E6}"/>
            </a:ext>
          </a:extLst>
        </xdr:cNvPr>
        <xdr:cNvSpPr txBox="1"/>
      </xdr:nvSpPr>
      <xdr:spPr>
        <a:xfrm>
          <a:off x="10515600" y="14236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154939</xdr:rowOff>
    </xdr:from>
    <xdr:to>
      <xdr:col>55</xdr:col>
      <xdr:colOff>50800</xdr:colOff>
      <xdr:row>84</xdr:row>
      <xdr:rowOff>85089</xdr:rowOff>
    </xdr:to>
    <xdr:sp macro="" textlink="">
      <xdr:nvSpPr>
        <xdr:cNvPr id="349" name="フローチャート: 判断 348">
          <a:extLst>
            <a:ext uri="{FF2B5EF4-FFF2-40B4-BE49-F238E27FC236}">
              <a16:creationId xmlns:a16="http://schemas.microsoft.com/office/drawing/2014/main" xmlns="" id="{338B3700-B921-4ABB-B1FA-02DAB16C6050}"/>
            </a:ext>
          </a:extLst>
        </xdr:cNvPr>
        <xdr:cNvSpPr/>
      </xdr:nvSpPr>
      <xdr:spPr>
        <a:xfrm>
          <a:off x="10426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0" name="フローチャート: 判断 349">
          <a:extLst>
            <a:ext uri="{FF2B5EF4-FFF2-40B4-BE49-F238E27FC236}">
              <a16:creationId xmlns:a16="http://schemas.microsoft.com/office/drawing/2014/main" xmlns="" id="{79332AD5-6BA3-4725-A66D-2AD2F46B7E6F}"/>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151130</xdr:rowOff>
    </xdr:from>
    <xdr:to>
      <xdr:col>46</xdr:col>
      <xdr:colOff>38100</xdr:colOff>
      <xdr:row>84</xdr:row>
      <xdr:rowOff>81280</xdr:rowOff>
    </xdr:to>
    <xdr:sp macro="" textlink="">
      <xdr:nvSpPr>
        <xdr:cNvPr id="351" name="フローチャート: 判断 350">
          <a:extLst>
            <a:ext uri="{FF2B5EF4-FFF2-40B4-BE49-F238E27FC236}">
              <a16:creationId xmlns:a16="http://schemas.microsoft.com/office/drawing/2014/main" xmlns="" id="{23AA3FE5-A07C-4122-8F92-053106690E67}"/>
            </a:ext>
          </a:extLst>
        </xdr:cNvPr>
        <xdr:cNvSpPr/>
      </xdr:nvSpPr>
      <xdr:spPr>
        <a:xfrm>
          <a:off x="8699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162561</xdr:rowOff>
    </xdr:from>
    <xdr:to>
      <xdr:col>41</xdr:col>
      <xdr:colOff>101600</xdr:colOff>
      <xdr:row>84</xdr:row>
      <xdr:rowOff>92711</xdr:rowOff>
    </xdr:to>
    <xdr:sp macro="" textlink="">
      <xdr:nvSpPr>
        <xdr:cNvPr id="352" name="フローチャート: 判断 351">
          <a:extLst>
            <a:ext uri="{FF2B5EF4-FFF2-40B4-BE49-F238E27FC236}">
              <a16:creationId xmlns:a16="http://schemas.microsoft.com/office/drawing/2014/main" xmlns="" id="{37B1D064-9195-4542-B3A1-64B8CA811784}"/>
            </a:ext>
          </a:extLst>
        </xdr:cNvPr>
        <xdr:cNvSpPr/>
      </xdr:nvSpPr>
      <xdr:spPr>
        <a:xfrm>
          <a:off x="7810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166370</xdr:rowOff>
    </xdr:from>
    <xdr:to>
      <xdr:col>36</xdr:col>
      <xdr:colOff>165100</xdr:colOff>
      <xdr:row>84</xdr:row>
      <xdr:rowOff>96520</xdr:rowOff>
    </xdr:to>
    <xdr:sp macro="" textlink="">
      <xdr:nvSpPr>
        <xdr:cNvPr id="353" name="フローチャート: 判断 352">
          <a:extLst>
            <a:ext uri="{FF2B5EF4-FFF2-40B4-BE49-F238E27FC236}">
              <a16:creationId xmlns:a16="http://schemas.microsoft.com/office/drawing/2014/main" xmlns="" id="{3F8B0B31-6877-4F6D-94C2-C648F6B20569}"/>
            </a:ext>
          </a:extLst>
        </xdr:cNvPr>
        <xdr:cNvSpPr/>
      </xdr:nvSpPr>
      <xdr:spPr>
        <a:xfrm>
          <a:off x="6921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F68608B4-0954-4DAD-97B9-C9D9D6C0F04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75879C2E-C254-4CBA-A3CE-915AABEE7C3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082F509B-D709-4D87-BE57-92C711DC161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3B46AB40-1DE8-48B0-9DFD-23E468E5B2E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81A157F4-5031-4C2D-BEFD-C7EC754A466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71120</xdr:rowOff>
    </xdr:from>
    <xdr:to>
      <xdr:col>55</xdr:col>
      <xdr:colOff>50800</xdr:colOff>
      <xdr:row>86</xdr:row>
      <xdr:rowOff>1270</xdr:rowOff>
    </xdr:to>
    <xdr:sp macro="" textlink="">
      <xdr:nvSpPr>
        <xdr:cNvPr id="359" name="楕円 358">
          <a:extLst>
            <a:ext uri="{FF2B5EF4-FFF2-40B4-BE49-F238E27FC236}">
              <a16:creationId xmlns:a16="http://schemas.microsoft.com/office/drawing/2014/main" xmlns="" id="{98701148-F3D8-4BCB-B0F9-25CC3B897F91}"/>
            </a:ext>
          </a:extLst>
        </xdr:cNvPr>
        <xdr:cNvSpPr/>
      </xdr:nvSpPr>
      <xdr:spPr>
        <a:xfrm>
          <a:off x="104267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49547</xdr:rowOff>
    </xdr:from>
    <xdr:ext cx="469744" cy="259045"/>
    <xdr:sp macro="" textlink="">
      <xdr:nvSpPr>
        <xdr:cNvPr id="360" name="【福祉施設】&#10;一人当たり面積該当値テキスト">
          <a:extLst>
            <a:ext uri="{FF2B5EF4-FFF2-40B4-BE49-F238E27FC236}">
              <a16:creationId xmlns:a16="http://schemas.microsoft.com/office/drawing/2014/main" xmlns="" id="{E4C13D53-785D-4816-92BA-004F385A9945}"/>
            </a:ext>
          </a:extLst>
        </xdr:cNvPr>
        <xdr:cNvSpPr txBox="1"/>
      </xdr:nvSpPr>
      <xdr:spPr>
        <a:xfrm>
          <a:off x="10515600" y="146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71120</xdr:rowOff>
    </xdr:from>
    <xdr:to>
      <xdr:col>50</xdr:col>
      <xdr:colOff>165100</xdr:colOff>
      <xdr:row>86</xdr:row>
      <xdr:rowOff>1270</xdr:rowOff>
    </xdr:to>
    <xdr:sp macro="" textlink="">
      <xdr:nvSpPr>
        <xdr:cNvPr id="361" name="楕円 360">
          <a:extLst>
            <a:ext uri="{FF2B5EF4-FFF2-40B4-BE49-F238E27FC236}">
              <a16:creationId xmlns:a16="http://schemas.microsoft.com/office/drawing/2014/main" xmlns="" id="{C30366A5-1315-4B09-BE35-47AA6A7B4A4E}"/>
            </a:ext>
          </a:extLst>
        </xdr:cNvPr>
        <xdr:cNvSpPr/>
      </xdr:nvSpPr>
      <xdr:spPr>
        <a:xfrm>
          <a:off x="9588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121920</xdr:rowOff>
    </xdr:from>
    <xdr:to>
      <xdr:col>55</xdr:col>
      <xdr:colOff>0</xdr:colOff>
      <xdr:row>85</xdr:row>
      <xdr:rowOff>121920</xdr:rowOff>
    </xdr:to>
    <xdr:cxnSp macro="">
      <xdr:nvCxnSpPr>
        <xdr:cNvPr id="362" name="直線コネクタ 361">
          <a:extLst>
            <a:ext uri="{FF2B5EF4-FFF2-40B4-BE49-F238E27FC236}">
              <a16:creationId xmlns:a16="http://schemas.microsoft.com/office/drawing/2014/main" xmlns="" id="{81635818-5125-4888-A77E-E3881A08BC07}"/>
            </a:ext>
          </a:extLst>
        </xdr:cNvPr>
        <xdr:cNvCxnSpPr/>
      </xdr:nvCxnSpPr>
      <xdr:spPr>
        <a:xfrm>
          <a:off x="9639300" y="14695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74930</xdr:rowOff>
    </xdr:from>
    <xdr:to>
      <xdr:col>46</xdr:col>
      <xdr:colOff>38100</xdr:colOff>
      <xdr:row>86</xdr:row>
      <xdr:rowOff>5080</xdr:rowOff>
    </xdr:to>
    <xdr:sp macro="" textlink="">
      <xdr:nvSpPr>
        <xdr:cNvPr id="363" name="楕円 362">
          <a:extLst>
            <a:ext uri="{FF2B5EF4-FFF2-40B4-BE49-F238E27FC236}">
              <a16:creationId xmlns:a16="http://schemas.microsoft.com/office/drawing/2014/main" xmlns="" id="{F54C2F2A-223E-41BC-AB41-DC92F04CBF49}"/>
            </a:ext>
          </a:extLst>
        </xdr:cNvPr>
        <xdr:cNvSpPr/>
      </xdr:nvSpPr>
      <xdr:spPr>
        <a:xfrm>
          <a:off x="8699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121920</xdr:rowOff>
    </xdr:from>
    <xdr:to>
      <xdr:col>50</xdr:col>
      <xdr:colOff>114300</xdr:colOff>
      <xdr:row>85</xdr:row>
      <xdr:rowOff>125730</xdr:rowOff>
    </xdr:to>
    <xdr:cxnSp macro="">
      <xdr:nvCxnSpPr>
        <xdr:cNvPr id="364" name="直線コネクタ 363">
          <a:extLst>
            <a:ext uri="{FF2B5EF4-FFF2-40B4-BE49-F238E27FC236}">
              <a16:creationId xmlns:a16="http://schemas.microsoft.com/office/drawing/2014/main" xmlns="" id="{6C7EC9AD-D62D-4204-82F7-E074DAD09B72}"/>
            </a:ext>
          </a:extLst>
        </xdr:cNvPr>
        <xdr:cNvCxnSpPr/>
      </xdr:nvCxnSpPr>
      <xdr:spPr>
        <a:xfrm flipV="1">
          <a:off x="8750300" y="14695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78739</xdr:rowOff>
    </xdr:from>
    <xdr:to>
      <xdr:col>41</xdr:col>
      <xdr:colOff>101600</xdr:colOff>
      <xdr:row>86</xdr:row>
      <xdr:rowOff>8889</xdr:rowOff>
    </xdr:to>
    <xdr:sp macro="" textlink="">
      <xdr:nvSpPr>
        <xdr:cNvPr id="365" name="楕円 364">
          <a:extLst>
            <a:ext uri="{FF2B5EF4-FFF2-40B4-BE49-F238E27FC236}">
              <a16:creationId xmlns:a16="http://schemas.microsoft.com/office/drawing/2014/main" xmlns="" id="{89D72DE2-1A18-4A9C-BFEF-8C71BAC4180A}"/>
            </a:ext>
          </a:extLst>
        </xdr:cNvPr>
        <xdr:cNvSpPr/>
      </xdr:nvSpPr>
      <xdr:spPr>
        <a:xfrm>
          <a:off x="7810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125730</xdr:rowOff>
    </xdr:from>
    <xdr:to>
      <xdr:col>45</xdr:col>
      <xdr:colOff>177800</xdr:colOff>
      <xdr:row>85</xdr:row>
      <xdr:rowOff>129539</xdr:rowOff>
    </xdr:to>
    <xdr:cxnSp macro="">
      <xdr:nvCxnSpPr>
        <xdr:cNvPr id="366" name="直線コネクタ 365">
          <a:extLst>
            <a:ext uri="{FF2B5EF4-FFF2-40B4-BE49-F238E27FC236}">
              <a16:creationId xmlns:a16="http://schemas.microsoft.com/office/drawing/2014/main" xmlns="" id="{E8105224-0751-4B70-8322-78D190DD1407}"/>
            </a:ext>
          </a:extLst>
        </xdr:cNvPr>
        <xdr:cNvCxnSpPr/>
      </xdr:nvCxnSpPr>
      <xdr:spPr>
        <a:xfrm flipV="1">
          <a:off x="7861300" y="146989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78739</xdr:rowOff>
    </xdr:from>
    <xdr:to>
      <xdr:col>36</xdr:col>
      <xdr:colOff>165100</xdr:colOff>
      <xdr:row>86</xdr:row>
      <xdr:rowOff>8889</xdr:rowOff>
    </xdr:to>
    <xdr:sp macro="" textlink="">
      <xdr:nvSpPr>
        <xdr:cNvPr id="367" name="楕円 366">
          <a:extLst>
            <a:ext uri="{FF2B5EF4-FFF2-40B4-BE49-F238E27FC236}">
              <a16:creationId xmlns:a16="http://schemas.microsoft.com/office/drawing/2014/main" xmlns="" id="{442A60AE-E89B-4439-AACF-1CBE546FEF7C}"/>
            </a:ext>
          </a:extLst>
        </xdr:cNvPr>
        <xdr:cNvSpPr/>
      </xdr:nvSpPr>
      <xdr:spPr>
        <a:xfrm>
          <a:off x="6921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129539</xdr:rowOff>
    </xdr:from>
    <xdr:to>
      <xdr:col>41</xdr:col>
      <xdr:colOff>50800</xdr:colOff>
      <xdr:row>85</xdr:row>
      <xdr:rowOff>129539</xdr:rowOff>
    </xdr:to>
    <xdr:cxnSp macro="">
      <xdr:nvCxnSpPr>
        <xdr:cNvPr id="368" name="直線コネクタ 367">
          <a:extLst>
            <a:ext uri="{FF2B5EF4-FFF2-40B4-BE49-F238E27FC236}">
              <a16:creationId xmlns:a16="http://schemas.microsoft.com/office/drawing/2014/main" xmlns="" id="{B1ED639B-2077-46DA-9CCA-65D98C940EFE}"/>
            </a:ext>
          </a:extLst>
        </xdr:cNvPr>
        <xdr:cNvCxnSpPr/>
      </xdr:nvCxnSpPr>
      <xdr:spPr>
        <a:xfrm>
          <a:off x="6972300" y="1470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369" name="n_1aveValue【福祉施設】&#10;一人当たり面積">
          <a:extLst>
            <a:ext uri="{FF2B5EF4-FFF2-40B4-BE49-F238E27FC236}">
              <a16:creationId xmlns:a16="http://schemas.microsoft.com/office/drawing/2014/main" xmlns="" id="{4D902ABE-CB70-4E7E-8442-19A34E3EA64B}"/>
            </a:ext>
          </a:extLst>
        </xdr:cNvPr>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97807</xdr:rowOff>
    </xdr:from>
    <xdr:ext cx="469744" cy="259045"/>
    <xdr:sp macro="" textlink="">
      <xdr:nvSpPr>
        <xdr:cNvPr id="370" name="n_2aveValue【福祉施設】&#10;一人当たり面積">
          <a:extLst>
            <a:ext uri="{FF2B5EF4-FFF2-40B4-BE49-F238E27FC236}">
              <a16:creationId xmlns:a16="http://schemas.microsoft.com/office/drawing/2014/main" xmlns="" id="{1ABBE234-23E9-4CE3-B83F-BC948F831B04}"/>
            </a:ext>
          </a:extLst>
        </xdr:cNvPr>
        <xdr:cNvSpPr txBox="1"/>
      </xdr:nvSpPr>
      <xdr:spPr>
        <a:xfrm>
          <a:off x="85154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109238</xdr:rowOff>
    </xdr:from>
    <xdr:ext cx="469744" cy="259045"/>
    <xdr:sp macro="" textlink="">
      <xdr:nvSpPr>
        <xdr:cNvPr id="371" name="n_3aveValue【福祉施設】&#10;一人当たり面積">
          <a:extLst>
            <a:ext uri="{FF2B5EF4-FFF2-40B4-BE49-F238E27FC236}">
              <a16:creationId xmlns:a16="http://schemas.microsoft.com/office/drawing/2014/main" xmlns="" id="{537C9CC2-B88B-44F7-93DD-BB3624EF07A4}"/>
            </a:ext>
          </a:extLst>
        </xdr:cNvPr>
        <xdr:cNvSpPr txBox="1"/>
      </xdr:nvSpPr>
      <xdr:spPr>
        <a:xfrm>
          <a:off x="7626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113047</xdr:rowOff>
    </xdr:from>
    <xdr:ext cx="469744" cy="259045"/>
    <xdr:sp macro="" textlink="">
      <xdr:nvSpPr>
        <xdr:cNvPr id="372" name="n_4aveValue【福祉施設】&#10;一人当たり面積">
          <a:extLst>
            <a:ext uri="{FF2B5EF4-FFF2-40B4-BE49-F238E27FC236}">
              <a16:creationId xmlns:a16="http://schemas.microsoft.com/office/drawing/2014/main" xmlns="" id="{88986278-3C93-43E3-85FD-8B3B5B710039}"/>
            </a:ext>
          </a:extLst>
        </xdr:cNvPr>
        <xdr:cNvSpPr txBox="1"/>
      </xdr:nvSpPr>
      <xdr:spPr>
        <a:xfrm>
          <a:off x="67374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163847</xdr:rowOff>
    </xdr:from>
    <xdr:ext cx="469744" cy="259045"/>
    <xdr:sp macro="" textlink="">
      <xdr:nvSpPr>
        <xdr:cNvPr id="373" name="n_1mainValue【福祉施設】&#10;一人当たり面積">
          <a:extLst>
            <a:ext uri="{FF2B5EF4-FFF2-40B4-BE49-F238E27FC236}">
              <a16:creationId xmlns:a16="http://schemas.microsoft.com/office/drawing/2014/main" xmlns="" id="{AE6CB0F1-E1C7-40EE-BAE0-E5389C4BD218}"/>
            </a:ext>
          </a:extLst>
        </xdr:cNvPr>
        <xdr:cNvSpPr txBox="1"/>
      </xdr:nvSpPr>
      <xdr:spPr>
        <a:xfrm>
          <a:off x="93917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167657</xdr:rowOff>
    </xdr:from>
    <xdr:ext cx="469744" cy="259045"/>
    <xdr:sp macro="" textlink="">
      <xdr:nvSpPr>
        <xdr:cNvPr id="374" name="n_2mainValue【福祉施設】&#10;一人当たり面積">
          <a:extLst>
            <a:ext uri="{FF2B5EF4-FFF2-40B4-BE49-F238E27FC236}">
              <a16:creationId xmlns:a16="http://schemas.microsoft.com/office/drawing/2014/main" xmlns="" id="{505F1D6D-B93D-4427-9D02-FABBF6F37857}"/>
            </a:ext>
          </a:extLst>
        </xdr:cNvPr>
        <xdr:cNvSpPr txBox="1"/>
      </xdr:nvSpPr>
      <xdr:spPr>
        <a:xfrm>
          <a:off x="85154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xdr:rowOff>
    </xdr:from>
    <xdr:ext cx="469744" cy="259045"/>
    <xdr:sp macro="" textlink="">
      <xdr:nvSpPr>
        <xdr:cNvPr id="375" name="n_3mainValue【福祉施設】&#10;一人当たり面積">
          <a:extLst>
            <a:ext uri="{FF2B5EF4-FFF2-40B4-BE49-F238E27FC236}">
              <a16:creationId xmlns:a16="http://schemas.microsoft.com/office/drawing/2014/main" xmlns="" id="{82B72C03-44A4-40BE-B180-01F321D58C7E}"/>
            </a:ext>
          </a:extLst>
        </xdr:cNvPr>
        <xdr:cNvSpPr txBox="1"/>
      </xdr:nvSpPr>
      <xdr:spPr>
        <a:xfrm>
          <a:off x="7626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xdr:rowOff>
    </xdr:from>
    <xdr:ext cx="469744" cy="259045"/>
    <xdr:sp macro="" textlink="">
      <xdr:nvSpPr>
        <xdr:cNvPr id="376" name="n_4mainValue【福祉施設】&#10;一人当たり面積">
          <a:extLst>
            <a:ext uri="{FF2B5EF4-FFF2-40B4-BE49-F238E27FC236}">
              <a16:creationId xmlns:a16="http://schemas.microsoft.com/office/drawing/2014/main" xmlns="" id="{015D2592-6D3C-4BB8-9868-BFCEB6C3DDF6}"/>
            </a:ext>
          </a:extLst>
        </xdr:cNvPr>
        <xdr:cNvSpPr txBox="1"/>
      </xdr:nvSpPr>
      <xdr:spPr>
        <a:xfrm>
          <a:off x="6737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xmlns="" id="{7FB07014-29D3-4488-9067-60EDC4E612F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xmlns="" id="{120F4878-229A-4449-A3AF-33891ADA818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xmlns="" id="{29D3082D-BCF9-4611-842D-66B74900198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xmlns="" id="{C8698607-3FF0-4CAA-A546-E334EE3CCE3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xmlns="" id="{31386C58-9CA5-422D-94B0-C20CBAD6D8B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xmlns="" id="{D9938240-57AE-4A62-AF31-AF42099034C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xmlns="" id="{7B1D8207-4859-4655-BFFF-63063FAA44D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xmlns="" id="{5BA68A04-161C-41F9-BE6E-1D508BEB4E3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xmlns="" id="{B3B6AECB-3476-464A-87F4-C0A28981A14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xmlns="" id="{82E7144B-5C7A-4920-8987-70F55B754D4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xmlns="" id="{86028B05-2593-424C-A0C8-FEC1F6BE7BA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xmlns="" id="{C819C035-EE63-4843-935B-6DA280B08531}"/>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xmlns="" id="{A7E74455-2512-4946-8C0E-283D42B9228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xmlns="" id="{0FEEEA97-E0FF-4085-9D86-152BA070BF77}"/>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xmlns="" id="{2B12954C-8128-4F09-94C7-8F281636C75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xmlns="" id="{0869BCE7-9A99-4D24-971E-B94A25F18AAC}"/>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xmlns="" id="{B8E8BACB-0469-4188-B0AD-932B9D8EB0E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xmlns="" id="{ECF4977E-70F1-4573-AF04-6F452F5590B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xmlns="" id="{F17B5B39-3D3A-43CA-8FBD-2C937B23375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xmlns="" id="{5790234F-BAD0-4EC2-A3CE-F19D3D06956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xmlns="" id="{79129F4C-56EE-42F3-8863-C15523EFC0E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xmlns="" id="{508BB8FB-19BD-4DAB-806A-8341F1E39E6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xmlns="" id="{8B26D026-5550-46D2-9900-12F8998CFCF3}"/>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xmlns="" id="{8F81685B-A9FF-4A96-858E-1F3E1D9F881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401" name="直線コネクタ 400">
          <a:extLst>
            <a:ext uri="{FF2B5EF4-FFF2-40B4-BE49-F238E27FC236}">
              <a16:creationId xmlns:a16="http://schemas.microsoft.com/office/drawing/2014/main" xmlns="" id="{B117A97C-D4F7-4103-9141-AB7B037A587B}"/>
            </a:ext>
          </a:extLst>
        </xdr:cNvPr>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2" name="【市民会館】&#10;有形固定資産減価償却率最小値テキスト">
          <a:extLst>
            <a:ext uri="{FF2B5EF4-FFF2-40B4-BE49-F238E27FC236}">
              <a16:creationId xmlns:a16="http://schemas.microsoft.com/office/drawing/2014/main" xmlns="" id="{59E61983-A619-4DEF-B6EB-0242F8FC576C}"/>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a:extLst>
            <a:ext uri="{FF2B5EF4-FFF2-40B4-BE49-F238E27FC236}">
              <a16:creationId xmlns:a16="http://schemas.microsoft.com/office/drawing/2014/main" xmlns="" id="{7E9CE05A-56A0-492E-AC50-45EA7BC5595B}"/>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4" name="【市民会館】&#10;有形固定資産減価償却率最大値テキスト">
          <a:extLst>
            <a:ext uri="{FF2B5EF4-FFF2-40B4-BE49-F238E27FC236}">
              <a16:creationId xmlns:a16="http://schemas.microsoft.com/office/drawing/2014/main" xmlns="" id="{F5BC2ED5-4720-4857-8988-7C5724F7B25D}"/>
            </a:ext>
          </a:extLst>
        </xdr:cNvPr>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5" name="直線コネクタ 404">
          <a:extLst>
            <a:ext uri="{FF2B5EF4-FFF2-40B4-BE49-F238E27FC236}">
              <a16:creationId xmlns:a16="http://schemas.microsoft.com/office/drawing/2014/main" xmlns="" id="{A33A3E3D-25DF-419B-A217-4382CE8B185D}"/>
            </a:ext>
          </a:extLst>
        </xdr:cNvPr>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36847</xdr:rowOff>
    </xdr:from>
    <xdr:ext cx="405111" cy="259045"/>
    <xdr:sp macro="" textlink="">
      <xdr:nvSpPr>
        <xdr:cNvPr id="406" name="【市民会館】&#10;有形固定資産減価償却率平均値テキスト">
          <a:extLst>
            <a:ext uri="{FF2B5EF4-FFF2-40B4-BE49-F238E27FC236}">
              <a16:creationId xmlns:a16="http://schemas.microsoft.com/office/drawing/2014/main" xmlns="" id="{B1DF7AED-DF1C-4B16-9974-1F142ADEF7D0}"/>
            </a:ext>
          </a:extLst>
        </xdr:cNvPr>
        <xdr:cNvSpPr txBox="1"/>
      </xdr:nvSpPr>
      <xdr:spPr>
        <a:xfrm>
          <a:off x="4673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07" name="フローチャート: 判断 406">
          <a:extLst>
            <a:ext uri="{FF2B5EF4-FFF2-40B4-BE49-F238E27FC236}">
              <a16:creationId xmlns:a16="http://schemas.microsoft.com/office/drawing/2014/main" xmlns="" id="{D95DF629-1F5F-45D5-BA20-8D979068EA7C}"/>
            </a:ext>
          </a:extLst>
        </xdr:cNvPr>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156845</xdr:rowOff>
    </xdr:from>
    <xdr:to>
      <xdr:col>20</xdr:col>
      <xdr:colOff>38100</xdr:colOff>
      <xdr:row>103</xdr:row>
      <xdr:rowOff>86995</xdr:rowOff>
    </xdr:to>
    <xdr:sp macro="" textlink="">
      <xdr:nvSpPr>
        <xdr:cNvPr id="408" name="フローチャート: 判断 407">
          <a:extLst>
            <a:ext uri="{FF2B5EF4-FFF2-40B4-BE49-F238E27FC236}">
              <a16:creationId xmlns:a16="http://schemas.microsoft.com/office/drawing/2014/main" xmlns="" id="{10DADBCC-213C-4CE9-8A94-49AE7FBF4346}"/>
            </a:ext>
          </a:extLst>
        </xdr:cNvPr>
        <xdr:cNvSpPr/>
      </xdr:nvSpPr>
      <xdr:spPr>
        <a:xfrm>
          <a:off x="3746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409" name="フローチャート: 判断 408">
          <a:extLst>
            <a:ext uri="{FF2B5EF4-FFF2-40B4-BE49-F238E27FC236}">
              <a16:creationId xmlns:a16="http://schemas.microsoft.com/office/drawing/2014/main" xmlns="" id="{7CB725B9-23A9-47BC-9BBE-F9430BA3CDB2}"/>
            </a:ext>
          </a:extLst>
        </xdr:cNvPr>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67311</xdr:rowOff>
    </xdr:from>
    <xdr:to>
      <xdr:col>10</xdr:col>
      <xdr:colOff>165100</xdr:colOff>
      <xdr:row>103</xdr:row>
      <xdr:rowOff>168911</xdr:rowOff>
    </xdr:to>
    <xdr:sp macro="" textlink="">
      <xdr:nvSpPr>
        <xdr:cNvPr id="410" name="フローチャート: 判断 409">
          <a:extLst>
            <a:ext uri="{FF2B5EF4-FFF2-40B4-BE49-F238E27FC236}">
              <a16:creationId xmlns:a16="http://schemas.microsoft.com/office/drawing/2014/main" xmlns="" id="{AF8A9C43-8FAA-49D7-BA67-54BCF2937610}"/>
            </a:ext>
          </a:extLst>
        </xdr:cNvPr>
        <xdr:cNvSpPr/>
      </xdr:nvSpPr>
      <xdr:spPr>
        <a:xfrm>
          <a:off x="1968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61595</xdr:rowOff>
    </xdr:from>
    <xdr:to>
      <xdr:col>6</xdr:col>
      <xdr:colOff>38100</xdr:colOff>
      <xdr:row>103</xdr:row>
      <xdr:rowOff>163195</xdr:rowOff>
    </xdr:to>
    <xdr:sp macro="" textlink="">
      <xdr:nvSpPr>
        <xdr:cNvPr id="411" name="フローチャート: 判断 410">
          <a:extLst>
            <a:ext uri="{FF2B5EF4-FFF2-40B4-BE49-F238E27FC236}">
              <a16:creationId xmlns:a16="http://schemas.microsoft.com/office/drawing/2014/main" xmlns="" id="{6C512834-3DB8-4152-A118-DC090C2A87BA}"/>
            </a:ext>
          </a:extLst>
        </xdr:cNvPr>
        <xdr:cNvSpPr/>
      </xdr:nvSpPr>
      <xdr:spPr>
        <a:xfrm>
          <a:off x="1079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xmlns="" id="{793C6636-3E18-416F-A67A-CFAB5ED8C3D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EBE6BF1E-E270-4366-BD13-AEB980B2FFB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38EF120A-1055-4C71-9AFD-6DB1953132B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787B0315-8E08-4A2B-A2F2-0A1F0207C23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6109C70D-0A8D-426C-97E5-18AB7BFFEEC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417" name="楕円 416">
          <a:extLst>
            <a:ext uri="{FF2B5EF4-FFF2-40B4-BE49-F238E27FC236}">
              <a16:creationId xmlns:a16="http://schemas.microsoft.com/office/drawing/2014/main" xmlns="" id="{9BC926D1-0A24-4DC9-A245-770F6C84E587}"/>
            </a:ext>
          </a:extLst>
        </xdr:cNvPr>
        <xdr:cNvSpPr/>
      </xdr:nvSpPr>
      <xdr:spPr>
        <a:xfrm>
          <a:off x="45847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139082</xdr:rowOff>
    </xdr:from>
    <xdr:ext cx="405111" cy="259045"/>
    <xdr:sp macro="" textlink="">
      <xdr:nvSpPr>
        <xdr:cNvPr id="418" name="【市民会館】&#10;有形固定資産減価償却率該当値テキスト">
          <a:extLst>
            <a:ext uri="{FF2B5EF4-FFF2-40B4-BE49-F238E27FC236}">
              <a16:creationId xmlns:a16="http://schemas.microsoft.com/office/drawing/2014/main" xmlns="" id="{DAE3A417-4D7E-4534-8ECB-BEA0A5E7BB1F}"/>
            </a:ext>
          </a:extLst>
        </xdr:cNvPr>
        <xdr:cNvSpPr txBox="1"/>
      </xdr:nvSpPr>
      <xdr:spPr>
        <a:xfrm>
          <a:off x="4673600"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124461</xdr:rowOff>
    </xdr:from>
    <xdr:to>
      <xdr:col>20</xdr:col>
      <xdr:colOff>38100</xdr:colOff>
      <xdr:row>105</xdr:row>
      <xdr:rowOff>54611</xdr:rowOff>
    </xdr:to>
    <xdr:sp macro="" textlink="">
      <xdr:nvSpPr>
        <xdr:cNvPr id="419" name="楕円 418">
          <a:extLst>
            <a:ext uri="{FF2B5EF4-FFF2-40B4-BE49-F238E27FC236}">
              <a16:creationId xmlns:a16="http://schemas.microsoft.com/office/drawing/2014/main" xmlns="" id="{3779657A-4DA3-4D45-959D-F789B4B1D721}"/>
            </a:ext>
          </a:extLst>
        </xdr:cNvPr>
        <xdr:cNvSpPr/>
      </xdr:nvSpPr>
      <xdr:spPr>
        <a:xfrm>
          <a:off x="3746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3811</xdr:rowOff>
    </xdr:from>
    <xdr:to>
      <xdr:col>24</xdr:col>
      <xdr:colOff>63500</xdr:colOff>
      <xdr:row>105</xdr:row>
      <xdr:rowOff>40005</xdr:rowOff>
    </xdr:to>
    <xdr:cxnSp macro="">
      <xdr:nvCxnSpPr>
        <xdr:cNvPr id="420" name="直線コネクタ 419">
          <a:extLst>
            <a:ext uri="{FF2B5EF4-FFF2-40B4-BE49-F238E27FC236}">
              <a16:creationId xmlns:a16="http://schemas.microsoft.com/office/drawing/2014/main" xmlns="" id="{E4B65DDF-6ABF-4CC0-9239-BB290C0917F3}"/>
            </a:ext>
          </a:extLst>
        </xdr:cNvPr>
        <xdr:cNvCxnSpPr/>
      </xdr:nvCxnSpPr>
      <xdr:spPr>
        <a:xfrm>
          <a:off x="3797300" y="1800606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113030</xdr:rowOff>
    </xdr:from>
    <xdr:to>
      <xdr:col>15</xdr:col>
      <xdr:colOff>101600</xdr:colOff>
      <xdr:row>105</xdr:row>
      <xdr:rowOff>43180</xdr:rowOff>
    </xdr:to>
    <xdr:sp macro="" textlink="">
      <xdr:nvSpPr>
        <xdr:cNvPr id="421" name="楕円 420">
          <a:extLst>
            <a:ext uri="{FF2B5EF4-FFF2-40B4-BE49-F238E27FC236}">
              <a16:creationId xmlns:a16="http://schemas.microsoft.com/office/drawing/2014/main" xmlns="" id="{BFB61013-741C-4F33-9E0D-2C566FB7CA48}"/>
            </a:ext>
          </a:extLst>
        </xdr:cNvPr>
        <xdr:cNvSpPr/>
      </xdr:nvSpPr>
      <xdr:spPr>
        <a:xfrm>
          <a:off x="2857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163830</xdr:rowOff>
    </xdr:from>
    <xdr:to>
      <xdr:col>19</xdr:col>
      <xdr:colOff>177800</xdr:colOff>
      <xdr:row>105</xdr:row>
      <xdr:rowOff>3811</xdr:rowOff>
    </xdr:to>
    <xdr:cxnSp macro="">
      <xdr:nvCxnSpPr>
        <xdr:cNvPr id="422" name="直線コネクタ 421">
          <a:extLst>
            <a:ext uri="{FF2B5EF4-FFF2-40B4-BE49-F238E27FC236}">
              <a16:creationId xmlns:a16="http://schemas.microsoft.com/office/drawing/2014/main" xmlns="" id="{8278946B-26B7-48C7-9A82-9EFD2D5FE14C}"/>
            </a:ext>
          </a:extLst>
        </xdr:cNvPr>
        <xdr:cNvCxnSpPr/>
      </xdr:nvCxnSpPr>
      <xdr:spPr>
        <a:xfrm>
          <a:off x="2908300" y="179946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423" name="楕円 422">
          <a:extLst>
            <a:ext uri="{FF2B5EF4-FFF2-40B4-BE49-F238E27FC236}">
              <a16:creationId xmlns:a16="http://schemas.microsoft.com/office/drawing/2014/main" xmlns="" id="{DDA294A8-422E-4D82-A8D4-BB7BEB3F49AC}"/>
            </a:ext>
          </a:extLst>
        </xdr:cNvPr>
        <xdr:cNvSpPr/>
      </xdr:nvSpPr>
      <xdr:spPr>
        <a:xfrm>
          <a:off x="1968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156211</xdr:rowOff>
    </xdr:from>
    <xdr:to>
      <xdr:col>15</xdr:col>
      <xdr:colOff>50800</xdr:colOff>
      <xdr:row>104</xdr:row>
      <xdr:rowOff>163830</xdr:rowOff>
    </xdr:to>
    <xdr:cxnSp macro="">
      <xdr:nvCxnSpPr>
        <xdr:cNvPr id="424" name="直線コネクタ 423">
          <a:extLst>
            <a:ext uri="{FF2B5EF4-FFF2-40B4-BE49-F238E27FC236}">
              <a16:creationId xmlns:a16="http://schemas.microsoft.com/office/drawing/2014/main" xmlns="" id="{30BC2857-076C-46E4-8962-E0B69B16C7DF}"/>
            </a:ext>
          </a:extLst>
        </xdr:cNvPr>
        <xdr:cNvCxnSpPr/>
      </xdr:nvCxnSpPr>
      <xdr:spPr>
        <a:xfrm>
          <a:off x="2019300" y="179870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67311</xdr:rowOff>
    </xdr:from>
    <xdr:to>
      <xdr:col>6</xdr:col>
      <xdr:colOff>38100</xdr:colOff>
      <xdr:row>104</xdr:row>
      <xdr:rowOff>168911</xdr:rowOff>
    </xdr:to>
    <xdr:sp macro="" textlink="">
      <xdr:nvSpPr>
        <xdr:cNvPr id="425" name="楕円 424">
          <a:extLst>
            <a:ext uri="{FF2B5EF4-FFF2-40B4-BE49-F238E27FC236}">
              <a16:creationId xmlns:a16="http://schemas.microsoft.com/office/drawing/2014/main" xmlns="" id="{8186BA83-C8F7-4445-BD9E-F4EF561C016D}"/>
            </a:ext>
          </a:extLst>
        </xdr:cNvPr>
        <xdr:cNvSpPr/>
      </xdr:nvSpPr>
      <xdr:spPr>
        <a:xfrm>
          <a:off x="1079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118111</xdr:rowOff>
    </xdr:from>
    <xdr:to>
      <xdr:col>10</xdr:col>
      <xdr:colOff>114300</xdr:colOff>
      <xdr:row>104</xdr:row>
      <xdr:rowOff>156211</xdr:rowOff>
    </xdr:to>
    <xdr:cxnSp macro="">
      <xdr:nvCxnSpPr>
        <xdr:cNvPr id="426" name="直線コネクタ 425">
          <a:extLst>
            <a:ext uri="{FF2B5EF4-FFF2-40B4-BE49-F238E27FC236}">
              <a16:creationId xmlns:a16="http://schemas.microsoft.com/office/drawing/2014/main" xmlns="" id="{F81271CC-FE8D-4F0C-B0F6-7C76C0E60A75}"/>
            </a:ext>
          </a:extLst>
        </xdr:cNvPr>
        <xdr:cNvCxnSpPr/>
      </xdr:nvCxnSpPr>
      <xdr:spPr>
        <a:xfrm>
          <a:off x="1130300" y="179489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103522</xdr:rowOff>
    </xdr:from>
    <xdr:ext cx="405111" cy="259045"/>
    <xdr:sp macro="" textlink="">
      <xdr:nvSpPr>
        <xdr:cNvPr id="427" name="n_1aveValue【市民会館】&#10;有形固定資産減価償却率">
          <a:extLst>
            <a:ext uri="{FF2B5EF4-FFF2-40B4-BE49-F238E27FC236}">
              <a16:creationId xmlns:a16="http://schemas.microsoft.com/office/drawing/2014/main" xmlns="" id="{E86D98AE-EFE7-459F-AF02-81879CFEF7F7}"/>
            </a:ext>
          </a:extLst>
        </xdr:cNvPr>
        <xdr:cNvSpPr txBox="1"/>
      </xdr:nvSpPr>
      <xdr:spPr>
        <a:xfrm>
          <a:off x="35820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160672</xdr:rowOff>
    </xdr:from>
    <xdr:ext cx="405111" cy="259045"/>
    <xdr:sp macro="" textlink="">
      <xdr:nvSpPr>
        <xdr:cNvPr id="428" name="n_2aveValue【市民会館】&#10;有形固定資産減価償却率">
          <a:extLst>
            <a:ext uri="{FF2B5EF4-FFF2-40B4-BE49-F238E27FC236}">
              <a16:creationId xmlns:a16="http://schemas.microsoft.com/office/drawing/2014/main" xmlns="" id="{08B46162-6176-47CC-A9FE-E0E807DC9719}"/>
            </a:ext>
          </a:extLst>
        </xdr:cNvPr>
        <xdr:cNvSpPr txBox="1"/>
      </xdr:nvSpPr>
      <xdr:spPr>
        <a:xfrm>
          <a:off x="2705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13988</xdr:rowOff>
    </xdr:from>
    <xdr:ext cx="405111" cy="259045"/>
    <xdr:sp macro="" textlink="">
      <xdr:nvSpPr>
        <xdr:cNvPr id="429" name="n_3aveValue【市民会館】&#10;有形固定資産減価償却率">
          <a:extLst>
            <a:ext uri="{FF2B5EF4-FFF2-40B4-BE49-F238E27FC236}">
              <a16:creationId xmlns:a16="http://schemas.microsoft.com/office/drawing/2014/main" xmlns="" id="{07E25C09-FD50-4715-9058-498761DAB8A7}"/>
            </a:ext>
          </a:extLst>
        </xdr:cNvPr>
        <xdr:cNvSpPr txBox="1"/>
      </xdr:nvSpPr>
      <xdr:spPr>
        <a:xfrm>
          <a:off x="1816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8272</xdr:rowOff>
    </xdr:from>
    <xdr:ext cx="405111" cy="259045"/>
    <xdr:sp macro="" textlink="">
      <xdr:nvSpPr>
        <xdr:cNvPr id="430" name="n_4aveValue【市民会館】&#10;有形固定資産減価償却率">
          <a:extLst>
            <a:ext uri="{FF2B5EF4-FFF2-40B4-BE49-F238E27FC236}">
              <a16:creationId xmlns:a16="http://schemas.microsoft.com/office/drawing/2014/main" xmlns="" id="{7345347E-87C5-46AC-8FDD-8F8FC7B480B7}"/>
            </a:ext>
          </a:extLst>
        </xdr:cNvPr>
        <xdr:cNvSpPr txBox="1"/>
      </xdr:nvSpPr>
      <xdr:spPr>
        <a:xfrm>
          <a:off x="927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45738</xdr:rowOff>
    </xdr:from>
    <xdr:ext cx="405111" cy="259045"/>
    <xdr:sp macro="" textlink="">
      <xdr:nvSpPr>
        <xdr:cNvPr id="431" name="n_1mainValue【市民会館】&#10;有形固定資産減価償却率">
          <a:extLst>
            <a:ext uri="{FF2B5EF4-FFF2-40B4-BE49-F238E27FC236}">
              <a16:creationId xmlns:a16="http://schemas.microsoft.com/office/drawing/2014/main" xmlns="" id="{1B629743-CAA0-4320-A959-B2E324D034D4}"/>
            </a:ext>
          </a:extLst>
        </xdr:cNvPr>
        <xdr:cNvSpPr txBox="1"/>
      </xdr:nvSpPr>
      <xdr:spPr>
        <a:xfrm>
          <a:off x="35820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34307</xdr:rowOff>
    </xdr:from>
    <xdr:ext cx="405111" cy="259045"/>
    <xdr:sp macro="" textlink="">
      <xdr:nvSpPr>
        <xdr:cNvPr id="432" name="n_2mainValue【市民会館】&#10;有形固定資産減価償却率">
          <a:extLst>
            <a:ext uri="{FF2B5EF4-FFF2-40B4-BE49-F238E27FC236}">
              <a16:creationId xmlns:a16="http://schemas.microsoft.com/office/drawing/2014/main" xmlns="" id="{1842B444-85A8-4CAB-8D31-4D50B4D6E9B0}"/>
            </a:ext>
          </a:extLst>
        </xdr:cNvPr>
        <xdr:cNvSpPr txBox="1"/>
      </xdr:nvSpPr>
      <xdr:spPr>
        <a:xfrm>
          <a:off x="27057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26688</xdr:rowOff>
    </xdr:from>
    <xdr:ext cx="405111" cy="259045"/>
    <xdr:sp macro="" textlink="">
      <xdr:nvSpPr>
        <xdr:cNvPr id="433" name="n_3mainValue【市民会館】&#10;有形固定資産減価償却率">
          <a:extLst>
            <a:ext uri="{FF2B5EF4-FFF2-40B4-BE49-F238E27FC236}">
              <a16:creationId xmlns:a16="http://schemas.microsoft.com/office/drawing/2014/main" xmlns="" id="{867893A5-BC75-4B2B-9031-1802F4B6EE18}"/>
            </a:ext>
          </a:extLst>
        </xdr:cNvPr>
        <xdr:cNvSpPr txBox="1"/>
      </xdr:nvSpPr>
      <xdr:spPr>
        <a:xfrm>
          <a:off x="1816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160038</xdr:rowOff>
    </xdr:from>
    <xdr:ext cx="405111" cy="259045"/>
    <xdr:sp macro="" textlink="">
      <xdr:nvSpPr>
        <xdr:cNvPr id="434" name="n_4mainValue【市民会館】&#10;有形固定資産減価償却率">
          <a:extLst>
            <a:ext uri="{FF2B5EF4-FFF2-40B4-BE49-F238E27FC236}">
              <a16:creationId xmlns:a16="http://schemas.microsoft.com/office/drawing/2014/main" xmlns="" id="{ABE07AC8-D344-4336-81CC-3B2489A5F5DC}"/>
            </a:ext>
          </a:extLst>
        </xdr:cNvPr>
        <xdr:cNvSpPr txBox="1"/>
      </xdr:nvSpPr>
      <xdr:spPr>
        <a:xfrm>
          <a:off x="927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xmlns="" id="{E439CF7B-D75D-4F9A-931D-30BCD8D4A7F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xmlns="" id="{3FDBA333-29D6-4046-A809-D093F9FEF62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xmlns="" id="{C490D9FA-6D72-4A26-AC1D-954E041FEC6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xmlns="" id="{F0A2D208-D206-437B-A5A5-2FEB633CCF9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xmlns="" id="{8B6992E6-9300-4157-9C38-73E670ACB9E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xmlns="" id="{1BDE1BF4-D443-4297-82CE-6087EBA552B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xmlns="" id="{EA2B7A46-7530-40AC-904A-380E943CA77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xmlns="" id="{D93B9F75-A679-4FB6-B889-B16EF6AD5C5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xmlns="" id="{F621F163-D32C-461F-AC22-335BC749148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xmlns="" id="{F5A1040F-78A8-4F9C-8CB2-B0EB5D6F32C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xmlns="" id="{B4B82E85-7CDD-4F23-B54E-1865A9ECDD4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xmlns="" id="{4421F832-E46C-4466-89DE-6E0AAFD002B3}"/>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xmlns="" id="{71BBBD49-47BC-432A-82F6-E7201B6084C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xmlns="" id="{D1A1C1B0-35C9-4624-9B31-F6E87B887CF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xmlns="" id="{FF40DF46-9047-46E8-A087-FAF74C40C8B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xmlns="" id="{7A7D407D-0046-4022-B000-90B1268F638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xmlns="" id="{61D2B019-E94A-4739-B49D-98BBB479571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xmlns="" id="{83BD7FD2-F438-4355-84DA-397E5A3BB2C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xmlns="" id="{E7CF5B64-50B9-4D6A-9330-EE4F334A91F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xmlns="" id="{52ACAEE5-AE52-43BE-9BE4-49C303DD8FD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xmlns="" id="{536A1834-F385-4E49-B58F-6BA109E046D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xmlns="" id="{7201E228-89FD-4B55-9B5B-9B185F23E3A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xmlns="" id="{4973E0CD-49FD-4CD4-8124-0C50DB5E3AC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118111</xdr:rowOff>
    </xdr:from>
    <xdr:to>
      <xdr:col>54</xdr:col>
      <xdr:colOff>189865</xdr:colOff>
      <xdr:row>108</xdr:row>
      <xdr:rowOff>87630</xdr:rowOff>
    </xdr:to>
    <xdr:cxnSp macro="">
      <xdr:nvCxnSpPr>
        <xdr:cNvPr id="458" name="直線コネクタ 457">
          <a:extLst>
            <a:ext uri="{FF2B5EF4-FFF2-40B4-BE49-F238E27FC236}">
              <a16:creationId xmlns:a16="http://schemas.microsoft.com/office/drawing/2014/main" xmlns="" id="{F74CEBEE-9077-427D-AB57-8851FB418324}"/>
            </a:ext>
          </a:extLst>
        </xdr:cNvPr>
        <xdr:cNvCxnSpPr/>
      </xdr:nvCxnSpPr>
      <xdr:spPr>
        <a:xfrm flipV="1">
          <a:off x="10476865" y="17091661"/>
          <a:ext cx="0" cy="151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91457</xdr:rowOff>
    </xdr:from>
    <xdr:ext cx="469744" cy="259045"/>
    <xdr:sp macro="" textlink="">
      <xdr:nvSpPr>
        <xdr:cNvPr id="459" name="【市民会館】&#10;一人当たり面積最小値テキスト">
          <a:extLst>
            <a:ext uri="{FF2B5EF4-FFF2-40B4-BE49-F238E27FC236}">
              <a16:creationId xmlns:a16="http://schemas.microsoft.com/office/drawing/2014/main" xmlns="" id="{828EDC8C-76FF-4908-B8E5-3C26EE8CE490}"/>
            </a:ext>
          </a:extLst>
        </xdr:cNvPr>
        <xdr:cNvSpPr txBox="1"/>
      </xdr:nvSpPr>
      <xdr:spPr>
        <a:xfrm>
          <a:off x="10515600"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87630</xdr:rowOff>
    </xdr:from>
    <xdr:to>
      <xdr:col>55</xdr:col>
      <xdr:colOff>88900</xdr:colOff>
      <xdr:row>108</xdr:row>
      <xdr:rowOff>87630</xdr:rowOff>
    </xdr:to>
    <xdr:cxnSp macro="">
      <xdr:nvCxnSpPr>
        <xdr:cNvPr id="460" name="直線コネクタ 459">
          <a:extLst>
            <a:ext uri="{FF2B5EF4-FFF2-40B4-BE49-F238E27FC236}">
              <a16:creationId xmlns:a16="http://schemas.microsoft.com/office/drawing/2014/main" xmlns="" id="{0551A3EF-3672-4998-8BA8-B02A20761290}"/>
            </a:ext>
          </a:extLst>
        </xdr:cNvPr>
        <xdr:cNvCxnSpPr/>
      </xdr:nvCxnSpPr>
      <xdr:spPr>
        <a:xfrm>
          <a:off x="10388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64788</xdr:rowOff>
    </xdr:from>
    <xdr:ext cx="469744" cy="259045"/>
    <xdr:sp macro="" textlink="">
      <xdr:nvSpPr>
        <xdr:cNvPr id="461" name="【市民会館】&#10;一人当たり面積最大値テキスト">
          <a:extLst>
            <a:ext uri="{FF2B5EF4-FFF2-40B4-BE49-F238E27FC236}">
              <a16:creationId xmlns:a16="http://schemas.microsoft.com/office/drawing/2014/main" xmlns="" id="{63455A94-3AA6-4AE2-AE34-5F48DBC279E0}"/>
            </a:ext>
          </a:extLst>
        </xdr:cNvPr>
        <xdr:cNvSpPr txBox="1"/>
      </xdr:nvSpPr>
      <xdr:spPr>
        <a:xfrm>
          <a:off x="10515600" y="1686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118111</xdr:rowOff>
    </xdr:from>
    <xdr:to>
      <xdr:col>55</xdr:col>
      <xdr:colOff>88900</xdr:colOff>
      <xdr:row>99</xdr:row>
      <xdr:rowOff>118111</xdr:rowOff>
    </xdr:to>
    <xdr:cxnSp macro="">
      <xdr:nvCxnSpPr>
        <xdr:cNvPr id="462" name="直線コネクタ 461">
          <a:extLst>
            <a:ext uri="{FF2B5EF4-FFF2-40B4-BE49-F238E27FC236}">
              <a16:creationId xmlns:a16="http://schemas.microsoft.com/office/drawing/2014/main" xmlns="" id="{47CD82A2-C355-4D08-8D2B-D83C2F789A3F}"/>
            </a:ext>
          </a:extLst>
        </xdr:cNvPr>
        <xdr:cNvCxnSpPr/>
      </xdr:nvCxnSpPr>
      <xdr:spPr>
        <a:xfrm>
          <a:off x="10388600" y="170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133366</xdr:rowOff>
    </xdr:from>
    <xdr:ext cx="469744" cy="259045"/>
    <xdr:sp macro="" textlink="">
      <xdr:nvSpPr>
        <xdr:cNvPr id="463" name="【市民会館】&#10;一人当たり面積平均値テキスト">
          <a:extLst>
            <a:ext uri="{FF2B5EF4-FFF2-40B4-BE49-F238E27FC236}">
              <a16:creationId xmlns:a16="http://schemas.microsoft.com/office/drawing/2014/main" xmlns="" id="{06DF9FE7-F9CB-4028-AECD-D8DF6A115B64}"/>
            </a:ext>
          </a:extLst>
        </xdr:cNvPr>
        <xdr:cNvSpPr txBox="1"/>
      </xdr:nvSpPr>
      <xdr:spPr>
        <a:xfrm>
          <a:off x="10515600" y="18135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154939</xdr:rowOff>
    </xdr:from>
    <xdr:to>
      <xdr:col>55</xdr:col>
      <xdr:colOff>50800</xdr:colOff>
      <xdr:row>106</xdr:row>
      <xdr:rowOff>85089</xdr:rowOff>
    </xdr:to>
    <xdr:sp macro="" textlink="">
      <xdr:nvSpPr>
        <xdr:cNvPr id="464" name="フローチャート: 判断 463">
          <a:extLst>
            <a:ext uri="{FF2B5EF4-FFF2-40B4-BE49-F238E27FC236}">
              <a16:creationId xmlns:a16="http://schemas.microsoft.com/office/drawing/2014/main" xmlns="" id="{8E6B30D3-5FA6-4A43-9B44-EDBFA8B40926}"/>
            </a:ext>
          </a:extLst>
        </xdr:cNvPr>
        <xdr:cNvSpPr/>
      </xdr:nvSpPr>
      <xdr:spPr>
        <a:xfrm>
          <a:off x="10426700" y="181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170180</xdr:rowOff>
    </xdr:from>
    <xdr:to>
      <xdr:col>50</xdr:col>
      <xdr:colOff>165100</xdr:colOff>
      <xdr:row>106</xdr:row>
      <xdr:rowOff>100330</xdr:rowOff>
    </xdr:to>
    <xdr:sp macro="" textlink="">
      <xdr:nvSpPr>
        <xdr:cNvPr id="465" name="フローチャート: 判断 464">
          <a:extLst>
            <a:ext uri="{FF2B5EF4-FFF2-40B4-BE49-F238E27FC236}">
              <a16:creationId xmlns:a16="http://schemas.microsoft.com/office/drawing/2014/main" xmlns="" id="{E9FD0119-63B6-4FA8-99D6-85EDEEF63254}"/>
            </a:ext>
          </a:extLst>
        </xdr:cNvPr>
        <xdr:cNvSpPr/>
      </xdr:nvSpPr>
      <xdr:spPr>
        <a:xfrm>
          <a:off x="9588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6" name="フローチャート: 判断 465">
          <a:extLst>
            <a:ext uri="{FF2B5EF4-FFF2-40B4-BE49-F238E27FC236}">
              <a16:creationId xmlns:a16="http://schemas.microsoft.com/office/drawing/2014/main" xmlns="" id="{60761FC0-9482-415C-A2F0-30D51D9256F1}"/>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170180</xdr:rowOff>
    </xdr:from>
    <xdr:to>
      <xdr:col>41</xdr:col>
      <xdr:colOff>101600</xdr:colOff>
      <xdr:row>106</xdr:row>
      <xdr:rowOff>100330</xdr:rowOff>
    </xdr:to>
    <xdr:sp macro="" textlink="">
      <xdr:nvSpPr>
        <xdr:cNvPr id="467" name="フローチャート: 判断 466">
          <a:extLst>
            <a:ext uri="{FF2B5EF4-FFF2-40B4-BE49-F238E27FC236}">
              <a16:creationId xmlns:a16="http://schemas.microsoft.com/office/drawing/2014/main" xmlns="" id="{CA6993FC-0242-4E28-BF96-1CB9F96270F6}"/>
            </a:ext>
          </a:extLst>
        </xdr:cNvPr>
        <xdr:cNvSpPr/>
      </xdr:nvSpPr>
      <xdr:spPr>
        <a:xfrm>
          <a:off x="7810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6350</xdr:rowOff>
    </xdr:from>
    <xdr:to>
      <xdr:col>36</xdr:col>
      <xdr:colOff>165100</xdr:colOff>
      <xdr:row>106</xdr:row>
      <xdr:rowOff>107950</xdr:rowOff>
    </xdr:to>
    <xdr:sp macro="" textlink="">
      <xdr:nvSpPr>
        <xdr:cNvPr id="468" name="フローチャート: 判断 467">
          <a:extLst>
            <a:ext uri="{FF2B5EF4-FFF2-40B4-BE49-F238E27FC236}">
              <a16:creationId xmlns:a16="http://schemas.microsoft.com/office/drawing/2014/main" xmlns="" id="{E41A437A-5AA1-4F25-A4DA-9E8FBED1299E}"/>
            </a:ext>
          </a:extLst>
        </xdr:cNvPr>
        <xdr:cNvSpPr/>
      </xdr:nvSpPr>
      <xdr:spPr>
        <a:xfrm>
          <a:off x="6921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xmlns="" id="{83BD2214-8202-4FEF-9AEC-8942B2CB037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xmlns="" id="{5E3E8793-C772-436E-A670-2F7E43AC4FE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xmlns="" id="{1F295666-9BE5-407A-B30F-443864820E0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E8998E26-3A1D-4187-A5FA-95A566A7663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C607B63D-14A8-4D78-B71B-EB3FB36D030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101600</xdr:rowOff>
    </xdr:from>
    <xdr:to>
      <xdr:col>55</xdr:col>
      <xdr:colOff>50800</xdr:colOff>
      <xdr:row>103</xdr:row>
      <xdr:rowOff>31750</xdr:rowOff>
    </xdr:to>
    <xdr:sp macro="" textlink="">
      <xdr:nvSpPr>
        <xdr:cNvPr id="474" name="楕円 473">
          <a:extLst>
            <a:ext uri="{FF2B5EF4-FFF2-40B4-BE49-F238E27FC236}">
              <a16:creationId xmlns:a16="http://schemas.microsoft.com/office/drawing/2014/main" xmlns="" id="{99DB69BE-A4CA-4389-B615-4EE060EE5BFD}"/>
            </a:ext>
          </a:extLst>
        </xdr:cNvPr>
        <xdr:cNvSpPr/>
      </xdr:nvSpPr>
      <xdr:spPr>
        <a:xfrm>
          <a:off x="104267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124477</xdr:rowOff>
    </xdr:from>
    <xdr:ext cx="469744" cy="259045"/>
    <xdr:sp macro="" textlink="">
      <xdr:nvSpPr>
        <xdr:cNvPr id="475" name="【市民会館】&#10;一人当たり面積該当値テキスト">
          <a:extLst>
            <a:ext uri="{FF2B5EF4-FFF2-40B4-BE49-F238E27FC236}">
              <a16:creationId xmlns:a16="http://schemas.microsoft.com/office/drawing/2014/main" xmlns="" id="{B046739B-07A4-4263-86E0-83168312DB83}"/>
            </a:ext>
          </a:extLst>
        </xdr:cNvPr>
        <xdr:cNvSpPr txBox="1"/>
      </xdr:nvSpPr>
      <xdr:spPr>
        <a:xfrm>
          <a:off x="10515600" y="1744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113030</xdr:rowOff>
    </xdr:from>
    <xdr:to>
      <xdr:col>50</xdr:col>
      <xdr:colOff>165100</xdr:colOff>
      <xdr:row>103</xdr:row>
      <xdr:rowOff>43180</xdr:rowOff>
    </xdr:to>
    <xdr:sp macro="" textlink="">
      <xdr:nvSpPr>
        <xdr:cNvPr id="476" name="楕円 475">
          <a:extLst>
            <a:ext uri="{FF2B5EF4-FFF2-40B4-BE49-F238E27FC236}">
              <a16:creationId xmlns:a16="http://schemas.microsoft.com/office/drawing/2014/main" xmlns="" id="{BA2B8DB0-C57F-4D89-8ED4-31422B0757EB}"/>
            </a:ext>
          </a:extLst>
        </xdr:cNvPr>
        <xdr:cNvSpPr/>
      </xdr:nvSpPr>
      <xdr:spPr>
        <a:xfrm>
          <a:off x="95885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152400</xdr:rowOff>
    </xdr:from>
    <xdr:to>
      <xdr:col>55</xdr:col>
      <xdr:colOff>0</xdr:colOff>
      <xdr:row>102</xdr:row>
      <xdr:rowOff>163830</xdr:rowOff>
    </xdr:to>
    <xdr:cxnSp macro="">
      <xdr:nvCxnSpPr>
        <xdr:cNvPr id="477" name="直線コネクタ 476">
          <a:extLst>
            <a:ext uri="{FF2B5EF4-FFF2-40B4-BE49-F238E27FC236}">
              <a16:creationId xmlns:a16="http://schemas.microsoft.com/office/drawing/2014/main" xmlns="" id="{2BF8C39A-B4A2-4241-8CB6-92CA585E1578}"/>
            </a:ext>
          </a:extLst>
        </xdr:cNvPr>
        <xdr:cNvCxnSpPr/>
      </xdr:nvCxnSpPr>
      <xdr:spPr>
        <a:xfrm flipV="1">
          <a:off x="9639300" y="176403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124461</xdr:rowOff>
    </xdr:from>
    <xdr:to>
      <xdr:col>46</xdr:col>
      <xdr:colOff>38100</xdr:colOff>
      <xdr:row>103</xdr:row>
      <xdr:rowOff>54611</xdr:rowOff>
    </xdr:to>
    <xdr:sp macro="" textlink="">
      <xdr:nvSpPr>
        <xdr:cNvPr id="478" name="楕円 477">
          <a:extLst>
            <a:ext uri="{FF2B5EF4-FFF2-40B4-BE49-F238E27FC236}">
              <a16:creationId xmlns:a16="http://schemas.microsoft.com/office/drawing/2014/main" xmlns="" id="{E49B28F9-B262-4EEC-9325-5BC85B8AA072}"/>
            </a:ext>
          </a:extLst>
        </xdr:cNvPr>
        <xdr:cNvSpPr/>
      </xdr:nvSpPr>
      <xdr:spPr>
        <a:xfrm>
          <a:off x="86995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163830</xdr:rowOff>
    </xdr:from>
    <xdr:to>
      <xdr:col>50</xdr:col>
      <xdr:colOff>114300</xdr:colOff>
      <xdr:row>103</xdr:row>
      <xdr:rowOff>3811</xdr:rowOff>
    </xdr:to>
    <xdr:cxnSp macro="">
      <xdr:nvCxnSpPr>
        <xdr:cNvPr id="479" name="直線コネクタ 478">
          <a:extLst>
            <a:ext uri="{FF2B5EF4-FFF2-40B4-BE49-F238E27FC236}">
              <a16:creationId xmlns:a16="http://schemas.microsoft.com/office/drawing/2014/main" xmlns="" id="{ABE7D917-9EBA-4097-8C3E-7D74D31A2A49}"/>
            </a:ext>
          </a:extLst>
        </xdr:cNvPr>
        <xdr:cNvCxnSpPr/>
      </xdr:nvCxnSpPr>
      <xdr:spPr>
        <a:xfrm flipV="1">
          <a:off x="8750300" y="176517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135889</xdr:rowOff>
    </xdr:from>
    <xdr:to>
      <xdr:col>41</xdr:col>
      <xdr:colOff>101600</xdr:colOff>
      <xdr:row>103</xdr:row>
      <xdr:rowOff>66039</xdr:rowOff>
    </xdr:to>
    <xdr:sp macro="" textlink="">
      <xdr:nvSpPr>
        <xdr:cNvPr id="480" name="楕円 479">
          <a:extLst>
            <a:ext uri="{FF2B5EF4-FFF2-40B4-BE49-F238E27FC236}">
              <a16:creationId xmlns:a16="http://schemas.microsoft.com/office/drawing/2014/main" xmlns="" id="{98FFA0E2-F8AA-420E-803C-675333C5F7B7}"/>
            </a:ext>
          </a:extLst>
        </xdr:cNvPr>
        <xdr:cNvSpPr/>
      </xdr:nvSpPr>
      <xdr:spPr>
        <a:xfrm>
          <a:off x="7810500" y="1762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3811</xdr:rowOff>
    </xdr:from>
    <xdr:to>
      <xdr:col>45</xdr:col>
      <xdr:colOff>177800</xdr:colOff>
      <xdr:row>103</xdr:row>
      <xdr:rowOff>15239</xdr:rowOff>
    </xdr:to>
    <xdr:cxnSp macro="">
      <xdr:nvCxnSpPr>
        <xdr:cNvPr id="481" name="直線コネクタ 480">
          <a:extLst>
            <a:ext uri="{FF2B5EF4-FFF2-40B4-BE49-F238E27FC236}">
              <a16:creationId xmlns:a16="http://schemas.microsoft.com/office/drawing/2014/main" xmlns="" id="{5704BCFB-93AC-4BD0-A3BA-C7EBED34CFD7}"/>
            </a:ext>
          </a:extLst>
        </xdr:cNvPr>
        <xdr:cNvCxnSpPr/>
      </xdr:nvCxnSpPr>
      <xdr:spPr>
        <a:xfrm flipV="1">
          <a:off x="7861300" y="176631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151130</xdr:rowOff>
    </xdr:from>
    <xdr:to>
      <xdr:col>36</xdr:col>
      <xdr:colOff>165100</xdr:colOff>
      <xdr:row>103</xdr:row>
      <xdr:rowOff>81280</xdr:rowOff>
    </xdr:to>
    <xdr:sp macro="" textlink="">
      <xdr:nvSpPr>
        <xdr:cNvPr id="482" name="楕円 481">
          <a:extLst>
            <a:ext uri="{FF2B5EF4-FFF2-40B4-BE49-F238E27FC236}">
              <a16:creationId xmlns:a16="http://schemas.microsoft.com/office/drawing/2014/main" xmlns="" id="{48606189-94C9-4B34-8972-DFAE65340834}"/>
            </a:ext>
          </a:extLst>
        </xdr:cNvPr>
        <xdr:cNvSpPr/>
      </xdr:nvSpPr>
      <xdr:spPr>
        <a:xfrm>
          <a:off x="6921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15239</xdr:rowOff>
    </xdr:from>
    <xdr:to>
      <xdr:col>41</xdr:col>
      <xdr:colOff>50800</xdr:colOff>
      <xdr:row>103</xdr:row>
      <xdr:rowOff>30480</xdr:rowOff>
    </xdr:to>
    <xdr:cxnSp macro="">
      <xdr:nvCxnSpPr>
        <xdr:cNvPr id="483" name="直線コネクタ 482">
          <a:extLst>
            <a:ext uri="{FF2B5EF4-FFF2-40B4-BE49-F238E27FC236}">
              <a16:creationId xmlns:a16="http://schemas.microsoft.com/office/drawing/2014/main" xmlns="" id="{115F0EDA-428E-41E1-B111-D2FBB1101406}"/>
            </a:ext>
          </a:extLst>
        </xdr:cNvPr>
        <xdr:cNvCxnSpPr/>
      </xdr:nvCxnSpPr>
      <xdr:spPr>
        <a:xfrm flipV="1">
          <a:off x="6972300" y="176745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91457</xdr:rowOff>
    </xdr:from>
    <xdr:ext cx="469744" cy="259045"/>
    <xdr:sp macro="" textlink="">
      <xdr:nvSpPr>
        <xdr:cNvPr id="484" name="n_1aveValue【市民会館】&#10;一人当たり面積">
          <a:extLst>
            <a:ext uri="{FF2B5EF4-FFF2-40B4-BE49-F238E27FC236}">
              <a16:creationId xmlns:a16="http://schemas.microsoft.com/office/drawing/2014/main" xmlns="" id="{D3708DF0-7CAF-4381-B84F-B642FD25A62F}"/>
            </a:ext>
          </a:extLst>
        </xdr:cNvPr>
        <xdr:cNvSpPr txBox="1"/>
      </xdr:nvSpPr>
      <xdr:spPr>
        <a:xfrm>
          <a:off x="93917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485" name="n_2aveValue【市民会館】&#10;一人当たり面積">
          <a:extLst>
            <a:ext uri="{FF2B5EF4-FFF2-40B4-BE49-F238E27FC236}">
              <a16:creationId xmlns:a16="http://schemas.microsoft.com/office/drawing/2014/main" xmlns="" id="{01209120-0A11-4A36-8DD1-434059791619}"/>
            </a:ext>
          </a:extLst>
        </xdr:cNvPr>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91457</xdr:rowOff>
    </xdr:from>
    <xdr:ext cx="469744" cy="259045"/>
    <xdr:sp macro="" textlink="">
      <xdr:nvSpPr>
        <xdr:cNvPr id="486" name="n_3aveValue【市民会館】&#10;一人当たり面積">
          <a:extLst>
            <a:ext uri="{FF2B5EF4-FFF2-40B4-BE49-F238E27FC236}">
              <a16:creationId xmlns:a16="http://schemas.microsoft.com/office/drawing/2014/main" xmlns="" id="{B9786A7B-90AA-427E-B04A-654281B09466}"/>
            </a:ext>
          </a:extLst>
        </xdr:cNvPr>
        <xdr:cNvSpPr txBox="1"/>
      </xdr:nvSpPr>
      <xdr:spPr>
        <a:xfrm>
          <a:off x="7626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99077</xdr:rowOff>
    </xdr:from>
    <xdr:ext cx="469744" cy="259045"/>
    <xdr:sp macro="" textlink="">
      <xdr:nvSpPr>
        <xdr:cNvPr id="487" name="n_4aveValue【市民会館】&#10;一人当たり面積">
          <a:extLst>
            <a:ext uri="{FF2B5EF4-FFF2-40B4-BE49-F238E27FC236}">
              <a16:creationId xmlns:a16="http://schemas.microsoft.com/office/drawing/2014/main" xmlns="" id="{2DDBBBDD-DE85-4795-9A01-D4441AEBB8D2}"/>
            </a:ext>
          </a:extLst>
        </xdr:cNvPr>
        <xdr:cNvSpPr txBox="1"/>
      </xdr:nvSpPr>
      <xdr:spPr>
        <a:xfrm>
          <a:off x="6737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59707</xdr:rowOff>
    </xdr:from>
    <xdr:ext cx="469744" cy="259045"/>
    <xdr:sp macro="" textlink="">
      <xdr:nvSpPr>
        <xdr:cNvPr id="488" name="n_1mainValue【市民会館】&#10;一人当たり面積">
          <a:extLst>
            <a:ext uri="{FF2B5EF4-FFF2-40B4-BE49-F238E27FC236}">
              <a16:creationId xmlns:a16="http://schemas.microsoft.com/office/drawing/2014/main" xmlns="" id="{0EC3C2DF-018C-4833-862C-9BB3625AEAD6}"/>
            </a:ext>
          </a:extLst>
        </xdr:cNvPr>
        <xdr:cNvSpPr txBox="1"/>
      </xdr:nvSpPr>
      <xdr:spPr>
        <a:xfrm>
          <a:off x="9391727" y="1737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71138</xdr:rowOff>
    </xdr:from>
    <xdr:ext cx="469744" cy="259045"/>
    <xdr:sp macro="" textlink="">
      <xdr:nvSpPr>
        <xdr:cNvPr id="489" name="n_2mainValue【市民会館】&#10;一人当たり面積">
          <a:extLst>
            <a:ext uri="{FF2B5EF4-FFF2-40B4-BE49-F238E27FC236}">
              <a16:creationId xmlns:a16="http://schemas.microsoft.com/office/drawing/2014/main" xmlns="" id="{8007CCD8-8D3A-47FB-8751-6B25298BFE03}"/>
            </a:ext>
          </a:extLst>
        </xdr:cNvPr>
        <xdr:cNvSpPr txBox="1"/>
      </xdr:nvSpPr>
      <xdr:spPr>
        <a:xfrm>
          <a:off x="8515427" y="1738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82566</xdr:rowOff>
    </xdr:from>
    <xdr:ext cx="469744" cy="259045"/>
    <xdr:sp macro="" textlink="">
      <xdr:nvSpPr>
        <xdr:cNvPr id="490" name="n_3mainValue【市民会館】&#10;一人当たり面積">
          <a:extLst>
            <a:ext uri="{FF2B5EF4-FFF2-40B4-BE49-F238E27FC236}">
              <a16:creationId xmlns:a16="http://schemas.microsoft.com/office/drawing/2014/main" xmlns="" id="{69AB30EE-8463-4068-9ADA-359105B8D7A8}"/>
            </a:ext>
          </a:extLst>
        </xdr:cNvPr>
        <xdr:cNvSpPr txBox="1"/>
      </xdr:nvSpPr>
      <xdr:spPr>
        <a:xfrm>
          <a:off x="7626427" y="1739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97807</xdr:rowOff>
    </xdr:from>
    <xdr:ext cx="469744" cy="259045"/>
    <xdr:sp macro="" textlink="">
      <xdr:nvSpPr>
        <xdr:cNvPr id="491" name="n_4mainValue【市民会館】&#10;一人当たり面積">
          <a:extLst>
            <a:ext uri="{FF2B5EF4-FFF2-40B4-BE49-F238E27FC236}">
              <a16:creationId xmlns:a16="http://schemas.microsoft.com/office/drawing/2014/main" xmlns="" id="{5CC49279-370A-49F9-9A52-B67DC144EC22}"/>
            </a:ext>
          </a:extLst>
        </xdr:cNvPr>
        <xdr:cNvSpPr txBox="1"/>
      </xdr:nvSpPr>
      <xdr:spPr>
        <a:xfrm>
          <a:off x="6737427" y="1741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xmlns="" id="{021A8367-8DB0-4D8E-9DEF-0B33FD2B3DD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xmlns="" id="{DB5F27EA-3C8D-4E61-AA80-49C62A16191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xmlns="" id="{A604D775-F4DF-42FF-B3D4-630FFE0DCE5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xmlns="" id="{1D58DCE3-8445-41FC-BF4D-6545BDA8B1A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xmlns="" id="{76950FF2-0860-4D32-AB1B-2D72EFEC734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xmlns="" id="{CA3836C5-3EFA-4C18-9297-F5F4A8AF1F6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xmlns="" id="{EF577265-55B3-4536-8B0F-2E2B2E7C553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xmlns="" id="{1AD5099F-9871-46E1-A609-6A4AFEE910B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xmlns="" id="{29BEBE7D-8243-4A46-AE6F-C0CA3C233A1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xmlns="" id="{FDD77A1F-ED2D-4F3B-B5F5-51E0984F8CC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xmlns="" id="{4A0AAFCF-0C0A-4643-A042-BC4186A04E5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xmlns="" id="{9DBE9A11-458B-4C34-A2C3-AFBA9DB2181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xmlns="" id="{CFD841E4-4CFF-4DD5-97AE-9067109DAEA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xmlns="" id="{ED0F69A3-F040-4FC8-A2D8-0FE8596C06F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xmlns="" id="{60840FD6-6FD0-45CC-8B19-6C873DF9A91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xmlns="" id="{B35782AE-4D0E-46A2-A527-A433FBF8042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xmlns="" id="{0FCF94B1-EACF-4FD5-8C8D-D9909004B16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xmlns="" id="{22424964-6F81-44D0-A4F8-821D3C63F3C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xmlns="" id="{7FF9C40A-B70E-4FCC-8D04-C3AB7F615A8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xmlns="" id="{F5E275DA-8DFA-4C96-B331-B516B87A362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xmlns="" id="{B42C4A2B-E5E2-464A-AFD4-60BEC15E70D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xmlns="" id="{BB3E4362-BB35-4851-9B2D-BBFA79387A2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xmlns="" id="{87558F5F-A092-479E-A863-90CB956EDB3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xmlns="" id="{D24F60C4-D17D-4561-B1C4-797E609660E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95250</xdr:rowOff>
    </xdr:from>
    <xdr:to>
      <xdr:col>85</xdr:col>
      <xdr:colOff>126364</xdr:colOff>
      <xdr:row>42</xdr:row>
      <xdr:rowOff>36195</xdr:rowOff>
    </xdr:to>
    <xdr:cxnSp macro="">
      <xdr:nvCxnSpPr>
        <xdr:cNvPr id="516" name="直線コネクタ 515">
          <a:extLst>
            <a:ext uri="{FF2B5EF4-FFF2-40B4-BE49-F238E27FC236}">
              <a16:creationId xmlns:a16="http://schemas.microsoft.com/office/drawing/2014/main" xmlns="" id="{01C26358-2A1D-4876-8B93-1858B963E326}"/>
            </a:ext>
          </a:extLst>
        </xdr:cNvPr>
        <xdr:cNvCxnSpPr/>
      </xdr:nvCxnSpPr>
      <xdr:spPr>
        <a:xfrm flipV="1">
          <a:off x="16318864"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xmlns="" id="{21FFD6A2-48E6-446A-BA9D-EAD4DA6E79F9}"/>
            </a:ext>
          </a:extLst>
        </xdr:cNvPr>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518" name="直線コネクタ 517">
          <a:extLst>
            <a:ext uri="{FF2B5EF4-FFF2-40B4-BE49-F238E27FC236}">
              <a16:creationId xmlns:a16="http://schemas.microsoft.com/office/drawing/2014/main" xmlns="" id="{E46D7F9A-F75C-4CCA-ADB0-21BC9D2D1152}"/>
            </a:ext>
          </a:extLst>
        </xdr:cNvPr>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41927</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xmlns="" id="{E3922BBD-960A-42AF-8531-A4DCCB818232}"/>
            </a:ext>
          </a:extLst>
        </xdr:cNvPr>
        <xdr:cNvSpPr txBox="1"/>
      </xdr:nvSpPr>
      <xdr:spPr>
        <a:xfrm>
          <a:off x="16357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95250</xdr:rowOff>
    </xdr:from>
    <xdr:to>
      <xdr:col>86</xdr:col>
      <xdr:colOff>25400</xdr:colOff>
      <xdr:row>33</xdr:row>
      <xdr:rowOff>95250</xdr:rowOff>
    </xdr:to>
    <xdr:cxnSp macro="">
      <xdr:nvCxnSpPr>
        <xdr:cNvPr id="520" name="直線コネクタ 519">
          <a:extLst>
            <a:ext uri="{FF2B5EF4-FFF2-40B4-BE49-F238E27FC236}">
              <a16:creationId xmlns:a16="http://schemas.microsoft.com/office/drawing/2014/main" xmlns="" id="{7912FFB4-BA91-4392-988D-9DAB5BE30EEE}"/>
            </a:ext>
          </a:extLst>
        </xdr:cNvPr>
        <xdr:cNvCxnSpPr/>
      </xdr:nvCxnSpPr>
      <xdr:spPr>
        <a:xfrm>
          <a:off x="16230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xmlns="" id="{5904D7E5-AFC7-428D-A8CD-0B99E9719458}"/>
            </a:ext>
          </a:extLst>
        </xdr:cNvPr>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a:extLst>
            <a:ext uri="{FF2B5EF4-FFF2-40B4-BE49-F238E27FC236}">
              <a16:creationId xmlns:a16="http://schemas.microsoft.com/office/drawing/2014/main" xmlns="" id="{C8706B87-0CA8-4DE9-BA9E-C49AB6122737}"/>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31115</xdr:rowOff>
    </xdr:from>
    <xdr:to>
      <xdr:col>81</xdr:col>
      <xdr:colOff>101600</xdr:colOff>
      <xdr:row>37</xdr:row>
      <xdr:rowOff>132715</xdr:rowOff>
    </xdr:to>
    <xdr:sp macro="" textlink="">
      <xdr:nvSpPr>
        <xdr:cNvPr id="523" name="フローチャート: 判断 522">
          <a:extLst>
            <a:ext uri="{FF2B5EF4-FFF2-40B4-BE49-F238E27FC236}">
              <a16:creationId xmlns:a16="http://schemas.microsoft.com/office/drawing/2014/main" xmlns="" id="{4B4F80E3-D584-4E4B-A6D8-0367484D7F3D}"/>
            </a:ext>
          </a:extLst>
        </xdr:cNvPr>
        <xdr:cNvSpPr/>
      </xdr:nvSpPr>
      <xdr:spPr>
        <a:xfrm>
          <a:off x="15430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21590</xdr:rowOff>
    </xdr:from>
    <xdr:to>
      <xdr:col>76</xdr:col>
      <xdr:colOff>165100</xdr:colOff>
      <xdr:row>37</xdr:row>
      <xdr:rowOff>123190</xdr:rowOff>
    </xdr:to>
    <xdr:sp macro="" textlink="">
      <xdr:nvSpPr>
        <xdr:cNvPr id="524" name="フローチャート: 判断 523">
          <a:extLst>
            <a:ext uri="{FF2B5EF4-FFF2-40B4-BE49-F238E27FC236}">
              <a16:creationId xmlns:a16="http://schemas.microsoft.com/office/drawing/2014/main" xmlns="" id="{1D8AE2C4-B456-481C-B66B-57EE469A1EBF}"/>
            </a:ext>
          </a:extLst>
        </xdr:cNvPr>
        <xdr:cNvSpPr/>
      </xdr:nvSpPr>
      <xdr:spPr>
        <a:xfrm>
          <a:off x="14541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25" name="フローチャート: 判断 524">
          <a:extLst>
            <a:ext uri="{FF2B5EF4-FFF2-40B4-BE49-F238E27FC236}">
              <a16:creationId xmlns:a16="http://schemas.microsoft.com/office/drawing/2014/main" xmlns="" id="{D65E854F-76D2-4388-A405-7E02FADA7292}"/>
            </a:ext>
          </a:extLst>
        </xdr:cNvPr>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xdr:rowOff>
    </xdr:from>
    <xdr:to>
      <xdr:col>67</xdr:col>
      <xdr:colOff>101600</xdr:colOff>
      <xdr:row>37</xdr:row>
      <xdr:rowOff>115570</xdr:rowOff>
    </xdr:to>
    <xdr:sp macro="" textlink="">
      <xdr:nvSpPr>
        <xdr:cNvPr id="526" name="フローチャート: 判断 525">
          <a:extLst>
            <a:ext uri="{FF2B5EF4-FFF2-40B4-BE49-F238E27FC236}">
              <a16:creationId xmlns:a16="http://schemas.microsoft.com/office/drawing/2014/main" xmlns="" id="{AAD2E240-273D-470B-9666-65BB4D74CC83}"/>
            </a:ext>
          </a:extLst>
        </xdr:cNvPr>
        <xdr:cNvSpPr/>
      </xdr:nvSpPr>
      <xdr:spPr>
        <a:xfrm>
          <a:off x="12763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xmlns="" id="{C661CBDC-DA2B-4AF2-A361-0DF59364433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xmlns="" id="{796D8FB8-B585-428D-A1FC-0ACEEA5B92C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xmlns="" id="{8F6C6C5C-9842-4E46-B91D-7A0100CB8BB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3D36B4C8-94DB-4D51-BE7A-338B64DE113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2070C05C-E3C9-4A38-A371-DE4E62C75C0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78740</xdr:rowOff>
    </xdr:from>
    <xdr:to>
      <xdr:col>85</xdr:col>
      <xdr:colOff>177800</xdr:colOff>
      <xdr:row>38</xdr:row>
      <xdr:rowOff>8890</xdr:rowOff>
    </xdr:to>
    <xdr:sp macro="" textlink="">
      <xdr:nvSpPr>
        <xdr:cNvPr id="532" name="楕円 531">
          <a:extLst>
            <a:ext uri="{FF2B5EF4-FFF2-40B4-BE49-F238E27FC236}">
              <a16:creationId xmlns:a16="http://schemas.microsoft.com/office/drawing/2014/main" xmlns="" id="{967B2A21-EC7C-42C8-9718-E6E7C91C579F}"/>
            </a:ext>
          </a:extLst>
        </xdr:cNvPr>
        <xdr:cNvSpPr/>
      </xdr:nvSpPr>
      <xdr:spPr>
        <a:xfrm>
          <a:off x="162687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101617</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xmlns="" id="{3511CD5D-9C55-424B-8050-5059E5F7A2F6}"/>
            </a:ext>
          </a:extLst>
        </xdr:cNvPr>
        <xdr:cNvSpPr txBox="1"/>
      </xdr:nvSpPr>
      <xdr:spPr>
        <a:xfrm>
          <a:off x="16357600"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21590</xdr:rowOff>
    </xdr:from>
    <xdr:to>
      <xdr:col>81</xdr:col>
      <xdr:colOff>101600</xdr:colOff>
      <xdr:row>37</xdr:row>
      <xdr:rowOff>123190</xdr:rowOff>
    </xdr:to>
    <xdr:sp macro="" textlink="">
      <xdr:nvSpPr>
        <xdr:cNvPr id="534" name="楕円 533">
          <a:extLst>
            <a:ext uri="{FF2B5EF4-FFF2-40B4-BE49-F238E27FC236}">
              <a16:creationId xmlns:a16="http://schemas.microsoft.com/office/drawing/2014/main" xmlns="" id="{F27FEECC-01F9-4660-B944-488641B8E556}"/>
            </a:ext>
          </a:extLst>
        </xdr:cNvPr>
        <xdr:cNvSpPr/>
      </xdr:nvSpPr>
      <xdr:spPr>
        <a:xfrm>
          <a:off x="15430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72390</xdr:rowOff>
    </xdr:from>
    <xdr:to>
      <xdr:col>85</xdr:col>
      <xdr:colOff>127000</xdr:colOff>
      <xdr:row>37</xdr:row>
      <xdr:rowOff>129540</xdr:rowOff>
    </xdr:to>
    <xdr:cxnSp macro="">
      <xdr:nvCxnSpPr>
        <xdr:cNvPr id="535" name="直線コネクタ 534">
          <a:extLst>
            <a:ext uri="{FF2B5EF4-FFF2-40B4-BE49-F238E27FC236}">
              <a16:creationId xmlns:a16="http://schemas.microsoft.com/office/drawing/2014/main" xmlns="" id="{B4226DFC-7F32-48EE-8489-1F1A478756B3}"/>
            </a:ext>
          </a:extLst>
        </xdr:cNvPr>
        <xdr:cNvCxnSpPr/>
      </xdr:nvCxnSpPr>
      <xdr:spPr>
        <a:xfrm>
          <a:off x="15481300" y="641604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84455</xdr:rowOff>
    </xdr:from>
    <xdr:to>
      <xdr:col>76</xdr:col>
      <xdr:colOff>165100</xdr:colOff>
      <xdr:row>38</xdr:row>
      <xdr:rowOff>14605</xdr:rowOff>
    </xdr:to>
    <xdr:sp macro="" textlink="">
      <xdr:nvSpPr>
        <xdr:cNvPr id="536" name="楕円 535">
          <a:extLst>
            <a:ext uri="{FF2B5EF4-FFF2-40B4-BE49-F238E27FC236}">
              <a16:creationId xmlns:a16="http://schemas.microsoft.com/office/drawing/2014/main" xmlns="" id="{17D4DF91-2832-4062-B1F5-2D4E23CD1B51}"/>
            </a:ext>
          </a:extLst>
        </xdr:cNvPr>
        <xdr:cNvSpPr/>
      </xdr:nvSpPr>
      <xdr:spPr>
        <a:xfrm>
          <a:off x="14541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72390</xdr:rowOff>
    </xdr:from>
    <xdr:to>
      <xdr:col>81</xdr:col>
      <xdr:colOff>50800</xdr:colOff>
      <xdr:row>37</xdr:row>
      <xdr:rowOff>135255</xdr:rowOff>
    </xdr:to>
    <xdr:cxnSp macro="">
      <xdr:nvCxnSpPr>
        <xdr:cNvPr id="537" name="直線コネクタ 536">
          <a:extLst>
            <a:ext uri="{FF2B5EF4-FFF2-40B4-BE49-F238E27FC236}">
              <a16:creationId xmlns:a16="http://schemas.microsoft.com/office/drawing/2014/main" xmlns="" id="{01FEFAB0-2817-4933-AFBE-73D4D4D60021}"/>
            </a:ext>
          </a:extLst>
        </xdr:cNvPr>
        <xdr:cNvCxnSpPr/>
      </xdr:nvCxnSpPr>
      <xdr:spPr>
        <a:xfrm flipV="1">
          <a:off x="14592300" y="641604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63500</xdr:rowOff>
    </xdr:from>
    <xdr:to>
      <xdr:col>72</xdr:col>
      <xdr:colOff>38100</xdr:colOff>
      <xdr:row>36</xdr:row>
      <xdr:rowOff>165100</xdr:rowOff>
    </xdr:to>
    <xdr:sp macro="" textlink="">
      <xdr:nvSpPr>
        <xdr:cNvPr id="538" name="楕円 537">
          <a:extLst>
            <a:ext uri="{FF2B5EF4-FFF2-40B4-BE49-F238E27FC236}">
              <a16:creationId xmlns:a16="http://schemas.microsoft.com/office/drawing/2014/main" xmlns="" id="{AC703E8C-44FA-4CBE-BF02-C14703774EF8}"/>
            </a:ext>
          </a:extLst>
        </xdr:cNvPr>
        <xdr:cNvSpPr/>
      </xdr:nvSpPr>
      <xdr:spPr>
        <a:xfrm>
          <a:off x="13652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114300</xdr:rowOff>
    </xdr:from>
    <xdr:to>
      <xdr:col>76</xdr:col>
      <xdr:colOff>114300</xdr:colOff>
      <xdr:row>37</xdr:row>
      <xdr:rowOff>135255</xdr:rowOff>
    </xdr:to>
    <xdr:cxnSp macro="">
      <xdr:nvCxnSpPr>
        <xdr:cNvPr id="539" name="直線コネクタ 538">
          <a:extLst>
            <a:ext uri="{FF2B5EF4-FFF2-40B4-BE49-F238E27FC236}">
              <a16:creationId xmlns:a16="http://schemas.microsoft.com/office/drawing/2014/main" xmlns="" id="{98F8CF08-7E72-4732-9BEA-390FCC42AA7E}"/>
            </a:ext>
          </a:extLst>
        </xdr:cNvPr>
        <xdr:cNvCxnSpPr/>
      </xdr:nvCxnSpPr>
      <xdr:spPr>
        <a:xfrm>
          <a:off x="13703300" y="6286500"/>
          <a:ext cx="8890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168275</xdr:rowOff>
    </xdr:from>
    <xdr:to>
      <xdr:col>67</xdr:col>
      <xdr:colOff>101600</xdr:colOff>
      <xdr:row>36</xdr:row>
      <xdr:rowOff>98425</xdr:rowOff>
    </xdr:to>
    <xdr:sp macro="" textlink="">
      <xdr:nvSpPr>
        <xdr:cNvPr id="540" name="楕円 539">
          <a:extLst>
            <a:ext uri="{FF2B5EF4-FFF2-40B4-BE49-F238E27FC236}">
              <a16:creationId xmlns:a16="http://schemas.microsoft.com/office/drawing/2014/main" xmlns="" id="{29DB6826-D5C0-4E17-899C-0E1FADE47003}"/>
            </a:ext>
          </a:extLst>
        </xdr:cNvPr>
        <xdr:cNvSpPr/>
      </xdr:nvSpPr>
      <xdr:spPr>
        <a:xfrm>
          <a:off x="12763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47625</xdr:rowOff>
    </xdr:from>
    <xdr:to>
      <xdr:col>71</xdr:col>
      <xdr:colOff>177800</xdr:colOff>
      <xdr:row>36</xdr:row>
      <xdr:rowOff>114300</xdr:rowOff>
    </xdr:to>
    <xdr:cxnSp macro="">
      <xdr:nvCxnSpPr>
        <xdr:cNvPr id="541" name="直線コネクタ 540">
          <a:extLst>
            <a:ext uri="{FF2B5EF4-FFF2-40B4-BE49-F238E27FC236}">
              <a16:creationId xmlns:a16="http://schemas.microsoft.com/office/drawing/2014/main" xmlns="" id="{F6485759-ECB9-4371-AFC1-A4D8E8E7DD79}"/>
            </a:ext>
          </a:extLst>
        </xdr:cNvPr>
        <xdr:cNvCxnSpPr/>
      </xdr:nvCxnSpPr>
      <xdr:spPr>
        <a:xfrm>
          <a:off x="12814300" y="62198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123842</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xmlns="" id="{67DBC535-94EB-4F74-B3EB-77445EE632FD}"/>
            </a:ext>
          </a:extLst>
        </xdr:cNvPr>
        <xdr:cNvSpPr txBox="1"/>
      </xdr:nvSpPr>
      <xdr:spPr>
        <a:xfrm>
          <a:off x="152660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139717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xmlns="" id="{DA8254B3-E565-4EDD-B247-CD9B08AE6D96}"/>
            </a:ext>
          </a:extLst>
        </xdr:cNvPr>
        <xdr:cNvSpPr txBox="1"/>
      </xdr:nvSpPr>
      <xdr:spPr>
        <a:xfrm>
          <a:off x="14389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156227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xmlns="" id="{1E5E79AE-98EB-4D16-9177-E61BE4DAB11E}"/>
            </a:ext>
          </a:extLst>
        </xdr:cNvPr>
        <xdr:cNvSpPr txBox="1"/>
      </xdr:nvSpPr>
      <xdr:spPr>
        <a:xfrm>
          <a:off x="13500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106697</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xmlns="" id="{0D4AA923-D70A-4D9B-8A6C-D33E2061D444}"/>
            </a:ext>
          </a:extLst>
        </xdr:cNvPr>
        <xdr:cNvSpPr txBox="1"/>
      </xdr:nvSpPr>
      <xdr:spPr>
        <a:xfrm>
          <a:off x="12611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139717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xmlns="" id="{65611766-9AC1-4F1E-8C0F-52F37E22D269}"/>
            </a:ext>
          </a:extLst>
        </xdr:cNvPr>
        <xdr:cNvSpPr txBox="1"/>
      </xdr:nvSpPr>
      <xdr:spPr>
        <a:xfrm>
          <a:off x="152660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5732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xmlns="" id="{01CA885C-3ABA-4673-924E-BECDAD168154}"/>
            </a:ext>
          </a:extLst>
        </xdr:cNvPr>
        <xdr:cNvSpPr txBox="1"/>
      </xdr:nvSpPr>
      <xdr:spPr>
        <a:xfrm>
          <a:off x="14389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10177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xmlns="" id="{464BA7A7-11A8-43E0-B870-1AEA03D21967}"/>
            </a:ext>
          </a:extLst>
        </xdr:cNvPr>
        <xdr:cNvSpPr txBox="1"/>
      </xdr:nvSpPr>
      <xdr:spPr>
        <a:xfrm>
          <a:off x="135007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114952</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xmlns="" id="{9C683714-DD95-4DDA-B094-E5A38F2224D2}"/>
            </a:ext>
          </a:extLst>
        </xdr:cNvPr>
        <xdr:cNvSpPr txBox="1"/>
      </xdr:nvSpPr>
      <xdr:spPr>
        <a:xfrm>
          <a:off x="12611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xmlns="" id="{E9E7F5AD-21C8-4198-8A31-E5634938587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xmlns="" id="{307E3231-F220-403D-8D09-7D3BD0EFEA7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xmlns="" id="{B7808EA7-DADD-43F8-B531-B41969EF192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xmlns="" id="{27B3FE8B-91C0-421E-A0EB-737108E838D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xmlns="" id="{167B1C66-BD64-4C5D-8E7C-2A888C8675C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xmlns="" id="{7536E17A-881F-40F1-B759-DEFD0E6364B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xmlns="" id="{DEE26106-9FCE-4B48-9112-80002D67B42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xmlns="" id="{A891C9BF-473B-4584-B025-CBE81D78EFA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xmlns="" id="{97D244F4-B401-4E57-9C03-FDACB360F41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xmlns="" id="{EE5033E2-FCBA-4D1A-A117-44309F7EE24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xmlns="" id="{E30580E8-0486-4DD9-A045-CF7BC6FC773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a:extLst>
            <a:ext uri="{FF2B5EF4-FFF2-40B4-BE49-F238E27FC236}">
              <a16:creationId xmlns:a16="http://schemas.microsoft.com/office/drawing/2014/main" xmlns="" id="{9A9BE897-199A-4031-98BC-CD7C381DCD1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xmlns="" id="{15C413BE-F9E7-4E98-BEAD-08BAB09B515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3" name="テキスト ボックス 562">
          <a:extLst>
            <a:ext uri="{FF2B5EF4-FFF2-40B4-BE49-F238E27FC236}">
              <a16:creationId xmlns:a16="http://schemas.microsoft.com/office/drawing/2014/main" xmlns="" id="{66BCBDD7-5FD2-4175-BD17-1956B4F4879C}"/>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xmlns="" id="{2504604E-7174-45E6-8E9F-38EB61F1F89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5" name="テキスト ボックス 564">
          <a:extLst>
            <a:ext uri="{FF2B5EF4-FFF2-40B4-BE49-F238E27FC236}">
              <a16:creationId xmlns:a16="http://schemas.microsoft.com/office/drawing/2014/main" xmlns="" id="{3ABB1811-6ACE-4E1D-8701-EF7F9C4D6206}"/>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xmlns="" id="{D6DC243C-97E6-4404-9AE9-EB10688F874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7" name="テキスト ボックス 566">
          <a:extLst>
            <a:ext uri="{FF2B5EF4-FFF2-40B4-BE49-F238E27FC236}">
              <a16:creationId xmlns:a16="http://schemas.microsoft.com/office/drawing/2014/main" xmlns="" id="{6E6CC99C-8C6C-4E4D-87DF-FD6B7610D2D6}"/>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xmlns="" id="{5ED7F239-E10B-4DD8-8021-4C3728A9974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xmlns="" id="{01632E41-0C34-48AC-9E6F-2EF1B6F3672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xmlns="" id="{5B20BFD1-E91D-4DFB-8C74-E4C3E95D479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21532</xdr:rowOff>
    </xdr:from>
    <xdr:to>
      <xdr:col>116</xdr:col>
      <xdr:colOff>62864</xdr:colOff>
      <xdr:row>41</xdr:row>
      <xdr:rowOff>121065</xdr:rowOff>
    </xdr:to>
    <xdr:cxnSp macro="">
      <xdr:nvCxnSpPr>
        <xdr:cNvPr id="571" name="直線コネクタ 570">
          <a:extLst>
            <a:ext uri="{FF2B5EF4-FFF2-40B4-BE49-F238E27FC236}">
              <a16:creationId xmlns:a16="http://schemas.microsoft.com/office/drawing/2014/main" xmlns="" id="{BC1EF861-04BE-4C7E-A533-3EFB5EDD5D37}"/>
            </a:ext>
          </a:extLst>
        </xdr:cNvPr>
        <xdr:cNvCxnSpPr/>
      </xdr:nvCxnSpPr>
      <xdr:spPr>
        <a:xfrm flipV="1">
          <a:off x="22160864" y="5850832"/>
          <a:ext cx="0" cy="129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124892</xdr:rowOff>
    </xdr:from>
    <xdr:ext cx="469744" cy="259045"/>
    <xdr:sp macro="" textlink="">
      <xdr:nvSpPr>
        <xdr:cNvPr id="572" name="【一般廃棄物処理施設】&#10;一人当たり有形固定資産（償却資産）額最小値テキスト">
          <a:extLst>
            <a:ext uri="{FF2B5EF4-FFF2-40B4-BE49-F238E27FC236}">
              <a16:creationId xmlns:a16="http://schemas.microsoft.com/office/drawing/2014/main" xmlns="" id="{4138BA20-D3D5-47CF-8014-D9E4F1228F0E}"/>
            </a:ext>
          </a:extLst>
        </xdr:cNvPr>
        <xdr:cNvSpPr txBox="1"/>
      </xdr:nvSpPr>
      <xdr:spPr>
        <a:xfrm>
          <a:off x="22199600" y="715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121065</xdr:rowOff>
    </xdr:from>
    <xdr:to>
      <xdr:col>116</xdr:col>
      <xdr:colOff>152400</xdr:colOff>
      <xdr:row>41</xdr:row>
      <xdr:rowOff>121065</xdr:rowOff>
    </xdr:to>
    <xdr:cxnSp macro="">
      <xdr:nvCxnSpPr>
        <xdr:cNvPr id="573" name="直線コネクタ 572">
          <a:extLst>
            <a:ext uri="{FF2B5EF4-FFF2-40B4-BE49-F238E27FC236}">
              <a16:creationId xmlns:a16="http://schemas.microsoft.com/office/drawing/2014/main" xmlns="" id="{7B6D1037-CD3D-419C-B4CD-62FF6D56C54F}"/>
            </a:ext>
          </a:extLst>
        </xdr:cNvPr>
        <xdr:cNvCxnSpPr/>
      </xdr:nvCxnSpPr>
      <xdr:spPr>
        <a:xfrm>
          <a:off x="22072600" y="715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139659</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xmlns="" id="{897B1925-7DB8-47C4-894B-1D9C3A422173}"/>
            </a:ext>
          </a:extLst>
        </xdr:cNvPr>
        <xdr:cNvSpPr txBox="1"/>
      </xdr:nvSpPr>
      <xdr:spPr>
        <a:xfrm>
          <a:off x="22199600" y="562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21532</xdr:rowOff>
    </xdr:from>
    <xdr:to>
      <xdr:col>116</xdr:col>
      <xdr:colOff>152400</xdr:colOff>
      <xdr:row>34</xdr:row>
      <xdr:rowOff>21532</xdr:rowOff>
    </xdr:to>
    <xdr:cxnSp macro="">
      <xdr:nvCxnSpPr>
        <xdr:cNvPr id="575" name="直線コネクタ 574">
          <a:extLst>
            <a:ext uri="{FF2B5EF4-FFF2-40B4-BE49-F238E27FC236}">
              <a16:creationId xmlns:a16="http://schemas.microsoft.com/office/drawing/2014/main" xmlns="" id="{B9B5E011-8CC3-4EEA-BC2B-26A01D064E5D}"/>
            </a:ext>
          </a:extLst>
        </xdr:cNvPr>
        <xdr:cNvCxnSpPr/>
      </xdr:nvCxnSpPr>
      <xdr:spPr>
        <a:xfrm>
          <a:off x="22072600" y="58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163386</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xmlns="" id="{E8E3BCEF-D082-4640-A37B-705B1E3B4B9B}"/>
            </a:ext>
          </a:extLst>
        </xdr:cNvPr>
        <xdr:cNvSpPr txBox="1"/>
      </xdr:nvSpPr>
      <xdr:spPr>
        <a:xfrm>
          <a:off x="22199600" y="6507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140509</xdr:rowOff>
    </xdr:from>
    <xdr:to>
      <xdr:col>116</xdr:col>
      <xdr:colOff>114300</xdr:colOff>
      <xdr:row>39</xdr:row>
      <xdr:rowOff>70659</xdr:rowOff>
    </xdr:to>
    <xdr:sp macro="" textlink="">
      <xdr:nvSpPr>
        <xdr:cNvPr id="577" name="フローチャート: 判断 576">
          <a:extLst>
            <a:ext uri="{FF2B5EF4-FFF2-40B4-BE49-F238E27FC236}">
              <a16:creationId xmlns:a16="http://schemas.microsoft.com/office/drawing/2014/main" xmlns="" id="{EF3DF22D-5C74-42F0-A452-01043869BD4F}"/>
            </a:ext>
          </a:extLst>
        </xdr:cNvPr>
        <xdr:cNvSpPr/>
      </xdr:nvSpPr>
      <xdr:spPr>
        <a:xfrm>
          <a:off x="22110700" y="665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118239</xdr:rowOff>
    </xdr:from>
    <xdr:to>
      <xdr:col>112</xdr:col>
      <xdr:colOff>38100</xdr:colOff>
      <xdr:row>39</xdr:row>
      <xdr:rowOff>48389</xdr:rowOff>
    </xdr:to>
    <xdr:sp macro="" textlink="">
      <xdr:nvSpPr>
        <xdr:cNvPr id="578" name="フローチャート: 判断 577">
          <a:extLst>
            <a:ext uri="{FF2B5EF4-FFF2-40B4-BE49-F238E27FC236}">
              <a16:creationId xmlns:a16="http://schemas.microsoft.com/office/drawing/2014/main" xmlns="" id="{1A61F736-0A65-4F15-985E-A3B6F6850FCE}"/>
            </a:ext>
          </a:extLst>
        </xdr:cNvPr>
        <xdr:cNvSpPr/>
      </xdr:nvSpPr>
      <xdr:spPr>
        <a:xfrm>
          <a:off x="21272500" y="66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1827</xdr:rowOff>
    </xdr:from>
    <xdr:to>
      <xdr:col>107</xdr:col>
      <xdr:colOff>101600</xdr:colOff>
      <xdr:row>39</xdr:row>
      <xdr:rowOff>103427</xdr:rowOff>
    </xdr:to>
    <xdr:sp macro="" textlink="">
      <xdr:nvSpPr>
        <xdr:cNvPr id="579" name="フローチャート: 判断 578">
          <a:extLst>
            <a:ext uri="{FF2B5EF4-FFF2-40B4-BE49-F238E27FC236}">
              <a16:creationId xmlns:a16="http://schemas.microsoft.com/office/drawing/2014/main" xmlns="" id="{6890C59B-68E3-4CC6-8C29-23FB19FCB862}"/>
            </a:ext>
          </a:extLst>
        </xdr:cNvPr>
        <xdr:cNvSpPr/>
      </xdr:nvSpPr>
      <xdr:spPr>
        <a:xfrm>
          <a:off x="20383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17522</xdr:rowOff>
    </xdr:from>
    <xdr:to>
      <xdr:col>102</xdr:col>
      <xdr:colOff>165100</xdr:colOff>
      <xdr:row>39</xdr:row>
      <xdr:rowOff>119122</xdr:rowOff>
    </xdr:to>
    <xdr:sp macro="" textlink="">
      <xdr:nvSpPr>
        <xdr:cNvPr id="580" name="フローチャート: 判断 579">
          <a:extLst>
            <a:ext uri="{FF2B5EF4-FFF2-40B4-BE49-F238E27FC236}">
              <a16:creationId xmlns:a16="http://schemas.microsoft.com/office/drawing/2014/main" xmlns="" id="{5F4FBA0F-4E97-4DF0-A107-733E305A261F}"/>
            </a:ext>
          </a:extLst>
        </xdr:cNvPr>
        <xdr:cNvSpPr/>
      </xdr:nvSpPr>
      <xdr:spPr>
        <a:xfrm>
          <a:off x="19494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35138</xdr:rowOff>
    </xdr:from>
    <xdr:to>
      <xdr:col>98</xdr:col>
      <xdr:colOff>38100</xdr:colOff>
      <xdr:row>39</xdr:row>
      <xdr:rowOff>136738</xdr:rowOff>
    </xdr:to>
    <xdr:sp macro="" textlink="">
      <xdr:nvSpPr>
        <xdr:cNvPr id="581" name="フローチャート: 判断 580">
          <a:extLst>
            <a:ext uri="{FF2B5EF4-FFF2-40B4-BE49-F238E27FC236}">
              <a16:creationId xmlns:a16="http://schemas.microsoft.com/office/drawing/2014/main" xmlns="" id="{FC0CAFBD-5550-40B0-8F96-C1D85289FDBB}"/>
            </a:ext>
          </a:extLst>
        </xdr:cNvPr>
        <xdr:cNvSpPr/>
      </xdr:nvSpPr>
      <xdr:spPr>
        <a:xfrm>
          <a:off x="18605500" y="672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xmlns="" id="{D78CB1FD-B849-4F83-84B2-7A23EB30903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xmlns="" id="{8B55AF76-3169-4F49-9AF1-C6745286FD9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xmlns="" id="{22A201CC-5350-429E-8158-63C1FA4A919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xmlns="" id="{10222F0E-6DC2-43C6-8AD8-7D5364A80CA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xmlns="" id="{02524618-AE44-4690-BEA9-637BA68AA22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13687</xdr:rowOff>
    </xdr:from>
    <xdr:to>
      <xdr:col>116</xdr:col>
      <xdr:colOff>114300</xdr:colOff>
      <xdr:row>40</xdr:row>
      <xdr:rowOff>115287</xdr:rowOff>
    </xdr:to>
    <xdr:sp macro="" textlink="">
      <xdr:nvSpPr>
        <xdr:cNvPr id="587" name="楕円 586">
          <a:extLst>
            <a:ext uri="{FF2B5EF4-FFF2-40B4-BE49-F238E27FC236}">
              <a16:creationId xmlns:a16="http://schemas.microsoft.com/office/drawing/2014/main" xmlns="" id="{1609E0A7-E073-47C6-A384-A1B1D53354F5}"/>
            </a:ext>
          </a:extLst>
        </xdr:cNvPr>
        <xdr:cNvSpPr/>
      </xdr:nvSpPr>
      <xdr:spPr>
        <a:xfrm>
          <a:off x="22110700" y="68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163564</xdr:rowOff>
    </xdr:from>
    <xdr:ext cx="534377" cy="259045"/>
    <xdr:sp macro="" textlink="">
      <xdr:nvSpPr>
        <xdr:cNvPr id="588" name="【一般廃棄物処理施設】&#10;一人当たり有形固定資産（償却資産）額該当値テキスト">
          <a:extLst>
            <a:ext uri="{FF2B5EF4-FFF2-40B4-BE49-F238E27FC236}">
              <a16:creationId xmlns:a16="http://schemas.microsoft.com/office/drawing/2014/main" xmlns="" id="{D0230DF2-F92C-4A25-BE77-D544D1CB951C}"/>
            </a:ext>
          </a:extLst>
        </xdr:cNvPr>
        <xdr:cNvSpPr txBox="1"/>
      </xdr:nvSpPr>
      <xdr:spPr>
        <a:xfrm>
          <a:off x="22199600" y="68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16645</xdr:rowOff>
    </xdr:from>
    <xdr:to>
      <xdr:col>112</xdr:col>
      <xdr:colOff>38100</xdr:colOff>
      <xdr:row>40</xdr:row>
      <xdr:rowOff>118245</xdr:rowOff>
    </xdr:to>
    <xdr:sp macro="" textlink="">
      <xdr:nvSpPr>
        <xdr:cNvPr id="589" name="楕円 588">
          <a:extLst>
            <a:ext uri="{FF2B5EF4-FFF2-40B4-BE49-F238E27FC236}">
              <a16:creationId xmlns:a16="http://schemas.microsoft.com/office/drawing/2014/main" xmlns="" id="{E29F943F-6EA6-425D-A5F9-8C07FA0E130C}"/>
            </a:ext>
          </a:extLst>
        </xdr:cNvPr>
        <xdr:cNvSpPr/>
      </xdr:nvSpPr>
      <xdr:spPr>
        <a:xfrm>
          <a:off x="21272500" y="687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64487</xdr:rowOff>
    </xdr:from>
    <xdr:to>
      <xdr:col>116</xdr:col>
      <xdr:colOff>63500</xdr:colOff>
      <xdr:row>40</xdr:row>
      <xdr:rowOff>67445</xdr:rowOff>
    </xdr:to>
    <xdr:cxnSp macro="">
      <xdr:nvCxnSpPr>
        <xdr:cNvPr id="590" name="直線コネクタ 589">
          <a:extLst>
            <a:ext uri="{FF2B5EF4-FFF2-40B4-BE49-F238E27FC236}">
              <a16:creationId xmlns:a16="http://schemas.microsoft.com/office/drawing/2014/main" xmlns="" id="{610FC686-AB0C-492C-B783-9DA2237BCA63}"/>
            </a:ext>
          </a:extLst>
        </xdr:cNvPr>
        <xdr:cNvCxnSpPr/>
      </xdr:nvCxnSpPr>
      <xdr:spPr>
        <a:xfrm flipV="1">
          <a:off x="21323300" y="6922487"/>
          <a:ext cx="838200" cy="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17107</xdr:rowOff>
    </xdr:from>
    <xdr:to>
      <xdr:col>107</xdr:col>
      <xdr:colOff>101600</xdr:colOff>
      <xdr:row>40</xdr:row>
      <xdr:rowOff>118707</xdr:rowOff>
    </xdr:to>
    <xdr:sp macro="" textlink="">
      <xdr:nvSpPr>
        <xdr:cNvPr id="591" name="楕円 590">
          <a:extLst>
            <a:ext uri="{FF2B5EF4-FFF2-40B4-BE49-F238E27FC236}">
              <a16:creationId xmlns:a16="http://schemas.microsoft.com/office/drawing/2014/main" xmlns="" id="{CEB3B5EF-DC15-4170-995B-F5FF11A99AA8}"/>
            </a:ext>
          </a:extLst>
        </xdr:cNvPr>
        <xdr:cNvSpPr/>
      </xdr:nvSpPr>
      <xdr:spPr>
        <a:xfrm>
          <a:off x="20383500" y="687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67445</xdr:rowOff>
    </xdr:from>
    <xdr:to>
      <xdr:col>111</xdr:col>
      <xdr:colOff>177800</xdr:colOff>
      <xdr:row>40</xdr:row>
      <xdr:rowOff>67907</xdr:rowOff>
    </xdr:to>
    <xdr:cxnSp macro="">
      <xdr:nvCxnSpPr>
        <xdr:cNvPr id="592" name="直線コネクタ 591">
          <a:extLst>
            <a:ext uri="{FF2B5EF4-FFF2-40B4-BE49-F238E27FC236}">
              <a16:creationId xmlns:a16="http://schemas.microsoft.com/office/drawing/2014/main" xmlns="" id="{F622F9E2-0627-4E45-AE18-6301F6B775C5}"/>
            </a:ext>
          </a:extLst>
        </xdr:cNvPr>
        <xdr:cNvCxnSpPr/>
      </xdr:nvCxnSpPr>
      <xdr:spPr>
        <a:xfrm flipV="1">
          <a:off x="20434300" y="6925445"/>
          <a:ext cx="889000" cy="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19324</xdr:rowOff>
    </xdr:from>
    <xdr:to>
      <xdr:col>102</xdr:col>
      <xdr:colOff>165100</xdr:colOff>
      <xdr:row>40</xdr:row>
      <xdr:rowOff>120924</xdr:rowOff>
    </xdr:to>
    <xdr:sp macro="" textlink="">
      <xdr:nvSpPr>
        <xdr:cNvPr id="593" name="楕円 592">
          <a:extLst>
            <a:ext uri="{FF2B5EF4-FFF2-40B4-BE49-F238E27FC236}">
              <a16:creationId xmlns:a16="http://schemas.microsoft.com/office/drawing/2014/main" xmlns="" id="{6203D161-254C-43E7-AE3A-ECBDEB64D52A}"/>
            </a:ext>
          </a:extLst>
        </xdr:cNvPr>
        <xdr:cNvSpPr/>
      </xdr:nvSpPr>
      <xdr:spPr>
        <a:xfrm>
          <a:off x="19494500" y="687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67907</xdr:rowOff>
    </xdr:from>
    <xdr:to>
      <xdr:col>107</xdr:col>
      <xdr:colOff>50800</xdr:colOff>
      <xdr:row>40</xdr:row>
      <xdr:rowOff>70124</xdr:rowOff>
    </xdr:to>
    <xdr:cxnSp macro="">
      <xdr:nvCxnSpPr>
        <xdr:cNvPr id="594" name="直線コネクタ 593">
          <a:extLst>
            <a:ext uri="{FF2B5EF4-FFF2-40B4-BE49-F238E27FC236}">
              <a16:creationId xmlns:a16="http://schemas.microsoft.com/office/drawing/2014/main" xmlns="" id="{01E6FE97-F119-4F86-8038-7737AFA796D5}"/>
            </a:ext>
          </a:extLst>
        </xdr:cNvPr>
        <xdr:cNvCxnSpPr/>
      </xdr:nvCxnSpPr>
      <xdr:spPr>
        <a:xfrm flipV="1">
          <a:off x="19545300" y="6925907"/>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11730</xdr:rowOff>
    </xdr:from>
    <xdr:to>
      <xdr:col>98</xdr:col>
      <xdr:colOff>38100</xdr:colOff>
      <xdr:row>40</xdr:row>
      <xdr:rowOff>113330</xdr:rowOff>
    </xdr:to>
    <xdr:sp macro="" textlink="">
      <xdr:nvSpPr>
        <xdr:cNvPr id="595" name="楕円 594">
          <a:extLst>
            <a:ext uri="{FF2B5EF4-FFF2-40B4-BE49-F238E27FC236}">
              <a16:creationId xmlns:a16="http://schemas.microsoft.com/office/drawing/2014/main" xmlns="" id="{98B9A992-561C-4514-B89B-3D26A8A87CBA}"/>
            </a:ext>
          </a:extLst>
        </xdr:cNvPr>
        <xdr:cNvSpPr/>
      </xdr:nvSpPr>
      <xdr:spPr>
        <a:xfrm>
          <a:off x="18605500" y="686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62530</xdr:rowOff>
    </xdr:from>
    <xdr:to>
      <xdr:col>102</xdr:col>
      <xdr:colOff>114300</xdr:colOff>
      <xdr:row>40</xdr:row>
      <xdr:rowOff>70124</xdr:rowOff>
    </xdr:to>
    <xdr:cxnSp macro="">
      <xdr:nvCxnSpPr>
        <xdr:cNvPr id="596" name="直線コネクタ 595">
          <a:extLst>
            <a:ext uri="{FF2B5EF4-FFF2-40B4-BE49-F238E27FC236}">
              <a16:creationId xmlns:a16="http://schemas.microsoft.com/office/drawing/2014/main" xmlns="" id="{42207B0F-9B17-4407-8918-D002EF3883F1}"/>
            </a:ext>
          </a:extLst>
        </xdr:cNvPr>
        <xdr:cNvCxnSpPr/>
      </xdr:nvCxnSpPr>
      <xdr:spPr>
        <a:xfrm>
          <a:off x="18656300" y="6920530"/>
          <a:ext cx="889000" cy="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64916</xdr:rowOff>
    </xdr:from>
    <xdr:ext cx="599010" cy="259045"/>
    <xdr:sp macro="" textlink="">
      <xdr:nvSpPr>
        <xdr:cNvPr id="597" name="n_1aveValue【一般廃棄物処理施設】&#10;一人当たり有形固定資産（償却資産）額">
          <a:extLst>
            <a:ext uri="{FF2B5EF4-FFF2-40B4-BE49-F238E27FC236}">
              <a16:creationId xmlns:a16="http://schemas.microsoft.com/office/drawing/2014/main" xmlns="" id="{C01FAD39-2E44-49DB-8BBF-C55036CE700D}"/>
            </a:ext>
          </a:extLst>
        </xdr:cNvPr>
        <xdr:cNvSpPr txBox="1"/>
      </xdr:nvSpPr>
      <xdr:spPr>
        <a:xfrm>
          <a:off x="21011095" y="640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119954</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xmlns="" id="{059E7F7D-031C-4B64-AE8B-AD04AD9BE69E}"/>
            </a:ext>
          </a:extLst>
        </xdr:cNvPr>
        <xdr:cNvSpPr txBox="1"/>
      </xdr:nvSpPr>
      <xdr:spPr>
        <a:xfrm>
          <a:off x="20167111" y="64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135649</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xmlns="" id="{AF7CEB28-85A8-4B53-A2EF-92CEEC4C056C}"/>
            </a:ext>
          </a:extLst>
        </xdr:cNvPr>
        <xdr:cNvSpPr txBox="1"/>
      </xdr:nvSpPr>
      <xdr:spPr>
        <a:xfrm>
          <a:off x="19278111" y="64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153265</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xmlns="" id="{06F65D60-8C4A-4348-9A86-624935447BA7}"/>
            </a:ext>
          </a:extLst>
        </xdr:cNvPr>
        <xdr:cNvSpPr txBox="1"/>
      </xdr:nvSpPr>
      <xdr:spPr>
        <a:xfrm>
          <a:off x="18389111" y="649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109372</xdr:rowOff>
    </xdr:from>
    <xdr:ext cx="534377" cy="259045"/>
    <xdr:sp macro="" textlink="">
      <xdr:nvSpPr>
        <xdr:cNvPr id="601" name="n_1mainValue【一般廃棄物処理施設】&#10;一人当たり有形固定資産（償却資産）額">
          <a:extLst>
            <a:ext uri="{FF2B5EF4-FFF2-40B4-BE49-F238E27FC236}">
              <a16:creationId xmlns:a16="http://schemas.microsoft.com/office/drawing/2014/main" xmlns="" id="{31F7F856-3D10-4044-9D6F-E77211BD8321}"/>
            </a:ext>
          </a:extLst>
        </xdr:cNvPr>
        <xdr:cNvSpPr txBox="1"/>
      </xdr:nvSpPr>
      <xdr:spPr>
        <a:xfrm>
          <a:off x="21043411" y="696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109834</xdr:rowOff>
    </xdr:from>
    <xdr:ext cx="534377" cy="259045"/>
    <xdr:sp macro="" textlink="">
      <xdr:nvSpPr>
        <xdr:cNvPr id="602" name="n_2mainValue【一般廃棄物処理施設】&#10;一人当たり有形固定資産（償却資産）額">
          <a:extLst>
            <a:ext uri="{FF2B5EF4-FFF2-40B4-BE49-F238E27FC236}">
              <a16:creationId xmlns:a16="http://schemas.microsoft.com/office/drawing/2014/main" xmlns="" id="{CDE28CCA-669B-4633-83BD-B390FBACECB7}"/>
            </a:ext>
          </a:extLst>
        </xdr:cNvPr>
        <xdr:cNvSpPr txBox="1"/>
      </xdr:nvSpPr>
      <xdr:spPr>
        <a:xfrm>
          <a:off x="20167111" y="696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112051</xdr:rowOff>
    </xdr:from>
    <xdr:ext cx="534377" cy="259045"/>
    <xdr:sp macro="" textlink="">
      <xdr:nvSpPr>
        <xdr:cNvPr id="603" name="n_3mainValue【一般廃棄物処理施設】&#10;一人当たり有形固定資産（償却資産）額">
          <a:extLst>
            <a:ext uri="{FF2B5EF4-FFF2-40B4-BE49-F238E27FC236}">
              <a16:creationId xmlns:a16="http://schemas.microsoft.com/office/drawing/2014/main" xmlns="" id="{264B0968-37DA-4CA3-9D87-4F0244B14B22}"/>
            </a:ext>
          </a:extLst>
        </xdr:cNvPr>
        <xdr:cNvSpPr txBox="1"/>
      </xdr:nvSpPr>
      <xdr:spPr>
        <a:xfrm>
          <a:off x="19278111" y="697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104457</xdr:rowOff>
    </xdr:from>
    <xdr:ext cx="534377" cy="259045"/>
    <xdr:sp macro="" textlink="">
      <xdr:nvSpPr>
        <xdr:cNvPr id="604" name="n_4mainValue【一般廃棄物処理施設】&#10;一人当たり有形固定資産（償却資産）額">
          <a:extLst>
            <a:ext uri="{FF2B5EF4-FFF2-40B4-BE49-F238E27FC236}">
              <a16:creationId xmlns:a16="http://schemas.microsoft.com/office/drawing/2014/main" xmlns="" id="{6739DD39-74F4-4CF1-A3E5-BCC584157531}"/>
            </a:ext>
          </a:extLst>
        </xdr:cNvPr>
        <xdr:cNvSpPr txBox="1"/>
      </xdr:nvSpPr>
      <xdr:spPr>
        <a:xfrm>
          <a:off x="18389111" y="696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xmlns="" id="{00B5315F-43BB-41D5-83B4-FA8D16BD889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xmlns="" id="{367B1B5D-C388-4281-BDA3-AE33CAD0FA1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xmlns="" id="{38D5BEB7-4030-4B5C-949F-E4A4EBEE39C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xmlns="" id="{145C7934-F025-4767-8332-C4787AB7A6B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xmlns="" id="{1EA8E459-9BC8-494F-B700-8B24B7B9226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xmlns="" id="{4554CE3B-D6B2-4988-9D15-A3576CFF7F9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xmlns="" id="{4F7EC5AC-593A-4B78-AE05-9811F490211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xmlns="" id="{130E2270-7BEA-4F4D-BD4B-9C5CD43DE34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xmlns="" id="{9F36ABCC-19E0-480D-A56B-4DB62C357FB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xmlns="" id="{9BBEFF69-FE0F-4420-B436-4ED67C77947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xmlns="" id="{24F7CEF3-7B4C-48F8-AAA3-C8567C4BAF6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xmlns="" id="{26EC43BB-F001-45F8-9A7F-BCE98B903D6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7" name="テキスト ボックス 616">
          <a:extLst>
            <a:ext uri="{FF2B5EF4-FFF2-40B4-BE49-F238E27FC236}">
              <a16:creationId xmlns:a16="http://schemas.microsoft.com/office/drawing/2014/main" xmlns="" id="{8CDC4799-662F-4F3B-B2E9-EE51EF976B5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xmlns="" id="{CC0B1790-762E-41D1-BCB5-49C7EA6E140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xmlns="" id="{04D1DE99-084E-4BD9-A2B3-57AC7A9E1EE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xmlns="" id="{23E54754-1DA2-443F-8358-1EC2F0A2F73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xmlns="" id="{A70674EA-C4AA-44CB-A168-EC00179A32A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xmlns="" id="{036D6A35-03FF-43C1-86C4-E66D6B50B68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xmlns="" id="{61A02707-69F3-49C3-BD33-EC9DE04C0BE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xmlns="" id="{4CA85C9E-3D01-4D08-AD19-E13E144B14E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xmlns="" id="{0D8CE493-A05D-4B17-9ED5-FADC08B8E67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xmlns="" id="{1EE708FF-A40F-4661-898C-1891110AAE0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7" name="テキスト ボックス 626">
          <a:extLst>
            <a:ext uri="{FF2B5EF4-FFF2-40B4-BE49-F238E27FC236}">
              <a16:creationId xmlns:a16="http://schemas.microsoft.com/office/drawing/2014/main" xmlns="" id="{1B080D8E-A55F-4CC7-B36B-FE6CB77E3B0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xmlns="" id="{79AF3C7E-0F73-4DD8-BB2C-B7BB3199047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64</xdr:row>
      <xdr:rowOff>51435</xdr:rowOff>
    </xdr:to>
    <xdr:cxnSp macro="">
      <xdr:nvCxnSpPr>
        <xdr:cNvPr id="629" name="直線コネクタ 628">
          <a:extLst>
            <a:ext uri="{FF2B5EF4-FFF2-40B4-BE49-F238E27FC236}">
              <a16:creationId xmlns:a16="http://schemas.microsoft.com/office/drawing/2014/main" xmlns="" id="{49A8BEDA-2A33-47B8-9264-2B2C6159426A}"/>
            </a:ext>
          </a:extLst>
        </xdr:cNvPr>
        <xdr:cNvCxnSpPr/>
      </xdr:nvCxnSpPr>
      <xdr:spPr>
        <a:xfrm flipV="1">
          <a:off x="16318864" y="965263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55262</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xmlns="" id="{87371CE9-9CE8-4577-8B21-DE90C0D892A1}"/>
            </a:ext>
          </a:extLst>
        </xdr:cNvPr>
        <xdr:cNvSpPr txBox="1"/>
      </xdr:nvSpPr>
      <xdr:spPr>
        <a:xfrm>
          <a:off x="16357600" y="1102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51435</xdr:rowOff>
    </xdr:from>
    <xdr:to>
      <xdr:col>86</xdr:col>
      <xdr:colOff>25400</xdr:colOff>
      <xdr:row>64</xdr:row>
      <xdr:rowOff>51435</xdr:rowOff>
    </xdr:to>
    <xdr:cxnSp macro="">
      <xdr:nvCxnSpPr>
        <xdr:cNvPr id="631" name="直線コネクタ 630">
          <a:extLst>
            <a:ext uri="{FF2B5EF4-FFF2-40B4-BE49-F238E27FC236}">
              <a16:creationId xmlns:a16="http://schemas.microsoft.com/office/drawing/2014/main" xmlns="" id="{9F4105B9-5990-4DBA-AC62-DF52FDE0D21F}"/>
            </a:ext>
          </a:extLst>
        </xdr:cNvPr>
        <xdr:cNvCxnSpPr/>
      </xdr:nvCxnSpPr>
      <xdr:spPr>
        <a:xfrm>
          <a:off x="16230600" y="110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632" name="【保健センター・保健所】&#10;有形固定資産減価償却率最大値テキスト">
          <a:extLst>
            <a:ext uri="{FF2B5EF4-FFF2-40B4-BE49-F238E27FC236}">
              <a16:creationId xmlns:a16="http://schemas.microsoft.com/office/drawing/2014/main" xmlns="" id="{E4298A69-E8C6-4F8A-8136-1051218114D1}"/>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633" name="直線コネクタ 632">
          <a:extLst>
            <a:ext uri="{FF2B5EF4-FFF2-40B4-BE49-F238E27FC236}">
              <a16:creationId xmlns:a16="http://schemas.microsoft.com/office/drawing/2014/main" xmlns="" id="{4C57429F-7B20-4E36-8CF2-EDC7FD586299}"/>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15892</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xmlns="" id="{AF3E8328-9072-45F2-AA39-73ADB1311CC8}"/>
            </a:ext>
          </a:extLst>
        </xdr:cNvPr>
        <xdr:cNvSpPr txBox="1"/>
      </xdr:nvSpPr>
      <xdr:spPr>
        <a:xfrm>
          <a:off x="16357600" y="995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164465</xdr:rowOff>
    </xdr:from>
    <xdr:to>
      <xdr:col>85</xdr:col>
      <xdr:colOff>177800</xdr:colOff>
      <xdr:row>59</xdr:row>
      <xdr:rowOff>94615</xdr:rowOff>
    </xdr:to>
    <xdr:sp macro="" textlink="">
      <xdr:nvSpPr>
        <xdr:cNvPr id="635" name="フローチャート: 判断 634">
          <a:extLst>
            <a:ext uri="{FF2B5EF4-FFF2-40B4-BE49-F238E27FC236}">
              <a16:creationId xmlns:a16="http://schemas.microsoft.com/office/drawing/2014/main" xmlns="" id="{0B5CA961-0076-441B-B30C-9D09C096AD98}"/>
            </a:ext>
          </a:extLst>
        </xdr:cNvPr>
        <xdr:cNvSpPr/>
      </xdr:nvSpPr>
      <xdr:spPr>
        <a:xfrm>
          <a:off x="162687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636" name="フローチャート: 判断 635">
          <a:extLst>
            <a:ext uri="{FF2B5EF4-FFF2-40B4-BE49-F238E27FC236}">
              <a16:creationId xmlns:a16="http://schemas.microsoft.com/office/drawing/2014/main" xmlns="" id="{AC4D7CD0-BEE6-412C-AB68-95966E51616C}"/>
            </a:ext>
          </a:extLst>
        </xdr:cNvPr>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36830</xdr:rowOff>
    </xdr:from>
    <xdr:to>
      <xdr:col>76</xdr:col>
      <xdr:colOff>165100</xdr:colOff>
      <xdr:row>58</xdr:row>
      <xdr:rowOff>138430</xdr:rowOff>
    </xdr:to>
    <xdr:sp macro="" textlink="">
      <xdr:nvSpPr>
        <xdr:cNvPr id="637" name="フローチャート: 判断 636">
          <a:extLst>
            <a:ext uri="{FF2B5EF4-FFF2-40B4-BE49-F238E27FC236}">
              <a16:creationId xmlns:a16="http://schemas.microsoft.com/office/drawing/2014/main" xmlns="" id="{47422DB0-30E0-41DE-B395-C75B8137F846}"/>
            </a:ext>
          </a:extLst>
        </xdr:cNvPr>
        <xdr:cNvSpPr/>
      </xdr:nvSpPr>
      <xdr:spPr>
        <a:xfrm>
          <a:off x="14541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69215</xdr:rowOff>
    </xdr:from>
    <xdr:to>
      <xdr:col>72</xdr:col>
      <xdr:colOff>38100</xdr:colOff>
      <xdr:row>58</xdr:row>
      <xdr:rowOff>170815</xdr:rowOff>
    </xdr:to>
    <xdr:sp macro="" textlink="">
      <xdr:nvSpPr>
        <xdr:cNvPr id="638" name="フローチャート: 判断 637">
          <a:extLst>
            <a:ext uri="{FF2B5EF4-FFF2-40B4-BE49-F238E27FC236}">
              <a16:creationId xmlns:a16="http://schemas.microsoft.com/office/drawing/2014/main" xmlns="" id="{60373718-795A-48A0-9F26-CEDCB42879F6}"/>
            </a:ext>
          </a:extLst>
        </xdr:cNvPr>
        <xdr:cNvSpPr/>
      </xdr:nvSpPr>
      <xdr:spPr>
        <a:xfrm>
          <a:off x="13652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52070</xdr:rowOff>
    </xdr:from>
    <xdr:to>
      <xdr:col>67</xdr:col>
      <xdr:colOff>101600</xdr:colOff>
      <xdr:row>58</xdr:row>
      <xdr:rowOff>153670</xdr:rowOff>
    </xdr:to>
    <xdr:sp macro="" textlink="">
      <xdr:nvSpPr>
        <xdr:cNvPr id="639" name="フローチャート: 判断 638">
          <a:extLst>
            <a:ext uri="{FF2B5EF4-FFF2-40B4-BE49-F238E27FC236}">
              <a16:creationId xmlns:a16="http://schemas.microsoft.com/office/drawing/2014/main" xmlns="" id="{CB04C145-FA20-47DF-806B-155BD992A2BB}"/>
            </a:ext>
          </a:extLst>
        </xdr:cNvPr>
        <xdr:cNvSpPr/>
      </xdr:nvSpPr>
      <xdr:spPr>
        <a:xfrm>
          <a:off x="12763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xmlns="" id="{CDA9B039-23EC-47AE-81E2-6D7A517E15F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xmlns="" id="{E47C2194-AF68-462D-B383-4C70D2CAD77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xmlns="" id="{758409EC-6EB3-4B25-8F4C-ABB98234A54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xmlns="" id="{53B25BBA-E39F-42DE-A83D-712B08A38E7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xmlns="" id="{3632808D-8ECF-46E3-B2DC-02FB7244B39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645" name="楕円 644">
          <a:extLst>
            <a:ext uri="{FF2B5EF4-FFF2-40B4-BE49-F238E27FC236}">
              <a16:creationId xmlns:a16="http://schemas.microsoft.com/office/drawing/2014/main" xmlns="" id="{9DC31042-E0B4-42AE-AC26-AA47134B4170}"/>
            </a:ext>
          </a:extLst>
        </xdr:cNvPr>
        <xdr:cNvSpPr/>
      </xdr:nvSpPr>
      <xdr:spPr>
        <a:xfrm>
          <a:off x="162687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129557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xmlns="" id="{D3C8BE01-57B1-4F34-AA31-27C7A838411A}"/>
            </a:ext>
          </a:extLst>
        </xdr:cNvPr>
        <xdr:cNvSpPr txBox="1"/>
      </xdr:nvSpPr>
      <xdr:spPr>
        <a:xfrm>
          <a:off x="16357600"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109220</xdr:rowOff>
    </xdr:from>
    <xdr:to>
      <xdr:col>81</xdr:col>
      <xdr:colOff>101600</xdr:colOff>
      <xdr:row>60</xdr:row>
      <xdr:rowOff>39370</xdr:rowOff>
    </xdr:to>
    <xdr:sp macro="" textlink="">
      <xdr:nvSpPr>
        <xdr:cNvPr id="647" name="楕円 646">
          <a:extLst>
            <a:ext uri="{FF2B5EF4-FFF2-40B4-BE49-F238E27FC236}">
              <a16:creationId xmlns:a16="http://schemas.microsoft.com/office/drawing/2014/main" xmlns="" id="{2B835A92-4FBE-44E7-8104-0BA9F9A4E298}"/>
            </a:ext>
          </a:extLst>
        </xdr:cNvPr>
        <xdr:cNvSpPr/>
      </xdr:nvSpPr>
      <xdr:spPr>
        <a:xfrm>
          <a:off x="15430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160020</xdr:rowOff>
    </xdr:from>
    <xdr:to>
      <xdr:col>85</xdr:col>
      <xdr:colOff>127000</xdr:colOff>
      <xdr:row>60</xdr:row>
      <xdr:rowOff>30480</xdr:rowOff>
    </xdr:to>
    <xdr:cxnSp macro="">
      <xdr:nvCxnSpPr>
        <xdr:cNvPr id="648" name="直線コネクタ 647">
          <a:extLst>
            <a:ext uri="{FF2B5EF4-FFF2-40B4-BE49-F238E27FC236}">
              <a16:creationId xmlns:a16="http://schemas.microsoft.com/office/drawing/2014/main" xmlns="" id="{D7E8F0C1-9A74-4E5E-BF5B-F864DC737252}"/>
            </a:ext>
          </a:extLst>
        </xdr:cNvPr>
        <xdr:cNvCxnSpPr/>
      </xdr:nvCxnSpPr>
      <xdr:spPr>
        <a:xfrm>
          <a:off x="15481300" y="102755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67310</xdr:rowOff>
    </xdr:from>
    <xdr:to>
      <xdr:col>76</xdr:col>
      <xdr:colOff>165100</xdr:colOff>
      <xdr:row>59</xdr:row>
      <xdr:rowOff>168910</xdr:rowOff>
    </xdr:to>
    <xdr:sp macro="" textlink="">
      <xdr:nvSpPr>
        <xdr:cNvPr id="649" name="楕円 648">
          <a:extLst>
            <a:ext uri="{FF2B5EF4-FFF2-40B4-BE49-F238E27FC236}">
              <a16:creationId xmlns:a16="http://schemas.microsoft.com/office/drawing/2014/main" xmlns="" id="{099152D4-F4CE-47C2-B387-D71165A6712B}"/>
            </a:ext>
          </a:extLst>
        </xdr:cNvPr>
        <xdr:cNvSpPr/>
      </xdr:nvSpPr>
      <xdr:spPr>
        <a:xfrm>
          <a:off x="14541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118110</xdr:rowOff>
    </xdr:from>
    <xdr:to>
      <xdr:col>81</xdr:col>
      <xdr:colOff>50800</xdr:colOff>
      <xdr:row>59</xdr:row>
      <xdr:rowOff>160020</xdr:rowOff>
    </xdr:to>
    <xdr:cxnSp macro="">
      <xdr:nvCxnSpPr>
        <xdr:cNvPr id="650" name="直線コネクタ 649">
          <a:extLst>
            <a:ext uri="{FF2B5EF4-FFF2-40B4-BE49-F238E27FC236}">
              <a16:creationId xmlns:a16="http://schemas.microsoft.com/office/drawing/2014/main" xmlns="" id="{CE0DB22F-D57D-4C46-BE2A-9AD4A130E210}"/>
            </a:ext>
          </a:extLst>
        </xdr:cNvPr>
        <xdr:cNvCxnSpPr/>
      </xdr:nvCxnSpPr>
      <xdr:spPr>
        <a:xfrm>
          <a:off x="14592300" y="102336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25400</xdr:rowOff>
    </xdr:from>
    <xdr:to>
      <xdr:col>72</xdr:col>
      <xdr:colOff>38100</xdr:colOff>
      <xdr:row>59</xdr:row>
      <xdr:rowOff>127000</xdr:rowOff>
    </xdr:to>
    <xdr:sp macro="" textlink="">
      <xdr:nvSpPr>
        <xdr:cNvPr id="651" name="楕円 650">
          <a:extLst>
            <a:ext uri="{FF2B5EF4-FFF2-40B4-BE49-F238E27FC236}">
              <a16:creationId xmlns:a16="http://schemas.microsoft.com/office/drawing/2014/main" xmlns="" id="{DE5D1BBF-D456-4FF6-B782-5155FFF1E883}"/>
            </a:ext>
          </a:extLst>
        </xdr:cNvPr>
        <xdr:cNvSpPr/>
      </xdr:nvSpPr>
      <xdr:spPr>
        <a:xfrm>
          <a:off x="13652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76200</xdr:rowOff>
    </xdr:from>
    <xdr:to>
      <xdr:col>76</xdr:col>
      <xdr:colOff>114300</xdr:colOff>
      <xdr:row>59</xdr:row>
      <xdr:rowOff>118110</xdr:rowOff>
    </xdr:to>
    <xdr:cxnSp macro="">
      <xdr:nvCxnSpPr>
        <xdr:cNvPr id="652" name="直線コネクタ 651">
          <a:extLst>
            <a:ext uri="{FF2B5EF4-FFF2-40B4-BE49-F238E27FC236}">
              <a16:creationId xmlns:a16="http://schemas.microsoft.com/office/drawing/2014/main" xmlns="" id="{895457B9-225F-47B1-9CD3-205A7FCBB3A1}"/>
            </a:ext>
          </a:extLst>
        </xdr:cNvPr>
        <xdr:cNvCxnSpPr/>
      </xdr:nvCxnSpPr>
      <xdr:spPr>
        <a:xfrm>
          <a:off x="13703300" y="101917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154940</xdr:rowOff>
    </xdr:from>
    <xdr:to>
      <xdr:col>67</xdr:col>
      <xdr:colOff>101600</xdr:colOff>
      <xdr:row>59</xdr:row>
      <xdr:rowOff>85090</xdr:rowOff>
    </xdr:to>
    <xdr:sp macro="" textlink="">
      <xdr:nvSpPr>
        <xdr:cNvPr id="653" name="楕円 652">
          <a:extLst>
            <a:ext uri="{FF2B5EF4-FFF2-40B4-BE49-F238E27FC236}">
              <a16:creationId xmlns:a16="http://schemas.microsoft.com/office/drawing/2014/main" xmlns="" id="{A39F50C1-EF3A-4E41-BFE6-752478A564E7}"/>
            </a:ext>
          </a:extLst>
        </xdr:cNvPr>
        <xdr:cNvSpPr/>
      </xdr:nvSpPr>
      <xdr:spPr>
        <a:xfrm>
          <a:off x="12763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34290</xdr:rowOff>
    </xdr:from>
    <xdr:to>
      <xdr:col>71</xdr:col>
      <xdr:colOff>177800</xdr:colOff>
      <xdr:row>59</xdr:row>
      <xdr:rowOff>76200</xdr:rowOff>
    </xdr:to>
    <xdr:cxnSp macro="">
      <xdr:nvCxnSpPr>
        <xdr:cNvPr id="654" name="直線コネクタ 653">
          <a:extLst>
            <a:ext uri="{FF2B5EF4-FFF2-40B4-BE49-F238E27FC236}">
              <a16:creationId xmlns:a16="http://schemas.microsoft.com/office/drawing/2014/main" xmlns="" id="{833D40C0-1040-4713-A500-DAE0D9E0514B}"/>
            </a:ext>
          </a:extLst>
        </xdr:cNvPr>
        <xdr:cNvCxnSpPr/>
      </xdr:nvCxnSpPr>
      <xdr:spPr>
        <a:xfrm>
          <a:off x="12814300" y="101498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71137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xmlns="" id="{378BDCDD-C563-4BFE-9546-15163E975EEA}"/>
            </a:ext>
          </a:extLst>
        </xdr:cNvPr>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154957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xmlns="" id="{880E23DF-9299-4299-BB44-CC5BDDF456E3}"/>
            </a:ext>
          </a:extLst>
        </xdr:cNvPr>
        <xdr:cNvSpPr txBox="1"/>
      </xdr:nvSpPr>
      <xdr:spPr>
        <a:xfrm>
          <a:off x="14389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15892</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xmlns="" id="{7E28B769-5424-4078-B427-E02A6076563E}"/>
            </a:ext>
          </a:extLst>
        </xdr:cNvPr>
        <xdr:cNvSpPr txBox="1"/>
      </xdr:nvSpPr>
      <xdr:spPr>
        <a:xfrm>
          <a:off x="13500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170197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xmlns="" id="{34E9D4B9-BE80-4BF6-8F39-0F3A340B07F9}"/>
            </a:ext>
          </a:extLst>
        </xdr:cNvPr>
        <xdr:cNvSpPr txBox="1"/>
      </xdr:nvSpPr>
      <xdr:spPr>
        <a:xfrm>
          <a:off x="12611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30497</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xmlns="" id="{387A999E-65A5-490C-BAC4-11C95BC39261}"/>
            </a:ext>
          </a:extLst>
        </xdr:cNvPr>
        <xdr:cNvSpPr txBox="1"/>
      </xdr:nvSpPr>
      <xdr:spPr>
        <a:xfrm>
          <a:off x="15266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160037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xmlns="" id="{4EDF84E3-5830-4A30-8AFB-EF2357D0BFFD}"/>
            </a:ext>
          </a:extLst>
        </xdr:cNvPr>
        <xdr:cNvSpPr txBox="1"/>
      </xdr:nvSpPr>
      <xdr:spPr>
        <a:xfrm>
          <a:off x="14389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118127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xmlns="" id="{4182E272-0BAD-4A25-A384-E048F950D090}"/>
            </a:ext>
          </a:extLst>
        </xdr:cNvPr>
        <xdr:cNvSpPr txBox="1"/>
      </xdr:nvSpPr>
      <xdr:spPr>
        <a:xfrm>
          <a:off x="135007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76217</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xmlns="" id="{015A9770-2A23-48CE-BA47-42DCDEFF54D4}"/>
            </a:ext>
          </a:extLst>
        </xdr:cNvPr>
        <xdr:cNvSpPr txBox="1"/>
      </xdr:nvSpPr>
      <xdr:spPr>
        <a:xfrm>
          <a:off x="12611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xmlns="" id="{43BD09C7-F07E-44BC-97A5-EEBE28B9136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xmlns="" id="{97E99438-3377-4F04-AAE2-4AEAB1074E6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xmlns="" id="{572283BD-0A72-442E-B94E-E09863F714E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xmlns="" id="{71426F1B-5B8A-4ACB-B557-3932F906FE5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xmlns="" id="{FE28F47B-54DE-477B-A5DE-329F86791EC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xmlns="" id="{807C0F47-A102-4EE4-B935-11B852B381C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xmlns="" id="{A4484BC0-616F-456F-923E-066D419175A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xmlns="" id="{1D199C6E-4A65-4A17-9732-2C682092B5F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xmlns="" id="{52872B89-3F22-4D4C-9EE0-5587590BCCA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xmlns="" id="{531F4A28-D2DD-48B6-81F7-59CD8F44573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xmlns="" id="{A4DFF4D1-4A50-425F-9DE0-0713B738F52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xmlns="" id="{B39352DA-2EB6-4B5C-B6B5-A407F0A1F85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xmlns="" id="{F6BD2C07-F9BE-4C86-A8CB-9F713B38271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xmlns="" id="{E6E5DDFD-F050-4211-99C9-C5FA65A4E91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xmlns="" id="{7CCFDD21-AEE6-4282-8C01-3F0DEEB6956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a:extLst>
            <a:ext uri="{FF2B5EF4-FFF2-40B4-BE49-F238E27FC236}">
              <a16:creationId xmlns:a16="http://schemas.microsoft.com/office/drawing/2014/main" xmlns="" id="{B51D05B1-7DC8-4D0C-8C55-F58D61E2C08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xmlns="" id="{1F0C9294-498E-425A-8061-903DD968AB0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a:extLst>
            <a:ext uri="{FF2B5EF4-FFF2-40B4-BE49-F238E27FC236}">
              <a16:creationId xmlns:a16="http://schemas.microsoft.com/office/drawing/2014/main" xmlns="" id="{BF7F98D5-D047-4A8E-948E-FD48EFA3B7A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xmlns="" id="{694D28A2-DFD8-47DC-BB5F-8D11A205252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a:extLst>
            <a:ext uri="{FF2B5EF4-FFF2-40B4-BE49-F238E27FC236}">
              <a16:creationId xmlns:a16="http://schemas.microsoft.com/office/drawing/2014/main" xmlns="" id="{41BA34C4-BB7F-464D-991B-9DB3412379D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xmlns="" id="{912BDB2C-9781-452F-A444-A7D5F119628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xmlns="" id="{B20218BC-51D4-44B1-8AEF-74549D92CFC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a:extLst>
            <a:ext uri="{FF2B5EF4-FFF2-40B4-BE49-F238E27FC236}">
              <a16:creationId xmlns:a16="http://schemas.microsoft.com/office/drawing/2014/main" xmlns="" id="{C64A063F-E819-46AF-8BBB-BCF203C70ED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22860</xdr:rowOff>
    </xdr:from>
    <xdr:to>
      <xdr:col>116</xdr:col>
      <xdr:colOff>62864</xdr:colOff>
      <xdr:row>63</xdr:row>
      <xdr:rowOff>148590</xdr:rowOff>
    </xdr:to>
    <xdr:cxnSp macro="">
      <xdr:nvCxnSpPr>
        <xdr:cNvPr id="686" name="直線コネクタ 685">
          <a:extLst>
            <a:ext uri="{FF2B5EF4-FFF2-40B4-BE49-F238E27FC236}">
              <a16:creationId xmlns:a16="http://schemas.microsoft.com/office/drawing/2014/main" xmlns="" id="{07ACAD64-0390-4216-835F-68AD079F1023}"/>
            </a:ext>
          </a:extLst>
        </xdr:cNvPr>
        <xdr:cNvCxnSpPr/>
      </xdr:nvCxnSpPr>
      <xdr:spPr>
        <a:xfrm flipV="1">
          <a:off x="22160864" y="96240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7" name="【保健センター・保健所】&#10;一人当たり面積最小値テキスト">
          <a:extLst>
            <a:ext uri="{FF2B5EF4-FFF2-40B4-BE49-F238E27FC236}">
              <a16:creationId xmlns:a16="http://schemas.microsoft.com/office/drawing/2014/main" xmlns="" id="{DFA70AC9-5227-4E47-8F69-13C6A259398E}"/>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88" name="直線コネクタ 687">
          <a:extLst>
            <a:ext uri="{FF2B5EF4-FFF2-40B4-BE49-F238E27FC236}">
              <a16:creationId xmlns:a16="http://schemas.microsoft.com/office/drawing/2014/main" xmlns="" id="{E12631BE-343D-4012-8865-59C63B5B5337}"/>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140987</xdr:rowOff>
    </xdr:from>
    <xdr:ext cx="469744" cy="259045"/>
    <xdr:sp macro="" textlink="">
      <xdr:nvSpPr>
        <xdr:cNvPr id="689" name="【保健センター・保健所】&#10;一人当たり面積最大値テキスト">
          <a:extLst>
            <a:ext uri="{FF2B5EF4-FFF2-40B4-BE49-F238E27FC236}">
              <a16:creationId xmlns:a16="http://schemas.microsoft.com/office/drawing/2014/main" xmlns="" id="{17538AC4-651D-48CA-B5F9-5FE11E48946A}"/>
            </a:ext>
          </a:extLst>
        </xdr:cNvPr>
        <xdr:cNvSpPr txBox="1"/>
      </xdr:nvSpPr>
      <xdr:spPr>
        <a:xfrm>
          <a:off x="22199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22860</xdr:rowOff>
    </xdr:from>
    <xdr:to>
      <xdr:col>116</xdr:col>
      <xdr:colOff>152400</xdr:colOff>
      <xdr:row>56</xdr:row>
      <xdr:rowOff>22860</xdr:rowOff>
    </xdr:to>
    <xdr:cxnSp macro="">
      <xdr:nvCxnSpPr>
        <xdr:cNvPr id="690" name="直線コネクタ 689">
          <a:extLst>
            <a:ext uri="{FF2B5EF4-FFF2-40B4-BE49-F238E27FC236}">
              <a16:creationId xmlns:a16="http://schemas.microsoft.com/office/drawing/2014/main" xmlns="" id="{7CA682E4-A831-4A7D-8F85-4653BD314826}"/>
            </a:ext>
          </a:extLst>
        </xdr:cNvPr>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97807</xdr:rowOff>
    </xdr:from>
    <xdr:ext cx="469744" cy="259045"/>
    <xdr:sp macro="" textlink="">
      <xdr:nvSpPr>
        <xdr:cNvPr id="691" name="【保健センター・保健所】&#10;一人当たり面積平均値テキスト">
          <a:extLst>
            <a:ext uri="{FF2B5EF4-FFF2-40B4-BE49-F238E27FC236}">
              <a16:creationId xmlns:a16="http://schemas.microsoft.com/office/drawing/2014/main" xmlns="" id="{3CD39E2C-023C-4B1C-B851-F1457A5B6CDA}"/>
            </a:ext>
          </a:extLst>
        </xdr:cNvPr>
        <xdr:cNvSpPr txBox="1"/>
      </xdr:nvSpPr>
      <xdr:spPr>
        <a:xfrm>
          <a:off x="22199600" y="1038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2" name="フローチャート: 判断 691">
          <a:extLst>
            <a:ext uri="{FF2B5EF4-FFF2-40B4-BE49-F238E27FC236}">
              <a16:creationId xmlns:a16="http://schemas.microsoft.com/office/drawing/2014/main" xmlns="" id="{48006CCA-1267-4C7C-9EA1-E2EE88A6C4F6}"/>
            </a:ext>
          </a:extLst>
        </xdr:cNvPr>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3" name="フローチャート: 判断 692">
          <a:extLst>
            <a:ext uri="{FF2B5EF4-FFF2-40B4-BE49-F238E27FC236}">
              <a16:creationId xmlns:a16="http://schemas.microsoft.com/office/drawing/2014/main" xmlns="" id="{C1BC25D3-03B0-46FC-88A3-F7BBF5DED254}"/>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94" name="フローチャート: 判断 693">
          <a:extLst>
            <a:ext uri="{FF2B5EF4-FFF2-40B4-BE49-F238E27FC236}">
              <a16:creationId xmlns:a16="http://schemas.microsoft.com/office/drawing/2014/main" xmlns="" id="{C3C8B90D-8B05-44C1-8750-DBFD7EFAF345}"/>
            </a:ext>
          </a:extLst>
        </xdr:cNvPr>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95" name="フローチャート: 判断 694">
          <a:extLst>
            <a:ext uri="{FF2B5EF4-FFF2-40B4-BE49-F238E27FC236}">
              <a16:creationId xmlns:a16="http://schemas.microsoft.com/office/drawing/2014/main" xmlns="" id="{594B4E5A-2C88-4CF7-8931-307AC46F9BEE}"/>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696" name="フローチャート: 判断 695">
          <a:extLst>
            <a:ext uri="{FF2B5EF4-FFF2-40B4-BE49-F238E27FC236}">
              <a16:creationId xmlns:a16="http://schemas.microsoft.com/office/drawing/2014/main" xmlns="" id="{2BB1D63B-999C-41A2-A13E-7BA4AEB49B2C}"/>
            </a:ext>
          </a:extLst>
        </xdr:cNvPr>
        <xdr:cNvSpPr/>
      </xdr:nvSpPr>
      <xdr:spPr>
        <a:xfrm>
          <a:off x="18605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xmlns="" id="{211ED75F-709C-4135-B185-5FD72B94273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xmlns="" id="{4E980F70-682B-43EA-961B-D77BD587CF7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xmlns="" id="{29164881-3BD3-4568-A774-F90D34E81F5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xmlns="" id="{804A8DE5-4708-4AC5-B429-8C52F957F8A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xmlns="" id="{931B1BD0-4AF2-4E56-9E64-5FE31F4F102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702" name="楕円 701">
          <a:extLst>
            <a:ext uri="{FF2B5EF4-FFF2-40B4-BE49-F238E27FC236}">
              <a16:creationId xmlns:a16="http://schemas.microsoft.com/office/drawing/2014/main" xmlns="" id="{836D39DC-5660-4E6E-9580-C9E686BE04A2}"/>
            </a:ext>
          </a:extLst>
        </xdr:cNvPr>
        <xdr:cNvSpPr/>
      </xdr:nvSpPr>
      <xdr:spPr>
        <a:xfrm>
          <a:off x="22110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87647</xdr:rowOff>
    </xdr:from>
    <xdr:ext cx="469744" cy="259045"/>
    <xdr:sp macro="" textlink="">
      <xdr:nvSpPr>
        <xdr:cNvPr id="703" name="【保健センター・保健所】&#10;一人当たり面積該当値テキスト">
          <a:extLst>
            <a:ext uri="{FF2B5EF4-FFF2-40B4-BE49-F238E27FC236}">
              <a16:creationId xmlns:a16="http://schemas.microsoft.com/office/drawing/2014/main" xmlns="" id="{B442A5F0-F8F3-4856-94B0-5AFD49D0940F}"/>
            </a:ext>
          </a:extLst>
        </xdr:cNvPr>
        <xdr:cNvSpPr txBox="1"/>
      </xdr:nvSpPr>
      <xdr:spPr>
        <a:xfrm>
          <a:off x="22199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109220</xdr:rowOff>
    </xdr:from>
    <xdr:to>
      <xdr:col>112</xdr:col>
      <xdr:colOff>38100</xdr:colOff>
      <xdr:row>63</xdr:row>
      <xdr:rowOff>39370</xdr:rowOff>
    </xdr:to>
    <xdr:sp macro="" textlink="">
      <xdr:nvSpPr>
        <xdr:cNvPr id="704" name="楕円 703">
          <a:extLst>
            <a:ext uri="{FF2B5EF4-FFF2-40B4-BE49-F238E27FC236}">
              <a16:creationId xmlns:a16="http://schemas.microsoft.com/office/drawing/2014/main" xmlns="" id="{80C9D262-4FDD-448E-9579-D69D6C5A4FFC}"/>
            </a:ext>
          </a:extLst>
        </xdr:cNvPr>
        <xdr:cNvSpPr/>
      </xdr:nvSpPr>
      <xdr:spPr>
        <a:xfrm>
          <a:off x="21272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62</xdr:row>
      <xdr:rowOff>160020</xdr:rowOff>
    </xdr:to>
    <xdr:cxnSp macro="">
      <xdr:nvCxnSpPr>
        <xdr:cNvPr id="705" name="直線コネクタ 704">
          <a:extLst>
            <a:ext uri="{FF2B5EF4-FFF2-40B4-BE49-F238E27FC236}">
              <a16:creationId xmlns:a16="http://schemas.microsoft.com/office/drawing/2014/main" xmlns="" id="{5A6725B4-60E9-40FB-95EB-1BA6B63FE164}"/>
            </a:ext>
          </a:extLst>
        </xdr:cNvPr>
        <xdr:cNvCxnSpPr/>
      </xdr:nvCxnSpPr>
      <xdr:spPr>
        <a:xfrm>
          <a:off x="21323300" y="1078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116840</xdr:rowOff>
    </xdr:from>
    <xdr:to>
      <xdr:col>107</xdr:col>
      <xdr:colOff>101600</xdr:colOff>
      <xdr:row>63</xdr:row>
      <xdr:rowOff>46990</xdr:rowOff>
    </xdr:to>
    <xdr:sp macro="" textlink="">
      <xdr:nvSpPr>
        <xdr:cNvPr id="706" name="楕円 705">
          <a:extLst>
            <a:ext uri="{FF2B5EF4-FFF2-40B4-BE49-F238E27FC236}">
              <a16:creationId xmlns:a16="http://schemas.microsoft.com/office/drawing/2014/main" xmlns="" id="{238681EF-EFD4-4294-B216-33CF172DD675}"/>
            </a:ext>
          </a:extLst>
        </xdr:cNvPr>
        <xdr:cNvSpPr/>
      </xdr:nvSpPr>
      <xdr:spPr>
        <a:xfrm>
          <a:off x="20383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160020</xdr:rowOff>
    </xdr:from>
    <xdr:to>
      <xdr:col>111</xdr:col>
      <xdr:colOff>177800</xdr:colOff>
      <xdr:row>62</xdr:row>
      <xdr:rowOff>167640</xdr:rowOff>
    </xdr:to>
    <xdr:cxnSp macro="">
      <xdr:nvCxnSpPr>
        <xdr:cNvPr id="707" name="直線コネクタ 706">
          <a:extLst>
            <a:ext uri="{FF2B5EF4-FFF2-40B4-BE49-F238E27FC236}">
              <a16:creationId xmlns:a16="http://schemas.microsoft.com/office/drawing/2014/main" xmlns="" id="{A4B0E170-B191-4FE2-B256-9A862EEC9BD8}"/>
            </a:ext>
          </a:extLst>
        </xdr:cNvPr>
        <xdr:cNvCxnSpPr/>
      </xdr:nvCxnSpPr>
      <xdr:spPr>
        <a:xfrm flipV="1">
          <a:off x="20434300" y="10789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116840</xdr:rowOff>
    </xdr:from>
    <xdr:to>
      <xdr:col>102</xdr:col>
      <xdr:colOff>165100</xdr:colOff>
      <xdr:row>63</xdr:row>
      <xdr:rowOff>46990</xdr:rowOff>
    </xdr:to>
    <xdr:sp macro="" textlink="">
      <xdr:nvSpPr>
        <xdr:cNvPr id="708" name="楕円 707">
          <a:extLst>
            <a:ext uri="{FF2B5EF4-FFF2-40B4-BE49-F238E27FC236}">
              <a16:creationId xmlns:a16="http://schemas.microsoft.com/office/drawing/2014/main" xmlns="" id="{1AC47AA3-457C-4B38-81AB-E05CE87DBAD9}"/>
            </a:ext>
          </a:extLst>
        </xdr:cNvPr>
        <xdr:cNvSpPr/>
      </xdr:nvSpPr>
      <xdr:spPr>
        <a:xfrm>
          <a:off x="19494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167640</xdr:rowOff>
    </xdr:from>
    <xdr:to>
      <xdr:col>107</xdr:col>
      <xdr:colOff>50800</xdr:colOff>
      <xdr:row>62</xdr:row>
      <xdr:rowOff>167640</xdr:rowOff>
    </xdr:to>
    <xdr:cxnSp macro="">
      <xdr:nvCxnSpPr>
        <xdr:cNvPr id="709" name="直線コネクタ 708">
          <a:extLst>
            <a:ext uri="{FF2B5EF4-FFF2-40B4-BE49-F238E27FC236}">
              <a16:creationId xmlns:a16="http://schemas.microsoft.com/office/drawing/2014/main" xmlns="" id="{FACD8819-C9D2-4B22-8408-D878F04062EA}"/>
            </a:ext>
          </a:extLst>
        </xdr:cNvPr>
        <xdr:cNvCxnSpPr/>
      </xdr:nvCxnSpPr>
      <xdr:spPr>
        <a:xfrm>
          <a:off x="19545300" y="10797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124460</xdr:rowOff>
    </xdr:from>
    <xdr:to>
      <xdr:col>98</xdr:col>
      <xdr:colOff>38100</xdr:colOff>
      <xdr:row>63</xdr:row>
      <xdr:rowOff>54610</xdr:rowOff>
    </xdr:to>
    <xdr:sp macro="" textlink="">
      <xdr:nvSpPr>
        <xdr:cNvPr id="710" name="楕円 709">
          <a:extLst>
            <a:ext uri="{FF2B5EF4-FFF2-40B4-BE49-F238E27FC236}">
              <a16:creationId xmlns:a16="http://schemas.microsoft.com/office/drawing/2014/main" xmlns="" id="{C67DF379-C237-41A6-810D-E80E8DC7D2DB}"/>
            </a:ext>
          </a:extLst>
        </xdr:cNvPr>
        <xdr:cNvSpPr/>
      </xdr:nvSpPr>
      <xdr:spPr>
        <a:xfrm>
          <a:off x="18605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167640</xdr:rowOff>
    </xdr:from>
    <xdr:to>
      <xdr:col>102</xdr:col>
      <xdr:colOff>114300</xdr:colOff>
      <xdr:row>63</xdr:row>
      <xdr:rowOff>3810</xdr:rowOff>
    </xdr:to>
    <xdr:cxnSp macro="">
      <xdr:nvCxnSpPr>
        <xdr:cNvPr id="711" name="直線コネクタ 710">
          <a:extLst>
            <a:ext uri="{FF2B5EF4-FFF2-40B4-BE49-F238E27FC236}">
              <a16:creationId xmlns:a16="http://schemas.microsoft.com/office/drawing/2014/main" xmlns="" id="{95B698D2-C61A-48C1-B6F4-D26995471D1F}"/>
            </a:ext>
          </a:extLst>
        </xdr:cNvPr>
        <xdr:cNvCxnSpPr/>
      </xdr:nvCxnSpPr>
      <xdr:spPr>
        <a:xfrm flipV="1">
          <a:off x="18656300" y="10797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712" name="n_1aveValue【保健センター・保健所】&#10;一人当たり面積">
          <a:extLst>
            <a:ext uri="{FF2B5EF4-FFF2-40B4-BE49-F238E27FC236}">
              <a16:creationId xmlns:a16="http://schemas.microsoft.com/office/drawing/2014/main" xmlns="" id="{E7C402B2-5212-4268-821C-3FDB166D5ED6}"/>
            </a:ext>
          </a:extLst>
        </xdr:cNvPr>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713" name="n_2aveValue【保健センター・保健所】&#10;一人当たり面積">
          <a:extLst>
            <a:ext uri="{FF2B5EF4-FFF2-40B4-BE49-F238E27FC236}">
              <a16:creationId xmlns:a16="http://schemas.microsoft.com/office/drawing/2014/main" xmlns="" id="{F56DA15C-6254-412D-A1D1-8F81D1AFD9D2}"/>
            </a:ext>
          </a:extLst>
        </xdr:cNvPr>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714" name="n_3aveValue【保健センター・保健所】&#10;一人当たり面積">
          <a:extLst>
            <a:ext uri="{FF2B5EF4-FFF2-40B4-BE49-F238E27FC236}">
              <a16:creationId xmlns:a16="http://schemas.microsoft.com/office/drawing/2014/main" xmlns="" id="{2EC1E10F-36D0-4292-9179-0FEA6E7A3697}"/>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82567</xdr:rowOff>
    </xdr:from>
    <xdr:ext cx="469744" cy="259045"/>
    <xdr:sp macro="" textlink="">
      <xdr:nvSpPr>
        <xdr:cNvPr id="715" name="n_4aveValue【保健センター・保健所】&#10;一人当たり面積">
          <a:extLst>
            <a:ext uri="{FF2B5EF4-FFF2-40B4-BE49-F238E27FC236}">
              <a16:creationId xmlns:a16="http://schemas.microsoft.com/office/drawing/2014/main" xmlns="" id="{1E57E03E-159F-4145-A38A-C0A1111FE206}"/>
            </a:ext>
          </a:extLst>
        </xdr:cNvPr>
        <xdr:cNvSpPr txBox="1"/>
      </xdr:nvSpPr>
      <xdr:spPr>
        <a:xfrm>
          <a:off x="18421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30497</xdr:rowOff>
    </xdr:from>
    <xdr:ext cx="469744" cy="259045"/>
    <xdr:sp macro="" textlink="">
      <xdr:nvSpPr>
        <xdr:cNvPr id="716" name="n_1mainValue【保健センター・保健所】&#10;一人当たり面積">
          <a:extLst>
            <a:ext uri="{FF2B5EF4-FFF2-40B4-BE49-F238E27FC236}">
              <a16:creationId xmlns:a16="http://schemas.microsoft.com/office/drawing/2014/main" xmlns="" id="{0CE74D3A-AC92-4259-8611-57106C124332}"/>
            </a:ext>
          </a:extLst>
        </xdr:cNvPr>
        <xdr:cNvSpPr txBox="1"/>
      </xdr:nvSpPr>
      <xdr:spPr>
        <a:xfrm>
          <a:off x="21075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38117</xdr:rowOff>
    </xdr:from>
    <xdr:ext cx="469744" cy="259045"/>
    <xdr:sp macro="" textlink="">
      <xdr:nvSpPr>
        <xdr:cNvPr id="717" name="n_2mainValue【保健センター・保健所】&#10;一人当たり面積">
          <a:extLst>
            <a:ext uri="{FF2B5EF4-FFF2-40B4-BE49-F238E27FC236}">
              <a16:creationId xmlns:a16="http://schemas.microsoft.com/office/drawing/2014/main" xmlns="" id="{144F44B7-7F91-40B0-84D5-4E072365DE7F}"/>
            </a:ext>
          </a:extLst>
        </xdr:cNvPr>
        <xdr:cNvSpPr txBox="1"/>
      </xdr:nvSpPr>
      <xdr:spPr>
        <a:xfrm>
          <a:off x="20199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38117</xdr:rowOff>
    </xdr:from>
    <xdr:ext cx="469744" cy="259045"/>
    <xdr:sp macro="" textlink="">
      <xdr:nvSpPr>
        <xdr:cNvPr id="718" name="n_3mainValue【保健センター・保健所】&#10;一人当たり面積">
          <a:extLst>
            <a:ext uri="{FF2B5EF4-FFF2-40B4-BE49-F238E27FC236}">
              <a16:creationId xmlns:a16="http://schemas.microsoft.com/office/drawing/2014/main" xmlns="" id="{FC8356DA-2B2A-457D-83D4-D9C876E9F2A3}"/>
            </a:ext>
          </a:extLst>
        </xdr:cNvPr>
        <xdr:cNvSpPr txBox="1"/>
      </xdr:nvSpPr>
      <xdr:spPr>
        <a:xfrm>
          <a:off x="19310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45737</xdr:rowOff>
    </xdr:from>
    <xdr:ext cx="469744" cy="259045"/>
    <xdr:sp macro="" textlink="">
      <xdr:nvSpPr>
        <xdr:cNvPr id="719" name="n_4mainValue【保健センター・保健所】&#10;一人当たり面積">
          <a:extLst>
            <a:ext uri="{FF2B5EF4-FFF2-40B4-BE49-F238E27FC236}">
              <a16:creationId xmlns:a16="http://schemas.microsoft.com/office/drawing/2014/main" xmlns="" id="{E03CA91B-2035-4A93-B2AB-C8884FA6A0C8}"/>
            </a:ext>
          </a:extLst>
        </xdr:cNvPr>
        <xdr:cNvSpPr txBox="1"/>
      </xdr:nvSpPr>
      <xdr:spPr>
        <a:xfrm>
          <a:off x="18421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xmlns="" id="{0D1727B3-E854-4495-9B4D-22B187E452E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xmlns="" id="{D5272CED-D999-46D8-AF5B-CA5312EFECA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xmlns="" id="{A94FE8C9-95A6-4C77-BE78-3AF7BE93FCA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xmlns="" id="{2D9F20B5-1CD7-4915-B530-6F1C8F04B30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xmlns="" id="{390496E5-51C4-4964-A077-2E7C6DCCA13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xmlns="" id="{2F522160-8A09-42B8-B4C7-0836D87A67D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xmlns="" id="{898EDDDE-0939-411E-B479-A59BAA804E4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xmlns="" id="{B729DE22-A723-4CB6-9990-B8C8C64FB98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xmlns="" id="{F7ADF2A5-A688-4141-A1DB-CD6A298592E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xmlns="" id="{B30AE461-09BC-4C20-97E3-3B7A906654B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xmlns="" id="{F615F71D-2CD8-45A8-A288-33A64C6454E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a:extLst>
            <a:ext uri="{FF2B5EF4-FFF2-40B4-BE49-F238E27FC236}">
              <a16:creationId xmlns:a16="http://schemas.microsoft.com/office/drawing/2014/main" xmlns="" id="{C7C986CC-CCFB-4A8B-BFD8-044DBDC1228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a:extLst>
            <a:ext uri="{FF2B5EF4-FFF2-40B4-BE49-F238E27FC236}">
              <a16:creationId xmlns:a16="http://schemas.microsoft.com/office/drawing/2014/main" xmlns="" id="{24FE6B19-3603-4123-9849-39AD593B487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a:extLst>
            <a:ext uri="{FF2B5EF4-FFF2-40B4-BE49-F238E27FC236}">
              <a16:creationId xmlns:a16="http://schemas.microsoft.com/office/drawing/2014/main" xmlns="" id="{CE0153BD-FFF6-4B4F-8C53-BF59E2BBF4F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a:extLst>
            <a:ext uri="{FF2B5EF4-FFF2-40B4-BE49-F238E27FC236}">
              <a16:creationId xmlns:a16="http://schemas.microsoft.com/office/drawing/2014/main" xmlns="" id="{99A87340-9EA0-4A97-89B3-479B768C1D9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a:extLst>
            <a:ext uri="{FF2B5EF4-FFF2-40B4-BE49-F238E27FC236}">
              <a16:creationId xmlns:a16="http://schemas.microsoft.com/office/drawing/2014/main" xmlns="" id="{CF45A304-99E6-42DE-A2E8-EE732360D43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a:extLst>
            <a:ext uri="{FF2B5EF4-FFF2-40B4-BE49-F238E27FC236}">
              <a16:creationId xmlns:a16="http://schemas.microsoft.com/office/drawing/2014/main" xmlns="" id="{6122EC92-BDBE-4BAE-8E82-FA8D5ADE856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a:extLst>
            <a:ext uri="{FF2B5EF4-FFF2-40B4-BE49-F238E27FC236}">
              <a16:creationId xmlns:a16="http://schemas.microsoft.com/office/drawing/2014/main" xmlns="" id="{C8B24CF2-0F0F-4212-8433-D452E4AE8E5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a:extLst>
            <a:ext uri="{FF2B5EF4-FFF2-40B4-BE49-F238E27FC236}">
              <a16:creationId xmlns:a16="http://schemas.microsoft.com/office/drawing/2014/main" xmlns="" id="{349F213E-7FB4-4702-B4E2-8B4519F3653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a:extLst>
            <a:ext uri="{FF2B5EF4-FFF2-40B4-BE49-F238E27FC236}">
              <a16:creationId xmlns:a16="http://schemas.microsoft.com/office/drawing/2014/main" xmlns="" id="{D3165D83-635A-4E53-A338-367E1C194C2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a:extLst>
            <a:ext uri="{FF2B5EF4-FFF2-40B4-BE49-F238E27FC236}">
              <a16:creationId xmlns:a16="http://schemas.microsoft.com/office/drawing/2014/main" xmlns="" id="{30BA050D-CD80-4F5B-8B1D-1814261CA75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xmlns="" id="{48766177-16BB-4B00-AA43-FA1B5E1653C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a:extLst>
            <a:ext uri="{FF2B5EF4-FFF2-40B4-BE49-F238E27FC236}">
              <a16:creationId xmlns:a16="http://schemas.microsoft.com/office/drawing/2014/main" xmlns="" id="{01DB0C8A-86EF-4E8F-A6D7-93F8466BE37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a:extLst>
            <a:ext uri="{FF2B5EF4-FFF2-40B4-BE49-F238E27FC236}">
              <a16:creationId xmlns:a16="http://schemas.microsoft.com/office/drawing/2014/main" xmlns="" id="{5A190674-D3F9-4AFE-A22C-A9B26044FAB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85</xdr:row>
      <xdr:rowOff>41911</xdr:rowOff>
    </xdr:to>
    <xdr:cxnSp macro="">
      <xdr:nvCxnSpPr>
        <xdr:cNvPr id="744" name="直線コネクタ 743">
          <a:extLst>
            <a:ext uri="{FF2B5EF4-FFF2-40B4-BE49-F238E27FC236}">
              <a16:creationId xmlns:a16="http://schemas.microsoft.com/office/drawing/2014/main" xmlns="" id="{5E4BD4B3-CC55-48AE-AB09-2DAF000681BD}"/>
            </a:ext>
          </a:extLst>
        </xdr:cNvPr>
        <xdr:cNvCxnSpPr/>
      </xdr:nvCxnSpPr>
      <xdr:spPr>
        <a:xfrm flipV="1">
          <a:off x="16318864" y="13232130"/>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45738</xdr:rowOff>
    </xdr:from>
    <xdr:ext cx="405111" cy="259045"/>
    <xdr:sp macro="" textlink="">
      <xdr:nvSpPr>
        <xdr:cNvPr id="745" name="【消防施設】&#10;有形固定資産減価償却率最小値テキスト">
          <a:extLst>
            <a:ext uri="{FF2B5EF4-FFF2-40B4-BE49-F238E27FC236}">
              <a16:creationId xmlns:a16="http://schemas.microsoft.com/office/drawing/2014/main" xmlns="" id="{CB881F9B-52C2-4D11-BEAF-EC3FB649E132}"/>
            </a:ext>
          </a:extLst>
        </xdr:cNvPr>
        <xdr:cNvSpPr txBox="1"/>
      </xdr:nvSpPr>
      <xdr:spPr>
        <a:xfrm>
          <a:off x="16357600"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41911</xdr:rowOff>
    </xdr:from>
    <xdr:to>
      <xdr:col>86</xdr:col>
      <xdr:colOff>25400</xdr:colOff>
      <xdr:row>85</xdr:row>
      <xdr:rowOff>41911</xdr:rowOff>
    </xdr:to>
    <xdr:cxnSp macro="">
      <xdr:nvCxnSpPr>
        <xdr:cNvPr id="746" name="直線コネクタ 745">
          <a:extLst>
            <a:ext uri="{FF2B5EF4-FFF2-40B4-BE49-F238E27FC236}">
              <a16:creationId xmlns:a16="http://schemas.microsoft.com/office/drawing/2014/main" xmlns="" id="{DECB322E-267C-47D4-B5A4-B9ED043966C2}"/>
            </a:ext>
          </a:extLst>
        </xdr:cNvPr>
        <xdr:cNvCxnSpPr/>
      </xdr:nvCxnSpPr>
      <xdr:spPr>
        <a:xfrm>
          <a:off x="16230600" y="1461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747" name="【消防施設】&#10;有形固定資産減価償却率最大値テキスト">
          <a:extLst>
            <a:ext uri="{FF2B5EF4-FFF2-40B4-BE49-F238E27FC236}">
              <a16:creationId xmlns:a16="http://schemas.microsoft.com/office/drawing/2014/main" xmlns="" id="{3C05D63E-DEF1-4857-8ABF-65B8EEBBBC6C}"/>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748" name="直線コネクタ 747">
          <a:extLst>
            <a:ext uri="{FF2B5EF4-FFF2-40B4-BE49-F238E27FC236}">
              <a16:creationId xmlns:a16="http://schemas.microsoft.com/office/drawing/2014/main" xmlns="" id="{3B84B266-2D78-4FF0-B045-A3B208E05C84}"/>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50182</xdr:rowOff>
    </xdr:from>
    <xdr:ext cx="405111" cy="259045"/>
    <xdr:sp macro="" textlink="">
      <xdr:nvSpPr>
        <xdr:cNvPr id="749" name="【消防施設】&#10;有形固定資産減価償却率平均値テキスト">
          <a:extLst>
            <a:ext uri="{FF2B5EF4-FFF2-40B4-BE49-F238E27FC236}">
              <a16:creationId xmlns:a16="http://schemas.microsoft.com/office/drawing/2014/main" xmlns="" id="{8152C45D-3D17-4360-91E8-B90C3E3BD7D8}"/>
            </a:ext>
          </a:extLst>
        </xdr:cNvPr>
        <xdr:cNvSpPr txBox="1"/>
      </xdr:nvSpPr>
      <xdr:spPr>
        <a:xfrm>
          <a:off x="16357600" y="1393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27305</xdr:rowOff>
    </xdr:from>
    <xdr:to>
      <xdr:col>85</xdr:col>
      <xdr:colOff>177800</xdr:colOff>
      <xdr:row>82</xdr:row>
      <xdr:rowOff>128905</xdr:rowOff>
    </xdr:to>
    <xdr:sp macro="" textlink="">
      <xdr:nvSpPr>
        <xdr:cNvPr id="750" name="フローチャート: 判断 749">
          <a:extLst>
            <a:ext uri="{FF2B5EF4-FFF2-40B4-BE49-F238E27FC236}">
              <a16:creationId xmlns:a16="http://schemas.microsoft.com/office/drawing/2014/main" xmlns="" id="{9959A887-E829-42F3-94DC-A7F06D0894B8}"/>
            </a:ext>
          </a:extLst>
        </xdr:cNvPr>
        <xdr:cNvSpPr/>
      </xdr:nvSpPr>
      <xdr:spPr>
        <a:xfrm>
          <a:off x="16268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636</xdr:rowOff>
    </xdr:from>
    <xdr:to>
      <xdr:col>81</xdr:col>
      <xdr:colOff>101600</xdr:colOff>
      <xdr:row>82</xdr:row>
      <xdr:rowOff>102236</xdr:rowOff>
    </xdr:to>
    <xdr:sp macro="" textlink="">
      <xdr:nvSpPr>
        <xdr:cNvPr id="751" name="フローチャート: 判断 750">
          <a:extLst>
            <a:ext uri="{FF2B5EF4-FFF2-40B4-BE49-F238E27FC236}">
              <a16:creationId xmlns:a16="http://schemas.microsoft.com/office/drawing/2014/main" xmlns="" id="{DA7129F7-DE20-4B01-9FB0-E4A12A4452A5}"/>
            </a:ext>
          </a:extLst>
        </xdr:cNvPr>
        <xdr:cNvSpPr/>
      </xdr:nvSpPr>
      <xdr:spPr>
        <a:xfrm>
          <a:off x="15430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149225</xdr:rowOff>
    </xdr:from>
    <xdr:to>
      <xdr:col>76</xdr:col>
      <xdr:colOff>165100</xdr:colOff>
      <xdr:row>82</xdr:row>
      <xdr:rowOff>79375</xdr:rowOff>
    </xdr:to>
    <xdr:sp macro="" textlink="">
      <xdr:nvSpPr>
        <xdr:cNvPr id="752" name="フローチャート: 判断 751">
          <a:extLst>
            <a:ext uri="{FF2B5EF4-FFF2-40B4-BE49-F238E27FC236}">
              <a16:creationId xmlns:a16="http://schemas.microsoft.com/office/drawing/2014/main" xmlns="" id="{9B31A347-7D45-4EBF-8EFE-E8AB6624D1B8}"/>
            </a:ext>
          </a:extLst>
        </xdr:cNvPr>
        <xdr:cNvSpPr/>
      </xdr:nvSpPr>
      <xdr:spPr>
        <a:xfrm>
          <a:off x="14541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111125</xdr:rowOff>
    </xdr:from>
    <xdr:to>
      <xdr:col>72</xdr:col>
      <xdr:colOff>38100</xdr:colOff>
      <xdr:row>82</xdr:row>
      <xdr:rowOff>41275</xdr:rowOff>
    </xdr:to>
    <xdr:sp macro="" textlink="">
      <xdr:nvSpPr>
        <xdr:cNvPr id="753" name="フローチャート: 判断 752">
          <a:extLst>
            <a:ext uri="{FF2B5EF4-FFF2-40B4-BE49-F238E27FC236}">
              <a16:creationId xmlns:a16="http://schemas.microsoft.com/office/drawing/2014/main" xmlns="" id="{38E477A0-3702-422E-A6E0-6D809722C24B}"/>
            </a:ext>
          </a:extLst>
        </xdr:cNvPr>
        <xdr:cNvSpPr/>
      </xdr:nvSpPr>
      <xdr:spPr>
        <a:xfrm>
          <a:off x="13652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103505</xdr:rowOff>
    </xdr:from>
    <xdr:to>
      <xdr:col>67</xdr:col>
      <xdr:colOff>101600</xdr:colOff>
      <xdr:row>82</xdr:row>
      <xdr:rowOff>33655</xdr:rowOff>
    </xdr:to>
    <xdr:sp macro="" textlink="">
      <xdr:nvSpPr>
        <xdr:cNvPr id="754" name="フローチャート: 判断 753">
          <a:extLst>
            <a:ext uri="{FF2B5EF4-FFF2-40B4-BE49-F238E27FC236}">
              <a16:creationId xmlns:a16="http://schemas.microsoft.com/office/drawing/2014/main" xmlns="" id="{46F07A13-6C44-46B2-BBC9-CAF421B59A44}"/>
            </a:ext>
          </a:extLst>
        </xdr:cNvPr>
        <xdr:cNvSpPr/>
      </xdr:nvSpPr>
      <xdr:spPr>
        <a:xfrm>
          <a:off x="12763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xmlns="" id="{7294C2AC-C42E-4294-AD29-0176788566A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xmlns="" id="{4C9F5450-70EE-4512-8CF9-9655DEEE602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xmlns="" id="{0296B81E-6897-4295-A5EE-06E065874B2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xmlns="" id="{5475A534-EC88-4C59-B94B-DEB65F9457F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xmlns="" id="{F8B5A46B-E1A8-4016-BEEF-0747B99A52C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170180</xdr:rowOff>
    </xdr:from>
    <xdr:to>
      <xdr:col>85</xdr:col>
      <xdr:colOff>177800</xdr:colOff>
      <xdr:row>83</xdr:row>
      <xdr:rowOff>100330</xdr:rowOff>
    </xdr:to>
    <xdr:sp macro="" textlink="">
      <xdr:nvSpPr>
        <xdr:cNvPr id="760" name="楕円 759">
          <a:extLst>
            <a:ext uri="{FF2B5EF4-FFF2-40B4-BE49-F238E27FC236}">
              <a16:creationId xmlns:a16="http://schemas.microsoft.com/office/drawing/2014/main" xmlns="" id="{1ECCD2FB-18A3-4C7D-93FA-89B79D21A57D}"/>
            </a:ext>
          </a:extLst>
        </xdr:cNvPr>
        <xdr:cNvSpPr/>
      </xdr:nvSpPr>
      <xdr:spPr>
        <a:xfrm>
          <a:off x="16268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148607</xdr:rowOff>
    </xdr:from>
    <xdr:ext cx="405111" cy="259045"/>
    <xdr:sp macro="" textlink="">
      <xdr:nvSpPr>
        <xdr:cNvPr id="761" name="【消防施設】&#10;有形固定資産減価償却率該当値テキスト">
          <a:extLst>
            <a:ext uri="{FF2B5EF4-FFF2-40B4-BE49-F238E27FC236}">
              <a16:creationId xmlns:a16="http://schemas.microsoft.com/office/drawing/2014/main" xmlns="" id="{EBF1ECA2-5828-482F-A7AD-51047C8A8959}"/>
            </a:ext>
          </a:extLst>
        </xdr:cNvPr>
        <xdr:cNvSpPr txBox="1"/>
      </xdr:nvSpPr>
      <xdr:spPr>
        <a:xfrm>
          <a:off x="1635760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135889</xdr:rowOff>
    </xdr:from>
    <xdr:to>
      <xdr:col>81</xdr:col>
      <xdr:colOff>101600</xdr:colOff>
      <xdr:row>84</xdr:row>
      <xdr:rowOff>66039</xdr:rowOff>
    </xdr:to>
    <xdr:sp macro="" textlink="">
      <xdr:nvSpPr>
        <xdr:cNvPr id="762" name="楕円 761">
          <a:extLst>
            <a:ext uri="{FF2B5EF4-FFF2-40B4-BE49-F238E27FC236}">
              <a16:creationId xmlns:a16="http://schemas.microsoft.com/office/drawing/2014/main" xmlns="" id="{705F8D47-D905-496D-B320-BF48EBA45A17}"/>
            </a:ext>
          </a:extLst>
        </xdr:cNvPr>
        <xdr:cNvSpPr/>
      </xdr:nvSpPr>
      <xdr:spPr>
        <a:xfrm>
          <a:off x="15430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49530</xdr:rowOff>
    </xdr:from>
    <xdr:to>
      <xdr:col>85</xdr:col>
      <xdr:colOff>127000</xdr:colOff>
      <xdr:row>84</xdr:row>
      <xdr:rowOff>15239</xdr:rowOff>
    </xdr:to>
    <xdr:cxnSp macro="">
      <xdr:nvCxnSpPr>
        <xdr:cNvPr id="763" name="直線コネクタ 762">
          <a:extLst>
            <a:ext uri="{FF2B5EF4-FFF2-40B4-BE49-F238E27FC236}">
              <a16:creationId xmlns:a16="http://schemas.microsoft.com/office/drawing/2014/main" xmlns="" id="{742EA573-53EA-4892-85A5-CE8CCFF7B700}"/>
            </a:ext>
          </a:extLst>
        </xdr:cNvPr>
        <xdr:cNvCxnSpPr/>
      </xdr:nvCxnSpPr>
      <xdr:spPr>
        <a:xfrm flipV="1">
          <a:off x="15481300" y="14279880"/>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124461</xdr:rowOff>
    </xdr:from>
    <xdr:to>
      <xdr:col>76</xdr:col>
      <xdr:colOff>165100</xdr:colOff>
      <xdr:row>84</xdr:row>
      <xdr:rowOff>54611</xdr:rowOff>
    </xdr:to>
    <xdr:sp macro="" textlink="">
      <xdr:nvSpPr>
        <xdr:cNvPr id="764" name="楕円 763">
          <a:extLst>
            <a:ext uri="{FF2B5EF4-FFF2-40B4-BE49-F238E27FC236}">
              <a16:creationId xmlns:a16="http://schemas.microsoft.com/office/drawing/2014/main" xmlns="" id="{F165E993-F52C-4FC2-BD50-1DE22F17FC6D}"/>
            </a:ext>
          </a:extLst>
        </xdr:cNvPr>
        <xdr:cNvSpPr/>
      </xdr:nvSpPr>
      <xdr:spPr>
        <a:xfrm>
          <a:off x="14541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3811</xdr:rowOff>
    </xdr:from>
    <xdr:to>
      <xdr:col>81</xdr:col>
      <xdr:colOff>50800</xdr:colOff>
      <xdr:row>84</xdr:row>
      <xdr:rowOff>15239</xdr:rowOff>
    </xdr:to>
    <xdr:cxnSp macro="">
      <xdr:nvCxnSpPr>
        <xdr:cNvPr id="765" name="直線コネクタ 764">
          <a:extLst>
            <a:ext uri="{FF2B5EF4-FFF2-40B4-BE49-F238E27FC236}">
              <a16:creationId xmlns:a16="http://schemas.microsoft.com/office/drawing/2014/main" xmlns="" id="{B344C0B6-C552-4F70-943A-A42695D73EDF}"/>
            </a:ext>
          </a:extLst>
        </xdr:cNvPr>
        <xdr:cNvCxnSpPr/>
      </xdr:nvCxnSpPr>
      <xdr:spPr>
        <a:xfrm>
          <a:off x="14592300" y="144056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59689</xdr:rowOff>
    </xdr:from>
    <xdr:to>
      <xdr:col>72</xdr:col>
      <xdr:colOff>38100</xdr:colOff>
      <xdr:row>84</xdr:row>
      <xdr:rowOff>161289</xdr:rowOff>
    </xdr:to>
    <xdr:sp macro="" textlink="">
      <xdr:nvSpPr>
        <xdr:cNvPr id="766" name="楕円 765">
          <a:extLst>
            <a:ext uri="{FF2B5EF4-FFF2-40B4-BE49-F238E27FC236}">
              <a16:creationId xmlns:a16="http://schemas.microsoft.com/office/drawing/2014/main" xmlns="" id="{105A4B85-7320-4BB4-A34A-374017B37B1E}"/>
            </a:ext>
          </a:extLst>
        </xdr:cNvPr>
        <xdr:cNvSpPr/>
      </xdr:nvSpPr>
      <xdr:spPr>
        <a:xfrm>
          <a:off x="13652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3811</xdr:rowOff>
    </xdr:from>
    <xdr:to>
      <xdr:col>76</xdr:col>
      <xdr:colOff>114300</xdr:colOff>
      <xdr:row>84</xdr:row>
      <xdr:rowOff>110489</xdr:rowOff>
    </xdr:to>
    <xdr:cxnSp macro="">
      <xdr:nvCxnSpPr>
        <xdr:cNvPr id="767" name="直線コネクタ 766">
          <a:extLst>
            <a:ext uri="{FF2B5EF4-FFF2-40B4-BE49-F238E27FC236}">
              <a16:creationId xmlns:a16="http://schemas.microsoft.com/office/drawing/2014/main" xmlns="" id="{B317B1EB-3D78-4AB5-ABDA-0AEB871E7A11}"/>
            </a:ext>
          </a:extLst>
        </xdr:cNvPr>
        <xdr:cNvCxnSpPr/>
      </xdr:nvCxnSpPr>
      <xdr:spPr>
        <a:xfrm flipV="1">
          <a:off x="13703300" y="1440561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38736</xdr:rowOff>
    </xdr:from>
    <xdr:to>
      <xdr:col>67</xdr:col>
      <xdr:colOff>101600</xdr:colOff>
      <xdr:row>84</xdr:row>
      <xdr:rowOff>140336</xdr:rowOff>
    </xdr:to>
    <xdr:sp macro="" textlink="">
      <xdr:nvSpPr>
        <xdr:cNvPr id="768" name="楕円 767">
          <a:extLst>
            <a:ext uri="{FF2B5EF4-FFF2-40B4-BE49-F238E27FC236}">
              <a16:creationId xmlns:a16="http://schemas.microsoft.com/office/drawing/2014/main" xmlns="" id="{18E9B449-6C26-4CDD-A09A-075917538BDC}"/>
            </a:ext>
          </a:extLst>
        </xdr:cNvPr>
        <xdr:cNvSpPr/>
      </xdr:nvSpPr>
      <xdr:spPr>
        <a:xfrm>
          <a:off x="12763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89536</xdr:rowOff>
    </xdr:from>
    <xdr:to>
      <xdr:col>71</xdr:col>
      <xdr:colOff>177800</xdr:colOff>
      <xdr:row>84</xdr:row>
      <xdr:rowOff>110489</xdr:rowOff>
    </xdr:to>
    <xdr:cxnSp macro="">
      <xdr:nvCxnSpPr>
        <xdr:cNvPr id="769" name="直線コネクタ 768">
          <a:extLst>
            <a:ext uri="{FF2B5EF4-FFF2-40B4-BE49-F238E27FC236}">
              <a16:creationId xmlns:a16="http://schemas.microsoft.com/office/drawing/2014/main" xmlns="" id="{595E915C-027A-46DC-A654-C5F75F50477B}"/>
            </a:ext>
          </a:extLst>
        </xdr:cNvPr>
        <xdr:cNvCxnSpPr/>
      </xdr:nvCxnSpPr>
      <xdr:spPr>
        <a:xfrm>
          <a:off x="12814300" y="1449133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118763</xdr:rowOff>
    </xdr:from>
    <xdr:ext cx="405111" cy="259045"/>
    <xdr:sp macro="" textlink="">
      <xdr:nvSpPr>
        <xdr:cNvPr id="770" name="n_1aveValue【消防施設】&#10;有形固定資産減価償却率">
          <a:extLst>
            <a:ext uri="{FF2B5EF4-FFF2-40B4-BE49-F238E27FC236}">
              <a16:creationId xmlns:a16="http://schemas.microsoft.com/office/drawing/2014/main" xmlns="" id="{82D81404-B4E5-4154-9CFB-7BBBD5521268}"/>
            </a:ext>
          </a:extLst>
        </xdr:cNvPr>
        <xdr:cNvSpPr txBox="1"/>
      </xdr:nvSpPr>
      <xdr:spPr>
        <a:xfrm>
          <a:off x="152660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95902</xdr:rowOff>
    </xdr:from>
    <xdr:ext cx="405111" cy="259045"/>
    <xdr:sp macro="" textlink="">
      <xdr:nvSpPr>
        <xdr:cNvPr id="771" name="n_2aveValue【消防施設】&#10;有形固定資産減価償却率">
          <a:extLst>
            <a:ext uri="{FF2B5EF4-FFF2-40B4-BE49-F238E27FC236}">
              <a16:creationId xmlns:a16="http://schemas.microsoft.com/office/drawing/2014/main" xmlns="" id="{57414F46-EC76-4FA9-AE4B-F6096A3F3D79}"/>
            </a:ext>
          </a:extLst>
        </xdr:cNvPr>
        <xdr:cNvSpPr txBox="1"/>
      </xdr:nvSpPr>
      <xdr:spPr>
        <a:xfrm>
          <a:off x="14389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57802</xdr:rowOff>
    </xdr:from>
    <xdr:ext cx="405111" cy="259045"/>
    <xdr:sp macro="" textlink="">
      <xdr:nvSpPr>
        <xdr:cNvPr id="772" name="n_3aveValue【消防施設】&#10;有形固定資産減価償却率">
          <a:extLst>
            <a:ext uri="{FF2B5EF4-FFF2-40B4-BE49-F238E27FC236}">
              <a16:creationId xmlns:a16="http://schemas.microsoft.com/office/drawing/2014/main" xmlns="" id="{40988E58-C31B-4C77-8B94-DFA92991F5DF}"/>
            </a:ext>
          </a:extLst>
        </xdr:cNvPr>
        <xdr:cNvSpPr txBox="1"/>
      </xdr:nvSpPr>
      <xdr:spPr>
        <a:xfrm>
          <a:off x="13500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50182</xdr:rowOff>
    </xdr:from>
    <xdr:ext cx="405111" cy="259045"/>
    <xdr:sp macro="" textlink="">
      <xdr:nvSpPr>
        <xdr:cNvPr id="773" name="n_4aveValue【消防施設】&#10;有形固定資産減価償却率">
          <a:extLst>
            <a:ext uri="{FF2B5EF4-FFF2-40B4-BE49-F238E27FC236}">
              <a16:creationId xmlns:a16="http://schemas.microsoft.com/office/drawing/2014/main" xmlns="" id="{C96C35BA-0C9B-4D60-A2F5-B04680E2A33A}"/>
            </a:ext>
          </a:extLst>
        </xdr:cNvPr>
        <xdr:cNvSpPr txBox="1"/>
      </xdr:nvSpPr>
      <xdr:spPr>
        <a:xfrm>
          <a:off x="12611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57166</xdr:rowOff>
    </xdr:from>
    <xdr:ext cx="405111" cy="259045"/>
    <xdr:sp macro="" textlink="">
      <xdr:nvSpPr>
        <xdr:cNvPr id="774" name="n_1mainValue【消防施設】&#10;有形固定資産減価償却率">
          <a:extLst>
            <a:ext uri="{FF2B5EF4-FFF2-40B4-BE49-F238E27FC236}">
              <a16:creationId xmlns:a16="http://schemas.microsoft.com/office/drawing/2014/main" xmlns="" id="{19C2D69C-DEA1-4517-843F-16A5510BD28C}"/>
            </a:ext>
          </a:extLst>
        </xdr:cNvPr>
        <xdr:cNvSpPr txBox="1"/>
      </xdr:nvSpPr>
      <xdr:spPr>
        <a:xfrm>
          <a:off x="15266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45738</xdr:rowOff>
    </xdr:from>
    <xdr:ext cx="405111" cy="259045"/>
    <xdr:sp macro="" textlink="">
      <xdr:nvSpPr>
        <xdr:cNvPr id="775" name="n_2mainValue【消防施設】&#10;有形固定資産減価償却率">
          <a:extLst>
            <a:ext uri="{FF2B5EF4-FFF2-40B4-BE49-F238E27FC236}">
              <a16:creationId xmlns:a16="http://schemas.microsoft.com/office/drawing/2014/main" xmlns="" id="{171F002E-2F10-48C3-90BF-B29AC1E40824}"/>
            </a:ext>
          </a:extLst>
        </xdr:cNvPr>
        <xdr:cNvSpPr txBox="1"/>
      </xdr:nvSpPr>
      <xdr:spPr>
        <a:xfrm>
          <a:off x="14389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152416</xdr:rowOff>
    </xdr:from>
    <xdr:ext cx="405111" cy="259045"/>
    <xdr:sp macro="" textlink="">
      <xdr:nvSpPr>
        <xdr:cNvPr id="776" name="n_3mainValue【消防施設】&#10;有形固定資産減価償却率">
          <a:extLst>
            <a:ext uri="{FF2B5EF4-FFF2-40B4-BE49-F238E27FC236}">
              <a16:creationId xmlns:a16="http://schemas.microsoft.com/office/drawing/2014/main" xmlns="" id="{0889B214-E7BD-4F7C-A6F0-A6AE550CE24B}"/>
            </a:ext>
          </a:extLst>
        </xdr:cNvPr>
        <xdr:cNvSpPr txBox="1"/>
      </xdr:nvSpPr>
      <xdr:spPr>
        <a:xfrm>
          <a:off x="13500744"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131463</xdr:rowOff>
    </xdr:from>
    <xdr:ext cx="405111" cy="259045"/>
    <xdr:sp macro="" textlink="">
      <xdr:nvSpPr>
        <xdr:cNvPr id="777" name="n_4mainValue【消防施設】&#10;有形固定資産減価償却率">
          <a:extLst>
            <a:ext uri="{FF2B5EF4-FFF2-40B4-BE49-F238E27FC236}">
              <a16:creationId xmlns:a16="http://schemas.microsoft.com/office/drawing/2014/main" xmlns="" id="{3DC6F178-DA14-4B57-9AE0-5ADC2F3F627D}"/>
            </a:ext>
          </a:extLst>
        </xdr:cNvPr>
        <xdr:cNvSpPr txBox="1"/>
      </xdr:nvSpPr>
      <xdr:spPr>
        <a:xfrm>
          <a:off x="12611744"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xmlns="" id="{3523CCB5-312C-4D36-9306-6F1AFAB26E5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xmlns="" id="{2A612309-D965-4F71-81FD-C8760958524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xmlns="" id="{1CF6DEF0-486B-4C18-BB47-806ACBC132B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xmlns="" id="{4B034E05-73FA-47AA-8880-D6342A5F084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xmlns="" id="{11C9BD07-C33E-438A-8463-D977A098941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xmlns="" id="{B2276614-0976-46D8-89C4-3B4EF454C1B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xmlns="" id="{87B7FDFB-96D6-4969-8BE7-AC324B730CA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xmlns="" id="{3A824D2A-D293-4FC6-B7D0-9A2953548E8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xmlns="" id="{BE2A9B3B-9B5F-4CDF-A303-264B43B3F12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xmlns="" id="{79E75BDD-280F-46E0-A26D-304E553FBD1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8" name="直線コネクタ 787">
          <a:extLst>
            <a:ext uri="{FF2B5EF4-FFF2-40B4-BE49-F238E27FC236}">
              <a16:creationId xmlns:a16="http://schemas.microsoft.com/office/drawing/2014/main" xmlns="" id="{95FC2721-D3C2-40C8-BBA4-B4E426767114}"/>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9" name="テキスト ボックス 788">
          <a:extLst>
            <a:ext uri="{FF2B5EF4-FFF2-40B4-BE49-F238E27FC236}">
              <a16:creationId xmlns:a16="http://schemas.microsoft.com/office/drawing/2014/main" xmlns="" id="{0099763D-CEB1-46EC-9D2B-65F56E5CDCD7}"/>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0" name="直線コネクタ 789">
          <a:extLst>
            <a:ext uri="{FF2B5EF4-FFF2-40B4-BE49-F238E27FC236}">
              <a16:creationId xmlns:a16="http://schemas.microsoft.com/office/drawing/2014/main" xmlns="" id="{E2F7CECB-296D-4C2E-9E87-F7DE5E23B964}"/>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1" name="テキスト ボックス 790">
          <a:extLst>
            <a:ext uri="{FF2B5EF4-FFF2-40B4-BE49-F238E27FC236}">
              <a16:creationId xmlns:a16="http://schemas.microsoft.com/office/drawing/2014/main" xmlns="" id="{C147FD4C-FD35-421F-986D-BDAC656E558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2" name="直線コネクタ 791">
          <a:extLst>
            <a:ext uri="{FF2B5EF4-FFF2-40B4-BE49-F238E27FC236}">
              <a16:creationId xmlns:a16="http://schemas.microsoft.com/office/drawing/2014/main" xmlns="" id="{C3FD5468-B5B3-4B15-A9A3-0262A38FDFD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3" name="テキスト ボックス 792">
          <a:extLst>
            <a:ext uri="{FF2B5EF4-FFF2-40B4-BE49-F238E27FC236}">
              <a16:creationId xmlns:a16="http://schemas.microsoft.com/office/drawing/2014/main" xmlns="" id="{C26B71A8-EB42-47F2-9A26-52B110C1B29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4" name="直線コネクタ 793">
          <a:extLst>
            <a:ext uri="{FF2B5EF4-FFF2-40B4-BE49-F238E27FC236}">
              <a16:creationId xmlns:a16="http://schemas.microsoft.com/office/drawing/2014/main" xmlns="" id="{7433C169-B5C6-4B82-9345-74E5B7072A54}"/>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5" name="テキスト ボックス 794">
          <a:extLst>
            <a:ext uri="{FF2B5EF4-FFF2-40B4-BE49-F238E27FC236}">
              <a16:creationId xmlns:a16="http://schemas.microsoft.com/office/drawing/2014/main" xmlns="" id="{ECB8B121-2843-4C2B-965D-64C89DC7A0B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6" name="直線コネクタ 795">
          <a:extLst>
            <a:ext uri="{FF2B5EF4-FFF2-40B4-BE49-F238E27FC236}">
              <a16:creationId xmlns:a16="http://schemas.microsoft.com/office/drawing/2014/main" xmlns="" id="{706E0855-E79C-4D59-A82D-DEE31FDCA5B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7" name="テキスト ボックス 796">
          <a:extLst>
            <a:ext uri="{FF2B5EF4-FFF2-40B4-BE49-F238E27FC236}">
              <a16:creationId xmlns:a16="http://schemas.microsoft.com/office/drawing/2014/main" xmlns="" id="{DE5DDD79-22DD-4F7F-9A17-0454C1ECB36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8" name="直線コネクタ 797">
          <a:extLst>
            <a:ext uri="{FF2B5EF4-FFF2-40B4-BE49-F238E27FC236}">
              <a16:creationId xmlns:a16="http://schemas.microsoft.com/office/drawing/2014/main" xmlns="" id="{2C9EE47F-4117-48B4-A4B3-5E9472F7A49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9" name="テキスト ボックス 798">
          <a:extLst>
            <a:ext uri="{FF2B5EF4-FFF2-40B4-BE49-F238E27FC236}">
              <a16:creationId xmlns:a16="http://schemas.microsoft.com/office/drawing/2014/main" xmlns="" id="{F38EF90C-A626-4623-9120-9DB14C48FF76}"/>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xmlns="" id="{C996DE86-F85D-41F5-9FE6-D0098EC4686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xmlns="" id="{A084BFD3-8610-4CE2-89E0-0EBE72798BF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xmlns="" id="{E6FC9EE2-6EA1-4EF2-864C-4389A005564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96882</xdr:rowOff>
    </xdr:from>
    <xdr:to>
      <xdr:col>116</xdr:col>
      <xdr:colOff>62864</xdr:colOff>
      <xdr:row>85</xdr:row>
      <xdr:rowOff>111579</xdr:rowOff>
    </xdr:to>
    <xdr:cxnSp macro="">
      <xdr:nvCxnSpPr>
        <xdr:cNvPr id="803" name="直線コネクタ 802">
          <a:extLst>
            <a:ext uri="{FF2B5EF4-FFF2-40B4-BE49-F238E27FC236}">
              <a16:creationId xmlns:a16="http://schemas.microsoft.com/office/drawing/2014/main" xmlns="" id="{47BB49CB-9150-4098-8879-1A705F5BAE66}"/>
            </a:ext>
          </a:extLst>
        </xdr:cNvPr>
        <xdr:cNvCxnSpPr/>
      </xdr:nvCxnSpPr>
      <xdr:spPr>
        <a:xfrm flipV="1">
          <a:off x="22160864" y="13469982"/>
          <a:ext cx="0" cy="1214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4" name="【消防施設】&#10;一人当たり面積最小値テキスト">
          <a:extLst>
            <a:ext uri="{FF2B5EF4-FFF2-40B4-BE49-F238E27FC236}">
              <a16:creationId xmlns:a16="http://schemas.microsoft.com/office/drawing/2014/main" xmlns="" id="{F7CC65E5-D5F9-4782-A078-B2182917C1A5}"/>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5" name="直線コネクタ 804">
          <a:extLst>
            <a:ext uri="{FF2B5EF4-FFF2-40B4-BE49-F238E27FC236}">
              <a16:creationId xmlns:a16="http://schemas.microsoft.com/office/drawing/2014/main" xmlns="" id="{827C546F-08F2-40CA-A194-A10F0E102DFD}"/>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43559</xdr:rowOff>
    </xdr:from>
    <xdr:ext cx="469744" cy="259045"/>
    <xdr:sp macro="" textlink="">
      <xdr:nvSpPr>
        <xdr:cNvPr id="806" name="【消防施設】&#10;一人当たり面積最大値テキスト">
          <a:extLst>
            <a:ext uri="{FF2B5EF4-FFF2-40B4-BE49-F238E27FC236}">
              <a16:creationId xmlns:a16="http://schemas.microsoft.com/office/drawing/2014/main" xmlns="" id="{583CBB1B-1FEC-4CD2-B348-7CDF15477D30}"/>
            </a:ext>
          </a:extLst>
        </xdr:cNvPr>
        <xdr:cNvSpPr txBox="1"/>
      </xdr:nvSpPr>
      <xdr:spPr>
        <a:xfrm>
          <a:off x="22199600" y="132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96882</xdr:rowOff>
    </xdr:from>
    <xdr:to>
      <xdr:col>116</xdr:col>
      <xdr:colOff>152400</xdr:colOff>
      <xdr:row>78</xdr:row>
      <xdr:rowOff>96882</xdr:rowOff>
    </xdr:to>
    <xdr:cxnSp macro="">
      <xdr:nvCxnSpPr>
        <xdr:cNvPr id="807" name="直線コネクタ 806">
          <a:extLst>
            <a:ext uri="{FF2B5EF4-FFF2-40B4-BE49-F238E27FC236}">
              <a16:creationId xmlns:a16="http://schemas.microsoft.com/office/drawing/2014/main" xmlns="" id="{17DE39F2-EC73-4F4D-A818-2F66E4B00260}"/>
            </a:ext>
          </a:extLst>
        </xdr:cNvPr>
        <xdr:cNvCxnSpPr/>
      </xdr:nvCxnSpPr>
      <xdr:spPr>
        <a:xfrm>
          <a:off x="22072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808" name="【消防施設】&#10;一人当たり面積平均値テキスト">
          <a:extLst>
            <a:ext uri="{FF2B5EF4-FFF2-40B4-BE49-F238E27FC236}">
              <a16:creationId xmlns:a16="http://schemas.microsoft.com/office/drawing/2014/main" xmlns="" id="{6F250BD1-7B20-4E21-99F7-B8C9D31D66E8}"/>
            </a:ext>
          </a:extLst>
        </xdr:cNvPr>
        <xdr:cNvSpPr txBox="1"/>
      </xdr:nvSpPr>
      <xdr:spPr>
        <a:xfrm>
          <a:off x="2219960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09" name="フローチャート: 判断 808">
          <a:extLst>
            <a:ext uri="{FF2B5EF4-FFF2-40B4-BE49-F238E27FC236}">
              <a16:creationId xmlns:a16="http://schemas.microsoft.com/office/drawing/2014/main" xmlns="" id="{4242754A-3898-427E-A573-DF40FC0CC295}"/>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0" name="フローチャート: 判断 809">
          <a:extLst>
            <a:ext uri="{FF2B5EF4-FFF2-40B4-BE49-F238E27FC236}">
              <a16:creationId xmlns:a16="http://schemas.microsoft.com/office/drawing/2014/main" xmlns="" id="{E26A0813-DB5A-4560-9A7F-4684EFA34352}"/>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124461</xdr:rowOff>
    </xdr:from>
    <xdr:to>
      <xdr:col>107</xdr:col>
      <xdr:colOff>101600</xdr:colOff>
      <xdr:row>83</xdr:row>
      <xdr:rowOff>54611</xdr:rowOff>
    </xdr:to>
    <xdr:sp macro="" textlink="">
      <xdr:nvSpPr>
        <xdr:cNvPr id="811" name="フローチャート: 判断 810">
          <a:extLst>
            <a:ext uri="{FF2B5EF4-FFF2-40B4-BE49-F238E27FC236}">
              <a16:creationId xmlns:a16="http://schemas.microsoft.com/office/drawing/2014/main" xmlns="" id="{553DAD23-975F-4DC3-B51B-B0ACD69AB0A9}"/>
            </a:ext>
          </a:extLst>
        </xdr:cNvPr>
        <xdr:cNvSpPr/>
      </xdr:nvSpPr>
      <xdr:spPr>
        <a:xfrm>
          <a:off x="2038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812" name="フローチャート: 判断 811">
          <a:extLst>
            <a:ext uri="{FF2B5EF4-FFF2-40B4-BE49-F238E27FC236}">
              <a16:creationId xmlns:a16="http://schemas.microsoft.com/office/drawing/2014/main" xmlns="" id="{9723E62E-B9CA-4F47-AFEA-E1A79862D9CA}"/>
            </a:ext>
          </a:extLst>
        </xdr:cNvPr>
        <xdr:cNvSpPr/>
      </xdr:nvSpPr>
      <xdr:spPr>
        <a:xfrm>
          <a:off x="19494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157118</xdr:rowOff>
    </xdr:from>
    <xdr:to>
      <xdr:col>98</xdr:col>
      <xdr:colOff>38100</xdr:colOff>
      <xdr:row>83</xdr:row>
      <xdr:rowOff>87268</xdr:rowOff>
    </xdr:to>
    <xdr:sp macro="" textlink="">
      <xdr:nvSpPr>
        <xdr:cNvPr id="813" name="フローチャート: 判断 812">
          <a:extLst>
            <a:ext uri="{FF2B5EF4-FFF2-40B4-BE49-F238E27FC236}">
              <a16:creationId xmlns:a16="http://schemas.microsoft.com/office/drawing/2014/main" xmlns="" id="{7EF618CD-B61D-4EA2-943E-1A437754888A}"/>
            </a:ext>
          </a:extLst>
        </xdr:cNvPr>
        <xdr:cNvSpPr/>
      </xdr:nvSpPr>
      <xdr:spPr>
        <a:xfrm>
          <a:off x="18605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xmlns="" id="{BA4A4CB8-33F1-43A6-9905-D424395B81E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xmlns="" id="{0F88FBE6-FBD3-4870-9E13-98E8D94F33B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xmlns="" id="{F3BD5506-0ACB-4180-8549-B21AD8416B2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xmlns="" id="{0826EB43-C080-48DE-86C3-1B1EAA87DF5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xmlns="" id="{512CDA1C-49FB-40F8-9CF6-D48FAF3FC30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162016</xdr:rowOff>
    </xdr:from>
    <xdr:to>
      <xdr:col>116</xdr:col>
      <xdr:colOff>114300</xdr:colOff>
      <xdr:row>84</xdr:row>
      <xdr:rowOff>92166</xdr:rowOff>
    </xdr:to>
    <xdr:sp macro="" textlink="">
      <xdr:nvSpPr>
        <xdr:cNvPr id="819" name="楕円 818">
          <a:extLst>
            <a:ext uri="{FF2B5EF4-FFF2-40B4-BE49-F238E27FC236}">
              <a16:creationId xmlns:a16="http://schemas.microsoft.com/office/drawing/2014/main" xmlns="" id="{BCB5A2B5-B309-4D08-85D5-E902158009D8}"/>
            </a:ext>
          </a:extLst>
        </xdr:cNvPr>
        <xdr:cNvSpPr/>
      </xdr:nvSpPr>
      <xdr:spPr>
        <a:xfrm>
          <a:off x="221107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140443</xdr:rowOff>
    </xdr:from>
    <xdr:ext cx="469744" cy="259045"/>
    <xdr:sp macro="" textlink="">
      <xdr:nvSpPr>
        <xdr:cNvPr id="820" name="【消防施設】&#10;一人当たり面積該当値テキスト">
          <a:extLst>
            <a:ext uri="{FF2B5EF4-FFF2-40B4-BE49-F238E27FC236}">
              <a16:creationId xmlns:a16="http://schemas.microsoft.com/office/drawing/2014/main" xmlns="" id="{EA82F41A-941A-49D1-B97B-ED3EBB717FA8}"/>
            </a:ext>
          </a:extLst>
        </xdr:cNvPr>
        <xdr:cNvSpPr txBox="1"/>
      </xdr:nvSpPr>
      <xdr:spPr>
        <a:xfrm>
          <a:off x="22199600" y="143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145687</xdr:rowOff>
    </xdr:from>
    <xdr:to>
      <xdr:col>112</xdr:col>
      <xdr:colOff>38100</xdr:colOff>
      <xdr:row>82</xdr:row>
      <xdr:rowOff>75837</xdr:rowOff>
    </xdr:to>
    <xdr:sp macro="" textlink="">
      <xdr:nvSpPr>
        <xdr:cNvPr id="821" name="楕円 820">
          <a:extLst>
            <a:ext uri="{FF2B5EF4-FFF2-40B4-BE49-F238E27FC236}">
              <a16:creationId xmlns:a16="http://schemas.microsoft.com/office/drawing/2014/main" xmlns="" id="{10C48312-B1FF-4446-9995-8784DD21D79B}"/>
            </a:ext>
          </a:extLst>
        </xdr:cNvPr>
        <xdr:cNvSpPr/>
      </xdr:nvSpPr>
      <xdr:spPr>
        <a:xfrm>
          <a:off x="21272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25037</xdr:rowOff>
    </xdr:from>
    <xdr:to>
      <xdr:col>116</xdr:col>
      <xdr:colOff>63500</xdr:colOff>
      <xdr:row>84</xdr:row>
      <xdr:rowOff>41366</xdr:rowOff>
    </xdr:to>
    <xdr:cxnSp macro="">
      <xdr:nvCxnSpPr>
        <xdr:cNvPr id="822" name="直線コネクタ 821">
          <a:extLst>
            <a:ext uri="{FF2B5EF4-FFF2-40B4-BE49-F238E27FC236}">
              <a16:creationId xmlns:a16="http://schemas.microsoft.com/office/drawing/2014/main" xmlns="" id="{1B8FF63C-A50E-45E8-9B7C-C50912DF7733}"/>
            </a:ext>
          </a:extLst>
        </xdr:cNvPr>
        <xdr:cNvCxnSpPr/>
      </xdr:nvCxnSpPr>
      <xdr:spPr>
        <a:xfrm>
          <a:off x="21323300" y="14083937"/>
          <a:ext cx="8382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158750</xdr:rowOff>
    </xdr:from>
    <xdr:to>
      <xdr:col>107</xdr:col>
      <xdr:colOff>101600</xdr:colOff>
      <xdr:row>82</xdr:row>
      <xdr:rowOff>88900</xdr:rowOff>
    </xdr:to>
    <xdr:sp macro="" textlink="">
      <xdr:nvSpPr>
        <xdr:cNvPr id="823" name="楕円 822">
          <a:extLst>
            <a:ext uri="{FF2B5EF4-FFF2-40B4-BE49-F238E27FC236}">
              <a16:creationId xmlns:a16="http://schemas.microsoft.com/office/drawing/2014/main" xmlns="" id="{7E258451-27D6-43D3-9E77-8F7640476A83}"/>
            </a:ext>
          </a:extLst>
        </xdr:cNvPr>
        <xdr:cNvSpPr/>
      </xdr:nvSpPr>
      <xdr:spPr>
        <a:xfrm>
          <a:off x="20383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25037</xdr:rowOff>
    </xdr:from>
    <xdr:to>
      <xdr:col>111</xdr:col>
      <xdr:colOff>177800</xdr:colOff>
      <xdr:row>82</xdr:row>
      <xdr:rowOff>38100</xdr:rowOff>
    </xdr:to>
    <xdr:cxnSp macro="">
      <xdr:nvCxnSpPr>
        <xdr:cNvPr id="824" name="直線コネクタ 823">
          <a:extLst>
            <a:ext uri="{FF2B5EF4-FFF2-40B4-BE49-F238E27FC236}">
              <a16:creationId xmlns:a16="http://schemas.microsoft.com/office/drawing/2014/main" xmlns="" id="{63F8D087-B184-4675-BD74-112D8E117D91}"/>
            </a:ext>
          </a:extLst>
        </xdr:cNvPr>
        <xdr:cNvCxnSpPr/>
      </xdr:nvCxnSpPr>
      <xdr:spPr>
        <a:xfrm flipV="1">
          <a:off x="20434300" y="140839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59145</xdr:rowOff>
    </xdr:from>
    <xdr:to>
      <xdr:col>102</xdr:col>
      <xdr:colOff>165100</xdr:colOff>
      <xdr:row>82</xdr:row>
      <xdr:rowOff>160745</xdr:rowOff>
    </xdr:to>
    <xdr:sp macro="" textlink="">
      <xdr:nvSpPr>
        <xdr:cNvPr id="825" name="楕円 824">
          <a:extLst>
            <a:ext uri="{FF2B5EF4-FFF2-40B4-BE49-F238E27FC236}">
              <a16:creationId xmlns:a16="http://schemas.microsoft.com/office/drawing/2014/main" xmlns="" id="{9A153BC0-F2CD-4A98-952D-E975631320C1}"/>
            </a:ext>
          </a:extLst>
        </xdr:cNvPr>
        <xdr:cNvSpPr/>
      </xdr:nvSpPr>
      <xdr:spPr>
        <a:xfrm>
          <a:off x="19494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38100</xdr:rowOff>
    </xdr:from>
    <xdr:to>
      <xdr:col>107</xdr:col>
      <xdr:colOff>50800</xdr:colOff>
      <xdr:row>82</xdr:row>
      <xdr:rowOff>109945</xdr:rowOff>
    </xdr:to>
    <xdr:cxnSp macro="">
      <xdr:nvCxnSpPr>
        <xdr:cNvPr id="826" name="直線コネクタ 825">
          <a:extLst>
            <a:ext uri="{FF2B5EF4-FFF2-40B4-BE49-F238E27FC236}">
              <a16:creationId xmlns:a16="http://schemas.microsoft.com/office/drawing/2014/main" xmlns="" id="{A6D84442-703E-4385-9154-D357170FAEDC}"/>
            </a:ext>
          </a:extLst>
        </xdr:cNvPr>
        <xdr:cNvCxnSpPr/>
      </xdr:nvCxnSpPr>
      <xdr:spPr>
        <a:xfrm flipV="1">
          <a:off x="19545300" y="14097000"/>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65677</xdr:rowOff>
    </xdr:from>
    <xdr:to>
      <xdr:col>98</xdr:col>
      <xdr:colOff>38100</xdr:colOff>
      <xdr:row>82</xdr:row>
      <xdr:rowOff>167277</xdr:rowOff>
    </xdr:to>
    <xdr:sp macro="" textlink="">
      <xdr:nvSpPr>
        <xdr:cNvPr id="827" name="楕円 826">
          <a:extLst>
            <a:ext uri="{FF2B5EF4-FFF2-40B4-BE49-F238E27FC236}">
              <a16:creationId xmlns:a16="http://schemas.microsoft.com/office/drawing/2014/main" xmlns="" id="{F255792D-DE25-4F1A-B834-BF25F003F795}"/>
            </a:ext>
          </a:extLst>
        </xdr:cNvPr>
        <xdr:cNvSpPr/>
      </xdr:nvSpPr>
      <xdr:spPr>
        <a:xfrm>
          <a:off x="18605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109945</xdr:rowOff>
    </xdr:from>
    <xdr:to>
      <xdr:col>102</xdr:col>
      <xdr:colOff>114300</xdr:colOff>
      <xdr:row>82</xdr:row>
      <xdr:rowOff>116477</xdr:rowOff>
    </xdr:to>
    <xdr:cxnSp macro="">
      <xdr:nvCxnSpPr>
        <xdr:cNvPr id="828" name="直線コネクタ 827">
          <a:extLst>
            <a:ext uri="{FF2B5EF4-FFF2-40B4-BE49-F238E27FC236}">
              <a16:creationId xmlns:a16="http://schemas.microsoft.com/office/drawing/2014/main" xmlns="" id="{A5D35D24-7CD4-45DD-A55C-F8D8D1A7D1C5}"/>
            </a:ext>
          </a:extLst>
        </xdr:cNvPr>
        <xdr:cNvCxnSpPr/>
      </xdr:nvCxnSpPr>
      <xdr:spPr>
        <a:xfrm flipV="1">
          <a:off x="18656300" y="141688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829" name="n_1aveValue【消防施設】&#10;一人当たり面積">
          <a:extLst>
            <a:ext uri="{FF2B5EF4-FFF2-40B4-BE49-F238E27FC236}">
              <a16:creationId xmlns:a16="http://schemas.microsoft.com/office/drawing/2014/main" xmlns="" id="{14CD3086-007D-4561-A91A-D6E311F1743A}"/>
            </a:ext>
          </a:extLst>
        </xdr:cNvPr>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45738</xdr:rowOff>
    </xdr:from>
    <xdr:ext cx="469744" cy="259045"/>
    <xdr:sp macro="" textlink="">
      <xdr:nvSpPr>
        <xdr:cNvPr id="830" name="n_2aveValue【消防施設】&#10;一人当たり面積">
          <a:extLst>
            <a:ext uri="{FF2B5EF4-FFF2-40B4-BE49-F238E27FC236}">
              <a16:creationId xmlns:a16="http://schemas.microsoft.com/office/drawing/2014/main" xmlns="" id="{A084DBE0-2E42-48E1-8CD1-C082B12D78BC}"/>
            </a:ext>
          </a:extLst>
        </xdr:cNvPr>
        <xdr:cNvSpPr txBox="1"/>
      </xdr:nvSpPr>
      <xdr:spPr>
        <a:xfrm>
          <a:off x="20199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45738</xdr:rowOff>
    </xdr:from>
    <xdr:ext cx="469744" cy="259045"/>
    <xdr:sp macro="" textlink="">
      <xdr:nvSpPr>
        <xdr:cNvPr id="831" name="n_3aveValue【消防施設】&#10;一人当たり面積">
          <a:extLst>
            <a:ext uri="{FF2B5EF4-FFF2-40B4-BE49-F238E27FC236}">
              <a16:creationId xmlns:a16="http://schemas.microsoft.com/office/drawing/2014/main" xmlns="" id="{12B31A62-ABB0-4212-A4C8-23FE72F1D751}"/>
            </a:ext>
          </a:extLst>
        </xdr:cNvPr>
        <xdr:cNvSpPr txBox="1"/>
      </xdr:nvSpPr>
      <xdr:spPr>
        <a:xfrm>
          <a:off x="19310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78395</xdr:rowOff>
    </xdr:from>
    <xdr:ext cx="469744" cy="259045"/>
    <xdr:sp macro="" textlink="">
      <xdr:nvSpPr>
        <xdr:cNvPr id="832" name="n_4aveValue【消防施設】&#10;一人当たり面積">
          <a:extLst>
            <a:ext uri="{FF2B5EF4-FFF2-40B4-BE49-F238E27FC236}">
              <a16:creationId xmlns:a16="http://schemas.microsoft.com/office/drawing/2014/main" xmlns="" id="{2C7D5194-A026-4087-B79E-FC1C4EDAB2CE}"/>
            </a:ext>
          </a:extLst>
        </xdr:cNvPr>
        <xdr:cNvSpPr txBox="1"/>
      </xdr:nvSpPr>
      <xdr:spPr>
        <a:xfrm>
          <a:off x="18421427" y="1430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92364</xdr:rowOff>
    </xdr:from>
    <xdr:ext cx="469744" cy="259045"/>
    <xdr:sp macro="" textlink="">
      <xdr:nvSpPr>
        <xdr:cNvPr id="833" name="n_1mainValue【消防施設】&#10;一人当たり面積">
          <a:extLst>
            <a:ext uri="{FF2B5EF4-FFF2-40B4-BE49-F238E27FC236}">
              <a16:creationId xmlns:a16="http://schemas.microsoft.com/office/drawing/2014/main" xmlns="" id="{96CD3A0F-39DB-495E-B5B2-E5F89AB3A772}"/>
            </a:ext>
          </a:extLst>
        </xdr:cNvPr>
        <xdr:cNvSpPr txBox="1"/>
      </xdr:nvSpPr>
      <xdr:spPr>
        <a:xfrm>
          <a:off x="21075727" y="138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834" name="n_2mainValue【消防施設】&#10;一人当たり面積">
          <a:extLst>
            <a:ext uri="{FF2B5EF4-FFF2-40B4-BE49-F238E27FC236}">
              <a16:creationId xmlns:a16="http://schemas.microsoft.com/office/drawing/2014/main" xmlns="" id="{95C12A6D-8893-4D51-824B-CD0C551C537E}"/>
            </a:ext>
          </a:extLst>
        </xdr:cNvPr>
        <xdr:cNvSpPr txBox="1"/>
      </xdr:nvSpPr>
      <xdr:spPr>
        <a:xfrm>
          <a:off x="20199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5822</xdr:rowOff>
    </xdr:from>
    <xdr:ext cx="469744" cy="259045"/>
    <xdr:sp macro="" textlink="">
      <xdr:nvSpPr>
        <xdr:cNvPr id="835" name="n_3mainValue【消防施設】&#10;一人当たり面積">
          <a:extLst>
            <a:ext uri="{FF2B5EF4-FFF2-40B4-BE49-F238E27FC236}">
              <a16:creationId xmlns:a16="http://schemas.microsoft.com/office/drawing/2014/main" xmlns="" id="{96253905-461C-40C0-B8F8-54B170F42F17}"/>
            </a:ext>
          </a:extLst>
        </xdr:cNvPr>
        <xdr:cNvSpPr txBox="1"/>
      </xdr:nvSpPr>
      <xdr:spPr>
        <a:xfrm>
          <a:off x="19310427" y="1389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12354</xdr:rowOff>
    </xdr:from>
    <xdr:ext cx="469744" cy="259045"/>
    <xdr:sp macro="" textlink="">
      <xdr:nvSpPr>
        <xdr:cNvPr id="836" name="n_4mainValue【消防施設】&#10;一人当たり面積">
          <a:extLst>
            <a:ext uri="{FF2B5EF4-FFF2-40B4-BE49-F238E27FC236}">
              <a16:creationId xmlns:a16="http://schemas.microsoft.com/office/drawing/2014/main" xmlns="" id="{FA2CC9A8-C059-4059-8BB4-F0E769EF3CDB}"/>
            </a:ext>
          </a:extLst>
        </xdr:cNvPr>
        <xdr:cNvSpPr txBox="1"/>
      </xdr:nvSpPr>
      <xdr:spPr>
        <a:xfrm>
          <a:off x="18421427" y="1389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xmlns="" id="{8284FBC8-2B43-427A-8CAB-3DE5F6EC5A4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xmlns="" id="{2030C75A-A686-401B-AA92-46BA2FF658B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xmlns="" id="{A1DC74E4-B4EE-486D-9EA7-B8144271B0B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xmlns="" id="{0AFB45E2-AF8D-4E56-A2DC-3BBDDC4B1AA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xmlns="" id="{5099ECDE-4100-45D1-B25B-8FA322AD615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xmlns="" id="{B46E5BDA-7C4C-4317-927D-F5C832EFE02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xmlns="" id="{836C0B04-9F10-479C-B29F-9F1E19D3293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xmlns="" id="{15AF383A-0D4F-4CB3-AC9B-3A5B858EB6E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xmlns="" id="{EBAB1B3E-18FA-472C-B238-D5444CCE0F7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xmlns="" id="{FD8CF20B-91A2-4FC8-9AE0-A0B6C2F15F9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xmlns="" id="{6A05D4A9-3008-48EF-A5ED-FC11FB72286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xmlns="" id="{D01A648A-D174-4823-86D2-84D29BF754F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xmlns="" id="{5EA5C1C2-AC3F-422B-BB81-90C76D08FB3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xmlns="" id="{6CF8CA99-6195-423B-94F9-A399643CA1D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xmlns="" id="{56DAE5BC-2400-4FA2-9955-EB27AA858EE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xmlns="" id="{3225B296-9234-48CD-8E34-168C09F45E8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xmlns="" id="{F1A71C5F-5ADD-44FC-8427-5BD8B37E8C0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xmlns="" id="{78269107-8EB4-4EEE-8B19-1036D979E2A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xmlns="" id="{FD324EB8-4602-4262-8915-74BBF6E323A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xmlns="" id="{7531F9A7-37A1-44D6-8803-EB60AB7938E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xmlns="" id="{DC99604A-D784-4D74-89F4-9947BB33A51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xmlns="" id="{971F5879-A802-4F44-BDAE-457FE18632F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xmlns="" id="{8FEB2896-609A-4734-A83E-B19B05132D8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xmlns="" id="{68B9D624-B115-41D3-BE61-FEB2C2F8AEE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xmlns="" id="{6E7951AB-AE17-4073-B96E-0CFD8DD94CD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23949</xdr:rowOff>
    </xdr:to>
    <xdr:cxnSp macro="">
      <xdr:nvCxnSpPr>
        <xdr:cNvPr id="862" name="直線コネクタ 861">
          <a:extLst>
            <a:ext uri="{FF2B5EF4-FFF2-40B4-BE49-F238E27FC236}">
              <a16:creationId xmlns:a16="http://schemas.microsoft.com/office/drawing/2014/main" xmlns="" id="{D18A897C-EF0E-4043-A00E-F02DC096BDC8}"/>
            </a:ext>
          </a:extLst>
        </xdr:cNvPr>
        <xdr:cNvCxnSpPr/>
      </xdr:nvCxnSpPr>
      <xdr:spPr>
        <a:xfrm flipV="1">
          <a:off x="16318864" y="17281616"/>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27776</xdr:rowOff>
    </xdr:from>
    <xdr:ext cx="405111" cy="259045"/>
    <xdr:sp macro="" textlink="">
      <xdr:nvSpPr>
        <xdr:cNvPr id="863" name="【庁舎】&#10;有形固定資産減価償却率最小値テキスト">
          <a:extLst>
            <a:ext uri="{FF2B5EF4-FFF2-40B4-BE49-F238E27FC236}">
              <a16:creationId xmlns:a16="http://schemas.microsoft.com/office/drawing/2014/main" xmlns="" id="{EFDB4E7C-D16D-4370-B0AD-FB111F3224B8}"/>
            </a:ext>
          </a:extLst>
        </xdr:cNvPr>
        <xdr:cNvSpPr txBox="1"/>
      </xdr:nvSpPr>
      <xdr:spPr>
        <a:xfrm>
          <a:off x="16357600" y="185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23949</xdr:rowOff>
    </xdr:from>
    <xdr:to>
      <xdr:col>86</xdr:col>
      <xdr:colOff>25400</xdr:colOff>
      <xdr:row>108</xdr:row>
      <xdr:rowOff>23949</xdr:rowOff>
    </xdr:to>
    <xdr:cxnSp macro="">
      <xdr:nvCxnSpPr>
        <xdr:cNvPr id="864" name="直線コネクタ 863">
          <a:extLst>
            <a:ext uri="{FF2B5EF4-FFF2-40B4-BE49-F238E27FC236}">
              <a16:creationId xmlns:a16="http://schemas.microsoft.com/office/drawing/2014/main" xmlns="" id="{4C7555A2-0C9B-433E-A0A2-AFFB5F103B13}"/>
            </a:ext>
          </a:extLst>
        </xdr:cNvPr>
        <xdr:cNvCxnSpPr/>
      </xdr:nvCxnSpPr>
      <xdr:spPr>
        <a:xfrm>
          <a:off x="16230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5" name="【庁舎】&#10;有形固定資産減価償却率最大値テキスト">
          <a:extLst>
            <a:ext uri="{FF2B5EF4-FFF2-40B4-BE49-F238E27FC236}">
              <a16:creationId xmlns:a16="http://schemas.microsoft.com/office/drawing/2014/main" xmlns="" id="{803FB906-48EB-4AD5-92F6-C62A4E96EBC6}"/>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6" name="直線コネクタ 865">
          <a:extLst>
            <a:ext uri="{FF2B5EF4-FFF2-40B4-BE49-F238E27FC236}">
              <a16:creationId xmlns:a16="http://schemas.microsoft.com/office/drawing/2014/main" xmlns="" id="{82E71486-B95F-473E-806A-6B1CB706F2E5}"/>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144615</xdr:rowOff>
    </xdr:from>
    <xdr:ext cx="405111" cy="259045"/>
    <xdr:sp macro="" textlink="">
      <xdr:nvSpPr>
        <xdr:cNvPr id="867" name="【庁舎】&#10;有形固定資産減価償却率平均値テキスト">
          <a:extLst>
            <a:ext uri="{FF2B5EF4-FFF2-40B4-BE49-F238E27FC236}">
              <a16:creationId xmlns:a16="http://schemas.microsoft.com/office/drawing/2014/main" xmlns="" id="{2D8EC148-2052-4C8C-996E-8746F19E93DC}"/>
            </a:ext>
          </a:extLst>
        </xdr:cNvPr>
        <xdr:cNvSpPr txBox="1"/>
      </xdr:nvSpPr>
      <xdr:spPr>
        <a:xfrm>
          <a:off x="16357600" y="1763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868" name="フローチャート: 判断 867">
          <a:extLst>
            <a:ext uri="{FF2B5EF4-FFF2-40B4-BE49-F238E27FC236}">
              <a16:creationId xmlns:a16="http://schemas.microsoft.com/office/drawing/2014/main" xmlns="" id="{57A05AE6-A60C-4C80-A444-FBFBE4F310C3}"/>
            </a:ext>
          </a:extLst>
        </xdr:cNvPr>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869" name="フローチャート: 判断 868">
          <a:extLst>
            <a:ext uri="{FF2B5EF4-FFF2-40B4-BE49-F238E27FC236}">
              <a16:creationId xmlns:a16="http://schemas.microsoft.com/office/drawing/2014/main" xmlns="" id="{34939E0A-6117-41F6-8343-25122CD9A2B1}"/>
            </a:ext>
          </a:extLst>
        </xdr:cNvPr>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0" name="フローチャート: 判断 869">
          <a:extLst>
            <a:ext uri="{FF2B5EF4-FFF2-40B4-BE49-F238E27FC236}">
              <a16:creationId xmlns:a16="http://schemas.microsoft.com/office/drawing/2014/main" xmlns="" id="{7015C77A-62EE-4632-BAB9-BD440C1CF032}"/>
            </a:ext>
          </a:extLst>
        </xdr:cNvPr>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123371</xdr:rowOff>
    </xdr:from>
    <xdr:to>
      <xdr:col>72</xdr:col>
      <xdr:colOff>38100</xdr:colOff>
      <xdr:row>104</xdr:row>
      <xdr:rowOff>53521</xdr:rowOff>
    </xdr:to>
    <xdr:sp macro="" textlink="">
      <xdr:nvSpPr>
        <xdr:cNvPr id="871" name="フローチャート: 判断 870">
          <a:extLst>
            <a:ext uri="{FF2B5EF4-FFF2-40B4-BE49-F238E27FC236}">
              <a16:creationId xmlns:a16="http://schemas.microsoft.com/office/drawing/2014/main" xmlns="" id="{078E2290-2311-447A-8709-2FE6A6645578}"/>
            </a:ext>
          </a:extLst>
        </xdr:cNvPr>
        <xdr:cNvSpPr/>
      </xdr:nvSpPr>
      <xdr:spPr>
        <a:xfrm>
          <a:off x="13652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144599</xdr:rowOff>
    </xdr:from>
    <xdr:to>
      <xdr:col>67</xdr:col>
      <xdr:colOff>101600</xdr:colOff>
      <xdr:row>104</xdr:row>
      <xdr:rowOff>74749</xdr:rowOff>
    </xdr:to>
    <xdr:sp macro="" textlink="">
      <xdr:nvSpPr>
        <xdr:cNvPr id="872" name="フローチャート: 判断 871">
          <a:extLst>
            <a:ext uri="{FF2B5EF4-FFF2-40B4-BE49-F238E27FC236}">
              <a16:creationId xmlns:a16="http://schemas.microsoft.com/office/drawing/2014/main" xmlns="" id="{AEC4B697-73AF-451A-ABB0-79201CEF9E90}"/>
            </a:ext>
          </a:extLst>
        </xdr:cNvPr>
        <xdr:cNvSpPr/>
      </xdr:nvSpPr>
      <xdr:spPr>
        <a:xfrm>
          <a:off x="12763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xmlns="" id="{ABA0B907-BE2C-4A8B-B193-BAB9F6CFEAB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xmlns="" id="{86B6BF76-158A-47DA-8113-2546E9DF78E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xmlns="" id="{F1BD9E8B-462E-433B-94E2-607D2134DF2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xmlns="" id="{E8898CA7-2C54-4838-9535-512756D84C6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xmlns="" id="{2D55DE10-A3C7-49F6-B657-8844B9BFA70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160927</xdr:rowOff>
    </xdr:from>
    <xdr:to>
      <xdr:col>85</xdr:col>
      <xdr:colOff>177800</xdr:colOff>
      <xdr:row>107</xdr:row>
      <xdr:rowOff>91077</xdr:rowOff>
    </xdr:to>
    <xdr:sp macro="" textlink="">
      <xdr:nvSpPr>
        <xdr:cNvPr id="878" name="楕円 877">
          <a:extLst>
            <a:ext uri="{FF2B5EF4-FFF2-40B4-BE49-F238E27FC236}">
              <a16:creationId xmlns:a16="http://schemas.microsoft.com/office/drawing/2014/main" xmlns="" id="{A6047B90-E0CF-43E6-B1E5-218705F3F1D7}"/>
            </a:ext>
          </a:extLst>
        </xdr:cNvPr>
        <xdr:cNvSpPr/>
      </xdr:nvSpPr>
      <xdr:spPr>
        <a:xfrm>
          <a:off x="162687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139354</xdr:rowOff>
    </xdr:from>
    <xdr:ext cx="405111" cy="259045"/>
    <xdr:sp macro="" textlink="">
      <xdr:nvSpPr>
        <xdr:cNvPr id="879" name="【庁舎】&#10;有形固定資産減価償却率該当値テキスト">
          <a:extLst>
            <a:ext uri="{FF2B5EF4-FFF2-40B4-BE49-F238E27FC236}">
              <a16:creationId xmlns:a16="http://schemas.microsoft.com/office/drawing/2014/main" xmlns="" id="{0D90B45E-5E91-4A7F-8E81-4B8541B05CFC}"/>
            </a:ext>
          </a:extLst>
        </xdr:cNvPr>
        <xdr:cNvSpPr txBox="1"/>
      </xdr:nvSpPr>
      <xdr:spPr>
        <a:xfrm>
          <a:off x="16357600"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134801</xdr:rowOff>
    </xdr:from>
    <xdr:to>
      <xdr:col>81</xdr:col>
      <xdr:colOff>101600</xdr:colOff>
      <xdr:row>107</xdr:row>
      <xdr:rowOff>64951</xdr:rowOff>
    </xdr:to>
    <xdr:sp macro="" textlink="">
      <xdr:nvSpPr>
        <xdr:cNvPr id="880" name="楕円 879">
          <a:extLst>
            <a:ext uri="{FF2B5EF4-FFF2-40B4-BE49-F238E27FC236}">
              <a16:creationId xmlns:a16="http://schemas.microsoft.com/office/drawing/2014/main" xmlns="" id="{80001279-5EF0-4140-B015-96D5128F2250}"/>
            </a:ext>
          </a:extLst>
        </xdr:cNvPr>
        <xdr:cNvSpPr/>
      </xdr:nvSpPr>
      <xdr:spPr>
        <a:xfrm>
          <a:off x="15430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14151</xdr:rowOff>
    </xdr:from>
    <xdr:to>
      <xdr:col>85</xdr:col>
      <xdr:colOff>127000</xdr:colOff>
      <xdr:row>107</xdr:row>
      <xdr:rowOff>40277</xdr:rowOff>
    </xdr:to>
    <xdr:cxnSp macro="">
      <xdr:nvCxnSpPr>
        <xdr:cNvPr id="881" name="直線コネクタ 880">
          <a:extLst>
            <a:ext uri="{FF2B5EF4-FFF2-40B4-BE49-F238E27FC236}">
              <a16:creationId xmlns:a16="http://schemas.microsoft.com/office/drawing/2014/main" xmlns="" id="{D2101D48-BC77-426C-9F3F-58E8CF01751C}"/>
            </a:ext>
          </a:extLst>
        </xdr:cNvPr>
        <xdr:cNvCxnSpPr/>
      </xdr:nvCxnSpPr>
      <xdr:spPr>
        <a:xfrm>
          <a:off x="15481300" y="1835930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108676</xdr:rowOff>
    </xdr:from>
    <xdr:to>
      <xdr:col>76</xdr:col>
      <xdr:colOff>165100</xdr:colOff>
      <xdr:row>107</xdr:row>
      <xdr:rowOff>38826</xdr:rowOff>
    </xdr:to>
    <xdr:sp macro="" textlink="">
      <xdr:nvSpPr>
        <xdr:cNvPr id="882" name="楕円 881">
          <a:extLst>
            <a:ext uri="{FF2B5EF4-FFF2-40B4-BE49-F238E27FC236}">
              <a16:creationId xmlns:a16="http://schemas.microsoft.com/office/drawing/2014/main" xmlns="" id="{8932A82B-828D-4741-88F3-4E50BE2B55C2}"/>
            </a:ext>
          </a:extLst>
        </xdr:cNvPr>
        <xdr:cNvSpPr/>
      </xdr:nvSpPr>
      <xdr:spPr>
        <a:xfrm>
          <a:off x="14541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159476</xdr:rowOff>
    </xdr:from>
    <xdr:to>
      <xdr:col>81</xdr:col>
      <xdr:colOff>50800</xdr:colOff>
      <xdr:row>107</xdr:row>
      <xdr:rowOff>14151</xdr:rowOff>
    </xdr:to>
    <xdr:cxnSp macro="">
      <xdr:nvCxnSpPr>
        <xdr:cNvPr id="883" name="直線コネクタ 882">
          <a:extLst>
            <a:ext uri="{FF2B5EF4-FFF2-40B4-BE49-F238E27FC236}">
              <a16:creationId xmlns:a16="http://schemas.microsoft.com/office/drawing/2014/main" xmlns="" id="{E6D35B45-E893-4DE8-BCB3-301B38559410}"/>
            </a:ext>
          </a:extLst>
        </xdr:cNvPr>
        <xdr:cNvCxnSpPr/>
      </xdr:nvCxnSpPr>
      <xdr:spPr>
        <a:xfrm>
          <a:off x="14592300" y="1833317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77651</xdr:rowOff>
    </xdr:from>
    <xdr:to>
      <xdr:col>72</xdr:col>
      <xdr:colOff>38100</xdr:colOff>
      <xdr:row>107</xdr:row>
      <xdr:rowOff>7801</xdr:rowOff>
    </xdr:to>
    <xdr:sp macro="" textlink="">
      <xdr:nvSpPr>
        <xdr:cNvPr id="884" name="楕円 883">
          <a:extLst>
            <a:ext uri="{FF2B5EF4-FFF2-40B4-BE49-F238E27FC236}">
              <a16:creationId xmlns:a16="http://schemas.microsoft.com/office/drawing/2014/main" xmlns="" id="{698C6150-B203-4C58-97E0-83D72FEF54B8}"/>
            </a:ext>
          </a:extLst>
        </xdr:cNvPr>
        <xdr:cNvSpPr/>
      </xdr:nvSpPr>
      <xdr:spPr>
        <a:xfrm>
          <a:off x="13652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128451</xdr:rowOff>
    </xdr:from>
    <xdr:to>
      <xdr:col>76</xdr:col>
      <xdr:colOff>114300</xdr:colOff>
      <xdr:row>106</xdr:row>
      <xdr:rowOff>159476</xdr:rowOff>
    </xdr:to>
    <xdr:cxnSp macro="">
      <xdr:nvCxnSpPr>
        <xdr:cNvPr id="885" name="直線コネクタ 884">
          <a:extLst>
            <a:ext uri="{FF2B5EF4-FFF2-40B4-BE49-F238E27FC236}">
              <a16:creationId xmlns:a16="http://schemas.microsoft.com/office/drawing/2014/main" xmlns="" id="{6330C9DD-A2DC-4EDE-893F-54859D18246D}"/>
            </a:ext>
          </a:extLst>
        </xdr:cNvPr>
        <xdr:cNvCxnSpPr/>
      </xdr:nvCxnSpPr>
      <xdr:spPr>
        <a:xfrm>
          <a:off x="13703300" y="1830215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51526</xdr:rowOff>
    </xdr:from>
    <xdr:to>
      <xdr:col>67</xdr:col>
      <xdr:colOff>101600</xdr:colOff>
      <xdr:row>106</xdr:row>
      <xdr:rowOff>153126</xdr:rowOff>
    </xdr:to>
    <xdr:sp macro="" textlink="">
      <xdr:nvSpPr>
        <xdr:cNvPr id="886" name="楕円 885">
          <a:extLst>
            <a:ext uri="{FF2B5EF4-FFF2-40B4-BE49-F238E27FC236}">
              <a16:creationId xmlns:a16="http://schemas.microsoft.com/office/drawing/2014/main" xmlns="" id="{9280A867-469F-42E9-B231-2095D04A8F84}"/>
            </a:ext>
          </a:extLst>
        </xdr:cNvPr>
        <xdr:cNvSpPr/>
      </xdr:nvSpPr>
      <xdr:spPr>
        <a:xfrm>
          <a:off x="12763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102326</xdr:rowOff>
    </xdr:from>
    <xdr:to>
      <xdr:col>71</xdr:col>
      <xdr:colOff>177800</xdr:colOff>
      <xdr:row>106</xdr:row>
      <xdr:rowOff>128451</xdr:rowOff>
    </xdr:to>
    <xdr:cxnSp macro="">
      <xdr:nvCxnSpPr>
        <xdr:cNvPr id="887" name="直線コネクタ 886">
          <a:extLst>
            <a:ext uri="{FF2B5EF4-FFF2-40B4-BE49-F238E27FC236}">
              <a16:creationId xmlns:a16="http://schemas.microsoft.com/office/drawing/2014/main" xmlns="" id="{2D6B4113-458C-4B0A-AB81-E8FCD720B613}"/>
            </a:ext>
          </a:extLst>
        </xdr:cNvPr>
        <xdr:cNvCxnSpPr/>
      </xdr:nvCxnSpPr>
      <xdr:spPr>
        <a:xfrm>
          <a:off x="12814300" y="182760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34126</xdr:rowOff>
    </xdr:from>
    <xdr:ext cx="405111" cy="259045"/>
    <xdr:sp macro="" textlink="">
      <xdr:nvSpPr>
        <xdr:cNvPr id="888" name="n_1aveValue【庁舎】&#10;有形固定資産減価償却率">
          <a:extLst>
            <a:ext uri="{FF2B5EF4-FFF2-40B4-BE49-F238E27FC236}">
              <a16:creationId xmlns:a16="http://schemas.microsoft.com/office/drawing/2014/main" xmlns="" id="{DED11514-33A8-4F2C-96EA-039905C605FB}"/>
            </a:ext>
          </a:extLst>
        </xdr:cNvPr>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889" name="n_2aveValue【庁舎】&#10;有形固定資産減価償却率">
          <a:extLst>
            <a:ext uri="{FF2B5EF4-FFF2-40B4-BE49-F238E27FC236}">
              <a16:creationId xmlns:a16="http://schemas.microsoft.com/office/drawing/2014/main" xmlns="" id="{13E8F4BE-BB35-4FC2-B82E-1D35823148F4}"/>
            </a:ext>
          </a:extLst>
        </xdr:cNvPr>
        <xdr:cNvSpPr txBox="1"/>
      </xdr:nvSpPr>
      <xdr:spPr>
        <a:xfrm>
          <a:off x="14389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70048</xdr:rowOff>
    </xdr:from>
    <xdr:ext cx="405111" cy="259045"/>
    <xdr:sp macro="" textlink="">
      <xdr:nvSpPr>
        <xdr:cNvPr id="890" name="n_3aveValue【庁舎】&#10;有形固定資産減価償却率">
          <a:extLst>
            <a:ext uri="{FF2B5EF4-FFF2-40B4-BE49-F238E27FC236}">
              <a16:creationId xmlns:a16="http://schemas.microsoft.com/office/drawing/2014/main" xmlns="" id="{FFFF40D2-1413-4949-8170-8416F381D626}"/>
            </a:ext>
          </a:extLst>
        </xdr:cNvPr>
        <xdr:cNvSpPr txBox="1"/>
      </xdr:nvSpPr>
      <xdr:spPr>
        <a:xfrm>
          <a:off x="13500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91276</xdr:rowOff>
    </xdr:from>
    <xdr:ext cx="405111" cy="259045"/>
    <xdr:sp macro="" textlink="">
      <xdr:nvSpPr>
        <xdr:cNvPr id="891" name="n_4aveValue【庁舎】&#10;有形固定資産減価償却率">
          <a:extLst>
            <a:ext uri="{FF2B5EF4-FFF2-40B4-BE49-F238E27FC236}">
              <a16:creationId xmlns:a16="http://schemas.microsoft.com/office/drawing/2014/main" xmlns="" id="{1BB0E3AA-E791-4CE1-9FB9-83220F25449F}"/>
            </a:ext>
          </a:extLst>
        </xdr:cNvPr>
        <xdr:cNvSpPr txBox="1"/>
      </xdr:nvSpPr>
      <xdr:spPr>
        <a:xfrm>
          <a:off x="12611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56078</xdr:rowOff>
    </xdr:from>
    <xdr:ext cx="405111" cy="259045"/>
    <xdr:sp macro="" textlink="">
      <xdr:nvSpPr>
        <xdr:cNvPr id="892" name="n_1mainValue【庁舎】&#10;有形固定資産減価償却率">
          <a:extLst>
            <a:ext uri="{FF2B5EF4-FFF2-40B4-BE49-F238E27FC236}">
              <a16:creationId xmlns:a16="http://schemas.microsoft.com/office/drawing/2014/main" xmlns="" id="{99E4CA3A-09B5-49EF-B91D-02D68EF12079}"/>
            </a:ext>
          </a:extLst>
        </xdr:cNvPr>
        <xdr:cNvSpPr txBox="1"/>
      </xdr:nvSpPr>
      <xdr:spPr>
        <a:xfrm>
          <a:off x="15266044" y="184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29953</xdr:rowOff>
    </xdr:from>
    <xdr:ext cx="405111" cy="259045"/>
    <xdr:sp macro="" textlink="">
      <xdr:nvSpPr>
        <xdr:cNvPr id="893" name="n_2mainValue【庁舎】&#10;有形固定資産減価償却率">
          <a:extLst>
            <a:ext uri="{FF2B5EF4-FFF2-40B4-BE49-F238E27FC236}">
              <a16:creationId xmlns:a16="http://schemas.microsoft.com/office/drawing/2014/main" xmlns="" id="{26741955-EB7E-4546-9D6B-11ECC1E4C260}"/>
            </a:ext>
          </a:extLst>
        </xdr:cNvPr>
        <xdr:cNvSpPr txBox="1"/>
      </xdr:nvSpPr>
      <xdr:spPr>
        <a:xfrm>
          <a:off x="143897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170378</xdr:rowOff>
    </xdr:from>
    <xdr:ext cx="405111" cy="259045"/>
    <xdr:sp macro="" textlink="">
      <xdr:nvSpPr>
        <xdr:cNvPr id="894" name="n_3mainValue【庁舎】&#10;有形固定資産減価償却率">
          <a:extLst>
            <a:ext uri="{FF2B5EF4-FFF2-40B4-BE49-F238E27FC236}">
              <a16:creationId xmlns:a16="http://schemas.microsoft.com/office/drawing/2014/main" xmlns="" id="{6A53A239-71CB-494B-88E9-A27714567DBF}"/>
            </a:ext>
          </a:extLst>
        </xdr:cNvPr>
        <xdr:cNvSpPr txBox="1"/>
      </xdr:nvSpPr>
      <xdr:spPr>
        <a:xfrm>
          <a:off x="135007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144253</xdr:rowOff>
    </xdr:from>
    <xdr:ext cx="405111" cy="259045"/>
    <xdr:sp macro="" textlink="">
      <xdr:nvSpPr>
        <xdr:cNvPr id="895" name="n_4mainValue【庁舎】&#10;有形固定資産減価償却率">
          <a:extLst>
            <a:ext uri="{FF2B5EF4-FFF2-40B4-BE49-F238E27FC236}">
              <a16:creationId xmlns:a16="http://schemas.microsoft.com/office/drawing/2014/main" xmlns="" id="{5F6EA585-5815-4CBB-B899-18CD634DD0A9}"/>
            </a:ext>
          </a:extLst>
        </xdr:cNvPr>
        <xdr:cNvSpPr txBox="1"/>
      </xdr:nvSpPr>
      <xdr:spPr>
        <a:xfrm>
          <a:off x="12611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xmlns="" id="{A1E81783-5551-4381-B484-C2BCAA2EEBE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xmlns="" id="{38A8D4BA-6A16-4A7B-91E4-044CABFB070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xmlns="" id="{D62AC26E-AD92-4BC3-A2FF-27F1E82D0AF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xmlns="" id="{6021CBBF-1768-4E68-B6E8-FAE48BDAA3A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xmlns="" id="{CDA7B77B-6F02-459E-8498-DF5880B5D96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xmlns="" id="{B40DA197-F573-4220-917A-CE1F2ADC145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xmlns="" id="{00AFC966-7BAB-4F1F-9670-36D5267EB54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xmlns="" id="{7D6D0AD1-D945-4227-B652-45A61824462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xmlns="" id="{9CA6D029-DE82-4A67-92AD-08D7C82222C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xmlns="" id="{094C7EE6-6519-490D-A5D6-EDE0785BD83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6" name="直線コネクタ 905">
          <a:extLst>
            <a:ext uri="{FF2B5EF4-FFF2-40B4-BE49-F238E27FC236}">
              <a16:creationId xmlns:a16="http://schemas.microsoft.com/office/drawing/2014/main" xmlns="" id="{8A325B8B-F258-49C5-8B4F-36D4BF0B25E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7" name="テキスト ボックス 906">
          <a:extLst>
            <a:ext uri="{FF2B5EF4-FFF2-40B4-BE49-F238E27FC236}">
              <a16:creationId xmlns:a16="http://schemas.microsoft.com/office/drawing/2014/main" xmlns="" id="{F53A3DFE-CD9D-446B-BBB6-3E2BFA0AB7F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8" name="直線コネクタ 907">
          <a:extLst>
            <a:ext uri="{FF2B5EF4-FFF2-40B4-BE49-F238E27FC236}">
              <a16:creationId xmlns:a16="http://schemas.microsoft.com/office/drawing/2014/main" xmlns="" id="{16433320-83F4-4672-87FF-330EC7DE6F5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9" name="テキスト ボックス 908">
          <a:extLst>
            <a:ext uri="{FF2B5EF4-FFF2-40B4-BE49-F238E27FC236}">
              <a16:creationId xmlns:a16="http://schemas.microsoft.com/office/drawing/2014/main" xmlns="" id="{63E107BA-589D-4AA0-B07B-43B04903301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0" name="直線コネクタ 909">
          <a:extLst>
            <a:ext uri="{FF2B5EF4-FFF2-40B4-BE49-F238E27FC236}">
              <a16:creationId xmlns:a16="http://schemas.microsoft.com/office/drawing/2014/main" xmlns="" id="{7F56EEB3-A29E-4638-9AD3-1FADB1DE5D3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1" name="テキスト ボックス 910">
          <a:extLst>
            <a:ext uri="{FF2B5EF4-FFF2-40B4-BE49-F238E27FC236}">
              <a16:creationId xmlns:a16="http://schemas.microsoft.com/office/drawing/2014/main" xmlns="" id="{06BF7ECF-141E-4315-B854-FB8DB2C0E0E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2" name="直線コネクタ 911">
          <a:extLst>
            <a:ext uri="{FF2B5EF4-FFF2-40B4-BE49-F238E27FC236}">
              <a16:creationId xmlns:a16="http://schemas.microsoft.com/office/drawing/2014/main" xmlns="" id="{2F34491E-3D94-4166-946D-1B4CAA4DC87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3" name="テキスト ボックス 912">
          <a:extLst>
            <a:ext uri="{FF2B5EF4-FFF2-40B4-BE49-F238E27FC236}">
              <a16:creationId xmlns:a16="http://schemas.microsoft.com/office/drawing/2014/main" xmlns="" id="{6DEFE5D4-CB98-429D-AEC4-8162F269318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4" name="直線コネクタ 913">
          <a:extLst>
            <a:ext uri="{FF2B5EF4-FFF2-40B4-BE49-F238E27FC236}">
              <a16:creationId xmlns:a16="http://schemas.microsoft.com/office/drawing/2014/main" xmlns="" id="{7B26974A-E22A-4F3B-86FE-BA34E44AD69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5" name="テキスト ボックス 914">
          <a:extLst>
            <a:ext uri="{FF2B5EF4-FFF2-40B4-BE49-F238E27FC236}">
              <a16:creationId xmlns:a16="http://schemas.microsoft.com/office/drawing/2014/main" xmlns="" id="{40C3826E-8EEC-45D4-81DF-E334B2944D9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xmlns="" id="{5D1250BE-8537-43B8-AE2D-166FDEF2538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xmlns="" id="{75AB0DF0-6F57-40D3-9BB0-598543F37DD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xmlns="" id="{2778C766-A134-4693-90EE-0BA89ED3C25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24764</xdr:rowOff>
    </xdr:to>
    <xdr:cxnSp macro="">
      <xdr:nvCxnSpPr>
        <xdr:cNvPr id="919" name="直線コネクタ 918">
          <a:extLst>
            <a:ext uri="{FF2B5EF4-FFF2-40B4-BE49-F238E27FC236}">
              <a16:creationId xmlns:a16="http://schemas.microsoft.com/office/drawing/2014/main" xmlns="" id="{F0874300-7EBE-4CD8-84FD-794DE0E07192}"/>
            </a:ext>
          </a:extLst>
        </xdr:cNvPr>
        <xdr:cNvCxnSpPr/>
      </xdr:nvCxnSpPr>
      <xdr:spPr>
        <a:xfrm flipV="1">
          <a:off x="22160864" y="17316450"/>
          <a:ext cx="0" cy="1224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0" name="【庁舎】&#10;一人当たり面積最小値テキスト">
          <a:extLst>
            <a:ext uri="{FF2B5EF4-FFF2-40B4-BE49-F238E27FC236}">
              <a16:creationId xmlns:a16="http://schemas.microsoft.com/office/drawing/2014/main" xmlns="" id="{7C10E421-CE1F-4825-948C-457E47B2EDE5}"/>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1" name="直線コネクタ 920">
          <a:extLst>
            <a:ext uri="{FF2B5EF4-FFF2-40B4-BE49-F238E27FC236}">
              <a16:creationId xmlns:a16="http://schemas.microsoft.com/office/drawing/2014/main" xmlns="" id="{83598DC6-8E62-4565-BE46-CDA1DB5E9F2C}"/>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922" name="【庁舎】&#10;一人当たり面積最大値テキスト">
          <a:extLst>
            <a:ext uri="{FF2B5EF4-FFF2-40B4-BE49-F238E27FC236}">
              <a16:creationId xmlns:a16="http://schemas.microsoft.com/office/drawing/2014/main" xmlns="" id="{1DFCABD4-7DA5-49C0-BDB7-27A5A8ACF1F1}"/>
            </a:ext>
          </a:extLst>
        </xdr:cNvPr>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923" name="直線コネクタ 922">
          <a:extLst>
            <a:ext uri="{FF2B5EF4-FFF2-40B4-BE49-F238E27FC236}">
              <a16:creationId xmlns:a16="http://schemas.microsoft.com/office/drawing/2014/main" xmlns="" id="{240976CA-F825-4CCD-AFDE-8E8123F8CB75}"/>
            </a:ext>
          </a:extLst>
        </xdr:cNvPr>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31132</xdr:rowOff>
    </xdr:from>
    <xdr:ext cx="469744" cy="259045"/>
    <xdr:sp macro="" textlink="">
      <xdr:nvSpPr>
        <xdr:cNvPr id="924" name="【庁舎】&#10;一人当たり面積平均値テキスト">
          <a:extLst>
            <a:ext uri="{FF2B5EF4-FFF2-40B4-BE49-F238E27FC236}">
              <a16:creationId xmlns:a16="http://schemas.microsoft.com/office/drawing/2014/main" xmlns="" id="{92D6F6BE-9B3B-420F-B311-A9A5D048EEE7}"/>
            </a:ext>
          </a:extLst>
        </xdr:cNvPr>
        <xdr:cNvSpPr txBox="1"/>
      </xdr:nvSpPr>
      <xdr:spPr>
        <a:xfrm>
          <a:off x="22199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xdr:rowOff>
    </xdr:from>
    <xdr:to>
      <xdr:col>116</xdr:col>
      <xdr:colOff>114300</xdr:colOff>
      <xdr:row>105</xdr:row>
      <xdr:rowOff>109855</xdr:rowOff>
    </xdr:to>
    <xdr:sp macro="" textlink="">
      <xdr:nvSpPr>
        <xdr:cNvPr id="925" name="フローチャート: 判断 924">
          <a:extLst>
            <a:ext uri="{FF2B5EF4-FFF2-40B4-BE49-F238E27FC236}">
              <a16:creationId xmlns:a16="http://schemas.microsoft.com/office/drawing/2014/main" xmlns="" id="{90B61745-A0D7-4E8D-BA25-19CD9C89A0F3}"/>
            </a:ext>
          </a:extLst>
        </xdr:cNvPr>
        <xdr:cNvSpPr/>
      </xdr:nvSpPr>
      <xdr:spPr>
        <a:xfrm>
          <a:off x="22110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19686</xdr:rowOff>
    </xdr:from>
    <xdr:to>
      <xdr:col>112</xdr:col>
      <xdr:colOff>38100</xdr:colOff>
      <xdr:row>105</xdr:row>
      <xdr:rowOff>121286</xdr:rowOff>
    </xdr:to>
    <xdr:sp macro="" textlink="">
      <xdr:nvSpPr>
        <xdr:cNvPr id="926" name="フローチャート: 判断 925">
          <a:extLst>
            <a:ext uri="{FF2B5EF4-FFF2-40B4-BE49-F238E27FC236}">
              <a16:creationId xmlns:a16="http://schemas.microsoft.com/office/drawing/2014/main" xmlns="" id="{0C4090EB-BB6C-4FE3-A1E1-355210CD0256}"/>
            </a:ext>
          </a:extLst>
        </xdr:cNvPr>
        <xdr:cNvSpPr/>
      </xdr:nvSpPr>
      <xdr:spPr>
        <a:xfrm>
          <a:off x="21272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99695</xdr:rowOff>
    </xdr:from>
    <xdr:to>
      <xdr:col>107</xdr:col>
      <xdr:colOff>101600</xdr:colOff>
      <xdr:row>106</xdr:row>
      <xdr:rowOff>29845</xdr:rowOff>
    </xdr:to>
    <xdr:sp macro="" textlink="">
      <xdr:nvSpPr>
        <xdr:cNvPr id="927" name="フローチャート: 判断 926">
          <a:extLst>
            <a:ext uri="{FF2B5EF4-FFF2-40B4-BE49-F238E27FC236}">
              <a16:creationId xmlns:a16="http://schemas.microsoft.com/office/drawing/2014/main" xmlns="" id="{9DBFD214-15F9-442D-BF85-ED2096579EB4}"/>
            </a:ext>
          </a:extLst>
        </xdr:cNvPr>
        <xdr:cNvSpPr/>
      </xdr:nvSpPr>
      <xdr:spPr>
        <a:xfrm>
          <a:off x="20383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88264</xdr:rowOff>
    </xdr:from>
    <xdr:to>
      <xdr:col>102</xdr:col>
      <xdr:colOff>165100</xdr:colOff>
      <xdr:row>106</xdr:row>
      <xdr:rowOff>18414</xdr:rowOff>
    </xdr:to>
    <xdr:sp macro="" textlink="">
      <xdr:nvSpPr>
        <xdr:cNvPr id="928" name="フローチャート: 判断 927">
          <a:extLst>
            <a:ext uri="{FF2B5EF4-FFF2-40B4-BE49-F238E27FC236}">
              <a16:creationId xmlns:a16="http://schemas.microsoft.com/office/drawing/2014/main" xmlns="" id="{B487E85D-E029-4118-8FD4-4F92532BC003}"/>
            </a:ext>
          </a:extLst>
        </xdr:cNvPr>
        <xdr:cNvSpPr/>
      </xdr:nvSpPr>
      <xdr:spPr>
        <a:xfrm>
          <a:off x="19494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107314</xdr:rowOff>
    </xdr:from>
    <xdr:to>
      <xdr:col>98</xdr:col>
      <xdr:colOff>38100</xdr:colOff>
      <xdr:row>106</xdr:row>
      <xdr:rowOff>37464</xdr:rowOff>
    </xdr:to>
    <xdr:sp macro="" textlink="">
      <xdr:nvSpPr>
        <xdr:cNvPr id="929" name="フローチャート: 判断 928">
          <a:extLst>
            <a:ext uri="{FF2B5EF4-FFF2-40B4-BE49-F238E27FC236}">
              <a16:creationId xmlns:a16="http://schemas.microsoft.com/office/drawing/2014/main" xmlns="" id="{452A1F75-3F01-44F1-B6CE-79D507B8D23A}"/>
            </a:ext>
          </a:extLst>
        </xdr:cNvPr>
        <xdr:cNvSpPr/>
      </xdr:nvSpPr>
      <xdr:spPr>
        <a:xfrm>
          <a:off x="18605500" y="1810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xmlns="" id="{86FF6853-E0BD-4AC1-8C9F-CD08B8B940C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xmlns="" id="{5535DBA2-8021-437A-8120-15D61156ECF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xmlns="" id="{C16B87F1-F040-4D72-87A1-422B576F62B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xmlns="" id="{DEBE1C8C-7D8E-41CB-8972-7B446E6587B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xmlns="" id="{8E6EFFF3-7844-4066-8D52-1A583B82A44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935" name="楕円 934">
          <a:extLst>
            <a:ext uri="{FF2B5EF4-FFF2-40B4-BE49-F238E27FC236}">
              <a16:creationId xmlns:a16="http://schemas.microsoft.com/office/drawing/2014/main" xmlns="" id="{1F05F69C-F79E-4BE1-8DE6-EB9303F96FB5}"/>
            </a:ext>
          </a:extLst>
        </xdr:cNvPr>
        <xdr:cNvSpPr/>
      </xdr:nvSpPr>
      <xdr:spPr>
        <a:xfrm>
          <a:off x="221107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xdr:rowOff>
    </xdr:from>
    <xdr:ext cx="469744" cy="259045"/>
    <xdr:sp macro="" textlink="">
      <xdr:nvSpPr>
        <xdr:cNvPr id="936" name="【庁舎】&#10;一人当たり面積該当値テキスト">
          <a:extLst>
            <a:ext uri="{FF2B5EF4-FFF2-40B4-BE49-F238E27FC236}">
              <a16:creationId xmlns:a16="http://schemas.microsoft.com/office/drawing/2014/main" xmlns="" id="{F5229C77-B3E0-4FC2-8127-9403D095534A}"/>
            </a:ext>
          </a:extLst>
        </xdr:cNvPr>
        <xdr:cNvSpPr txBox="1"/>
      </xdr:nvSpPr>
      <xdr:spPr>
        <a:xfrm>
          <a:off x="22199600"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27305</xdr:rowOff>
    </xdr:from>
    <xdr:to>
      <xdr:col>112</xdr:col>
      <xdr:colOff>38100</xdr:colOff>
      <xdr:row>105</xdr:row>
      <xdr:rowOff>128905</xdr:rowOff>
    </xdr:to>
    <xdr:sp macro="" textlink="">
      <xdr:nvSpPr>
        <xdr:cNvPr id="937" name="楕円 936">
          <a:extLst>
            <a:ext uri="{FF2B5EF4-FFF2-40B4-BE49-F238E27FC236}">
              <a16:creationId xmlns:a16="http://schemas.microsoft.com/office/drawing/2014/main" xmlns="" id="{CEE4918A-D0DE-4E9D-A3CF-B202C1828F3F}"/>
            </a:ext>
          </a:extLst>
        </xdr:cNvPr>
        <xdr:cNvSpPr/>
      </xdr:nvSpPr>
      <xdr:spPr>
        <a:xfrm>
          <a:off x="21272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72389</xdr:rowOff>
    </xdr:from>
    <xdr:to>
      <xdr:col>116</xdr:col>
      <xdr:colOff>63500</xdr:colOff>
      <xdr:row>105</xdr:row>
      <xdr:rowOff>78105</xdr:rowOff>
    </xdr:to>
    <xdr:cxnSp macro="">
      <xdr:nvCxnSpPr>
        <xdr:cNvPr id="938" name="直線コネクタ 937">
          <a:extLst>
            <a:ext uri="{FF2B5EF4-FFF2-40B4-BE49-F238E27FC236}">
              <a16:creationId xmlns:a16="http://schemas.microsoft.com/office/drawing/2014/main" xmlns="" id="{E30AAED7-573F-4760-8450-51CAE7C36DA2}"/>
            </a:ext>
          </a:extLst>
        </xdr:cNvPr>
        <xdr:cNvCxnSpPr/>
      </xdr:nvCxnSpPr>
      <xdr:spPr>
        <a:xfrm flipV="1">
          <a:off x="21323300" y="1807463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36830</xdr:rowOff>
    </xdr:from>
    <xdr:to>
      <xdr:col>107</xdr:col>
      <xdr:colOff>101600</xdr:colOff>
      <xdr:row>105</xdr:row>
      <xdr:rowOff>138430</xdr:rowOff>
    </xdr:to>
    <xdr:sp macro="" textlink="">
      <xdr:nvSpPr>
        <xdr:cNvPr id="939" name="楕円 938">
          <a:extLst>
            <a:ext uri="{FF2B5EF4-FFF2-40B4-BE49-F238E27FC236}">
              <a16:creationId xmlns:a16="http://schemas.microsoft.com/office/drawing/2014/main" xmlns="" id="{074C8B1A-116A-4C65-B118-AFE6EC97F61A}"/>
            </a:ext>
          </a:extLst>
        </xdr:cNvPr>
        <xdr:cNvSpPr/>
      </xdr:nvSpPr>
      <xdr:spPr>
        <a:xfrm>
          <a:off x="20383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78105</xdr:rowOff>
    </xdr:from>
    <xdr:to>
      <xdr:col>111</xdr:col>
      <xdr:colOff>177800</xdr:colOff>
      <xdr:row>105</xdr:row>
      <xdr:rowOff>87630</xdr:rowOff>
    </xdr:to>
    <xdr:cxnSp macro="">
      <xdr:nvCxnSpPr>
        <xdr:cNvPr id="940" name="直線コネクタ 939">
          <a:extLst>
            <a:ext uri="{FF2B5EF4-FFF2-40B4-BE49-F238E27FC236}">
              <a16:creationId xmlns:a16="http://schemas.microsoft.com/office/drawing/2014/main" xmlns="" id="{3C279210-F6D7-4B1B-9C02-C1D6ED99892F}"/>
            </a:ext>
          </a:extLst>
        </xdr:cNvPr>
        <xdr:cNvCxnSpPr/>
      </xdr:nvCxnSpPr>
      <xdr:spPr>
        <a:xfrm flipV="1">
          <a:off x="20434300" y="180803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42545</xdr:rowOff>
    </xdr:from>
    <xdr:to>
      <xdr:col>102</xdr:col>
      <xdr:colOff>165100</xdr:colOff>
      <xdr:row>105</xdr:row>
      <xdr:rowOff>144145</xdr:rowOff>
    </xdr:to>
    <xdr:sp macro="" textlink="">
      <xdr:nvSpPr>
        <xdr:cNvPr id="941" name="楕円 940">
          <a:extLst>
            <a:ext uri="{FF2B5EF4-FFF2-40B4-BE49-F238E27FC236}">
              <a16:creationId xmlns:a16="http://schemas.microsoft.com/office/drawing/2014/main" xmlns="" id="{0C7CF276-4A51-4F47-B213-15938F500B07}"/>
            </a:ext>
          </a:extLst>
        </xdr:cNvPr>
        <xdr:cNvSpPr/>
      </xdr:nvSpPr>
      <xdr:spPr>
        <a:xfrm>
          <a:off x="194945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87630</xdr:rowOff>
    </xdr:from>
    <xdr:to>
      <xdr:col>107</xdr:col>
      <xdr:colOff>50800</xdr:colOff>
      <xdr:row>105</xdr:row>
      <xdr:rowOff>93345</xdr:rowOff>
    </xdr:to>
    <xdr:cxnSp macro="">
      <xdr:nvCxnSpPr>
        <xdr:cNvPr id="942" name="直線コネクタ 941">
          <a:extLst>
            <a:ext uri="{FF2B5EF4-FFF2-40B4-BE49-F238E27FC236}">
              <a16:creationId xmlns:a16="http://schemas.microsoft.com/office/drawing/2014/main" xmlns="" id="{3FBCC80A-7F89-483B-BF9C-CA2EB03B48EE}"/>
            </a:ext>
          </a:extLst>
        </xdr:cNvPr>
        <xdr:cNvCxnSpPr/>
      </xdr:nvCxnSpPr>
      <xdr:spPr>
        <a:xfrm flipV="1">
          <a:off x="19545300" y="180898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50164</xdr:rowOff>
    </xdr:from>
    <xdr:to>
      <xdr:col>98</xdr:col>
      <xdr:colOff>38100</xdr:colOff>
      <xdr:row>105</xdr:row>
      <xdr:rowOff>151764</xdr:rowOff>
    </xdr:to>
    <xdr:sp macro="" textlink="">
      <xdr:nvSpPr>
        <xdr:cNvPr id="943" name="楕円 942">
          <a:extLst>
            <a:ext uri="{FF2B5EF4-FFF2-40B4-BE49-F238E27FC236}">
              <a16:creationId xmlns:a16="http://schemas.microsoft.com/office/drawing/2014/main" xmlns="" id="{DA8E1484-DDA7-4B5A-8B03-E37CDDECB292}"/>
            </a:ext>
          </a:extLst>
        </xdr:cNvPr>
        <xdr:cNvSpPr/>
      </xdr:nvSpPr>
      <xdr:spPr>
        <a:xfrm>
          <a:off x="18605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93345</xdr:rowOff>
    </xdr:from>
    <xdr:to>
      <xdr:col>102</xdr:col>
      <xdr:colOff>114300</xdr:colOff>
      <xdr:row>105</xdr:row>
      <xdr:rowOff>100964</xdr:rowOff>
    </xdr:to>
    <xdr:cxnSp macro="">
      <xdr:nvCxnSpPr>
        <xdr:cNvPr id="944" name="直線コネクタ 943">
          <a:extLst>
            <a:ext uri="{FF2B5EF4-FFF2-40B4-BE49-F238E27FC236}">
              <a16:creationId xmlns:a16="http://schemas.microsoft.com/office/drawing/2014/main" xmlns="" id="{A45552AD-1D27-42B4-A0A8-8E3E95D44743}"/>
            </a:ext>
          </a:extLst>
        </xdr:cNvPr>
        <xdr:cNvCxnSpPr/>
      </xdr:nvCxnSpPr>
      <xdr:spPr>
        <a:xfrm flipV="1">
          <a:off x="18656300" y="180955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137813</xdr:rowOff>
    </xdr:from>
    <xdr:ext cx="469744" cy="259045"/>
    <xdr:sp macro="" textlink="">
      <xdr:nvSpPr>
        <xdr:cNvPr id="945" name="n_1aveValue【庁舎】&#10;一人当たり面積">
          <a:extLst>
            <a:ext uri="{FF2B5EF4-FFF2-40B4-BE49-F238E27FC236}">
              <a16:creationId xmlns:a16="http://schemas.microsoft.com/office/drawing/2014/main" xmlns="" id="{0B3024B0-A2B6-4C3D-918F-31A8BB379A63}"/>
            </a:ext>
          </a:extLst>
        </xdr:cNvPr>
        <xdr:cNvSpPr txBox="1"/>
      </xdr:nvSpPr>
      <xdr:spPr>
        <a:xfrm>
          <a:off x="210757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20972</xdr:rowOff>
    </xdr:from>
    <xdr:ext cx="469744" cy="259045"/>
    <xdr:sp macro="" textlink="">
      <xdr:nvSpPr>
        <xdr:cNvPr id="946" name="n_2aveValue【庁舎】&#10;一人当たり面積">
          <a:extLst>
            <a:ext uri="{FF2B5EF4-FFF2-40B4-BE49-F238E27FC236}">
              <a16:creationId xmlns:a16="http://schemas.microsoft.com/office/drawing/2014/main" xmlns="" id="{62EC6F41-FA50-43C6-A3C3-D277989131AB}"/>
            </a:ext>
          </a:extLst>
        </xdr:cNvPr>
        <xdr:cNvSpPr txBox="1"/>
      </xdr:nvSpPr>
      <xdr:spPr>
        <a:xfrm>
          <a:off x="20199427" y="181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9541</xdr:rowOff>
    </xdr:from>
    <xdr:ext cx="469744" cy="259045"/>
    <xdr:sp macro="" textlink="">
      <xdr:nvSpPr>
        <xdr:cNvPr id="947" name="n_3aveValue【庁舎】&#10;一人当たり面積">
          <a:extLst>
            <a:ext uri="{FF2B5EF4-FFF2-40B4-BE49-F238E27FC236}">
              <a16:creationId xmlns:a16="http://schemas.microsoft.com/office/drawing/2014/main" xmlns="" id="{2E903A19-5B2D-4417-84A4-C4829DACD66B}"/>
            </a:ext>
          </a:extLst>
        </xdr:cNvPr>
        <xdr:cNvSpPr txBox="1"/>
      </xdr:nvSpPr>
      <xdr:spPr>
        <a:xfrm>
          <a:off x="19310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28591</xdr:rowOff>
    </xdr:from>
    <xdr:ext cx="469744" cy="259045"/>
    <xdr:sp macro="" textlink="">
      <xdr:nvSpPr>
        <xdr:cNvPr id="948" name="n_4aveValue【庁舎】&#10;一人当たり面積">
          <a:extLst>
            <a:ext uri="{FF2B5EF4-FFF2-40B4-BE49-F238E27FC236}">
              <a16:creationId xmlns:a16="http://schemas.microsoft.com/office/drawing/2014/main" xmlns="" id="{DD7143DF-7DE9-4ED7-AB48-718499489547}"/>
            </a:ext>
          </a:extLst>
        </xdr:cNvPr>
        <xdr:cNvSpPr txBox="1"/>
      </xdr:nvSpPr>
      <xdr:spPr>
        <a:xfrm>
          <a:off x="18421427" y="1820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120032</xdr:rowOff>
    </xdr:from>
    <xdr:ext cx="469744" cy="259045"/>
    <xdr:sp macro="" textlink="">
      <xdr:nvSpPr>
        <xdr:cNvPr id="949" name="n_1mainValue【庁舎】&#10;一人当たり面積">
          <a:extLst>
            <a:ext uri="{FF2B5EF4-FFF2-40B4-BE49-F238E27FC236}">
              <a16:creationId xmlns:a16="http://schemas.microsoft.com/office/drawing/2014/main" xmlns="" id="{DCEA7D41-D399-4DB6-AC95-1722507DA6F7}"/>
            </a:ext>
          </a:extLst>
        </xdr:cNvPr>
        <xdr:cNvSpPr txBox="1"/>
      </xdr:nvSpPr>
      <xdr:spPr>
        <a:xfrm>
          <a:off x="21075727" y="1812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950" name="n_2mainValue【庁舎】&#10;一人当たり面積">
          <a:extLst>
            <a:ext uri="{FF2B5EF4-FFF2-40B4-BE49-F238E27FC236}">
              <a16:creationId xmlns:a16="http://schemas.microsoft.com/office/drawing/2014/main" xmlns="" id="{880E730B-4FFF-4F8F-B46F-3AA4A104D649}"/>
            </a:ext>
          </a:extLst>
        </xdr:cNvPr>
        <xdr:cNvSpPr txBox="1"/>
      </xdr:nvSpPr>
      <xdr:spPr>
        <a:xfrm>
          <a:off x="20199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160672</xdr:rowOff>
    </xdr:from>
    <xdr:ext cx="469744" cy="259045"/>
    <xdr:sp macro="" textlink="">
      <xdr:nvSpPr>
        <xdr:cNvPr id="951" name="n_3mainValue【庁舎】&#10;一人当たり面積">
          <a:extLst>
            <a:ext uri="{FF2B5EF4-FFF2-40B4-BE49-F238E27FC236}">
              <a16:creationId xmlns:a16="http://schemas.microsoft.com/office/drawing/2014/main" xmlns="" id="{5E73AD99-DCC7-48C0-85FB-DF058B9B2662}"/>
            </a:ext>
          </a:extLst>
        </xdr:cNvPr>
        <xdr:cNvSpPr txBox="1"/>
      </xdr:nvSpPr>
      <xdr:spPr>
        <a:xfrm>
          <a:off x="19310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168291</xdr:rowOff>
    </xdr:from>
    <xdr:ext cx="469744" cy="259045"/>
    <xdr:sp macro="" textlink="">
      <xdr:nvSpPr>
        <xdr:cNvPr id="952" name="n_4mainValue【庁舎】&#10;一人当たり面積">
          <a:extLst>
            <a:ext uri="{FF2B5EF4-FFF2-40B4-BE49-F238E27FC236}">
              <a16:creationId xmlns:a16="http://schemas.microsoft.com/office/drawing/2014/main" xmlns="" id="{C1E4A504-2C1D-458A-9858-4ED1FDA1288A}"/>
            </a:ext>
          </a:extLst>
        </xdr:cNvPr>
        <xdr:cNvSpPr txBox="1"/>
      </xdr:nvSpPr>
      <xdr:spPr>
        <a:xfrm>
          <a:off x="18421427" y="1782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xmlns="" id="{01958827-3CFF-4C24-9DCD-39F1FE17DFF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xmlns="" id="{D42A607F-6F7D-4C06-879B-D77B4585EB8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xmlns="" id="{A9409C6B-ABBE-407B-B526-40FC6D2F5F3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類似団体と比較して有形固定資産減価償却率が特に高いのは</a:t>
          </a:r>
          <a:r>
            <a:rPr kumimoji="1" lang="ja-JP" altLang="en-US" sz="1100">
              <a:solidFill>
                <a:schemeClr val="dk1"/>
              </a:solidFill>
              <a:effectLst/>
              <a:latin typeface="+mn-lt"/>
              <a:ea typeface="+mn-ea"/>
              <a:cs typeface="+mn-cs"/>
            </a:rPr>
            <a:t>図書館、</a:t>
          </a:r>
          <a:r>
            <a:rPr kumimoji="1" lang="ja-JP" altLang="ja-JP" sz="1100">
              <a:solidFill>
                <a:schemeClr val="dk1"/>
              </a:solidFill>
              <a:effectLst/>
              <a:latin typeface="+mn-lt"/>
              <a:ea typeface="+mn-ea"/>
              <a:cs typeface="+mn-cs"/>
            </a:rPr>
            <a:t>体育館・プール、庁舎であり、一人当たりの面積が広いのは市民会館である。市町村合併により同様の施設が存在しており、加えて有形固定資産減価償却率が高いことから施設の維持管理経費が嵩み財政状況を悪化させることが懸念される。今後は、施設の統廃合等を検討するとともに、公共施設等総合管理計画に基づく個別施設計画や長寿命化計画による施設の建替え等老朽化対策に取り組む。</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50,903
50,056
246.71
38,660,000
37,319,467
1,036,347
15,561,287
28,745,639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財政力指数は</a:t>
          </a:r>
          <a:r>
            <a:rPr kumimoji="1" lang="en-US" altLang="ja-JP" sz="1100" b="0" i="0" u="none" strike="noStrike" kern="0" cap="none" spc="0" normalizeH="0" baseline="0" noProof="0">
              <a:ln>
                <a:noFill/>
              </a:ln>
              <a:solidFill>
                <a:prstClr val="black"/>
              </a:solidFill>
              <a:effectLst/>
              <a:uLnTx/>
              <a:uFillTx/>
              <a:latin typeface="+mn-lt"/>
              <a:ea typeface="+mn-ea"/>
              <a:cs typeface="+mn-cs"/>
            </a:rPr>
            <a:t>0.51</a:t>
          </a:r>
          <a:r>
            <a:rPr kumimoji="1" lang="ja-JP" altLang="ja-JP" sz="1100" b="0" i="0" u="none" strike="noStrike" kern="0" cap="none" spc="0" normalizeH="0" baseline="0" noProof="0">
              <a:ln>
                <a:noFill/>
              </a:ln>
              <a:solidFill>
                <a:prstClr val="black"/>
              </a:solidFill>
              <a:effectLst/>
              <a:uLnTx/>
              <a:uFillTx/>
              <a:latin typeface="+mn-lt"/>
              <a:ea typeface="+mn-ea"/>
              <a:cs typeface="+mn-cs"/>
            </a:rPr>
            <a:t>で、昨年と変わらず類似団体と全国平均を上回っているが、決して高い数値ではなく依然として財政状況は弱い状況である。今後、企業誘致の推進などによる法人市民税、固定資産税、個人市民税の増収を図り、併せて徴収率の強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xmlns=""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xmlns=""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flipV="1">
          <a:off x="4953000" y="6330043"/>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xmlns=""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a:extLst>
            <a:ext uri="{FF2B5EF4-FFF2-40B4-BE49-F238E27FC236}">
              <a16:creationId xmlns:a16="http://schemas.microsoft.com/office/drawing/2014/main" xmlns="" id="{00000000-0008-0000-0300-000045000000}"/>
            </a:ext>
          </a:extLst>
        </xdr:cNvPr>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91622</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4114800" y="67437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2" name="財政力平均値テキスト">
          <a:extLst>
            <a:ext uri="{FF2B5EF4-FFF2-40B4-BE49-F238E27FC236}">
              <a16:creationId xmlns:a16="http://schemas.microsoft.com/office/drawing/2014/main" xmlns="" id="{00000000-0008-0000-0300-000048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159657</xdr:rowOff>
    </xdr:from>
    <xdr:to>
      <xdr:col>19</xdr:col>
      <xdr:colOff>133350</xdr:colOff>
      <xdr:row>39</xdr:row>
      <xdr:rowOff>57150</xdr:rowOff>
    </xdr:to>
    <xdr:cxnSp macro="">
      <xdr:nvCxnSpPr>
        <xdr:cNvPr id="74" name="直線コネクタ 73">
          <a:extLst>
            <a:ext uri="{FF2B5EF4-FFF2-40B4-BE49-F238E27FC236}">
              <a16:creationId xmlns:a16="http://schemas.microsoft.com/office/drawing/2014/main" xmlns="" id="{00000000-0008-0000-0300-00004A000000}"/>
            </a:ext>
          </a:extLst>
        </xdr:cNvPr>
        <xdr:cNvCxnSpPr/>
      </xdr:nvCxnSpPr>
      <xdr:spPr>
        <a:xfrm>
          <a:off x="3225800" y="66747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xmlns=""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25599</xdr:rowOff>
    </xdr:from>
    <xdr:ext cx="7366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3733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159657</xdr:rowOff>
    </xdr:from>
    <xdr:to>
      <xdr:col>15</xdr:col>
      <xdr:colOff>82550</xdr:colOff>
      <xdr:row>38</xdr:row>
      <xdr:rowOff>159657</xdr:rowOff>
    </xdr:to>
    <xdr:cxnSp macro="">
      <xdr:nvCxnSpPr>
        <xdr:cNvPr id="77" name="直線コネクタ 76">
          <a:extLst>
            <a:ext uri="{FF2B5EF4-FFF2-40B4-BE49-F238E27FC236}">
              <a16:creationId xmlns:a16="http://schemas.microsoft.com/office/drawing/2014/main" xmlns="" id="{00000000-0008-0000-0300-00004D000000}"/>
            </a:ext>
          </a:extLst>
        </xdr:cNvPr>
        <xdr:cNvCxnSpPr/>
      </xdr:nvCxnSpPr>
      <xdr:spPr>
        <a:xfrm>
          <a:off x="2336800" y="6674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143328</xdr:rowOff>
    </xdr:from>
    <xdr:to>
      <xdr:col>15</xdr:col>
      <xdr:colOff>133350</xdr:colOff>
      <xdr:row>39</xdr:row>
      <xdr:rowOff>73478</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3175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58255</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28448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159657</xdr:rowOff>
    </xdr:from>
    <xdr:to>
      <xdr:col>11</xdr:col>
      <xdr:colOff>31750</xdr:colOff>
      <xdr:row>38</xdr:row>
      <xdr:rowOff>159657</xdr:rowOff>
    </xdr:to>
    <xdr:cxnSp macro="">
      <xdr:nvCxnSpPr>
        <xdr:cNvPr id="80" name="直線コネクタ 79">
          <a:extLst>
            <a:ext uri="{FF2B5EF4-FFF2-40B4-BE49-F238E27FC236}">
              <a16:creationId xmlns:a16="http://schemas.microsoft.com/office/drawing/2014/main" xmlns="" id="{00000000-0008-0000-0300-000050000000}"/>
            </a:ext>
          </a:extLst>
        </xdr:cNvPr>
        <xdr:cNvCxnSpPr/>
      </xdr:nvCxnSpPr>
      <xdr:spPr>
        <a:xfrm>
          <a:off x="1447800" y="6674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92727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955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a:extLst>
            <a:ext uri="{FF2B5EF4-FFF2-40B4-BE49-F238E27FC236}">
              <a16:creationId xmlns:a16="http://schemas.microsoft.com/office/drawing/2014/main" xmlns="" id="{00000000-0008-0000-0300-000053000000}"/>
            </a:ext>
          </a:extLst>
        </xdr:cNvPr>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127199</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10668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40822</xdr:rowOff>
    </xdr:from>
    <xdr:to>
      <xdr:col>23</xdr:col>
      <xdr:colOff>184150</xdr:colOff>
      <xdr:row>39</xdr:row>
      <xdr:rowOff>142422</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9022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57349</xdr:rowOff>
    </xdr:from>
    <xdr:ext cx="762000" cy="259045"/>
    <xdr:sp macro="" textlink="">
      <xdr:nvSpPr>
        <xdr:cNvPr id="91" name="財政力該当値テキスト">
          <a:extLst>
            <a:ext uri="{FF2B5EF4-FFF2-40B4-BE49-F238E27FC236}">
              <a16:creationId xmlns:a16="http://schemas.microsoft.com/office/drawing/2014/main" xmlns="" id="{00000000-0008-0000-0300-00005B000000}"/>
            </a:ext>
          </a:extLst>
        </xdr:cNvPr>
        <xdr:cNvSpPr txBox="1"/>
      </xdr:nvSpPr>
      <xdr:spPr>
        <a:xfrm>
          <a:off x="50419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108857</xdr:rowOff>
    </xdr:from>
    <xdr:to>
      <xdr:col>15</xdr:col>
      <xdr:colOff>133350</xdr:colOff>
      <xdr:row>39</xdr:row>
      <xdr:rowOff>39007</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3175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49184</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2844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108857</xdr:rowOff>
    </xdr:from>
    <xdr:to>
      <xdr:col>11</xdr:col>
      <xdr:colOff>82550</xdr:colOff>
      <xdr:row>39</xdr:row>
      <xdr:rowOff>39007</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2286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49184</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955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108857</xdr:rowOff>
    </xdr:from>
    <xdr:to>
      <xdr:col>7</xdr:col>
      <xdr:colOff>31750</xdr:colOff>
      <xdr:row>39</xdr:row>
      <xdr:rowOff>39007</xdr:rowOff>
    </xdr:to>
    <xdr:sp macro="" textlink="">
      <xdr:nvSpPr>
        <xdr:cNvPr id="98" name="楕円 97">
          <a:extLst>
            <a:ext uri="{FF2B5EF4-FFF2-40B4-BE49-F238E27FC236}">
              <a16:creationId xmlns:a16="http://schemas.microsoft.com/office/drawing/2014/main" xmlns="" id="{00000000-0008-0000-0300-000062000000}"/>
            </a:ext>
          </a:extLst>
        </xdr:cNvPr>
        <xdr:cNvSpPr/>
      </xdr:nvSpPr>
      <xdr:spPr>
        <a:xfrm>
          <a:off x="1397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49184</xdr:rowOff>
    </xdr:from>
    <xdr:ext cx="762000" cy="259045"/>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066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xmlns=""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xmlns=""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経常収支比率は前年度比</a:t>
          </a:r>
          <a:r>
            <a:rPr kumimoji="1" lang="en-US" altLang="ja-JP" sz="1100" b="0" i="0" u="none" strike="noStrike" kern="0" cap="none" spc="0" normalizeH="0" baseline="0" noProof="0">
              <a:ln>
                <a:noFill/>
              </a:ln>
              <a:solidFill>
                <a:prstClr val="black"/>
              </a:solidFill>
              <a:effectLst/>
              <a:uLnTx/>
              <a:uFillTx/>
              <a:latin typeface="+mn-lt"/>
              <a:ea typeface="+mn-ea"/>
              <a:cs typeface="+mn-cs"/>
            </a:rPr>
            <a:t>5.9</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の</a:t>
          </a:r>
          <a:r>
            <a:rPr kumimoji="1" lang="en-US" altLang="ja-JP" sz="1100" b="0" i="0" u="none" strike="noStrike" kern="0" cap="none" spc="0" normalizeH="0" baseline="0" noProof="0">
              <a:ln>
                <a:noFill/>
              </a:ln>
              <a:solidFill>
                <a:prstClr val="black"/>
              </a:solidFill>
              <a:effectLst/>
              <a:uLnTx/>
              <a:uFillTx/>
              <a:latin typeface="+mn-lt"/>
              <a:ea typeface="+mn-ea"/>
              <a:cs typeface="+mn-cs"/>
            </a:rPr>
            <a:t>92.2</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これは、</a:t>
          </a:r>
          <a:r>
            <a:rPr kumimoji="1" lang="ja-JP" altLang="en-US" sz="1100" b="0" i="0" u="none" strike="noStrike" kern="0" cap="none" spc="0" normalizeH="0" baseline="0" noProof="0">
              <a:ln>
                <a:noFill/>
              </a:ln>
              <a:solidFill>
                <a:prstClr val="black"/>
              </a:solidFill>
              <a:effectLst/>
              <a:uLnTx/>
              <a:uFillTx/>
              <a:latin typeface="+mn-lt"/>
              <a:ea typeface="+mn-ea"/>
              <a:cs typeface="+mn-cs"/>
            </a:rPr>
            <a:t>分子（歳出）の物件費や補助費の増加に加え、分母（歳入）の普通交付税や臨時財政対策債の縮小による影響が主な要因となる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a:t>
          </a:r>
          <a:r>
            <a:rPr kumimoji="1" lang="ja-JP" altLang="en-US" sz="1100" b="0" i="0" u="none" strike="noStrike" kern="0" cap="none" spc="0" normalizeH="0" baseline="0" noProof="0">
              <a:ln>
                <a:noFill/>
              </a:ln>
              <a:solidFill>
                <a:prstClr val="black"/>
              </a:solidFill>
              <a:effectLst/>
              <a:uLnTx/>
              <a:uFillTx/>
              <a:latin typeface="+mn-lt"/>
              <a:ea typeface="+mn-ea"/>
              <a:cs typeface="+mn-cs"/>
            </a:rPr>
            <a:t>も</a:t>
          </a:r>
          <a:r>
            <a:rPr kumimoji="1" lang="ja-JP" altLang="ja-JP" sz="1100" b="0" i="0" u="none" strike="noStrike" kern="0" cap="none" spc="0" normalizeH="0" baseline="0" noProof="0">
              <a:ln>
                <a:noFill/>
              </a:ln>
              <a:solidFill>
                <a:prstClr val="black"/>
              </a:solidFill>
              <a:effectLst/>
              <a:uLnTx/>
              <a:uFillTx/>
              <a:latin typeface="+mn-lt"/>
              <a:ea typeface="+mn-ea"/>
              <a:cs typeface="+mn-cs"/>
            </a:rPr>
            <a:t>災害復旧事業</a:t>
          </a:r>
          <a:r>
            <a:rPr kumimoji="1" lang="ja-JP" altLang="en-US" sz="1100" b="0" i="0" u="none" strike="noStrike" kern="0" cap="none" spc="0" normalizeH="0" baseline="0" noProof="0">
              <a:ln>
                <a:noFill/>
              </a:ln>
              <a:solidFill>
                <a:prstClr val="black"/>
              </a:solidFill>
              <a:effectLst/>
              <a:uLnTx/>
              <a:uFillTx/>
              <a:latin typeface="+mn-lt"/>
              <a:ea typeface="+mn-ea"/>
              <a:cs typeface="+mn-cs"/>
            </a:rPr>
            <a:t>債の償還による公債費</a:t>
          </a:r>
          <a:r>
            <a:rPr kumimoji="1" lang="ja-JP" altLang="ja-JP" sz="1100" b="0" i="0" u="none" strike="noStrike" kern="0" cap="none" spc="0" normalizeH="0" baseline="0" noProof="0">
              <a:ln>
                <a:noFill/>
              </a:ln>
              <a:solidFill>
                <a:prstClr val="black"/>
              </a:solidFill>
              <a:effectLst/>
              <a:uLnTx/>
              <a:uFillTx/>
              <a:latin typeface="+mn-lt"/>
              <a:ea typeface="+mn-ea"/>
              <a:cs typeface="+mn-cs"/>
            </a:rPr>
            <a:t>が増えることから、</a:t>
          </a:r>
          <a:r>
            <a:rPr kumimoji="1" lang="ja-JP" altLang="en-US" sz="1100" b="0" i="0" u="none" strike="noStrike" kern="0" cap="none" spc="0" normalizeH="0" baseline="0" noProof="0">
              <a:ln>
                <a:noFill/>
              </a:ln>
              <a:solidFill>
                <a:prstClr val="black"/>
              </a:solidFill>
              <a:effectLst/>
              <a:uLnTx/>
              <a:uFillTx/>
              <a:latin typeface="+mn-lt"/>
              <a:ea typeface="+mn-ea"/>
              <a:cs typeface="+mn-cs"/>
            </a:rPr>
            <a:t>積極的な繰上償還を行うとともに、行政評価による事業の廃止・縮小に取り組む。</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xmlns=""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xmlns=""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flipV="1">
          <a:off x="4953000" y="1015957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xmlns="" id="{00000000-0008-0000-0300-000082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a:extLst>
            <a:ext uri="{FF2B5EF4-FFF2-40B4-BE49-F238E27FC236}">
              <a16:creationId xmlns:a16="http://schemas.microsoft.com/office/drawing/2014/main" xmlns="" id="{00000000-0008-0000-0300-000084000000}"/>
            </a:ext>
          </a:extLst>
        </xdr:cNvPr>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38946</xdr:rowOff>
    </xdr:from>
    <xdr:to>
      <xdr:col>23</xdr:col>
      <xdr:colOff>133350</xdr:colOff>
      <xdr:row>63</xdr:row>
      <xdr:rowOff>170604</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4114800" y="10497396"/>
          <a:ext cx="838200" cy="47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5" name="財政構造の弾力性平均値テキスト">
          <a:extLst>
            <a:ext uri="{FF2B5EF4-FFF2-40B4-BE49-F238E27FC236}">
              <a16:creationId xmlns:a16="http://schemas.microsoft.com/office/drawing/2014/main" xmlns="" id="{00000000-0008-0000-0300-000087000000}"/>
            </a:ext>
          </a:extLst>
        </xdr:cNvPr>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38946</xdr:rowOff>
    </xdr:from>
    <xdr:to>
      <xdr:col>19</xdr:col>
      <xdr:colOff>133350</xdr:colOff>
      <xdr:row>64</xdr:row>
      <xdr:rowOff>23283</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3225800" y="10497396"/>
          <a:ext cx="889000" cy="49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74083</xdr:rowOff>
    </xdr:from>
    <xdr:to>
      <xdr:col>15</xdr:col>
      <xdr:colOff>82550</xdr:colOff>
      <xdr:row>64</xdr:row>
      <xdr:rowOff>23283</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a:off x="2336800" y="1087543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100754</xdr:rowOff>
    </xdr:from>
    <xdr:to>
      <xdr:col>11</xdr:col>
      <xdr:colOff>31750</xdr:colOff>
      <xdr:row>63</xdr:row>
      <xdr:rowOff>74083</xdr:rowOff>
    </xdr:to>
    <xdr:cxnSp macro="">
      <xdr:nvCxnSpPr>
        <xdr:cNvPr id="143" name="直線コネクタ 142">
          <a:extLst>
            <a:ext uri="{FF2B5EF4-FFF2-40B4-BE49-F238E27FC236}">
              <a16:creationId xmlns:a16="http://schemas.microsoft.com/office/drawing/2014/main" xmlns="" id="{00000000-0008-0000-0300-00008F000000}"/>
            </a:ext>
          </a:extLst>
        </xdr:cNvPr>
        <xdr:cNvCxnSpPr/>
      </xdr:nvCxnSpPr>
      <xdr:spPr>
        <a:xfrm>
          <a:off x="1447800" y="10730654"/>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168063</xdr:rowOff>
    </xdr:from>
    <xdr:to>
      <xdr:col>11</xdr:col>
      <xdr:colOff>82550</xdr:colOff>
      <xdr:row>64</xdr:row>
      <xdr:rowOff>98213</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2286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82990</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955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a:extLst>
            <a:ext uri="{FF2B5EF4-FFF2-40B4-BE49-F238E27FC236}">
              <a16:creationId xmlns:a16="http://schemas.microsoft.com/office/drawing/2014/main" xmlns="" id="{00000000-0008-0000-0300-000092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902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91881</xdr:rowOff>
    </xdr:from>
    <xdr:ext cx="762000" cy="259045"/>
    <xdr:sp macro="" textlink="">
      <xdr:nvSpPr>
        <xdr:cNvPr id="154" name="財政構造の弾力性該当値テキスト">
          <a:extLst>
            <a:ext uri="{FF2B5EF4-FFF2-40B4-BE49-F238E27FC236}">
              <a16:creationId xmlns:a16="http://schemas.microsoft.com/office/drawing/2014/main" xmlns="" id="{00000000-0008-0000-0300-00009A000000}"/>
            </a:ext>
          </a:extLst>
        </xdr:cNvPr>
        <xdr:cNvSpPr txBox="1"/>
      </xdr:nvSpPr>
      <xdr:spPr>
        <a:xfrm>
          <a:off x="5041900" y="1089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159596</xdr:rowOff>
    </xdr:from>
    <xdr:to>
      <xdr:col>19</xdr:col>
      <xdr:colOff>184150</xdr:colOff>
      <xdr:row>61</xdr:row>
      <xdr:rowOff>89746</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4064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99923</xdr:rowOff>
    </xdr:from>
    <xdr:ext cx="7366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3733800" y="10215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143933</xdr:rowOff>
    </xdr:from>
    <xdr:to>
      <xdr:col>15</xdr:col>
      <xdr:colOff>133350</xdr:colOff>
      <xdr:row>64</xdr:row>
      <xdr:rowOff>74083</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3175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58860</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2844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23283</xdr:rowOff>
    </xdr:from>
    <xdr:to>
      <xdr:col>11</xdr:col>
      <xdr:colOff>82550</xdr:colOff>
      <xdr:row>63</xdr:row>
      <xdr:rowOff>124883</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2286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135060</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955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49954</xdr:rowOff>
    </xdr:from>
    <xdr:to>
      <xdr:col>7</xdr:col>
      <xdr:colOff>31750</xdr:colOff>
      <xdr:row>62</xdr:row>
      <xdr:rowOff>151554</xdr:rowOff>
    </xdr:to>
    <xdr:sp macro="" textlink="">
      <xdr:nvSpPr>
        <xdr:cNvPr id="161" name="楕円 160">
          <a:extLst>
            <a:ext uri="{FF2B5EF4-FFF2-40B4-BE49-F238E27FC236}">
              <a16:creationId xmlns:a16="http://schemas.microsoft.com/office/drawing/2014/main" xmlns="" id="{00000000-0008-0000-0300-0000A1000000}"/>
            </a:ext>
          </a:extLst>
        </xdr:cNvPr>
        <xdr:cNvSpPr/>
      </xdr:nvSpPr>
      <xdr:spPr>
        <a:xfrm>
          <a:off x="1397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161731</xdr:rowOff>
    </xdr:from>
    <xdr:ext cx="762000" cy="259045"/>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1066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xmlns=""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[193,329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xmlns=""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人件費は、</a:t>
          </a:r>
          <a:r>
            <a:rPr kumimoji="1" lang="ja-JP" altLang="ja-JP" sz="1100" b="0" i="0" u="none" strike="noStrike" kern="0" cap="none" spc="0" normalizeH="0" baseline="0" noProof="0">
              <a:ln>
                <a:noFill/>
              </a:ln>
              <a:solidFill>
                <a:prstClr val="black"/>
              </a:solidFill>
              <a:effectLst/>
              <a:uLnTx/>
              <a:uFillTx/>
              <a:latin typeface="+mn-lt"/>
              <a:ea typeface="+mn-ea"/>
              <a:cs typeface="+mn-cs"/>
            </a:rPr>
            <a:t>九州北部豪雨災害等の関連事業対応、</a:t>
          </a:r>
          <a:r>
            <a:rPr kumimoji="1" lang="ja-JP" altLang="en-US" sz="1100" b="0" i="0" u="none" strike="noStrike" kern="0" cap="none" spc="0" normalizeH="0" baseline="0" noProof="0">
              <a:ln>
                <a:noFill/>
              </a:ln>
              <a:solidFill>
                <a:prstClr val="black"/>
              </a:solidFill>
              <a:effectLst/>
              <a:uLnTx/>
              <a:uFillTx/>
              <a:latin typeface="+mn-lt"/>
              <a:ea typeface="+mn-ea"/>
              <a:cs typeface="+mn-cs"/>
            </a:rPr>
            <a:t>会計年度任用職員の処遇改善の影響で増加傾向にある。</a:t>
          </a:r>
          <a:r>
            <a:rPr kumimoji="1" lang="ja-JP" altLang="ja-JP" sz="1100" b="0" i="0" u="none" strike="noStrike" kern="0" cap="none" spc="0" normalizeH="0" baseline="0" noProof="0">
              <a:ln>
                <a:noFill/>
              </a:ln>
              <a:solidFill>
                <a:prstClr val="black"/>
              </a:solidFill>
              <a:effectLst/>
              <a:uLnTx/>
              <a:uFillTx/>
              <a:latin typeface="+mn-lt"/>
              <a:ea typeface="+mn-ea"/>
              <a:cs typeface="+mn-cs"/>
            </a:rPr>
            <a:t>また、物件費においても、</a:t>
          </a:r>
          <a:r>
            <a:rPr kumimoji="1" lang="ja-JP" altLang="en-US" sz="1100" b="0" i="0" u="none" strike="noStrike" kern="0" cap="none" spc="0" normalizeH="0" baseline="0" noProof="0">
              <a:ln>
                <a:noFill/>
              </a:ln>
              <a:solidFill>
                <a:prstClr val="black"/>
              </a:solidFill>
              <a:effectLst/>
              <a:uLnTx/>
              <a:uFillTx/>
              <a:latin typeface="+mn-lt"/>
              <a:ea typeface="+mn-ea"/>
              <a:cs typeface="+mn-cs"/>
            </a:rPr>
            <a:t>システム更新経費</a:t>
          </a:r>
          <a:r>
            <a:rPr kumimoji="1" lang="ja-JP" altLang="ja-JP" sz="1100" b="0" i="0" u="none" strike="noStrike" kern="0" cap="none" spc="0" normalizeH="0" baseline="0" noProof="0">
              <a:ln>
                <a:noFill/>
              </a:ln>
              <a:solidFill>
                <a:prstClr val="black"/>
              </a:solidFill>
              <a:effectLst/>
              <a:uLnTx/>
              <a:uFillTx/>
              <a:latin typeface="+mn-lt"/>
              <a:ea typeface="+mn-ea"/>
              <a:cs typeface="+mn-cs"/>
            </a:rPr>
            <a:t>や令和元年以降のふるさと応援寄付金の増に伴う必要経費の増により平成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ja-JP" sz="1100" b="0" i="0" u="none" strike="noStrike" kern="0" cap="none" spc="0" normalizeH="0" baseline="0" noProof="0">
              <a:ln>
                <a:noFill/>
              </a:ln>
              <a:solidFill>
                <a:prstClr val="black"/>
              </a:solidFill>
              <a:effectLst/>
              <a:uLnTx/>
              <a:uFillTx/>
              <a:latin typeface="+mn-lt"/>
              <a:ea typeface="+mn-ea"/>
              <a:cs typeface="+mn-cs"/>
            </a:rPr>
            <a:t>年度以降、類似団体平均を上回る数値となっている。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今後も災害復旧事業を継続して行う必要があり、人件費・物件費の大幅な減額は見込まれないものの、職員定数の計画の見直しや災害復旧事業の精査等を行い最大限の適正化を図る。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xmlns=""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xmlns=""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34865</xdr:rowOff>
    </xdr:from>
    <xdr:to>
      <xdr:col>23</xdr:col>
      <xdr:colOff>133350</xdr:colOff>
      <xdr:row>89</xdr:row>
      <xdr:rowOff>90199</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flipV="1">
          <a:off x="4953000" y="13922315"/>
          <a:ext cx="0" cy="142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62276</xdr:rowOff>
    </xdr:from>
    <xdr:ext cx="762000" cy="259045"/>
    <xdr:sp macro="" textlink="">
      <xdr:nvSpPr>
        <xdr:cNvPr id="193" name="人件費・物件費等の状況最小値テキスト">
          <a:extLst>
            <a:ext uri="{FF2B5EF4-FFF2-40B4-BE49-F238E27FC236}">
              <a16:creationId xmlns:a16="http://schemas.microsoft.com/office/drawing/2014/main" xmlns="" id="{00000000-0008-0000-0300-0000C1000000}"/>
            </a:ext>
          </a:extLst>
        </xdr:cNvPr>
        <xdr:cNvSpPr txBox="1"/>
      </xdr:nvSpPr>
      <xdr:spPr>
        <a:xfrm>
          <a:off x="5041900" y="1532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90199</xdr:rowOff>
    </xdr:from>
    <xdr:to>
      <xdr:col>24</xdr:col>
      <xdr:colOff>12700</xdr:colOff>
      <xdr:row>89</xdr:row>
      <xdr:rowOff>90199</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5349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121242</xdr:rowOff>
    </xdr:from>
    <xdr:ext cx="762000" cy="259045"/>
    <xdr:sp macro="" textlink="">
      <xdr:nvSpPr>
        <xdr:cNvPr id="195" name="人件費・物件費等の状況最大値テキスト">
          <a:extLst>
            <a:ext uri="{FF2B5EF4-FFF2-40B4-BE49-F238E27FC236}">
              <a16:creationId xmlns:a16="http://schemas.microsoft.com/office/drawing/2014/main" xmlns="" id="{00000000-0008-0000-0300-0000C3000000}"/>
            </a:ext>
          </a:extLst>
        </xdr:cNvPr>
        <xdr:cNvSpPr txBox="1"/>
      </xdr:nvSpPr>
      <xdr:spPr>
        <a:xfrm>
          <a:off x="5041900" y="1366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34865</xdr:rowOff>
    </xdr:from>
    <xdr:to>
      <xdr:col>24</xdr:col>
      <xdr:colOff>12700</xdr:colOff>
      <xdr:row>81</xdr:row>
      <xdr:rowOff>34865</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864100" y="1392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40740</xdr:rowOff>
    </xdr:from>
    <xdr:to>
      <xdr:col>23</xdr:col>
      <xdr:colOff>133350</xdr:colOff>
      <xdr:row>84</xdr:row>
      <xdr:rowOff>149543</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4114800" y="14442540"/>
          <a:ext cx="838200" cy="10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149686</xdr:rowOff>
    </xdr:from>
    <xdr:ext cx="762000" cy="259045"/>
    <xdr:sp macro="" textlink="">
      <xdr:nvSpPr>
        <xdr:cNvPr id="198" name="人件費・物件費等の状況平均値テキスト">
          <a:extLst>
            <a:ext uri="{FF2B5EF4-FFF2-40B4-BE49-F238E27FC236}">
              <a16:creationId xmlns:a16="http://schemas.microsoft.com/office/drawing/2014/main" xmlns="" id="{00000000-0008-0000-0300-0000C6000000}"/>
            </a:ext>
          </a:extLst>
        </xdr:cNvPr>
        <xdr:cNvSpPr txBox="1"/>
      </xdr:nvSpPr>
      <xdr:spPr>
        <a:xfrm>
          <a:off x="5041900" y="14208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133159</xdr:rowOff>
    </xdr:from>
    <xdr:to>
      <xdr:col>23</xdr:col>
      <xdr:colOff>184150</xdr:colOff>
      <xdr:row>84</xdr:row>
      <xdr:rowOff>63309</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9022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40740</xdr:rowOff>
    </xdr:from>
    <xdr:to>
      <xdr:col>19</xdr:col>
      <xdr:colOff>133350</xdr:colOff>
      <xdr:row>84</xdr:row>
      <xdr:rowOff>41577</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flipV="1">
          <a:off x="3225800" y="14442540"/>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93988</xdr:rowOff>
    </xdr:from>
    <xdr:to>
      <xdr:col>19</xdr:col>
      <xdr:colOff>184150</xdr:colOff>
      <xdr:row>84</xdr:row>
      <xdr:rowOff>24138</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4064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34315</xdr:rowOff>
    </xdr:from>
    <xdr:ext cx="7366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3733800" y="14093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41577</xdr:rowOff>
    </xdr:from>
    <xdr:to>
      <xdr:col>15</xdr:col>
      <xdr:colOff>82550</xdr:colOff>
      <xdr:row>84</xdr:row>
      <xdr:rowOff>58468</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flipV="1">
          <a:off x="2336800" y="14443377"/>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140984</xdr:rowOff>
    </xdr:from>
    <xdr:to>
      <xdr:col>15</xdr:col>
      <xdr:colOff>133350</xdr:colOff>
      <xdr:row>83</xdr:row>
      <xdr:rowOff>71134</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3175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81311</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2844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25643</xdr:rowOff>
    </xdr:from>
    <xdr:to>
      <xdr:col>11</xdr:col>
      <xdr:colOff>31750</xdr:colOff>
      <xdr:row>84</xdr:row>
      <xdr:rowOff>58468</xdr:rowOff>
    </xdr:to>
    <xdr:cxnSp macro="">
      <xdr:nvCxnSpPr>
        <xdr:cNvPr id="206" name="直線コネクタ 205">
          <a:extLst>
            <a:ext uri="{FF2B5EF4-FFF2-40B4-BE49-F238E27FC236}">
              <a16:creationId xmlns:a16="http://schemas.microsoft.com/office/drawing/2014/main" xmlns="" id="{00000000-0008-0000-0300-0000CE000000}"/>
            </a:ext>
          </a:extLst>
        </xdr:cNvPr>
        <xdr:cNvCxnSpPr/>
      </xdr:nvCxnSpPr>
      <xdr:spPr>
        <a:xfrm>
          <a:off x="1447800" y="14427443"/>
          <a:ext cx="889000" cy="3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35647</xdr:rowOff>
    </xdr:from>
    <xdr:to>
      <xdr:col>11</xdr:col>
      <xdr:colOff>82550</xdr:colOff>
      <xdr:row>82</xdr:row>
      <xdr:rowOff>137247</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2286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147424</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955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1504</xdr:rowOff>
    </xdr:from>
    <xdr:to>
      <xdr:col>7</xdr:col>
      <xdr:colOff>31750</xdr:colOff>
      <xdr:row>82</xdr:row>
      <xdr:rowOff>103104</xdr:rowOff>
    </xdr:to>
    <xdr:sp macro="" textlink="">
      <xdr:nvSpPr>
        <xdr:cNvPr id="209" name="フローチャート: 判断 208">
          <a:extLst>
            <a:ext uri="{FF2B5EF4-FFF2-40B4-BE49-F238E27FC236}">
              <a16:creationId xmlns:a16="http://schemas.microsoft.com/office/drawing/2014/main" xmlns="" id="{00000000-0008-0000-0300-0000D1000000}"/>
            </a:ext>
          </a:extLst>
        </xdr:cNvPr>
        <xdr:cNvSpPr/>
      </xdr:nvSpPr>
      <xdr:spPr>
        <a:xfrm>
          <a:off x="1397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113281</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066800" y="1382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98743</xdr:rowOff>
    </xdr:from>
    <xdr:to>
      <xdr:col>23</xdr:col>
      <xdr:colOff>184150</xdr:colOff>
      <xdr:row>85</xdr:row>
      <xdr:rowOff>28893</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902200" y="1450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70820</xdr:rowOff>
    </xdr:from>
    <xdr:ext cx="762000" cy="259045"/>
    <xdr:sp macro="" textlink="">
      <xdr:nvSpPr>
        <xdr:cNvPr id="217" name="人件費・物件費等の状況該当値テキスト">
          <a:extLst>
            <a:ext uri="{FF2B5EF4-FFF2-40B4-BE49-F238E27FC236}">
              <a16:creationId xmlns:a16="http://schemas.microsoft.com/office/drawing/2014/main" xmlns="" id="{00000000-0008-0000-0300-0000D9000000}"/>
            </a:ext>
          </a:extLst>
        </xdr:cNvPr>
        <xdr:cNvSpPr txBox="1"/>
      </xdr:nvSpPr>
      <xdr:spPr>
        <a:xfrm>
          <a:off x="5041900" y="1447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161390</xdr:rowOff>
    </xdr:from>
    <xdr:to>
      <xdr:col>19</xdr:col>
      <xdr:colOff>184150</xdr:colOff>
      <xdr:row>84</xdr:row>
      <xdr:rowOff>91540</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4064000" y="143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76317</xdr:rowOff>
    </xdr:from>
    <xdr:ext cx="7366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3733800" y="1447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162227</xdr:rowOff>
    </xdr:from>
    <xdr:to>
      <xdr:col>15</xdr:col>
      <xdr:colOff>133350</xdr:colOff>
      <xdr:row>84</xdr:row>
      <xdr:rowOff>92377</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3175000" y="1439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77154</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2844800" y="1447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7668</xdr:rowOff>
    </xdr:from>
    <xdr:to>
      <xdr:col>11</xdr:col>
      <xdr:colOff>82550</xdr:colOff>
      <xdr:row>84</xdr:row>
      <xdr:rowOff>109268</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2286000" y="144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94045</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955800" y="1449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146293</xdr:rowOff>
    </xdr:from>
    <xdr:to>
      <xdr:col>7</xdr:col>
      <xdr:colOff>31750</xdr:colOff>
      <xdr:row>84</xdr:row>
      <xdr:rowOff>76443</xdr:rowOff>
    </xdr:to>
    <xdr:sp macro="" textlink="">
      <xdr:nvSpPr>
        <xdr:cNvPr id="224" name="楕円 223">
          <a:extLst>
            <a:ext uri="{FF2B5EF4-FFF2-40B4-BE49-F238E27FC236}">
              <a16:creationId xmlns:a16="http://schemas.microsoft.com/office/drawing/2014/main" xmlns="" id="{00000000-0008-0000-0300-0000E0000000}"/>
            </a:ext>
          </a:extLst>
        </xdr:cNvPr>
        <xdr:cNvSpPr/>
      </xdr:nvSpPr>
      <xdr:spPr>
        <a:xfrm>
          <a:off x="1397000" y="1437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61220</xdr:rowOff>
    </xdr:from>
    <xdr:ext cx="762000" cy="259045"/>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066800" y="1446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28</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年度に国家公務員の制度に準じて給与制度の総合的見直しを実施して以降、平成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ja-JP" sz="1100" b="0" i="0" u="none" strike="noStrike" kern="0" cap="none" spc="0" normalizeH="0" baseline="0" noProof="0">
              <a:ln>
                <a:noFill/>
              </a:ln>
              <a:solidFill>
                <a:prstClr val="black"/>
              </a:solidFill>
              <a:effectLst/>
              <a:uLnTx/>
              <a:uFillTx/>
              <a:latin typeface="+mn-lt"/>
              <a:ea typeface="+mn-ea"/>
              <a:cs typeface="+mn-cs"/>
            </a:rPr>
            <a:t>年７月九州北部豪雨災害対応のために任期付職員を採用するなど、職員数が増加する中、採用・退職、経験年数に係る職員構成が変動しているが、数値は横ばいで推移している。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年度も数値に増減はないが、引き続き、職員構成の変動による影響が生じるものと考えられる。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xmlns=""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xmlns=""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xmlns=""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52614</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flipV="1">
          <a:off x="17018000" y="13812157"/>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7" name="給与水準   （国との比較）最小値テキスト">
          <a:extLst>
            <a:ext uri="{FF2B5EF4-FFF2-40B4-BE49-F238E27FC236}">
              <a16:creationId xmlns:a16="http://schemas.microsoft.com/office/drawing/2014/main" xmlns="" id="{00000000-0008-0000-0300-00000101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xmlns=""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87</xdr:row>
      <xdr:rowOff>85271</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6179800" y="150014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135363</xdr:rowOff>
    </xdr:from>
    <xdr:ext cx="762000" cy="259045"/>
    <xdr:sp macro="" textlink="">
      <xdr:nvSpPr>
        <xdr:cNvPr id="262" name="給与水準   （国との比較）平均値テキスト">
          <a:extLst>
            <a:ext uri="{FF2B5EF4-FFF2-40B4-BE49-F238E27FC236}">
              <a16:creationId xmlns:a16="http://schemas.microsoft.com/office/drawing/2014/main" xmlns="" id="{00000000-0008-0000-0300-000006010000}"/>
            </a:ext>
          </a:extLst>
        </xdr:cNvPr>
        <xdr:cNvSpPr txBox="1"/>
      </xdr:nvSpPr>
      <xdr:spPr>
        <a:xfrm>
          <a:off x="17106900" y="14537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69672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85271</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a:off x="15290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68036</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a:off x="14401800" y="149669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110870</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909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50800</xdr:rowOff>
    </xdr:to>
    <xdr:cxnSp macro="">
      <xdr:nvCxnSpPr>
        <xdr:cNvPr id="270" name="直線コネクタ 269">
          <a:extLst>
            <a:ext uri="{FF2B5EF4-FFF2-40B4-BE49-F238E27FC236}">
              <a16:creationId xmlns:a16="http://schemas.microsoft.com/office/drawing/2014/main" xmlns="" id="{00000000-0008-0000-0300-00000E010000}"/>
            </a:ext>
          </a:extLst>
        </xdr:cNvPr>
        <xdr:cNvCxnSpPr/>
      </xdr:nvCxnSpPr>
      <xdr:spPr>
        <a:xfrm>
          <a:off x="13512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a:extLst>
            <a:ext uri="{FF2B5EF4-FFF2-40B4-BE49-F238E27FC236}">
              <a16:creationId xmlns:a16="http://schemas.microsoft.com/office/drawing/2014/main" xmlns="" id="{00000000-0008-0000-0300-00000F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3" name="フローチャート: 判断 272">
          <a:extLst>
            <a:ext uri="{FF2B5EF4-FFF2-40B4-BE49-F238E27FC236}">
              <a16:creationId xmlns:a16="http://schemas.microsoft.com/office/drawing/2014/main" xmlns="" id="{00000000-0008-0000-0300-000011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81" name="給与水準   （国との比較）該当値テキスト">
          <a:extLst>
            <a:ext uri="{FF2B5EF4-FFF2-40B4-BE49-F238E27FC236}">
              <a16:creationId xmlns:a16="http://schemas.microsoft.com/office/drawing/2014/main" xmlns="" id="{00000000-0008-0000-0300-000019010000}"/>
            </a:ext>
          </a:extLst>
        </xdr:cNvPr>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6" name="楕円 285">
          <a:extLst>
            <a:ext uri="{FF2B5EF4-FFF2-40B4-BE49-F238E27FC236}">
              <a16:creationId xmlns:a16="http://schemas.microsoft.com/office/drawing/2014/main" xmlns="" id="{00000000-0008-0000-0300-00001E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8" name="楕円 287">
          <a:extLst>
            <a:ext uri="{FF2B5EF4-FFF2-40B4-BE49-F238E27FC236}">
              <a16:creationId xmlns:a16="http://schemas.microsoft.com/office/drawing/2014/main" xmlns="" id="{00000000-0008-0000-0300-000020010000}"/>
            </a:ext>
          </a:extLst>
        </xdr:cNvPr>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xmlns=""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平成</a:t>
          </a:r>
          <a:r>
            <a:rPr kumimoji="1" lang="en-US" altLang="ja-JP" sz="1000" b="0" i="0" u="none" strike="noStrike" kern="0" cap="none" spc="0" normalizeH="0" baseline="0" noProof="0">
              <a:ln>
                <a:noFill/>
              </a:ln>
              <a:solidFill>
                <a:prstClr val="black"/>
              </a:solidFill>
              <a:effectLst/>
              <a:uLnTx/>
              <a:uFillTx/>
              <a:latin typeface="+mn-lt"/>
              <a:ea typeface="+mn-ea"/>
              <a:cs typeface="+mn-cs"/>
            </a:rPr>
            <a:t>29</a:t>
          </a:r>
          <a:r>
            <a:rPr kumimoji="1" lang="ja-JP" altLang="ja-JP" sz="1000" b="0" i="0" u="none" strike="noStrike" kern="0" cap="none" spc="0" normalizeH="0" baseline="0" noProof="0">
              <a:ln>
                <a:noFill/>
              </a:ln>
              <a:solidFill>
                <a:prstClr val="black"/>
              </a:solidFill>
              <a:effectLst/>
              <a:uLnTx/>
              <a:uFillTx/>
              <a:latin typeface="+mn-lt"/>
              <a:ea typeface="+mn-ea"/>
              <a:cs typeface="+mn-cs"/>
            </a:rPr>
            <a:t>年</a:t>
          </a:r>
          <a:r>
            <a:rPr kumimoji="1" lang="en-US" altLang="ja-JP" sz="1000" b="0" i="0" u="none" strike="noStrike" kern="0" cap="none" spc="0" normalizeH="0" baseline="0" noProof="0">
              <a:ln>
                <a:noFill/>
              </a:ln>
              <a:solidFill>
                <a:prstClr val="black"/>
              </a:solidFill>
              <a:effectLst/>
              <a:uLnTx/>
              <a:uFillTx/>
              <a:latin typeface="+mn-lt"/>
              <a:ea typeface="+mn-ea"/>
              <a:cs typeface="+mn-cs"/>
            </a:rPr>
            <a:t>7</a:t>
          </a:r>
          <a:r>
            <a:rPr kumimoji="1" lang="ja-JP" altLang="ja-JP" sz="1000" b="0" i="0" u="none" strike="noStrike" kern="0" cap="none" spc="0" normalizeH="0" baseline="0" noProof="0">
              <a:ln>
                <a:noFill/>
              </a:ln>
              <a:solidFill>
                <a:prstClr val="black"/>
              </a:solidFill>
              <a:effectLst/>
              <a:uLnTx/>
              <a:uFillTx/>
              <a:latin typeface="+mn-lt"/>
              <a:ea typeface="+mn-ea"/>
              <a:cs typeface="+mn-cs"/>
            </a:rPr>
            <a:t>月の九州北部豪雨により、他の地方自治体等から職員派遣の支援を受けているものの、十分ではないため、一時的に職員定数の特例を設け、</a:t>
          </a:r>
          <a:r>
            <a:rPr kumimoji="1" lang="en-US" altLang="ja-JP" sz="1000" b="0" i="0" u="none" strike="noStrike" kern="0" cap="none" spc="0" normalizeH="0" baseline="0" noProof="0">
              <a:ln>
                <a:noFill/>
              </a:ln>
              <a:solidFill>
                <a:prstClr val="black"/>
              </a:solidFill>
              <a:effectLst/>
              <a:uLnTx/>
              <a:uFillTx/>
              <a:latin typeface="+mn-lt"/>
              <a:ea typeface="+mn-ea"/>
              <a:cs typeface="+mn-cs"/>
            </a:rPr>
            <a:t>100</a:t>
          </a:r>
          <a:r>
            <a:rPr kumimoji="1" lang="ja-JP" altLang="ja-JP" sz="1000" b="0" i="0" u="none" strike="noStrike" kern="0" cap="none" spc="0" normalizeH="0" baseline="0" noProof="0">
              <a:ln>
                <a:noFill/>
              </a:ln>
              <a:solidFill>
                <a:prstClr val="black"/>
              </a:solidFill>
              <a:effectLst/>
              <a:uLnTx/>
              <a:uFillTx/>
              <a:latin typeface="+mn-lt"/>
              <a:ea typeface="+mn-ea"/>
              <a:cs typeface="+mn-cs"/>
            </a:rPr>
            <a:t>人増員した。</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したがって、復旧・復興業務の目途が付くまでの間は、特例定数の範囲内で正規職員の増員採用や任期付職員の採用等を行い業務に対応しているところであり、一定数の職員増が見込まれる。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このような状況において、令和</a:t>
          </a:r>
          <a:r>
            <a:rPr kumimoji="1" lang="en-US" altLang="ja-JP" sz="1000" b="0" i="0" u="none" strike="noStrike" kern="0" cap="none" spc="0" normalizeH="0" baseline="0" noProof="0">
              <a:ln>
                <a:noFill/>
              </a:ln>
              <a:solidFill>
                <a:prstClr val="black"/>
              </a:solidFill>
              <a:effectLst/>
              <a:uLnTx/>
              <a:uFillTx/>
              <a:latin typeface="+mn-lt"/>
              <a:ea typeface="+mn-ea"/>
              <a:cs typeface="+mn-cs"/>
            </a:rPr>
            <a:t>4</a:t>
          </a:r>
          <a:r>
            <a:rPr kumimoji="1" lang="ja-JP" altLang="ja-JP" sz="1000" b="0" i="0" u="none" strike="noStrike" kern="0" cap="none" spc="0" normalizeH="0" baseline="0" noProof="0">
              <a:ln>
                <a:noFill/>
              </a:ln>
              <a:solidFill>
                <a:prstClr val="black"/>
              </a:solidFill>
              <a:effectLst/>
              <a:uLnTx/>
              <a:uFillTx/>
              <a:latin typeface="+mn-lt"/>
              <a:ea typeface="+mn-ea"/>
              <a:cs typeface="+mn-cs"/>
            </a:rPr>
            <a:t>年</a:t>
          </a:r>
          <a:r>
            <a:rPr kumimoji="1" lang="en-US" altLang="ja-JP" sz="1000" b="0" i="0" u="none" strike="noStrike" kern="0" cap="none" spc="0" normalizeH="0" baseline="0" noProof="0">
              <a:ln>
                <a:noFill/>
              </a:ln>
              <a:solidFill>
                <a:prstClr val="black"/>
              </a:solidFill>
              <a:effectLst/>
              <a:uLnTx/>
              <a:uFillTx/>
              <a:latin typeface="+mn-lt"/>
              <a:ea typeface="+mn-ea"/>
              <a:cs typeface="+mn-cs"/>
            </a:rPr>
            <a:t>4</a:t>
          </a:r>
          <a:r>
            <a:rPr kumimoji="1" lang="ja-JP" altLang="ja-JP" sz="1000" b="0" i="0" u="none" strike="noStrike" kern="0" cap="none" spc="0" normalizeH="0" baseline="0" noProof="0">
              <a:ln>
                <a:noFill/>
              </a:ln>
              <a:solidFill>
                <a:prstClr val="black"/>
              </a:solidFill>
              <a:effectLst/>
              <a:uLnTx/>
              <a:uFillTx/>
              <a:latin typeface="+mn-lt"/>
              <a:ea typeface="+mn-ea"/>
              <a:cs typeface="+mn-cs"/>
            </a:rPr>
            <a:t>月</a:t>
          </a:r>
          <a:r>
            <a:rPr kumimoji="1" lang="en-US" altLang="ja-JP" sz="1000" b="0" i="0" u="none" strike="noStrike" kern="0" cap="none" spc="0" normalizeH="0" baseline="0" noProof="0">
              <a:ln>
                <a:noFill/>
              </a:ln>
              <a:solidFill>
                <a:prstClr val="black"/>
              </a:solidFill>
              <a:effectLst/>
              <a:uLnTx/>
              <a:uFillTx/>
              <a:latin typeface="+mn-lt"/>
              <a:ea typeface="+mn-ea"/>
              <a:cs typeface="+mn-cs"/>
            </a:rPr>
            <a:t>1</a:t>
          </a:r>
          <a:r>
            <a:rPr kumimoji="1" lang="ja-JP" altLang="ja-JP" sz="1000" b="0" i="0" u="none" strike="noStrike" kern="0" cap="none" spc="0" normalizeH="0" baseline="0" noProof="0">
              <a:ln>
                <a:noFill/>
              </a:ln>
              <a:solidFill>
                <a:prstClr val="black"/>
              </a:solidFill>
              <a:effectLst/>
              <a:uLnTx/>
              <a:uFillTx/>
              <a:latin typeface="+mn-lt"/>
              <a:ea typeface="+mn-ea"/>
              <a:cs typeface="+mn-cs"/>
            </a:rPr>
            <a:t>日現在の職員数は</a:t>
          </a:r>
          <a:r>
            <a:rPr kumimoji="1" lang="en-US" altLang="ja-JP" sz="1000" b="0" i="0" u="none" strike="noStrike" kern="0" cap="none" spc="0" normalizeH="0" baseline="0" noProof="0">
              <a:ln>
                <a:noFill/>
              </a:ln>
              <a:solidFill>
                <a:prstClr val="black"/>
              </a:solidFill>
              <a:effectLst/>
              <a:uLnTx/>
              <a:uFillTx/>
              <a:latin typeface="+mn-lt"/>
              <a:ea typeface="+mn-ea"/>
              <a:cs typeface="+mn-cs"/>
            </a:rPr>
            <a:t>532</a:t>
          </a:r>
          <a:r>
            <a:rPr kumimoji="1" lang="ja-JP" altLang="ja-JP" sz="1000" b="0" i="0" u="none" strike="noStrike" kern="0" cap="none" spc="0" normalizeH="0" baseline="0" noProof="0">
              <a:ln>
                <a:noFill/>
              </a:ln>
              <a:solidFill>
                <a:prstClr val="black"/>
              </a:solidFill>
              <a:effectLst/>
              <a:uLnTx/>
              <a:uFillTx/>
              <a:latin typeface="+mn-lt"/>
              <a:ea typeface="+mn-ea"/>
              <a:cs typeface="+mn-cs"/>
            </a:rPr>
            <a:t>人（前年度比</a:t>
          </a:r>
          <a:r>
            <a:rPr kumimoji="1" lang="en-US" altLang="ja-JP" sz="1000" b="0" i="0" u="none" strike="noStrike" kern="0" cap="none" spc="0" normalizeH="0" baseline="0" noProof="0">
              <a:ln>
                <a:noFill/>
              </a:ln>
              <a:solidFill>
                <a:prstClr val="black"/>
              </a:solidFill>
              <a:effectLst/>
              <a:uLnTx/>
              <a:uFillTx/>
              <a:latin typeface="+mn-lt"/>
              <a:ea typeface="+mn-ea"/>
              <a:cs typeface="+mn-cs"/>
            </a:rPr>
            <a:t>±0</a:t>
          </a:r>
          <a:r>
            <a:rPr kumimoji="1" lang="ja-JP" altLang="ja-JP" sz="1000" b="0" i="0" u="none" strike="noStrike" kern="0" cap="none" spc="0" normalizeH="0" baseline="0" noProof="0">
              <a:ln>
                <a:noFill/>
              </a:ln>
              <a:solidFill>
                <a:prstClr val="black"/>
              </a:solidFill>
              <a:effectLst/>
              <a:uLnTx/>
              <a:uFillTx/>
              <a:latin typeface="+mn-lt"/>
              <a:ea typeface="+mn-ea"/>
              <a:cs typeface="+mn-cs"/>
            </a:rPr>
            <a:t>人）となっている。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xmlns=""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xmlns=""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xmlns=""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11854</xdr:rowOff>
    </xdr:from>
    <xdr:to>
      <xdr:col>81</xdr:col>
      <xdr:colOff>44450</xdr:colOff>
      <xdr:row>67</xdr:row>
      <xdr:rowOff>24856</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flipV="1">
          <a:off x="17018000" y="10127404"/>
          <a:ext cx="0" cy="13846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168383</xdr:rowOff>
    </xdr:from>
    <xdr:ext cx="762000" cy="259045"/>
    <xdr:sp macro="" textlink="">
      <xdr:nvSpPr>
        <xdr:cNvPr id="322" name="定員管理の状況最小値テキスト">
          <a:extLst>
            <a:ext uri="{FF2B5EF4-FFF2-40B4-BE49-F238E27FC236}">
              <a16:creationId xmlns:a16="http://schemas.microsoft.com/office/drawing/2014/main" xmlns="" id="{00000000-0008-0000-0300-000042010000}"/>
            </a:ext>
          </a:extLst>
        </xdr:cNvPr>
        <xdr:cNvSpPr txBox="1"/>
      </xdr:nvSpPr>
      <xdr:spPr>
        <a:xfrm>
          <a:off x="17106900" y="1148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24856</xdr:rowOff>
    </xdr:from>
    <xdr:to>
      <xdr:col>81</xdr:col>
      <xdr:colOff>133350</xdr:colOff>
      <xdr:row>67</xdr:row>
      <xdr:rowOff>24856</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929100" y="115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98231</xdr:rowOff>
    </xdr:from>
    <xdr:ext cx="762000" cy="259045"/>
    <xdr:sp macro="" textlink="">
      <xdr:nvSpPr>
        <xdr:cNvPr id="324" name="定員管理の状況最大値テキスト">
          <a:extLst>
            <a:ext uri="{FF2B5EF4-FFF2-40B4-BE49-F238E27FC236}">
              <a16:creationId xmlns:a16="http://schemas.microsoft.com/office/drawing/2014/main" xmlns="" id="{00000000-0008-0000-0300-000044010000}"/>
            </a:ext>
          </a:extLst>
        </xdr:cNvPr>
        <xdr:cNvSpPr txBox="1"/>
      </xdr:nvSpPr>
      <xdr:spPr>
        <a:xfrm>
          <a:off x="17106900" y="9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11854</xdr:rowOff>
    </xdr:from>
    <xdr:to>
      <xdr:col>81</xdr:col>
      <xdr:colOff>133350</xdr:colOff>
      <xdr:row>59</xdr:row>
      <xdr:rowOff>11854</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6929100" y="1012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167640</xdr:rowOff>
    </xdr:from>
    <xdr:to>
      <xdr:col>81</xdr:col>
      <xdr:colOff>44450</xdr:colOff>
      <xdr:row>62</xdr:row>
      <xdr:rowOff>6531</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6179800" y="10626090"/>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92001</xdr:rowOff>
    </xdr:from>
    <xdr:ext cx="762000" cy="259045"/>
    <xdr:sp macro="" textlink="">
      <xdr:nvSpPr>
        <xdr:cNvPr id="327" name="定員管理の状況平均値テキスト">
          <a:extLst>
            <a:ext uri="{FF2B5EF4-FFF2-40B4-BE49-F238E27FC236}">
              <a16:creationId xmlns:a16="http://schemas.microsoft.com/office/drawing/2014/main" xmlns="" id="{00000000-0008-0000-0300-000047010000}"/>
            </a:ext>
          </a:extLst>
        </xdr:cNvPr>
        <xdr:cNvSpPr txBox="1"/>
      </xdr:nvSpPr>
      <xdr:spPr>
        <a:xfrm>
          <a:off x="17106900" y="10379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75474</xdr:rowOff>
    </xdr:from>
    <xdr:to>
      <xdr:col>81</xdr:col>
      <xdr:colOff>95250</xdr:colOff>
      <xdr:row>62</xdr:row>
      <xdr:rowOff>5624</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69672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153851</xdr:rowOff>
    </xdr:from>
    <xdr:to>
      <xdr:col>77</xdr:col>
      <xdr:colOff>44450</xdr:colOff>
      <xdr:row>61</xdr:row>
      <xdr:rowOff>167640</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5290800" y="1061230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65133</xdr:rowOff>
    </xdr:from>
    <xdr:to>
      <xdr:col>77</xdr:col>
      <xdr:colOff>95250</xdr:colOff>
      <xdr:row>61</xdr:row>
      <xdr:rowOff>166733</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6129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5460</xdr:rowOff>
    </xdr:from>
    <xdr:ext cx="7366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5798800" y="10292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136616</xdr:rowOff>
    </xdr:from>
    <xdr:to>
      <xdr:col>72</xdr:col>
      <xdr:colOff>203200</xdr:colOff>
      <xdr:row>61</xdr:row>
      <xdr:rowOff>153851</xdr:rowOff>
    </xdr:to>
    <xdr:cxnSp macro="">
      <xdr:nvCxnSpPr>
        <xdr:cNvPr id="332" name="直線コネクタ 331">
          <a:extLst>
            <a:ext uri="{FF2B5EF4-FFF2-40B4-BE49-F238E27FC236}">
              <a16:creationId xmlns:a16="http://schemas.microsoft.com/office/drawing/2014/main" xmlns="" id="{00000000-0008-0000-0300-00004C010000}"/>
            </a:ext>
          </a:extLst>
        </xdr:cNvPr>
        <xdr:cNvCxnSpPr/>
      </xdr:nvCxnSpPr>
      <xdr:spPr>
        <a:xfrm>
          <a:off x="14401800" y="1059506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133246</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4909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98697</xdr:rowOff>
    </xdr:from>
    <xdr:to>
      <xdr:col>68</xdr:col>
      <xdr:colOff>152400</xdr:colOff>
      <xdr:row>61</xdr:row>
      <xdr:rowOff>136616</xdr:rowOff>
    </xdr:to>
    <xdr:cxnSp macro="">
      <xdr:nvCxnSpPr>
        <xdr:cNvPr id="335" name="直線コネクタ 334">
          <a:extLst>
            <a:ext uri="{FF2B5EF4-FFF2-40B4-BE49-F238E27FC236}">
              <a16:creationId xmlns:a16="http://schemas.microsoft.com/office/drawing/2014/main" xmlns="" id="{00000000-0008-0000-0300-00004F010000}"/>
            </a:ext>
          </a:extLst>
        </xdr:cNvPr>
        <xdr:cNvCxnSpPr/>
      </xdr:nvCxnSpPr>
      <xdr:spPr>
        <a:xfrm>
          <a:off x="13512800" y="10557147"/>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26065</xdr:rowOff>
    </xdr:from>
    <xdr:to>
      <xdr:col>68</xdr:col>
      <xdr:colOff>203200</xdr:colOff>
      <xdr:row>61</xdr:row>
      <xdr:rowOff>127665</xdr:rowOff>
    </xdr:to>
    <xdr:sp macro="" textlink="">
      <xdr:nvSpPr>
        <xdr:cNvPr id="336" name="フローチャート: 判断 335">
          <a:extLst>
            <a:ext uri="{FF2B5EF4-FFF2-40B4-BE49-F238E27FC236}">
              <a16:creationId xmlns:a16="http://schemas.microsoft.com/office/drawing/2014/main" xmlns="" id="{00000000-0008-0000-0300-000050010000}"/>
            </a:ext>
          </a:extLst>
        </xdr:cNvPr>
        <xdr:cNvSpPr/>
      </xdr:nvSpPr>
      <xdr:spPr>
        <a:xfrm>
          <a:off x="14351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137842</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020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8" name="フローチャート: 判断 337">
          <a:extLst>
            <a:ext uri="{FF2B5EF4-FFF2-40B4-BE49-F238E27FC236}">
              <a16:creationId xmlns:a16="http://schemas.microsoft.com/office/drawing/2014/main" xmlns="" id="{00000000-0008-0000-0300-000052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69672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99258</xdr:rowOff>
    </xdr:from>
    <xdr:ext cx="762000" cy="259045"/>
    <xdr:sp macro="" textlink="">
      <xdr:nvSpPr>
        <xdr:cNvPr id="346" name="定員管理の状況該当値テキスト">
          <a:extLst>
            <a:ext uri="{FF2B5EF4-FFF2-40B4-BE49-F238E27FC236}">
              <a16:creationId xmlns:a16="http://schemas.microsoft.com/office/drawing/2014/main" xmlns="" id="{00000000-0008-0000-0300-00005A010000}"/>
            </a:ext>
          </a:extLst>
        </xdr:cNvPr>
        <xdr:cNvSpPr txBox="1"/>
      </xdr:nvSpPr>
      <xdr:spPr>
        <a:xfrm>
          <a:off x="17106900" y="1055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116840</xdr:rowOff>
    </xdr:from>
    <xdr:to>
      <xdr:col>77</xdr:col>
      <xdr:colOff>95250</xdr:colOff>
      <xdr:row>62</xdr:row>
      <xdr:rowOff>46990</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6129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31767</xdr:rowOff>
    </xdr:from>
    <xdr:ext cx="7366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5798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103051</xdr:rowOff>
    </xdr:from>
    <xdr:to>
      <xdr:col>73</xdr:col>
      <xdr:colOff>44450</xdr:colOff>
      <xdr:row>62</xdr:row>
      <xdr:rowOff>33201</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5240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85816</xdr:rowOff>
    </xdr:from>
    <xdr:to>
      <xdr:col>68</xdr:col>
      <xdr:colOff>203200</xdr:colOff>
      <xdr:row>62</xdr:row>
      <xdr:rowOff>15966</xdr:rowOff>
    </xdr:to>
    <xdr:sp macro="" textlink="">
      <xdr:nvSpPr>
        <xdr:cNvPr id="351" name="楕円 350">
          <a:extLst>
            <a:ext uri="{FF2B5EF4-FFF2-40B4-BE49-F238E27FC236}">
              <a16:creationId xmlns:a16="http://schemas.microsoft.com/office/drawing/2014/main" xmlns="" id="{00000000-0008-0000-0300-00005F010000}"/>
            </a:ext>
          </a:extLst>
        </xdr:cNvPr>
        <xdr:cNvSpPr/>
      </xdr:nvSpPr>
      <xdr:spPr>
        <a:xfrm>
          <a:off x="14351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743</xdr:rowOff>
    </xdr:from>
    <xdr:ext cx="762000" cy="259045"/>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4020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47897</xdr:rowOff>
    </xdr:from>
    <xdr:to>
      <xdr:col>64</xdr:col>
      <xdr:colOff>152400</xdr:colOff>
      <xdr:row>61</xdr:row>
      <xdr:rowOff>149497</xdr:rowOff>
    </xdr:to>
    <xdr:sp macro="" textlink="">
      <xdr:nvSpPr>
        <xdr:cNvPr id="353" name="楕円 352">
          <a:extLst>
            <a:ext uri="{FF2B5EF4-FFF2-40B4-BE49-F238E27FC236}">
              <a16:creationId xmlns:a16="http://schemas.microsoft.com/office/drawing/2014/main" xmlns="" id="{00000000-0008-0000-0300-000061010000}"/>
            </a:ext>
          </a:extLst>
        </xdr:cNvPr>
        <xdr:cNvSpPr/>
      </xdr:nvSpPr>
      <xdr:spPr>
        <a:xfrm>
          <a:off x="13462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134274</xdr:rowOff>
    </xdr:from>
    <xdr:ext cx="762000" cy="259045"/>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3131800" y="1059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xmlns=""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xmlns=""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xmlns=""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xmlns=""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実質公債費比率は</a:t>
          </a:r>
          <a:r>
            <a:rPr kumimoji="1" lang="en-US" altLang="ja-JP" sz="1000" b="0" i="0" u="none" strike="noStrike" kern="0" cap="none" spc="0" normalizeH="0" baseline="0" noProof="0">
              <a:ln>
                <a:noFill/>
              </a:ln>
              <a:solidFill>
                <a:prstClr val="black"/>
              </a:solidFill>
              <a:effectLst/>
              <a:uLnTx/>
              <a:uFillTx/>
              <a:latin typeface="+mn-lt"/>
              <a:ea typeface="+mn-ea"/>
              <a:cs typeface="+mn-cs"/>
            </a:rPr>
            <a:t>8.6</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％となり、前年と比べて</a:t>
          </a:r>
          <a:r>
            <a:rPr kumimoji="1" lang="en-US" altLang="ja-JP" sz="1000" b="0" i="0" u="none" strike="noStrike" kern="0" cap="none" spc="0" normalizeH="0" baseline="0" noProof="0">
              <a:ln>
                <a:noFill/>
              </a:ln>
              <a:solidFill>
                <a:prstClr val="black"/>
              </a:solidFill>
              <a:effectLst/>
              <a:uLnTx/>
              <a:uFillTx/>
              <a:latin typeface="+mn-lt"/>
              <a:ea typeface="+mn-ea"/>
              <a:cs typeface="+mn-cs"/>
            </a:rPr>
            <a:t>0.6</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ポイントの減となっている。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これは、</a:t>
          </a:r>
          <a:r>
            <a:rPr kumimoji="1" lang="ja-JP" altLang="en-US" sz="1000" b="0" i="0" u="none" strike="noStrike" kern="0" cap="none" spc="0" normalizeH="0" baseline="0" noProof="0">
              <a:ln>
                <a:noFill/>
              </a:ln>
              <a:solidFill>
                <a:prstClr val="black"/>
              </a:solidFill>
              <a:effectLst/>
              <a:uLnTx/>
              <a:uFillTx/>
              <a:latin typeface="+mn-lt"/>
              <a:ea typeface="+mn-ea"/>
              <a:cs typeface="+mn-cs"/>
            </a:rPr>
            <a:t>緊急防災減災事業債や過疎債</a:t>
          </a:r>
          <a:r>
            <a:rPr kumimoji="1" lang="ja-JP" altLang="ja-JP" sz="1000" b="0" i="0" u="none" strike="noStrike" kern="0" cap="none" spc="0" normalizeH="0" baseline="0" noProof="0">
              <a:ln>
                <a:noFill/>
              </a:ln>
              <a:solidFill>
                <a:prstClr val="black"/>
              </a:solidFill>
              <a:effectLst/>
              <a:uLnTx/>
              <a:uFillTx/>
              <a:latin typeface="+mn-lt"/>
              <a:ea typeface="+mn-ea"/>
              <a:cs typeface="+mn-cs"/>
            </a:rPr>
            <a:t>等</a:t>
          </a:r>
          <a:r>
            <a:rPr kumimoji="1" lang="ja-JP" altLang="en-US" sz="1000" b="0" i="0" u="none" strike="noStrike" kern="0" cap="none" spc="0" normalizeH="0" baseline="0" noProof="0">
              <a:ln>
                <a:noFill/>
              </a:ln>
              <a:solidFill>
                <a:prstClr val="black"/>
              </a:solidFill>
              <a:effectLst/>
              <a:uLnTx/>
              <a:uFillTx/>
              <a:latin typeface="+mn-lt"/>
              <a:ea typeface="+mn-ea"/>
              <a:cs typeface="+mn-cs"/>
            </a:rPr>
            <a:t>の起債</a:t>
          </a:r>
          <a:r>
            <a:rPr kumimoji="1" lang="ja-JP" altLang="ja-JP" sz="1000" b="0" i="0" u="none" strike="noStrike" kern="0" cap="none" spc="0" normalizeH="0" baseline="0" noProof="0">
              <a:ln>
                <a:noFill/>
              </a:ln>
              <a:solidFill>
                <a:prstClr val="black"/>
              </a:solidFill>
              <a:effectLst/>
              <a:uLnTx/>
              <a:uFillTx/>
              <a:latin typeface="+mn-lt"/>
              <a:ea typeface="+mn-ea"/>
              <a:cs typeface="+mn-cs"/>
            </a:rPr>
            <a:t>の償還が増加し</a:t>
          </a:r>
          <a:r>
            <a:rPr kumimoji="1" lang="ja-JP" altLang="en-US" sz="1000" b="0" i="0" u="none" strike="noStrike" kern="0" cap="none" spc="0" normalizeH="0" baseline="0" noProof="0">
              <a:ln>
                <a:noFill/>
              </a:ln>
              <a:solidFill>
                <a:prstClr val="black"/>
              </a:solidFill>
              <a:effectLst/>
              <a:uLnTx/>
              <a:uFillTx/>
              <a:latin typeface="+mn-lt"/>
              <a:ea typeface="+mn-ea"/>
              <a:cs typeface="+mn-cs"/>
            </a:rPr>
            <a:t>たことで、分子となる</a:t>
          </a:r>
          <a:r>
            <a:rPr kumimoji="1" lang="ja-JP" altLang="ja-JP" sz="1000" b="0" i="0" u="none" strike="noStrike" kern="0" cap="none" spc="0" normalizeH="0" baseline="0" noProof="0">
              <a:ln>
                <a:noFill/>
              </a:ln>
              <a:solidFill>
                <a:prstClr val="black"/>
              </a:solidFill>
              <a:effectLst/>
              <a:uLnTx/>
              <a:uFillTx/>
              <a:latin typeface="+mn-lt"/>
              <a:ea typeface="+mn-ea"/>
              <a:cs typeface="+mn-cs"/>
            </a:rPr>
            <a:t>償還額が</a:t>
          </a:r>
          <a:r>
            <a:rPr kumimoji="1" lang="ja-JP" altLang="en-US" sz="1000" b="0" i="0" u="none" strike="noStrike" kern="0" cap="none" spc="0" normalizeH="0" baseline="0" noProof="0">
              <a:ln>
                <a:noFill/>
              </a:ln>
              <a:solidFill>
                <a:prstClr val="black"/>
              </a:solidFill>
              <a:effectLst/>
              <a:uLnTx/>
              <a:uFillTx/>
              <a:latin typeface="+mn-lt"/>
              <a:ea typeface="+mn-ea"/>
              <a:cs typeface="+mn-cs"/>
            </a:rPr>
            <a:t>増加</a:t>
          </a:r>
          <a:r>
            <a:rPr kumimoji="1" lang="ja-JP" altLang="ja-JP" sz="1000" b="0" i="0" u="none" strike="noStrike" kern="0" cap="none" spc="0" normalizeH="0" baseline="0" noProof="0">
              <a:ln>
                <a:noFill/>
              </a:ln>
              <a:solidFill>
                <a:prstClr val="black"/>
              </a:solidFill>
              <a:effectLst/>
              <a:uLnTx/>
              <a:uFillTx/>
              <a:latin typeface="+mn-lt"/>
              <a:ea typeface="+mn-ea"/>
              <a:cs typeface="+mn-cs"/>
            </a:rPr>
            <a:t>したことに加え、分母となる標準財政規模が</a:t>
          </a:r>
          <a:r>
            <a:rPr kumimoji="1" lang="ja-JP" altLang="en-US" sz="1000" b="0" i="0" u="none" strike="noStrike" kern="0" cap="none" spc="0" normalizeH="0" baseline="0" noProof="0">
              <a:ln>
                <a:noFill/>
              </a:ln>
              <a:solidFill>
                <a:prstClr val="black"/>
              </a:solidFill>
              <a:effectLst/>
              <a:uLnTx/>
              <a:uFillTx/>
              <a:latin typeface="+mn-lt"/>
              <a:ea typeface="+mn-ea"/>
              <a:cs typeface="+mn-cs"/>
            </a:rPr>
            <a:t>臨時財政対策債や普通交付税の減</a:t>
          </a:r>
          <a:r>
            <a:rPr kumimoji="1" lang="ja-JP" altLang="ja-JP" sz="1000" b="0" i="0" u="none" strike="noStrike" kern="0" cap="none" spc="0" normalizeH="0" baseline="0" noProof="0">
              <a:ln>
                <a:noFill/>
              </a:ln>
              <a:solidFill>
                <a:prstClr val="black"/>
              </a:solidFill>
              <a:effectLst/>
              <a:uLnTx/>
              <a:uFillTx/>
              <a:latin typeface="+mn-lt"/>
              <a:ea typeface="+mn-ea"/>
              <a:cs typeface="+mn-cs"/>
            </a:rPr>
            <a:t>の影響で</a:t>
          </a:r>
          <a:r>
            <a:rPr kumimoji="1" lang="ja-JP" altLang="en-US" sz="1000" b="0" i="0" u="none" strike="noStrike" kern="0" cap="none" spc="0" normalizeH="0" baseline="0" noProof="0">
              <a:ln>
                <a:noFill/>
              </a:ln>
              <a:solidFill>
                <a:prstClr val="black"/>
              </a:solidFill>
              <a:effectLst/>
              <a:uLnTx/>
              <a:uFillTx/>
              <a:latin typeface="+mn-lt"/>
              <a:ea typeface="+mn-ea"/>
              <a:cs typeface="+mn-cs"/>
            </a:rPr>
            <a:t>減少</a:t>
          </a:r>
          <a:r>
            <a:rPr kumimoji="1" lang="ja-JP" altLang="ja-JP" sz="1000" b="0" i="0" u="none" strike="noStrike" kern="0" cap="none" spc="0" normalizeH="0" baseline="0" noProof="0">
              <a:ln>
                <a:noFill/>
              </a:ln>
              <a:solidFill>
                <a:prstClr val="black"/>
              </a:solidFill>
              <a:effectLst/>
              <a:uLnTx/>
              <a:uFillTx/>
              <a:latin typeface="+mn-lt"/>
              <a:ea typeface="+mn-ea"/>
              <a:cs typeface="+mn-cs"/>
            </a:rPr>
            <a:t>しているため、単年度比率が</a:t>
          </a:r>
          <a:r>
            <a:rPr kumimoji="1" lang="ja-JP" altLang="en-US" sz="1000" b="0" i="0" u="none" strike="noStrike" kern="0" cap="none" spc="0" normalizeH="0" baseline="0" noProof="0">
              <a:ln>
                <a:noFill/>
              </a:ln>
              <a:solidFill>
                <a:prstClr val="black"/>
              </a:solidFill>
              <a:effectLst/>
              <a:uLnTx/>
              <a:uFillTx/>
              <a:latin typeface="+mn-lt"/>
              <a:ea typeface="+mn-ea"/>
              <a:cs typeface="+mn-cs"/>
            </a:rPr>
            <a:t>増加</a:t>
          </a:r>
          <a:r>
            <a:rPr kumimoji="1" lang="ja-JP" altLang="ja-JP" sz="1000" b="0" i="0" u="none" strike="noStrike" kern="0" cap="none" spc="0" normalizeH="0" baseline="0" noProof="0">
              <a:ln>
                <a:noFill/>
              </a:ln>
              <a:solidFill>
                <a:prstClr val="black"/>
              </a:solidFill>
              <a:effectLst/>
              <a:uLnTx/>
              <a:uFillTx/>
              <a:latin typeface="+mn-lt"/>
              <a:ea typeface="+mn-ea"/>
              <a:cs typeface="+mn-cs"/>
            </a:rPr>
            <a:t>し</a:t>
          </a:r>
          <a:r>
            <a:rPr kumimoji="1" lang="ja-JP" altLang="en-US" sz="1000" b="0" i="0" u="none" strike="noStrike" kern="0" cap="none" spc="0" normalizeH="0" baseline="0" noProof="0">
              <a:ln>
                <a:noFill/>
              </a:ln>
              <a:solidFill>
                <a:prstClr val="black"/>
              </a:solidFill>
              <a:effectLst/>
              <a:uLnTx/>
              <a:uFillTx/>
              <a:latin typeface="+mn-lt"/>
              <a:ea typeface="+mn-ea"/>
              <a:cs typeface="+mn-cs"/>
            </a:rPr>
            <a:t>たものの３カ年平均で算出されるため実質公債費比率は減となっている。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また、災害復旧事業</a:t>
          </a:r>
          <a:r>
            <a:rPr kumimoji="1" lang="ja-JP" altLang="en-US" sz="1000" b="0" i="0" u="none" strike="noStrike" kern="0" cap="none" spc="0" normalizeH="0" baseline="0" noProof="0">
              <a:ln>
                <a:noFill/>
              </a:ln>
              <a:solidFill>
                <a:prstClr val="black"/>
              </a:solidFill>
              <a:effectLst/>
              <a:uLnTx/>
              <a:uFillTx/>
              <a:latin typeface="+mn-lt"/>
              <a:ea typeface="+mn-ea"/>
              <a:cs typeface="+mn-cs"/>
            </a:rPr>
            <a:t>や庁舎建設事業等の大型事業</a:t>
          </a:r>
          <a:r>
            <a:rPr kumimoji="1" lang="ja-JP" altLang="ja-JP" sz="1000" b="0" i="0" u="none" strike="noStrike" kern="0" cap="none" spc="0" normalizeH="0" baseline="0" noProof="0">
              <a:ln>
                <a:noFill/>
              </a:ln>
              <a:solidFill>
                <a:prstClr val="black"/>
              </a:solidFill>
              <a:effectLst/>
              <a:uLnTx/>
              <a:uFillTx/>
              <a:latin typeface="+mn-lt"/>
              <a:ea typeface="+mn-ea"/>
              <a:cs typeface="+mn-cs"/>
            </a:rPr>
            <a:t>に伴い、償還額の増が見込まれるため数値の悪化は避けられない状況である。今後は事業の選択をするとともに、交付税措置のある起債の活用に努める。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xmlns=""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xmlns=""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a:extLst>
            <a:ext uri="{FF2B5EF4-FFF2-40B4-BE49-F238E27FC236}">
              <a16:creationId xmlns:a16="http://schemas.microsoft.com/office/drawing/2014/main" xmlns="" id="{00000000-0008-0000-0300-00007E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xmlns=""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50195</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7018000" y="6203648"/>
          <a:ext cx="0" cy="13903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22272</xdr:rowOff>
    </xdr:from>
    <xdr:ext cx="762000" cy="259045"/>
    <xdr:sp macro="" textlink="">
      <xdr:nvSpPr>
        <xdr:cNvPr id="386" name="公債費負担の状況最小値テキスト">
          <a:extLst>
            <a:ext uri="{FF2B5EF4-FFF2-40B4-BE49-F238E27FC236}">
              <a16:creationId xmlns:a16="http://schemas.microsoft.com/office/drawing/2014/main" xmlns="" id="{00000000-0008-0000-0300-000082010000}"/>
            </a:ext>
          </a:extLst>
        </xdr:cNvPr>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50195</xdr:rowOff>
    </xdr:from>
    <xdr:to>
      <xdr:col>81</xdr:col>
      <xdr:colOff>133350</xdr:colOff>
      <xdr:row>44</xdr:row>
      <xdr:rowOff>50195</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8" name="公債費負担の状況最大値テキスト">
          <a:extLst>
            <a:ext uri="{FF2B5EF4-FFF2-40B4-BE49-F238E27FC236}">
              <a16:creationId xmlns:a16="http://schemas.microsoft.com/office/drawing/2014/main" xmlns="" id="{00000000-0008-0000-0300-000084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81945</xdr:rowOff>
    </xdr:from>
    <xdr:to>
      <xdr:col>81</xdr:col>
      <xdr:colOff>44450</xdr:colOff>
      <xdr:row>41</xdr:row>
      <xdr:rowOff>150888</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6179800" y="7111395"/>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150179</xdr:rowOff>
    </xdr:from>
    <xdr:ext cx="762000" cy="259045"/>
    <xdr:sp macro="" textlink="">
      <xdr:nvSpPr>
        <xdr:cNvPr id="391" name="公債費負担の状況平均値テキスト">
          <a:extLst>
            <a:ext uri="{FF2B5EF4-FFF2-40B4-BE49-F238E27FC236}">
              <a16:creationId xmlns:a16="http://schemas.microsoft.com/office/drawing/2014/main" xmlns="" id="{00000000-0008-0000-0300-000087010000}"/>
            </a:ext>
          </a:extLst>
        </xdr:cNvPr>
        <xdr:cNvSpPr txBox="1"/>
      </xdr:nvSpPr>
      <xdr:spPr>
        <a:xfrm>
          <a:off x="17106900" y="6836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69672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150888</xdr:rowOff>
    </xdr:from>
    <xdr:to>
      <xdr:col>77</xdr:col>
      <xdr:colOff>44450</xdr:colOff>
      <xdr:row>42</xdr:row>
      <xdr:rowOff>2419</xdr:rowOff>
    </xdr:to>
    <xdr:cxnSp macro="">
      <xdr:nvCxnSpPr>
        <xdr:cNvPr id="393" name="直線コネクタ 392">
          <a:extLst>
            <a:ext uri="{FF2B5EF4-FFF2-40B4-BE49-F238E27FC236}">
              <a16:creationId xmlns:a16="http://schemas.microsoft.com/office/drawing/2014/main" xmlns="" id="{00000000-0008-0000-0300-000089010000}"/>
            </a:ext>
          </a:extLst>
        </xdr:cNvPr>
        <xdr:cNvCxnSpPr/>
      </xdr:nvCxnSpPr>
      <xdr:spPr>
        <a:xfrm flipV="1">
          <a:off x="15290800" y="71803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4" name="フローチャート: 判断 393">
          <a:extLst>
            <a:ext uri="{FF2B5EF4-FFF2-40B4-BE49-F238E27FC236}">
              <a16:creationId xmlns:a16="http://schemas.microsoft.com/office/drawing/2014/main" xmlns="" id="{00000000-0008-0000-0300-00008A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104926</xdr:rowOff>
    </xdr:from>
    <xdr:to>
      <xdr:col>72</xdr:col>
      <xdr:colOff>203200</xdr:colOff>
      <xdr:row>42</xdr:row>
      <xdr:rowOff>2419</xdr:rowOff>
    </xdr:to>
    <xdr:cxnSp macro="">
      <xdr:nvCxnSpPr>
        <xdr:cNvPr id="396" name="直線コネクタ 395">
          <a:extLst>
            <a:ext uri="{FF2B5EF4-FFF2-40B4-BE49-F238E27FC236}">
              <a16:creationId xmlns:a16="http://schemas.microsoft.com/office/drawing/2014/main" xmlns="" id="{00000000-0008-0000-0300-00008C010000}"/>
            </a:ext>
          </a:extLst>
        </xdr:cNvPr>
        <xdr:cNvCxnSpPr/>
      </xdr:nvCxnSpPr>
      <xdr:spPr>
        <a:xfrm>
          <a:off x="14401800" y="713437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104926</xdr:rowOff>
    </xdr:to>
    <xdr:cxnSp macro="">
      <xdr:nvCxnSpPr>
        <xdr:cNvPr id="399" name="直線コネクタ 398">
          <a:extLst>
            <a:ext uri="{FF2B5EF4-FFF2-40B4-BE49-F238E27FC236}">
              <a16:creationId xmlns:a16="http://schemas.microsoft.com/office/drawing/2014/main" xmlns="" id="{00000000-0008-0000-0300-00008F010000}"/>
            </a:ext>
          </a:extLst>
        </xdr:cNvPr>
        <xdr:cNvCxnSpPr/>
      </xdr:nvCxnSpPr>
      <xdr:spPr>
        <a:xfrm>
          <a:off x="13512800" y="705394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99181</xdr:rowOff>
    </xdr:from>
    <xdr:to>
      <xdr:col>68</xdr:col>
      <xdr:colOff>203200</xdr:colOff>
      <xdr:row>41</xdr:row>
      <xdr:rowOff>29331</xdr:rowOff>
    </xdr:to>
    <xdr:sp macro="" textlink="">
      <xdr:nvSpPr>
        <xdr:cNvPr id="400" name="フローチャート: 判断 399">
          <a:extLst>
            <a:ext uri="{FF2B5EF4-FFF2-40B4-BE49-F238E27FC236}">
              <a16:creationId xmlns:a16="http://schemas.microsoft.com/office/drawing/2014/main" xmlns="" id="{00000000-0008-0000-0300-000090010000}"/>
            </a:ext>
          </a:extLst>
        </xdr:cNvPr>
        <xdr:cNvSpPr/>
      </xdr:nvSpPr>
      <xdr:spPr>
        <a:xfrm>
          <a:off x="14351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39508</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4020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2" name="フローチャート: 判断 401">
          <a:extLst>
            <a:ext uri="{FF2B5EF4-FFF2-40B4-BE49-F238E27FC236}">
              <a16:creationId xmlns:a16="http://schemas.microsoft.com/office/drawing/2014/main" xmlns="" id="{00000000-0008-0000-0300-000092010000}"/>
            </a:ext>
          </a:extLst>
        </xdr:cNvPr>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69672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3222</xdr:rowOff>
    </xdr:from>
    <xdr:ext cx="762000" cy="259045"/>
    <xdr:sp macro="" textlink="">
      <xdr:nvSpPr>
        <xdr:cNvPr id="410" name="公債費負担の状況該当値テキスト">
          <a:extLst>
            <a:ext uri="{FF2B5EF4-FFF2-40B4-BE49-F238E27FC236}">
              <a16:creationId xmlns:a16="http://schemas.microsoft.com/office/drawing/2014/main" xmlns="" id="{00000000-0008-0000-0300-00009A010000}"/>
            </a:ext>
          </a:extLst>
        </xdr:cNvPr>
        <xdr:cNvSpPr txBox="1"/>
      </xdr:nvSpPr>
      <xdr:spPr>
        <a:xfrm>
          <a:off x="17106900" y="703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100088</xdr:rowOff>
    </xdr:from>
    <xdr:to>
      <xdr:col>77</xdr:col>
      <xdr:colOff>95250</xdr:colOff>
      <xdr:row>42</xdr:row>
      <xdr:rowOff>30238</xdr:rowOff>
    </xdr:to>
    <xdr:sp macro="" textlink="">
      <xdr:nvSpPr>
        <xdr:cNvPr id="411" name="楕円 410">
          <a:extLst>
            <a:ext uri="{FF2B5EF4-FFF2-40B4-BE49-F238E27FC236}">
              <a16:creationId xmlns:a16="http://schemas.microsoft.com/office/drawing/2014/main" xmlns="" id="{00000000-0008-0000-0300-00009B010000}"/>
            </a:ext>
          </a:extLst>
        </xdr:cNvPr>
        <xdr:cNvSpPr/>
      </xdr:nvSpPr>
      <xdr:spPr>
        <a:xfrm>
          <a:off x="16129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15015</xdr:rowOff>
    </xdr:from>
    <xdr:ext cx="736600" cy="259045"/>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798800" y="721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123069</xdr:rowOff>
    </xdr:from>
    <xdr:to>
      <xdr:col>73</xdr:col>
      <xdr:colOff>44450</xdr:colOff>
      <xdr:row>42</xdr:row>
      <xdr:rowOff>53219</xdr:rowOff>
    </xdr:to>
    <xdr:sp macro="" textlink="">
      <xdr:nvSpPr>
        <xdr:cNvPr id="413" name="楕円 412">
          <a:extLst>
            <a:ext uri="{FF2B5EF4-FFF2-40B4-BE49-F238E27FC236}">
              <a16:creationId xmlns:a16="http://schemas.microsoft.com/office/drawing/2014/main" xmlns="" id="{00000000-0008-0000-0300-00009D010000}"/>
            </a:ext>
          </a:extLst>
        </xdr:cNvPr>
        <xdr:cNvSpPr/>
      </xdr:nvSpPr>
      <xdr:spPr>
        <a:xfrm>
          <a:off x="15240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37996</xdr:rowOff>
    </xdr:from>
    <xdr:ext cx="762000" cy="259045"/>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4909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54126</xdr:rowOff>
    </xdr:from>
    <xdr:to>
      <xdr:col>68</xdr:col>
      <xdr:colOff>203200</xdr:colOff>
      <xdr:row>41</xdr:row>
      <xdr:rowOff>155726</xdr:rowOff>
    </xdr:to>
    <xdr:sp macro="" textlink="">
      <xdr:nvSpPr>
        <xdr:cNvPr id="415" name="楕円 414">
          <a:extLst>
            <a:ext uri="{FF2B5EF4-FFF2-40B4-BE49-F238E27FC236}">
              <a16:creationId xmlns:a16="http://schemas.microsoft.com/office/drawing/2014/main" xmlns="" id="{00000000-0008-0000-0300-00009F010000}"/>
            </a:ext>
          </a:extLst>
        </xdr:cNvPr>
        <xdr:cNvSpPr/>
      </xdr:nvSpPr>
      <xdr:spPr>
        <a:xfrm>
          <a:off x="14351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140503</xdr:rowOff>
    </xdr:from>
    <xdr:ext cx="762000" cy="259045"/>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4020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17" name="楕円 416">
          <a:extLst>
            <a:ext uri="{FF2B5EF4-FFF2-40B4-BE49-F238E27FC236}">
              <a16:creationId xmlns:a16="http://schemas.microsoft.com/office/drawing/2014/main" xmlns="" id="{00000000-0008-0000-0300-0000A1010000}"/>
            </a:ext>
          </a:extLst>
        </xdr:cNvPr>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xmlns=""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xmlns=""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xmlns=""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xmlns=""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xmlns=""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昨年度同様に、将来負担比率は</a:t>
          </a:r>
          <a:r>
            <a:rPr kumimoji="1" lang="en-US" altLang="ja-JP" sz="1100" b="0" i="0" u="none" strike="noStrike" kern="0" cap="none" spc="0" normalizeH="0" baseline="0" noProof="0">
              <a:ln>
                <a:noFill/>
              </a:ln>
              <a:solidFill>
                <a:prstClr val="black"/>
              </a:solidFill>
              <a:effectLst/>
              <a:uLnTx/>
              <a:uFillTx/>
              <a:latin typeface="+mn-lt"/>
              <a:ea typeface="+mn-ea"/>
              <a:cs typeface="+mn-cs"/>
            </a:rPr>
            <a:t>0</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1100" b="0" i="0" u="none" strike="noStrike" kern="0" cap="none" spc="0" normalizeH="0" baseline="0" noProof="0">
              <a:ln>
                <a:noFill/>
              </a:ln>
              <a:solidFill>
                <a:prstClr val="black"/>
              </a:solidFill>
              <a:effectLst/>
              <a:uLnTx/>
              <a:uFillTx/>
              <a:latin typeface="+mn-lt"/>
              <a:ea typeface="+mn-ea"/>
              <a:cs typeface="+mn-cs"/>
            </a:rPr>
            <a:t>任意繰上償還により、地方債残高の減少に加え</a:t>
          </a:r>
          <a:r>
            <a:rPr kumimoji="1" lang="ja-JP" altLang="ja-JP" sz="1100" b="0" i="0" u="none" strike="noStrike" kern="0" cap="none" spc="0" normalizeH="0" baseline="0" noProof="0">
              <a:ln>
                <a:noFill/>
              </a:ln>
              <a:solidFill>
                <a:prstClr val="black"/>
              </a:solidFill>
              <a:effectLst/>
              <a:uLnTx/>
              <a:uFillTx/>
              <a:latin typeface="+mn-lt"/>
              <a:ea typeface="+mn-ea"/>
              <a:cs typeface="+mn-cs"/>
            </a:rPr>
            <a:t>、充当可能財源である基金（地域振興基金等）の増や交付税措置率の高い起債の借入を行っていることが主な要因である。現在行っている災害復旧事業に伴い、地方債の現在高の増や充当可能基金の減が見込まれるため数値の悪化は避けられない状況である。今後は事業の選択をするとともに、交付税措置のある起債の活用等により、将来負担比率</a:t>
          </a:r>
          <a:r>
            <a:rPr kumimoji="1" lang="ja-JP" altLang="en-US" sz="1100" b="0" i="0" u="none" strike="noStrike" kern="0" cap="none" spc="0" normalizeH="0" baseline="0" noProof="0">
              <a:ln>
                <a:noFill/>
              </a:ln>
              <a:solidFill>
                <a:prstClr val="black"/>
              </a:solidFill>
              <a:effectLst/>
              <a:uLnTx/>
              <a:uFillTx/>
              <a:latin typeface="+mn-lt"/>
              <a:ea typeface="+mn-ea"/>
              <a:cs typeface="+mn-cs"/>
            </a:rPr>
            <a:t>の悪化を抑えるよう努める。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8" name="テキスト ボックス 437">
          <a:extLst>
            <a:ext uri="{FF2B5EF4-FFF2-40B4-BE49-F238E27FC236}">
              <a16:creationId xmlns:a16="http://schemas.microsoft.com/office/drawing/2014/main" xmlns="" id="{00000000-0008-0000-0300-0000B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0" name="テキスト ボックス 439">
          <a:extLst>
            <a:ext uri="{FF2B5EF4-FFF2-40B4-BE49-F238E27FC236}">
              <a16:creationId xmlns:a16="http://schemas.microsoft.com/office/drawing/2014/main" xmlns="" id="{00000000-0008-0000-0300-0000B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2" name="テキスト ボックス 441">
          <a:extLst>
            <a:ext uri="{FF2B5EF4-FFF2-40B4-BE49-F238E27FC236}">
              <a16:creationId xmlns:a16="http://schemas.microsoft.com/office/drawing/2014/main" xmlns="" id="{00000000-0008-0000-0300-0000B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4" name="テキスト ボックス 443">
          <a:extLst>
            <a:ext uri="{FF2B5EF4-FFF2-40B4-BE49-F238E27FC236}">
              <a16:creationId xmlns:a16="http://schemas.microsoft.com/office/drawing/2014/main" xmlns="" id="{00000000-0008-0000-0300-0000B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xmlns=""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37324</xdr:rowOff>
    </xdr:to>
    <xdr:cxnSp macro="">
      <xdr:nvCxnSpPr>
        <xdr:cNvPr id="447" name="直線コネクタ 446">
          <a:extLst>
            <a:ext uri="{FF2B5EF4-FFF2-40B4-BE49-F238E27FC236}">
              <a16:creationId xmlns:a16="http://schemas.microsoft.com/office/drawing/2014/main" xmlns="" id="{00000000-0008-0000-0300-0000BF010000}"/>
            </a:ext>
          </a:extLst>
        </xdr:cNvPr>
        <xdr:cNvCxnSpPr/>
      </xdr:nvCxnSpPr>
      <xdr:spPr>
        <a:xfrm flipV="1">
          <a:off x="17018000" y="2370667"/>
          <a:ext cx="0" cy="1610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9401</xdr:rowOff>
    </xdr:from>
    <xdr:ext cx="762000" cy="259045"/>
    <xdr:sp macro="" textlink="">
      <xdr:nvSpPr>
        <xdr:cNvPr id="448" name="将来負担の状況最小値テキスト">
          <a:extLst>
            <a:ext uri="{FF2B5EF4-FFF2-40B4-BE49-F238E27FC236}">
              <a16:creationId xmlns:a16="http://schemas.microsoft.com/office/drawing/2014/main" xmlns="" id="{00000000-0008-0000-0300-0000C0010000}"/>
            </a:ext>
          </a:extLst>
        </xdr:cNvPr>
        <xdr:cNvSpPr txBox="1"/>
      </xdr:nvSpPr>
      <xdr:spPr>
        <a:xfrm>
          <a:off x="17106900" y="3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37324</xdr:rowOff>
    </xdr:from>
    <xdr:to>
      <xdr:col>81</xdr:col>
      <xdr:colOff>133350</xdr:colOff>
      <xdr:row>23</xdr:row>
      <xdr:rowOff>37324</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a:off x="16929100" y="398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0" name="将来負担の状況最大値テキスト">
          <a:extLst>
            <a:ext uri="{FF2B5EF4-FFF2-40B4-BE49-F238E27FC236}">
              <a16:creationId xmlns:a16="http://schemas.microsoft.com/office/drawing/2014/main" xmlns="" id="{00000000-0008-0000-0300-0000C2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116716</xdr:rowOff>
    </xdr:from>
    <xdr:ext cx="762000" cy="259045"/>
    <xdr:sp macro="" textlink="">
      <xdr:nvSpPr>
        <xdr:cNvPr id="452" name="将来負担の状況平均値テキスト">
          <a:extLst>
            <a:ext uri="{FF2B5EF4-FFF2-40B4-BE49-F238E27FC236}">
              <a16:creationId xmlns:a16="http://schemas.microsoft.com/office/drawing/2014/main" xmlns="" id="{00000000-0008-0000-0300-0000C4010000}"/>
            </a:ext>
          </a:extLst>
        </xdr:cNvPr>
        <xdr:cNvSpPr txBox="1"/>
      </xdr:nvSpPr>
      <xdr:spPr>
        <a:xfrm>
          <a:off x="17106900" y="2345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144639</xdr:rowOff>
    </xdr:from>
    <xdr:to>
      <xdr:col>81</xdr:col>
      <xdr:colOff>95250</xdr:colOff>
      <xdr:row>14</xdr:row>
      <xdr:rowOff>74789</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6967200" y="237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5503</xdr:rowOff>
    </xdr:from>
    <xdr:to>
      <xdr:col>77</xdr:col>
      <xdr:colOff>95250</xdr:colOff>
      <xdr:row>15</xdr:row>
      <xdr:rowOff>107103</xdr:rowOff>
    </xdr:to>
    <xdr:sp macro="" textlink="">
      <xdr:nvSpPr>
        <xdr:cNvPr id="454" name="フローチャート: 判断 453">
          <a:extLst>
            <a:ext uri="{FF2B5EF4-FFF2-40B4-BE49-F238E27FC236}">
              <a16:creationId xmlns:a16="http://schemas.microsoft.com/office/drawing/2014/main" xmlns="" id="{00000000-0008-0000-0300-0000C6010000}"/>
            </a:ext>
          </a:extLst>
        </xdr:cNvPr>
        <xdr:cNvSpPr/>
      </xdr:nvSpPr>
      <xdr:spPr>
        <a:xfrm>
          <a:off x="161290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117280</xdr:rowOff>
    </xdr:from>
    <xdr:ext cx="7366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798800" y="2346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123472</xdr:rowOff>
    </xdr:from>
    <xdr:to>
      <xdr:col>73</xdr:col>
      <xdr:colOff>44450</xdr:colOff>
      <xdr:row>16</xdr:row>
      <xdr:rowOff>53622</xdr:rowOff>
    </xdr:to>
    <xdr:sp macro="" textlink="">
      <xdr:nvSpPr>
        <xdr:cNvPr id="456" name="フローチャート: 判断 455">
          <a:extLst>
            <a:ext uri="{FF2B5EF4-FFF2-40B4-BE49-F238E27FC236}">
              <a16:creationId xmlns:a16="http://schemas.microsoft.com/office/drawing/2014/main" xmlns="" id="{00000000-0008-0000-0300-0000C8010000}"/>
            </a:ext>
          </a:extLst>
        </xdr:cNvPr>
        <xdr:cNvSpPr/>
      </xdr:nvSpPr>
      <xdr:spPr>
        <a:xfrm>
          <a:off x="15240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63799</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4909800" y="246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58" name="フローチャート: 判断 457">
          <a:extLst>
            <a:ext uri="{FF2B5EF4-FFF2-40B4-BE49-F238E27FC236}">
              <a16:creationId xmlns:a16="http://schemas.microsoft.com/office/drawing/2014/main" xmlns="" id="{00000000-0008-0000-0300-0000CA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88618</xdr:rowOff>
    </xdr:from>
    <xdr:to>
      <xdr:col>64</xdr:col>
      <xdr:colOff>152400</xdr:colOff>
      <xdr:row>16</xdr:row>
      <xdr:rowOff>18768</xdr:rowOff>
    </xdr:to>
    <xdr:sp macro="" textlink="">
      <xdr:nvSpPr>
        <xdr:cNvPr id="460" name="フローチャート: 判断 459">
          <a:extLst>
            <a:ext uri="{FF2B5EF4-FFF2-40B4-BE49-F238E27FC236}">
              <a16:creationId xmlns:a16="http://schemas.microsoft.com/office/drawing/2014/main" xmlns="" id="{00000000-0008-0000-0300-0000CC010000}"/>
            </a:ext>
          </a:extLst>
        </xdr:cNvPr>
        <xdr:cNvSpPr/>
      </xdr:nvSpPr>
      <xdr:spPr>
        <a:xfrm>
          <a:off x="13462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3545</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3131800" y="274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93839</xdr:rowOff>
    </xdr:from>
    <xdr:to>
      <xdr:col>64</xdr:col>
      <xdr:colOff>152400</xdr:colOff>
      <xdr:row>15</xdr:row>
      <xdr:rowOff>23989</xdr:rowOff>
    </xdr:to>
    <xdr:sp macro="" textlink="">
      <xdr:nvSpPr>
        <xdr:cNvPr id="467" name="楕円 466">
          <a:extLst>
            <a:ext uri="{FF2B5EF4-FFF2-40B4-BE49-F238E27FC236}">
              <a16:creationId xmlns:a16="http://schemas.microsoft.com/office/drawing/2014/main" xmlns="" id="{00000000-0008-0000-0300-0000D3010000}"/>
            </a:ext>
          </a:extLst>
        </xdr:cNvPr>
        <xdr:cNvSpPr/>
      </xdr:nvSpPr>
      <xdr:spPr>
        <a:xfrm>
          <a:off x="13462000" y="249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34166</xdr:rowOff>
    </xdr:from>
    <xdr:ext cx="762000" cy="259045"/>
    <xdr:sp macro="" textlink="">
      <xdr:nvSpPr>
        <xdr:cNvPr id="468" name="テキスト ボックス 467">
          <a:extLst>
            <a:ext uri="{FF2B5EF4-FFF2-40B4-BE49-F238E27FC236}">
              <a16:creationId xmlns:a16="http://schemas.microsoft.com/office/drawing/2014/main" xmlns="" id="{00000000-0008-0000-0300-0000D4010000}"/>
            </a:ext>
          </a:extLst>
        </xdr:cNvPr>
        <xdr:cNvSpPr txBox="1"/>
      </xdr:nvSpPr>
      <xdr:spPr>
        <a:xfrm>
          <a:off x="13131800" y="226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50,903
50,056
246.71
38,660,000
37,319,467
1,036,347
15,561,287
28,745,639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前年度と比較すると令和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給与等の見直しによる増等により前年度比</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ポイントの増となっており、類似団体平均を上回っている。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復旧・復興業務の目途が付くまでの間は、特例定数の範囲内で正規職員の増員採用や任期付職員の採用等を行い、業務に対応していく必要があるため経費の増が見込まれるが、定数管理の徹底を図り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43180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200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37</xdr:row>
      <xdr:rowOff>31750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6261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37</xdr:row>
      <xdr:rowOff>85090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2611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168910</xdr:rowOff>
    </xdr:from>
    <xdr:to>
      <xdr:col>15</xdr:col>
      <xdr:colOff>98425</xdr:colOff>
      <xdr:row>37</xdr:row>
      <xdr:rowOff>85090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16966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26670</xdr:rowOff>
    </xdr:from>
    <xdr:to>
      <xdr:col>15</xdr:col>
      <xdr:colOff>149225</xdr:colOff>
      <xdr:row>37</xdr:row>
      <xdr:rowOff>128270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138447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168910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616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124477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34290</xdr:rowOff>
    </xdr:from>
    <xdr:to>
      <xdr:col>15</xdr:col>
      <xdr:colOff>149225</xdr:colOff>
      <xdr:row>37</xdr:row>
      <xdr:rowOff>135890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120667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118110</xdr:rowOff>
    </xdr:from>
    <xdr:to>
      <xdr:col>11</xdr:col>
      <xdr:colOff>60325</xdr:colOff>
      <xdr:row>36</xdr:row>
      <xdr:rowOff>48260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汚泥再生処理センターの点検、電気料及び燃料費等</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、普通交付税</a:t>
          </a:r>
          <a:r>
            <a:rPr kumimoji="1" lang="ja-JP" altLang="en-US" sz="1100">
              <a:solidFill>
                <a:schemeClr val="dk1"/>
              </a:solidFill>
              <a:effectLst/>
              <a:latin typeface="+mn-lt"/>
              <a:ea typeface="+mn-ea"/>
              <a:cs typeface="+mn-cs"/>
            </a:rPr>
            <a:t>・臨時財政対策債</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による歳入の経常的一般財源等の</a:t>
          </a:r>
          <a:r>
            <a:rPr kumimoji="1" lang="ja-JP" altLang="en-US" sz="1100">
              <a:solidFill>
                <a:schemeClr val="dk1"/>
              </a:solidFill>
              <a:effectLst/>
              <a:latin typeface="+mn-lt"/>
              <a:ea typeface="+mn-ea"/>
              <a:cs typeface="+mn-cs"/>
            </a:rPr>
            <a:t>縮小</a:t>
          </a:r>
          <a:r>
            <a:rPr kumimoji="1" lang="ja-JP" altLang="ja-JP" sz="1100">
              <a:solidFill>
                <a:schemeClr val="dk1"/>
              </a:solidFill>
              <a:effectLst/>
              <a:latin typeface="+mn-lt"/>
              <a:ea typeface="+mn-ea"/>
              <a:cs typeface="+mn-cs"/>
            </a:rPr>
            <a:t>による影響で前年度比</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って</a:t>
          </a:r>
          <a:r>
            <a:rPr kumimoji="1" lang="ja-JP" altLang="ja-JP"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　今後も公共施設の適正維持とともに、管理方法を含めた事業費の見直し等コスト削減に努める。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21</xdr:row>
      <xdr:rowOff>19050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1717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162577</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19050</xdr:rowOff>
    </xdr:from>
    <xdr:to>
      <xdr:col>82</xdr:col>
      <xdr:colOff>196850</xdr:colOff>
      <xdr:row>21</xdr:row>
      <xdr:rowOff>19050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61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82550</xdr:rowOff>
    </xdr:from>
    <xdr:to>
      <xdr:col>82</xdr:col>
      <xdr:colOff>107950</xdr:colOff>
      <xdr:row>16</xdr:row>
      <xdr:rowOff>76200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5671800" y="26543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82550</xdr:rowOff>
    </xdr:from>
    <xdr:to>
      <xdr:col>78</xdr:col>
      <xdr:colOff>69850</xdr:colOff>
      <xdr:row>16</xdr:row>
      <xdr:rowOff>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flipV="1">
          <a:off x="14782800" y="2654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120650</xdr:rowOff>
    </xdr:from>
    <xdr:to>
      <xdr:col>78</xdr:col>
      <xdr:colOff>120650</xdr:colOff>
      <xdr:row>16</xdr:row>
      <xdr:rowOff>50800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0</xdr:rowOff>
    </xdr:from>
    <xdr:to>
      <xdr:col>73</xdr:col>
      <xdr:colOff>180975</xdr:colOff>
      <xdr:row>16</xdr:row>
      <xdr:rowOff>165100</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flipV="1">
          <a:off x="13893800" y="27432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12700</xdr:rowOff>
    </xdr:from>
    <xdr:to>
      <xdr:col>74</xdr:col>
      <xdr:colOff>31750</xdr:colOff>
      <xdr:row>16</xdr:row>
      <xdr:rowOff>114300</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99077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19050</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flipV="1">
          <a:off x="13004800" y="2908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165100</xdr:rowOff>
    </xdr:from>
    <xdr:to>
      <xdr:col>69</xdr:col>
      <xdr:colOff>142875</xdr:colOff>
      <xdr:row>17</xdr:row>
      <xdr:rowOff>95250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127000</xdr:rowOff>
    </xdr:from>
    <xdr:to>
      <xdr:col>65</xdr:col>
      <xdr:colOff>53975</xdr:colOff>
      <xdr:row>17</xdr:row>
      <xdr:rowOff>57150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67327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25400</xdr:rowOff>
    </xdr:from>
    <xdr:to>
      <xdr:col>82</xdr:col>
      <xdr:colOff>158750</xdr:colOff>
      <xdr:row>16</xdr:row>
      <xdr:rowOff>127000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41927</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31750</xdr:rowOff>
    </xdr:from>
    <xdr:to>
      <xdr:col>78</xdr:col>
      <xdr:colOff>120650</xdr:colOff>
      <xdr:row>15</xdr:row>
      <xdr:rowOff>133350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143527</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237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120650</xdr:rowOff>
    </xdr:from>
    <xdr:to>
      <xdr:col>74</xdr:col>
      <xdr:colOff>31750</xdr:colOff>
      <xdr:row>16</xdr:row>
      <xdr:rowOff>50800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139700</xdr:rowOff>
    </xdr:from>
    <xdr:to>
      <xdr:col>65</xdr:col>
      <xdr:colOff>53975</xdr:colOff>
      <xdr:row>17</xdr:row>
      <xdr:rowOff>69850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54627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前年度と比較すると令和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年度は、障がい福祉サービス事業の増</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今後も各福祉制度の受給増により扶助費の増嵩が想定されるため、審査等の適正化を進め、歳出抑制に努める。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xmlns=""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88138</xdr:rowOff>
    </xdr:from>
    <xdr:to>
      <xdr:col>24</xdr:col>
      <xdr:colOff>25400</xdr:colOff>
      <xdr:row>61</xdr:row>
      <xdr:rowOff>170434</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flipV="1">
          <a:off x="4826000" y="9174988"/>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142511</xdr:rowOff>
    </xdr:from>
    <xdr:ext cx="762000" cy="259045"/>
    <xdr:sp macro="" textlink="">
      <xdr:nvSpPr>
        <xdr:cNvPr id="182" name="扶助費最小値テキスト">
          <a:extLst>
            <a:ext uri="{FF2B5EF4-FFF2-40B4-BE49-F238E27FC236}">
              <a16:creationId xmlns:a16="http://schemas.microsoft.com/office/drawing/2014/main" xmlns="" id="{00000000-0008-0000-0400-0000B6000000}"/>
            </a:ext>
          </a:extLst>
        </xdr:cNvPr>
        <xdr:cNvSpPr txBox="1"/>
      </xdr:nvSpPr>
      <xdr:spPr>
        <a:xfrm>
          <a:off x="4914900" y="1060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170434</xdr:rowOff>
    </xdr:from>
    <xdr:to>
      <xdr:col>24</xdr:col>
      <xdr:colOff>114300</xdr:colOff>
      <xdr:row>61</xdr:row>
      <xdr:rowOff>170434</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1062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3065</xdr:rowOff>
    </xdr:from>
    <xdr:ext cx="762000" cy="259045"/>
    <xdr:sp macro="" textlink="">
      <xdr:nvSpPr>
        <xdr:cNvPr id="184" name="扶助費最大値テキスト">
          <a:extLst>
            <a:ext uri="{FF2B5EF4-FFF2-40B4-BE49-F238E27FC236}">
              <a16:creationId xmlns:a16="http://schemas.microsoft.com/office/drawing/2014/main" xmlns="" id="{00000000-0008-0000-0400-0000B8000000}"/>
            </a:ext>
          </a:extLst>
        </xdr:cNvPr>
        <xdr:cNvSpPr txBox="1"/>
      </xdr:nvSpPr>
      <xdr:spPr>
        <a:xfrm>
          <a:off x="4914900" y="891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88138</xdr:rowOff>
    </xdr:from>
    <xdr:to>
      <xdr:col>24</xdr:col>
      <xdr:colOff>114300</xdr:colOff>
      <xdr:row>53</xdr:row>
      <xdr:rowOff>88138</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917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65278</xdr:rowOff>
    </xdr:from>
    <xdr:to>
      <xdr:col>24</xdr:col>
      <xdr:colOff>25400</xdr:colOff>
      <xdr:row>55</xdr:row>
      <xdr:rowOff>101854</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3987800" y="94950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41419</xdr:rowOff>
    </xdr:from>
    <xdr:ext cx="762000" cy="259045"/>
    <xdr:sp macro="" textlink="">
      <xdr:nvSpPr>
        <xdr:cNvPr id="187" name="扶助費平均値テキスト">
          <a:extLst>
            <a:ext uri="{FF2B5EF4-FFF2-40B4-BE49-F238E27FC236}">
              <a16:creationId xmlns:a16="http://schemas.microsoft.com/office/drawing/2014/main" xmlns="" id="{00000000-0008-0000-0400-0000BB000000}"/>
            </a:ext>
          </a:extLst>
        </xdr:cNvPr>
        <xdr:cNvSpPr txBox="1"/>
      </xdr:nvSpPr>
      <xdr:spPr>
        <a:xfrm>
          <a:off x="4914900" y="9471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69342</xdr:rowOff>
    </xdr:from>
    <xdr:to>
      <xdr:col>24</xdr:col>
      <xdr:colOff>76200</xdr:colOff>
      <xdr:row>55</xdr:row>
      <xdr:rowOff>170942</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47752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65278</xdr:rowOff>
    </xdr:from>
    <xdr:to>
      <xdr:col>19</xdr:col>
      <xdr:colOff>187325</xdr:colOff>
      <xdr:row>55</xdr:row>
      <xdr:rowOff>129286</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flipV="1">
          <a:off x="3098800" y="94950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51054</xdr:rowOff>
    </xdr:from>
    <xdr:to>
      <xdr:col>20</xdr:col>
      <xdr:colOff>38100</xdr:colOff>
      <xdr:row>55</xdr:row>
      <xdr:rowOff>152654</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3937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137431</xdr:rowOff>
    </xdr:from>
    <xdr:ext cx="736600" cy="259045"/>
    <xdr:sp macro="" textlink="">
      <xdr:nvSpPr>
        <xdr:cNvPr id="191" name="テキスト ボックス 190">
          <a:extLst>
            <a:ext uri="{FF2B5EF4-FFF2-40B4-BE49-F238E27FC236}">
              <a16:creationId xmlns:a16="http://schemas.microsoft.com/office/drawing/2014/main" xmlns="" id="{00000000-0008-0000-0400-0000BF000000}"/>
            </a:ext>
          </a:extLst>
        </xdr:cNvPr>
        <xdr:cNvSpPr txBox="1"/>
      </xdr:nvSpPr>
      <xdr:spPr>
        <a:xfrm>
          <a:off x="3606800" y="9567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129286</xdr:rowOff>
    </xdr:from>
    <xdr:to>
      <xdr:col>15</xdr:col>
      <xdr:colOff>98425</xdr:colOff>
      <xdr:row>56</xdr:row>
      <xdr:rowOff>85852</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flipV="1">
          <a:off x="2209800" y="955903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151638</xdr:rowOff>
    </xdr:from>
    <xdr:to>
      <xdr:col>15</xdr:col>
      <xdr:colOff>149225</xdr:colOff>
      <xdr:row>56</xdr:row>
      <xdr:rowOff>81788</xdr:rowOff>
    </xdr:to>
    <xdr:sp macro="" textlink="">
      <xdr:nvSpPr>
        <xdr:cNvPr id="193" name="フローチャート: 判断 192">
          <a:extLst>
            <a:ext uri="{FF2B5EF4-FFF2-40B4-BE49-F238E27FC236}">
              <a16:creationId xmlns:a16="http://schemas.microsoft.com/office/drawing/2014/main" xmlns="" id="{00000000-0008-0000-0400-0000C1000000}"/>
            </a:ext>
          </a:extLst>
        </xdr:cNvPr>
        <xdr:cNvSpPr/>
      </xdr:nvSpPr>
      <xdr:spPr>
        <a:xfrm>
          <a:off x="3048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66565</xdr:rowOff>
    </xdr:from>
    <xdr:ext cx="762000" cy="259045"/>
    <xdr:sp macro="" textlink="">
      <xdr:nvSpPr>
        <xdr:cNvPr id="194" name="テキスト ボックス 193">
          <a:extLst>
            <a:ext uri="{FF2B5EF4-FFF2-40B4-BE49-F238E27FC236}">
              <a16:creationId xmlns:a16="http://schemas.microsoft.com/office/drawing/2014/main" xmlns="" id="{00000000-0008-0000-0400-0000C2000000}"/>
            </a:ext>
          </a:extLst>
        </xdr:cNvPr>
        <xdr:cNvSpPr txBox="1"/>
      </xdr:nvSpPr>
      <xdr:spPr>
        <a:xfrm>
          <a:off x="2717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147574</xdr:rowOff>
    </xdr:from>
    <xdr:to>
      <xdr:col>11</xdr:col>
      <xdr:colOff>9525</xdr:colOff>
      <xdr:row>56</xdr:row>
      <xdr:rowOff>85852</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a:off x="1320800" y="957732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62484</xdr:rowOff>
    </xdr:from>
    <xdr:to>
      <xdr:col>11</xdr:col>
      <xdr:colOff>60325</xdr:colOff>
      <xdr:row>56</xdr:row>
      <xdr:rowOff>164084</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2159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148861</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1828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xdr:rowOff>
    </xdr:from>
    <xdr:to>
      <xdr:col>6</xdr:col>
      <xdr:colOff>171450</xdr:colOff>
      <xdr:row>56</xdr:row>
      <xdr:rowOff>118364</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1270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103141</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939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51054</xdr:rowOff>
    </xdr:from>
    <xdr:to>
      <xdr:col>24</xdr:col>
      <xdr:colOff>76200</xdr:colOff>
      <xdr:row>55</xdr:row>
      <xdr:rowOff>152654</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47752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67581</xdr:rowOff>
    </xdr:from>
    <xdr:ext cx="762000" cy="259045"/>
    <xdr:sp macro="" textlink="">
      <xdr:nvSpPr>
        <xdr:cNvPr id="206" name="扶助費該当値テキスト">
          <a:extLst>
            <a:ext uri="{FF2B5EF4-FFF2-40B4-BE49-F238E27FC236}">
              <a16:creationId xmlns:a16="http://schemas.microsoft.com/office/drawing/2014/main" xmlns="" id="{00000000-0008-0000-0400-0000CE000000}"/>
            </a:ext>
          </a:extLst>
        </xdr:cNvPr>
        <xdr:cNvSpPr txBox="1"/>
      </xdr:nvSpPr>
      <xdr:spPr>
        <a:xfrm>
          <a:off x="4914900" y="932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14478</xdr:rowOff>
    </xdr:from>
    <xdr:to>
      <xdr:col>20</xdr:col>
      <xdr:colOff>38100</xdr:colOff>
      <xdr:row>55</xdr:row>
      <xdr:rowOff>116078</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937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126255</xdr:rowOff>
    </xdr:from>
    <xdr:ext cx="7366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3606800" y="921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78486</xdr:rowOff>
    </xdr:from>
    <xdr:to>
      <xdr:col>15</xdr:col>
      <xdr:colOff>149225</xdr:colOff>
      <xdr:row>56</xdr:row>
      <xdr:rowOff>8636</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048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18813</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2717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35052</xdr:rowOff>
    </xdr:from>
    <xdr:to>
      <xdr:col>11</xdr:col>
      <xdr:colOff>60325</xdr:colOff>
      <xdr:row>56</xdr:row>
      <xdr:rowOff>136652</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2159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146829</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1828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96774</xdr:rowOff>
    </xdr:from>
    <xdr:to>
      <xdr:col>6</xdr:col>
      <xdr:colOff>171450</xdr:colOff>
      <xdr:row>56</xdr:row>
      <xdr:rowOff>26924</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1270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37101</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939800" y="929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後期高齢者医療給付費の増や</a:t>
          </a:r>
          <a:r>
            <a:rPr kumimoji="1" lang="ja-JP" altLang="ja-JP" sz="1100">
              <a:solidFill>
                <a:schemeClr val="dk1"/>
              </a:solidFill>
              <a:effectLst/>
              <a:latin typeface="+mn-lt"/>
              <a:ea typeface="+mn-ea"/>
              <a:cs typeface="+mn-cs"/>
            </a:rPr>
            <a:t>普通交付税・臨時財政対策債等の減による歳入の経常的一般財源等の縮小による影響</a:t>
          </a:r>
          <a:r>
            <a:rPr kumimoji="1" lang="ja-JP" altLang="en-US" sz="1100">
              <a:solidFill>
                <a:schemeClr val="dk1"/>
              </a:solidFill>
              <a:effectLst/>
              <a:latin typeface="+mn-lt"/>
              <a:ea typeface="+mn-ea"/>
              <a:cs typeface="+mn-cs"/>
            </a:rPr>
            <a:t>で前年比</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ポイント増となっている。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後期高齢者医療事業、介護保険事業の特別会計への繰出金は増加傾向にあるため、事業見直し等により繰出金の抑制を図り、普通会計の負担を減らしていく必要がある。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xmlns=""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151493</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6510000" y="923834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xmlns=""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66420</xdr:rowOff>
    </xdr:from>
    <xdr:ext cx="762000" cy="259045"/>
    <xdr:sp macro="" textlink="">
      <xdr:nvSpPr>
        <xdr:cNvPr id="247" name="その他最大値テキスト">
          <a:extLst>
            <a:ext uri="{FF2B5EF4-FFF2-40B4-BE49-F238E27FC236}">
              <a16:creationId xmlns:a16="http://schemas.microsoft.com/office/drawing/2014/main" xmlns="" id="{00000000-0008-0000-0400-0000F7000000}"/>
            </a:ext>
          </a:extLst>
        </xdr:cNvPr>
        <xdr:cNvSpPr txBox="1"/>
      </xdr:nvSpPr>
      <xdr:spPr>
        <a:xfrm>
          <a:off x="16598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151493</xdr:rowOff>
    </xdr:from>
    <xdr:to>
      <xdr:col>82</xdr:col>
      <xdr:colOff>196850</xdr:colOff>
      <xdr:row>53</xdr:row>
      <xdr:rowOff>151493</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61685</xdr:rowOff>
    </xdr:from>
    <xdr:to>
      <xdr:col>82</xdr:col>
      <xdr:colOff>107950</xdr:colOff>
      <xdr:row>56</xdr:row>
      <xdr:rowOff>143328</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5671800" y="9662885"/>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7455</xdr:rowOff>
    </xdr:from>
    <xdr:ext cx="762000" cy="259045"/>
    <xdr:sp macro="" textlink="">
      <xdr:nvSpPr>
        <xdr:cNvPr id="250" name="その他平均値テキスト">
          <a:extLst>
            <a:ext uri="{FF2B5EF4-FFF2-40B4-BE49-F238E27FC236}">
              <a16:creationId xmlns:a16="http://schemas.microsoft.com/office/drawing/2014/main" xmlns="" id="{00000000-0008-0000-0400-0000FA000000}"/>
            </a:ext>
          </a:extLst>
        </xdr:cNvPr>
        <xdr:cNvSpPr txBox="1"/>
      </xdr:nvSpPr>
      <xdr:spPr>
        <a:xfrm>
          <a:off x="16598900" y="978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61685</xdr:rowOff>
    </xdr:from>
    <xdr:to>
      <xdr:col>78</xdr:col>
      <xdr:colOff>69850</xdr:colOff>
      <xdr:row>56</xdr:row>
      <xdr:rowOff>127000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flipV="1">
          <a:off x="14782800" y="96628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56</xdr:row>
      <xdr:rowOff>127000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3893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35378</xdr:rowOff>
    </xdr:from>
    <xdr:to>
      <xdr:col>74</xdr:col>
      <xdr:colOff>31750</xdr:colOff>
      <xdr:row>57</xdr:row>
      <xdr:rowOff>136978</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4732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121755</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4401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56</xdr:row>
      <xdr:rowOff>127000</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a:off x="13004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72770</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3512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138084</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623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6459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109055</xdr:rowOff>
    </xdr:from>
    <xdr:ext cx="762000" cy="259045"/>
    <xdr:sp macro="" textlink="">
      <xdr:nvSpPr>
        <xdr:cNvPr id="269" name="その他該当値テキスト">
          <a:extLst>
            <a:ext uri="{FF2B5EF4-FFF2-40B4-BE49-F238E27FC236}">
              <a16:creationId xmlns:a16="http://schemas.microsoft.com/office/drawing/2014/main" xmlns="" id="{00000000-0008-0000-0400-00000D010000}"/>
            </a:ext>
          </a:extLst>
        </xdr:cNvPr>
        <xdr:cNvSpPr txBox="1"/>
      </xdr:nvSpPr>
      <xdr:spPr>
        <a:xfrm>
          <a:off x="165989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10885</xdr:rowOff>
    </xdr:from>
    <xdr:to>
      <xdr:col>78</xdr:col>
      <xdr:colOff>120650</xdr:colOff>
      <xdr:row>56</xdr:row>
      <xdr:rowOff>112485</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5621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122662</xdr:rowOff>
    </xdr:from>
    <xdr:ext cx="7366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5290800" y="938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a:t>
          </a:r>
          <a:r>
            <a:rPr kumimoji="1" lang="ja-JP" altLang="en-US" sz="1100">
              <a:solidFill>
                <a:schemeClr val="dk1"/>
              </a:solidFill>
              <a:effectLst/>
              <a:latin typeface="+mn-lt"/>
              <a:ea typeface="+mn-ea"/>
              <a:cs typeface="+mn-cs"/>
            </a:rPr>
            <a:t>消防自動車及び消防指令システム更新に伴う公債費負担金の増による影響で前年度比</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ポイント増となっている。</a:t>
          </a:r>
          <a:endParaRPr lang="ja-JP" altLang="ja-JP" sz="1400">
            <a:effectLst/>
          </a:endParaRPr>
        </a:p>
        <a:p>
          <a:r>
            <a:rPr kumimoji="1" lang="ja-JP" altLang="ja-JP" sz="1100">
              <a:solidFill>
                <a:schemeClr val="dk1"/>
              </a:solidFill>
              <a:effectLst/>
              <a:latin typeface="+mn-lt"/>
              <a:ea typeface="+mn-ea"/>
              <a:cs typeface="+mn-cs"/>
            </a:rPr>
            <a:t>　今後も補助金交付団体の精査、現行補助金の廃止・縮小も含めた補助金交付基準の見直し、特別会計や一部事務組合の歳出見直しによる繰出金縮減</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等行い、歳出の適正化に努める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xmlns=""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29845</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flipV="1">
          <a:off x="16510000" y="59105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1" name="補助費等最小値テキスト">
          <a:extLst>
            <a:ext uri="{FF2B5EF4-FFF2-40B4-BE49-F238E27FC236}">
              <a16:creationId xmlns:a16="http://schemas.microsoft.com/office/drawing/2014/main" xmlns="" id="{00000000-0008-0000-0400-00002D010000}"/>
            </a:ext>
          </a:extLst>
        </xdr:cNvPr>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a:extLst>
            <a:ext uri="{FF2B5EF4-FFF2-40B4-BE49-F238E27FC236}">
              <a16:creationId xmlns:a16="http://schemas.microsoft.com/office/drawing/2014/main" xmlns="" id="{00000000-0008-0000-0400-00002F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46990</xdr:rowOff>
    </xdr:from>
    <xdr:to>
      <xdr:col>82</xdr:col>
      <xdr:colOff>107950</xdr:colOff>
      <xdr:row>38</xdr:row>
      <xdr:rowOff>121285</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5671800" y="656209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155592</xdr:rowOff>
    </xdr:from>
    <xdr:ext cx="762000" cy="259045"/>
    <xdr:sp macro="" textlink="">
      <xdr:nvSpPr>
        <xdr:cNvPr id="306" name="補助費等平均値テキスト">
          <a:extLst>
            <a:ext uri="{FF2B5EF4-FFF2-40B4-BE49-F238E27FC236}">
              <a16:creationId xmlns:a16="http://schemas.microsoft.com/office/drawing/2014/main" xmlns="" id="{00000000-0008-0000-0400-000032010000}"/>
            </a:ext>
          </a:extLst>
        </xdr:cNvPr>
        <xdr:cNvSpPr txBox="1"/>
      </xdr:nvSpPr>
      <xdr:spPr>
        <a:xfrm>
          <a:off x="16598900" y="6327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139065</xdr:rowOff>
    </xdr:from>
    <xdr:to>
      <xdr:col>82</xdr:col>
      <xdr:colOff>158750</xdr:colOff>
      <xdr:row>38</xdr:row>
      <xdr:rowOff>69215</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64592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46990</xdr:rowOff>
    </xdr:from>
    <xdr:to>
      <xdr:col>78</xdr:col>
      <xdr:colOff>69850</xdr:colOff>
      <xdr:row>38</xdr:row>
      <xdr:rowOff>69850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flipV="1">
          <a:off x="14782800" y="65620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73677</xdr:rowOff>
    </xdr:from>
    <xdr:ext cx="7366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5290800" y="624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64135</xdr:rowOff>
    </xdr:from>
    <xdr:to>
      <xdr:col>73</xdr:col>
      <xdr:colOff>180975</xdr:colOff>
      <xdr:row>38</xdr:row>
      <xdr:rowOff>69850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a:off x="13893800" y="65792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127635</xdr:rowOff>
    </xdr:from>
    <xdr:to>
      <xdr:col>74</xdr:col>
      <xdr:colOff>31750</xdr:colOff>
      <xdr:row>38</xdr:row>
      <xdr:rowOff>57785</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4732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67962</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4401800" y="62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64135</xdr:rowOff>
    </xdr:from>
    <xdr:to>
      <xdr:col>69</xdr:col>
      <xdr:colOff>92075</xdr:colOff>
      <xdr:row>38</xdr:row>
      <xdr:rowOff>81280</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flipV="1">
          <a:off x="13004800" y="65792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47625</xdr:rowOff>
    </xdr:from>
    <xdr:to>
      <xdr:col>69</xdr:col>
      <xdr:colOff>142875</xdr:colOff>
      <xdr:row>37</xdr:row>
      <xdr:rowOff>149225</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3843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159402</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3512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24765</xdr:rowOff>
    </xdr:from>
    <xdr:to>
      <xdr:col>65</xdr:col>
      <xdr:colOff>53975</xdr:colOff>
      <xdr:row>37</xdr:row>
      <xdr:rowOff>126365</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2954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136542</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2623800" y="613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70485</xdr:rowOff>
    </xdr:from>
    <xdr:to>
      <xdr:col>82</xdr:col>
      <xdr:colOff>158750</xdr:colOff>
      <xdr:row>39</xdr:row>
      <xdr:rowOff>635</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6459200" y="658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42562</xdr:rowOff>
    </xdr:from>
    <xdr:ext cx="762000" cy="259045"/>
    <xdr:sp macro="" textlink="">
      <xdr:nvSpPr>
        <xdr:cNvPr id="325" name="補助費等該当値テキスト">
          <a:extLst>
            <a:ext uri="{FF2B5EF4-FFF2-40B4-BE49-F238E27FC236}">
              <a16:creationId xmlns:a16="http://schemas.microsoft.com/office/drawing/2014/main" xmlns="" id="{00000000-0008-0000-0400-000045010000}"/>
            </a:ext>
          </a:extLst>
        </xdr:cNvPr>
        <xdr:cNvSpPr txBox="1"/>
      </xdr:nvSpPr>
      <xdr:spPr>
        <a:xfrm>
          <a:off x="165989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167640</xdr:rowOff>
    </xdr:from>
    <xdr:to>
      <xdr:col>78</xdr:col>
      <xdr:colOff>120650</xdr:colOff>
      <xdr:row>38</xdr:row>
      <xdr:rowOff>97790</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56210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82567</xdr:rowOff>
    </xdr:from>
    <xdr:ext cx="7366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5290800" y="6597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19050</xdr:rowOff>
    </xdr:from>
    <xdr:to>
      <xdr:col>74</xdr:col>
      <xdr:colOff>31750</xdr:colOff>
      <xdr:row>38</xdr:row>
      <xdr:rowOff>120650</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4732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105427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44018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13335</xdr:rowOff>
    </xdr:from>
    <xdr:to>
      <xdr:col>69</xdr:col>
      <xdr:colOff>142875</xdr:colOff>
      <xdr:row>38</xdr:row>
      <xdr:rowOff>114935</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3843000" y="65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99712</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3512800" y="661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a:t>
          </a:r>
          <a:r>
            <a:rPr kumimoji="1" lang="ja-JP" altLang="en-US" sz="1100">
              <a:solidFill>
                <a:schemeClr val="dk1"/>
              </a:solidFill>
              <a:effectLst/>
              <a:latin typeface="+mn-lt"/>
              <a:ea typeface="+mn-ea"/>
              <a:cs typeface="+mn-cs"/>
            </a:rPr>
            <a:t>類似団体平均を下回っており、</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要因として、緊急防災減災事業債や</a:t>
          </a:r>
          <a:r>
            <a:rPr kumimoji="1" lang="ja-JP" altLang="en-US" sz="1100">
              <a:solidFill>
                <a:schemeClr val="dk1"/>
              </a:solidFill>
              <a:effectLst/>
              <a:latin typeface="+mn-lt"/>
              <a:ea typeface="+mn-ea"/>
              <a:cs typeface="+mn-cs"/>
            </a:rPr>
            <a:t>過疎</a:t>
          </a:r>
          <a:r>
            <a:rPr kumimoji="1" lang="ja-JP" altLang="ja-JP" sz="1100">
              <a:solidFill>
                <a:schemeClr val="dk1"/>
              </a:solidFill>
              <a:effectLst/>
              <a:latin typeface="+mn-lt"/>
              <a:ea typeface="+mn-ea"/>
              <a:cs typeface="+mn-cs"/>
            </a:rPr>
            <a:t>債</a:t>
          </a:r>
          <a:r>
            <a:rPr kumimoji="1" lang="ja-JP" altLang="en-US" sz="1100">
              <a:solidFill>
                <a:schemeClr val="dk1"/>
              </a:solidFill>
              <a:effectLst/>
              <a:latin typeface="+mn-lt"/>
              <a:ea typeface="+mn-ea"/>
              <a:cs typeface="+mn-cs"/>
            </a:rPr>
            <a:t>の増が</a:t>
          </a:r>
          <a:r>
            <a:rPr kumimoji="1" lang="ja-JP" altLang="ja-JP" sz="1100">
              <a:solidFill>
                <a:schemeClr val="dk1"/>
              </a:solidFill>
              <a:effectLst/>
              <a:latin typeface="+mn-lt"/>
              <a:ea typeface="+mn-ea"/>
              <a:cs typeface="+mn-cs"/>
            </a:rPr>
            <a:t>ある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今後、災害復旧事業債や庁舎建設事業等の大型事業の償還額の増加が見込まれるため、投資事業を厳密に精査し、起債額の抑制に努める。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xmlns=""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4536</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flipV="1">
          <a:off x="4826000" y="124550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148063</xdr:rowOff>
    </xdr:from>
    <xdr:ext cx="762000" cy="259045"/>
    <xdr:sp macro="" textlink="">
      <xdr:nvSpPr>
        <xdr:cNvPr id="364" name="公債費最小値テキスト">
          <a:extLst>
            <a:ext uri="{FF2B5EF4-FFF2-40B4-BE49-F238E27FC236}">
              <a16:creationId xmlns:a16="http://schemas.microsoft.com/office/drawing/2014/main" xmlns="" id="{00000000-0008-0000-0400-00006C010000}"/>
            </a:ext>
          </a:extLst>
        </xdr:cNvPr>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4536</xdr:rowOff>
    </xdr:from>
    <xdr:to>
      <xdr:col>24</xdr:col>
      <xdr:colOff>114300</xdr:colOff>
      <xdr:row>81</xdr:row>
      <xdr:rowOff>4536</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6" name="公債費最大値テキスト">
          <a:extLst>
            <a:ext uri="{FF2B5EF4-FFF2-40B4-BE49-F238E27FC236}">
              <a16:creationId xmlns:a16="http://schemas.microsoft.com/office/drawing/2014/main" xmlns="" id="{00000000-0008-0000-0400-00006E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45357</xdr:rowOff>
    </xdr:from>
    <xdr:to>
      <xdr:col>24</xdr:col>
      <xdr:colOff>25400</xdr:colOff>
      <xdr:row>76</xdr:row>
      <xdr:rowOff>143329</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3987800" y="13075557"/>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97263</xdr:rowOff>
    </xdr:from>
    <xdr:ext cx="762000" cy="259045"/>
    <xdr:sp macro="" textlink="">
      <xdr:nvSpPr>
        <xdr:cNvPr id="369" name="公債費平均値テキスト">
          <a:extLst>
            <a:ext uri="{FF2B5EF4-FFF2-40B4-BE49-F238E27FC236}">
              <a16:creationId xmlns:a16="http://schemas.microsoft.com/office/drawing/2014/main" xmlns="" id="{00000000-0008-0000-0400-000071010000}"/>
            </a:ext>
          </a:extLst>
        </xdr:cNvPr>
        <xdr:cNvSpPr txBox="1"/>
      </xdr:nvSpPr>
      <xdr:spPr>
        <a:xfrm>
          <a:off x="4914900" y="13127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45357</xdr:rowOff>
    </xdr:from>
    <xdr:to>
      <xdr:col>19</xdr:col>
      <xdr:colOff>187325</xdr:colOff>
      <xdr:row>77</xdr:row>
      <xdr:rowOff>69850</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flipV="1">
          <a:off x="3098800" y="130755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59871</xdr:rowOff>
    </xdr:from>
    <xdr:to>
      <xdr:col>20</xdr:col>
      <xdr:colOff>38100</xdr:colOff>
      <xdr:row>76</xdr:row>
      <xdr:rowOff>161471</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3937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146248</xdr:rowOff>
    </xdr:from>
    <xdr:ext cx="7366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3606800" y="1317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69850</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2209800" y="1319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2717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34471</xdr:rowOff>
    </xdr:from>
    <xdr:to>
      <xdr:col>11</xdr:col>
      <xdr:colOff>9525</xdr:colOff>
      <xdr:row>76</xdr:row>
      <xdr:rowOff>165100</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a:off x="1320800" y="130646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48986</xdr:rowOff>
    </xdr:from>
    <xdr:to>
      <xdr:col>11</xdr:col>
      <xdr:colOff>60325</xdr:colOff>
      <xdr:row>76</xdr:row>
      <xdr:rowOff>150586</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2159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160762</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1828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59871</xdr:rowOff>
    </xdr:from>
    <xdr:to>
      <xdr:col>6</xdr:col>
      <xdr:colOff>171450</xdr:colOff>
      <xdr:row>76</xdr:row>
      <xdr:rowOff>161471</xdr:rowOff>
    </xdr:to>
    <xdr:sp macro="" textlink="">
      <xdr:nvSpPr>
        <xdr:cNvPr id="380" name="フローチャート: 判断 379">
          <a:extLst>
            <a:ext uri="{FF2B5EF4-FFF2-40B4-BE49-F238E27FC236}">
              <a16:creationId xmlns:a16="http://schemas.microsoft.com/office/drawing/2014/main" xmlns="" id="{00000000-0008-0000-0400-00007C010000}"/>
            </a:ext>
          </a:extLst>
        </xdr:cNvPr>
        <xdr:cNvSpPr/>
      </xdr:nvSpPr>
      <xdr:spPr>
        <a:xfrm>
          <a:off x="1270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146248</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939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92529</xdr:rowOff>
    </xdr:from>
    <xdr:to>
      <xdr:col>24</xdr:col>
      <xdr:colOff>76200</xdr:colOff>
      <xdr:row>77</xdr:row>
      <xdr:rowOff>22679</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47752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109056</xdr:rowOff>
    </xdr:from>
    <xdr:ext cx="762000" cy="259045"/>
    <xdr:sp macro="" textlink="">
      <xdr:nvSpPr>
        <xdr:cNvPr id="388" name="公債費該当値テキスト">
          <a:extLst>
            <a:ext uri="{FF2B5EF4-FFF2-40B4-BE49-F238E27FC236}">
              <a16:creationId xmlns:a16="http://schemas.microsoft.com/office/drawing/2014/main" xmlns="" id="{00000000-0008-0000-0400-000084010000}"/>
            </a:ext>
          </a:extLst>
        </xdr:cNvPr>
        <xdr:cNvSpPr txBox="1"/>
      </xdr:nvSpPr>
      <xdr:spPr>
        <a:xfrm>
          <a:off x="49149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166007</xdr:rowOff>
    </xdr:from>
    <xdr:to>
      <xdr:col>20</xdr:col>
      <xdr:colOff>38100</xdr:colOff>
      <xdr:row>76</xdr:row>
      <xdr:rowOff>96157</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3937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106334</xdr:rowOff>
    </xdr:from>
    <xdr:ext cx="7366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3606800" y="1279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155121</xdr:rowOff>
    </xdr:from>
    <xdr:to>
      <xdr:col>6</xdr:col>
      <xdr:colOff>171450</xdr:colOff>
      <xdr:row>76</xdr:row>
      <xdr:rowOff>85271</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1270000" y="130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95449</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939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公債費を除く経常収支比率は、類似団体平均を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回っており、前年度比</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となっている。これは分子となる経常経費等一般財源において、</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物件費、補助費等が増</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分母となる経常的一般財源等が普通交付税・臨時財政対策債等の減により</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ことが主な要因となっている。</a:t>
          </a:r>
          <a:endParaRPr lang="ja-JP" altLang="ja-JP" sz="1400">
            <a:effectLst/>
          </a:endParaRPr>
        </a:p>
        <a:p>
          <a:r>
            <a:rPr kumimoji="1" lang="ja-JP" altLang="ja-JP" sz="1100">
              <a:solidFill>
                <a:schemeClr val="dk1"/>
              </a:solidFill>
              <a:effectLst/>
              <a:latin typeface="+mn-lt"/>
              <a:ea typeface="+mn-ea"/>
              <a:cs typeface="+mn-cs"/>
            </a:rPr>
            <a:t>　今後も、施設管理経費の適正化等も踏まえた全市をあげた総合的な事業費の抑制を進め、経常収支の改善に努める。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xmlns=""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142239</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flipV="1">
          <a:off x="16510000" y="125399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5" name="公債費以外最小値テキスト">
          <a:extLst>
            <a:ext uri="{FF2B5EF4-FFF2-40B4-BE49-F238E27FC236}">
              <a16:creationId xmlns:a16="http://schemas.microsoft.com/office/drawing/2014/main" xmlns="" id="{00000000-0008-0000-0400-0000A9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7" name="公債費以外最大値テキスト">
          <a:extLst>
            <a:ext uri="{FF2B5EF4-FFF2-40B4-BE49-F238E27FC236}">
              <a16:creationId xmlns:a16="http://schemas.microsoft.com/office/drawing/2014/main" xmlns="" id="{00000000-0008-0000-0400-0000AB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96520</xdr:rowOff>
    </xdr:from>
    <xdr:to>
      <xdr:col>82</xdr:col>
      <xdr:colOff>107950</xdr:colOff>
      <xdr:row>76</xdr:row>
      <xdr:rowOff>134620</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5671800" y="1278382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47007</xdr:rowOff>
    </xdr:from>
    <xdr:ext cx="762000" cy="259045"/>
    <xdr:sp macro="" textlink="">
      <xdr:nvSpPr>
        <xdr:cNvPr id="430" name="公債費以外平均値テキスト">
          <a:extLst>
            <a:ext uri="{FF2B5EF4-FFF2-40B4-BE49-F238E27FC236}">
              <a16:creationId xmlns:a16="http://schemas.microsoft.com/office/drawing/2014/main" xmlns="" id="{00000000-0008-0000-0400-0000AE010000}"/>
            </a:ext>
          </a:extLst>
        </xdr:cNvPr>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96520</xdr:rowOff>
    </xdr:from>
    <xdr:to>
      <xdr:col>78</xdr:col>
      <xdr:colOff>69850</xdr:colOff>
      <xdr:row>76</xdr:row>
      <xdr:rowOff>88900</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flipV="1">
          <a:off x="14782800" y="1278382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3810</xdr:rowOff>
    </xdr:from>
    <xdr:to>
      <xdr:col>78</xdr:col>
      <xdr:colOff>120650</xdr:colOff>
      <xdr:row>75</xdr:row>
      <xdr:rowOff>105410</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5621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90188</xdr:rowOff>
    </xdr:from>
    <xdr:ext cx="7366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5290800" y="12948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27939</xdr:rowOff>
    </xdr:from>
    <xdr:to>
      <xdr:col>73</xdr:col>
      <xdr:colOff>180975</xdr:colOff>
      <xdr:row>76</xdr:row>
      <xdr:rowOff>88900</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3893800" y="130581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153670</xdr:rowOff>
    </xdr:from>
    <xdr:to>
      <xdr:col>69</xdr:col>
      <xdr:colOff>92075</xdr:colOff>
      <xdr:row>76</xdr:row>
      <xdr:rowOff>27939</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a:off x="13004800" y="130124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2954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21607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2623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6459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55897</xdr:rowOff>
    </xdr:from>
    <xdr:ext cx="762000" cy="259045"/>
    <xdr:sp macro="" textlink="">
      <xdr:nvSpPr>
        <xdr:cNvPr id="449" name="公債費以外該当値テキスト">
          <a:extLst>
            <a:ext uri="{FF2B5EF4-FFF2-40B4-BE49-F238E27FC236}">
              <a16:creationId xmlns:a16="http://schemas.microsoft.com/office/drawing/2014/main" xmlns="" id="{00000000-0008-0000-0400-0000C1010000}"/>
            </a:ext>
          </a:extLst>
        </xdr:cNvPr>
        <xdr:cNvSpPr txBox="1"/>
      </xdr:nvSpPr>
      <xdr:spPr>
        <a:xfrm>
          <a:off x="165989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45720</xdr:rowOff>
    </xdr:from>
    <xdr:to>
      <xdr:col>78</xdr:col>
      <xdr:colOff>120650</xdr:colOff>
      <xdr:row>74</xdr:row>
      <xdr:rowOff>147320</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5621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157497</xdr:rowOff>
    </xdr:from>
    <xdr:ext cx="7366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5290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38100</xdr:rowOff>
    </xdr:from>
    <xdr:to>
      <xdr:col>74</xdr:col>
      <xdr:colOff>31750</xdr:colOff>
      <xdr:row>76</xdr:row>
      <xdr:rowOff>139700</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4732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149877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4401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148589</xdr:rowOff>
    </xdr:from>
    <xdr:to>
      <xdr:col>69</xdr:col>
      <xdr:colOff>142875</xdr:colOff>
      <xdr:row>76</xdr:row>
      <xdr:rowOff>78739</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3843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88917</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3512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102870</xdr:rowOff>
    </xdr:from>
    <xdr:to>
      <xdr:col>65</xdr:col>
      <xdr:colOff>53975</xdr:colOff>
      <xdr:row>76</xdr:row>
      <xdr:rowOff>33020</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2954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43197</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2623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xmlns=""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56271</xdr:rowOff>
    </xdr:from>
    <xdr:to>
      <xdr:col>29</xdr:col>
      <xdr:colOff>127000</xdr:colOff>
      <xdr:row>20</xdr:row>
      <xdr:rowOff>110861</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flipV="1">
          <a:off x="5651500" y="1989846"/>
          <a:ext cx="0" cy="15976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82938</xdr:rowOff>
    </xdr:from>
    <xdr:ext cx="762000" cy="259045"/>
    <xdr:sp macro="" textlink="">
      <xdr:nvSpPr>
        <xdr:cNvPr id="44" name="人口1人当たり決算額の推移最小値テキスト130">
          <a:extLst>
            <a:ext uri="{FF2B5EF4-FFF2-40B4-BE49-F238E27FC236}">
              <a16:creationId xmlns:a16="http://schemas.microsoft.com/office/drawing/2014/main" xmlns="" id="{00000000-0008-0000-0500-00002C000000}"/>
            </a:ext>
          </a:extLst>
        </xdr:cNvPr>
        <xdr:cNvSpPr txBox="1"/>
      </xdr:nvSpPr>
      <xdr:spPr>
        <a:xfrm>
          <a:off x="5740400" y="35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110861</xdr:rowOff>
    </xdr:from>
    <xdr:to>
      <xdr:col>30</xdr:col>
      <xdr:colOff>25400</xdr:colOff>
      <xdr:row>20</xdr:row>
      <xdr:rowOff>110861</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a:off x="5562600" y="3587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142648</xdr:rowOff>
    </xdr:from>
    <xdr:ext cx="762000" cy="259045"/>
    <xdr:sp macro="" textlink="">
      <xdr:nvSpPr>
        <xdr:cNvPr id="46" name="人口1人当たり決算額の推移最大値テキスト130">
          <a:extLst>
            <a:ext uri="{FF2B5EF4-FFF2-40B4-BE49-F238E27FC236}">
              <a16:creationId xmlns:a16="http://schemas.microsoft.com/office/drawing/2014/main" xmlns="" id="{00000000-0008-0000-0500-00002E000000}"/>
            </a:ext>
          </a:extLst>
        </xdr:cNvPr>
        <xdr:cNvSpPr txBox="1"/>
      </xdr:nvSpPr>
      <xdr:spPr>
        <a:xfrm>
          <a:off x="5740400" y="173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56271</xdr:rowOff>
    </xdr:from>
    <xdr:to>
      <xdr:col>30</xdr:col>
      <xdr:colOff>25400</xdr:colOff>
      <xdr:row>11</xdr:row>
      <xdr:rowOff>56271</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1989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144861</xdr:rowOff>
    </xdr:from>
    <xdr:to>
      <xdr:col>29</xdr:col>
      <xdr:colOff>127000</xdr:colOff>
      <xdr:row>15</xdr:row>
      <xdr:rowOff>152390</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flipV="1">
          <a:off x="5003800" y="2764236"/>
          <a:ext cx="647700" cy="7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88785</xdr:rowOff>
    </xdr:from>
    <xdr:ext cx="762000" cy="259045"/>
    <xdr:sp macro="" textlink="">
      <xdr:nvSpPr>
        <xdr:cNvPr id="49" name="人口1人当たり決算額の推移平均値テキスト130">
          <a:extLst>
            <a:ext uri="{FF2B5EF4-FFF2-40B4-BE49-F238E27FC236}">
              <a16:creationId xmlns:a16="http://schemas.microsoft.com/office/drawing/2014/main" xmlns="" id="{00000000-0008-0000-0500-000031000000}"/>
            </a:ext>
          </a:extLst>
        </xdr:cNvPr>
        <xdr:cNvSpPr txBox="1"/>
      </xdr:nvSpPr>
      <xdr:spPr>
        <a:xfrm>
          <a:off x="5740400" y="2879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116708</xdr:rowOff>
    </xdr:from>
    <xdr:to>
      <xdr:col>29</xdr:col>
      <xdr:colOff>177800</xdr:colOff>
      <xdr:row>17</xdr:row>
      <xdr:rowOff>46858</xdr:rowOff>
    </xdr:to>
    <xdr:sp macro="" textlink="">
      <xdr:nvSpPr>
        <xdr:cNvPr id="50" name="フローチャート: 判断 49">
          <a:extLst>
            <a:ext uri="{FF2B5EF4-FFF2-40B4-BE49-F238E27FC236}">
              <a16:creationId xmlns:a16="http://schemas.microsoft.com/office/drawing/2014/main" xmlns="" id="{00000000-0008-0000-0500-000032000000}"/>
            </a:ext>
          </a:extLst>
        </xdr:cNvPr>
        <xdr:cNvSpPr/>
      </xdr:nvSpPr>
      <xdr:spPr bwMode="auto">
        <a:xfrm>
          <a:off x="5600700" y="2907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152390</xdr:rowOff>
    </xdr:from>
    <xdr:to>
      <xdr:col>26</xdr:col>
      <xdr:colOff>50800</xdr:colOff>
      <xdr:row>15</xdr:row>
      <xdr:rowOff>152512</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flipV="1">
          <a:off x="4305300" y="2771765"/>
          <a:ext cx="698500" cy="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133563</xdr:rowOff>
    </xdr:from>
    <xdr:to>
      <xdr:col>26</xdr:col>
      <xdr:colOff>101600</xdr:colOff>
      <xdr:row>17</xdr:row>
      <xdr:rowOff>63713</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4953000" y="2924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48490</xdr:rowOff>
    </xdr:from>
    <xdr:ext cx="736600" cy="259045"/>
    <xdr:sp macro="" textlink="">
      <xdr:nvSpPr>
        <xdr:cNvPr id="53" name="テキスト ボックス 52">
          <a:extLst>
            <a:ext uri="{FF2B5EF4-FFF2-40B4-BE49-F238E27FC236}">
              <a16:creationId xmlns:a16="http://schemas.microsoft.com/office/drawing/2014/main" xmlns="" id="{00000000-0008-0000-0500-000035000000}"/>
            </a:ext>
          </a:extLst>
        </xdr:cNvPr>
        <xdr:cNvSpPr txBox="1"/>
      </xdr:nvSpPr>
      <xdr:spPr>
        <a:xfrm>
          <a:off x="4622800" y="3010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152512</xdr:rowOff>
    </xdr:from>
    <xdr:to>
      <xdr:col>22</xdr:col>
      <xdr:colOff>114300</xdr:colOff>
      <xdr:row>16</xdr:row>
      <xdr:rowOff>69926</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3606800" y="2771887"/>
          <a:ext cx="698500" cy="88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65044</xdr:rowOff>
    </xdr:from>
    <xdr:to>
      <xdr:col>22</xdr:col>
      <xdr:colOff>165100</xdr:colOff>
      <xdr:row>17</xdr:row>
      <xdr:rowOff>166644</xdr:rowOff>
    </xdr:to>
    <xdr:sp macro="" textlink="">
      <xdr:nvSpPr>
        <xdr:cNvPr id="55" name="フローチャート: 判断 54">
          <a:extLst>
            <a:ext uri="{FF2B5EF4-FFF2-40B4-BE49-F238E27FC236}">
              <a16:creationId xmlns:a16="http://schemas.microsoft.com/office/drawing/2014/main" xmlns="" id="{00000000-0008-0000-0500-000037000000}"/>
            </a:ext>
          </a:extLst>
        </xdr:cNvPr>
        <xdr:cNvSpPr/>
      </xdr:nvSpPr>
      <xdr:spPr bwMode="auto">
        <a:xfrm>
          <a:off x="4254500" y="3027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151421</xdr:rowOff>
    </xdr:from>
    <xdr:ext cx="7620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3924300" y="311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69926</xdr:rowOff>
    </xdr:from>
    <xdr:to>
      <xdr:col>18</xdr:col>
      <xdr:colOff>177800</xdr:colOff>
      <xdr:row>16</xdr:row>
      <xdr:rowOff>122504</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2908300" y="2860751"/>
          <a:ext cx="698500" cy="52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101178</xdr:rowOff>
    </xdr:from>
    <xdr:to>
      <xdr:col>19</xdr:col>
      <xdr:colOff>38100</xdr:colOff>
      <xdr:row>18</xdr:row>
      <xdr:rowOff>31328</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3556000" y="30634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16105</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225800" y="314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118491</xdr:rowOff>
    </xdr:from>
    <xdr:to>
      <xdr:col>15</xdr:col>
      <xdr:colOff>101600</xdr:colOff>
      <xdr:row>18</xdr:row>
      <xdr:rowOff>48641</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2857500" y="3080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33418</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2527300" y="316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94061</xdr:rowOff>
    </xdr:from>
    <xdr:to>
      <xdr:col>29</xdr:col>
      <xdr:colOff>177800</xdr:colOff>
      <xdr:row>16</xdr:row>
      <xdr:rowOff>24211</xdr:rowOff>
    </xdr:to>
    <xdr:sp macro="" textlink="">
      <xdr:nvSpPr>
        <xdr:cNvPr id="67" name="楕円 66">
          <a:extLst>
            <a:ext uri="{FF2B5EF4-FFF2-40B4-BE49-F238E27FC236}">
              <a16:creationId xmlns:a16="http://schemas.microsoft.com/office/drawing/2014/main" xmlns="" id="{00000000-0008-0000-0500-000043000000}"/>
            </a:ext>
          </a:extLst>
        </xdr:cNvPr>
        <xdr:cNvSpPr/>
      </xdr:nvSpPr>
      <xdr:spPr bwMode="auto">
        <a:xfrm>
          <a:off x="5600700" y="2713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110588</xdr:rowOff>
    </xdr:from>
    <xdr:ext cx="762000" cy="259045"/>
    <xdr:sp macro="" textlink="">
      <xdr:nvSpPr>
        <xdr:cNvPr id="68" name="人口1人当たり決算額の推移該当値テキスト130">
          <a:extLst>
            <a:ext uri="{FF2B5EF4-FFF2-40B4-BE49-F238E27FC236}">
              <a16:creationId xmlns:a16="http://schemas.microsoft.com/office/drawing/2014/main" xmlns="" id="{00000000-0008-0000-0500-000044000000}"/>
            </a:ext>
          </a:extLst>
        </xdr:cNvPr>
        <xdr:cNvSpPr txBox="1"/>
      </xdr:nvSpPr>
      <xdr:spPr>
        <a:xfrm>
          <a:off x="5740400" y="255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101590</xdr:rowOff>
    </xdr:from>
    <xdr:to>
      <xdr:col>26</xdr:col>
      <xdr:colOff>101600</xdr:colOff>
      <xdr:row>16</xdr:row>
      <xdr:rowOff>31740</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4953000" y="2720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41917</xdr:rowOff>
    </xdr:from>
    <xdr:ext cx="7366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622800" y="2489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101712</xdr:rowOff>
    </xdr:from>
    <xdr:to>
      <xdr:col>22</xdr:col>
      <xdr:colOff>165100</xdr:colOff>
      <xdr:row>16</xdr:row>
      <xdr:rowOff>31862</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254500" y="2721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42039</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3924300" y="2489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19126</xdr:rowOff>
    </xdr:from>
    <xdr:to>
      <xdr:col>19</xdr:col>
      <xdr:colOff>38100</xdr:colOff>
      <xdr:row>16</xdr:row>
      <xdr:rowOff>120726</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3556000" y="2809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130903</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225800" y="257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71704</xdr:rowOff>
    </xdr:from>
    <xdr:to>
      <xdr:col>15</xdr:col>
      <xdr:colOff>101600</xdr:colOff>
      <xdr:row>17</xdr:row>
      <xdr:rowOff>1854</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2857500" y="2862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12031</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2527300" y="26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xmlns=""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xmlns=""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xmlns=""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xmlns=""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xmlns=""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xmlns=""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xmlns=""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xmlns=""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81280</xdr:rowOff>
    </xdr:from>
    <xdr:to>
      <xdr:col>29</xdr:col>
      <xdr:colOff>127000</xdr:colOff>
      <xdr:row>38</xdr:row>
      <xdr:rowOff>63580</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flipV="1">
          <a:off x="5651500" y="6005830"/>
          <a:ext cx="0" cy="15253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35657</xdr:rowOff>
    </xdr:from>
    <xdr:ext cx="762000" cy="259045"/>
    <xdr:sp macro="" textlink="">
      <xdr:nvSpPr>
        <xdr:cNvPr id="108" name="人口1人当たり決算額の推移最小値テキスト445">
          <a:extLst>
            <a:ext uri="{FF2B5EF4-FFF2-40B4-BE49-F238E27FC236}">
              <a16:creationId xmlns:a16="http://schemas.microsoft.com/office/drawing/2014/main" xmlns="" id="{00000000-0008-0000-0500-00006C000000}"/>
            </a:ext>
          </a:extLst>
        </xdr:cNvPr>
        <xdr:cNvSpPr txBox="1"/>
      </xdr:nvSpPr>
      <xdr:spPr>
        <a:xfrm>
          <a:off x="5740400" y="750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63580</xdr:rowOff>
    </xdr:from>
    <xdr:to>
      <xdr:col>30</xdr:col>
      <xdr:colOff>25400</xdr:colOff>
      <xdr:row>38</xdr:row>
      <xdr:rowOff>63580</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753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339107</xdr:rowOff>
    </xdr:from>
    <xdr:ext cx="762000" cy="259045"/>
    <xdr:sp macro="" textlink="">
      <xdr:nvSpPr>
        <xdr:cNvPr id="110" name="人口1人当たり決算額の推移最大値テキスト445">
          <a:extLst>
            <a:ext uri="{FF2B5EF4-FFF2-40B4-BE49-F238E27FC236}">
              <a16:creationId xmlns:a16="http://schemas.microsoft.com/office/drawing/2014/main" xmlns="" id="{00000000-0008-0000-0500-00006E000000}"/>
            </a:ext>
          </a:extLst>
        </xdr:cNvPr>
        <xdr:cNvSpPr txBox="1"/>
      </xdr:nvSpPr>
      <xdr:spPr>
        <a:xfrm>
          <a:off x="5740400" y="574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81280</xdr:rowOff>
    </xdr:from>
    <xdr:to>
      <xdr:col>30</xdr:col>
      <xdr:colOff>25400</xdr:colOff>
      <xdr:row>33</xdr:row>
      <xdr:rowOff>81280</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60058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286693</xdr:rowOff>
    </xdr:from>
    <xdr:to>
      <xdr:col>29</xdr:col>
      <xdr:colOff>127000</xdr:colOff>
      <xdr:row>36</xdr:row>
      <xdr:rowOff>7834</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flipV="1">
          <a:off x="5003800" y="6897043"/>
          <a:ext cx="647700" cy="64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72937</xdr:rowOff>
    </xdr:from>
    <xdr:ext cx="762000" cy="259045"/>
    <xdr:sp macro="" textlink="">
      <xdr:nvSpPr>
        <xdr:cNvPr id="113" name="人口1人当たり決算額の推移平均値テキスト445">
          <a:extLst>
            <a:ext uri="{FF2B5EF4-FFF2-40B4-BE49-F238E27FC236}">
              <a16:creationId xmlns:a16="http://schemas.microsoft.com/office/drawing/2014/main" xmlns="" id="{00000000-0008-0000-0500-000071000000}"/>
            </a:ext>
          </a:extLst>
        </xdr:cNvPr>
        <xdr:cNvSpPr txBox="1"/>
      </xdr:nvSpPr>
      <xdr:spPr>
        <a:xfrm>
          <a:off x="5740400" y="6683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227860</xdr:rowOff>
    </xdr:from>
    <xdr:to>
      <xdr:col>29</xdr:col>
      <xdr:colOff>177800</xdr:colOff>
      <xdr:row>35</xdr:row>
      <xdr:rowOff>329460</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56007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272977</xdr:rowOff>
    </xdr:from>
    <xdr:to>
      <xdr:col>26</xdr:col>
      <xdr:colOff>50800</xdr:colOff>
      <xdr:row>36</xdr:row>
      <xdr:rowOff>7834</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4305300" y="6883327"/>
          <a:ext cx="698500" cy="77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265056</xdr:rowOff>
    </xdr:from>
    <xdr:to>
      <xdr:col>26</xdr:col>
      <xdr:colOff>101600</xdr:colOff>
      <xdr:row>36</xdr:row>
      <xdr:rowOff>23756</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9530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33933</xdr:rowOff>
    </xdr:from>
    <xdr:ext cx="7366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4622800" y="6644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212856</xdr:rowOff>
    </xdr:from>
    <xdr:to>
      <xdr:col>22</xdr:col>
      <xdr:colOff>114300</xdr:colOff>
      <xdr:row>35</xdr:row>
      <xdr:rowOff>272977</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3606800" y="6823206"/>
          <a:ext cx="698500" cy="60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35085</xdr:rowOff>
    </xdr:from>
    <xdr:to>
      <xdr:col>22</xdr:col>
      <xdr:colOff>165100</xdr:colOff>
      <xdr:row>36</xdr:row>
      <xdr:rowOff>136685</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2545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121462</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924300" y="707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212856</xdr:rowOff>
    </xdr:from>
    <xdr:to>
      <xdr:col>18</xdr:col>
      <xdr:colOff>177800</xdr:colOff>
      <xdr:row>36</xdr:row>
      <xdr:rowOff>14170</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flipV="1">
          <a:off x="2908300" y="6823206"/>
          <a:ext cx="698500" cy="144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29794</xdr:rowOff>
    </xdr:from>
    <xdr:to>
      <xdr:col>19</xdr:col>
      <xdr:colOff>38100</xdr:colOff>
      <xdr:row>36</xdr:row>
      <xdr:rowOff>131394</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35560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116171</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225800" y="706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44033</xdr:rowOff>
    </xdr:from>
    <xdr:to>
      <xdr:col>15</xdr:col>
      <xdr:colOff>101600</xdr:colOff>
      <xdr:row>36</xdr:row>
      <xdr:rowOff>145633</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2857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130410</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25273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235893</xdr:rowOff>
    </xdr:from>
    <xdr:to>
      <xdr:col>29</xdr:col>
      <xdr:colOff>177800</xdr:colOff>
      <xdr:row>35</xdr:row>
      <xdr:rowOff>337493</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5600700" y="6846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207970</xdr:rowOff>
    </xdr:from>
    <xdr:ext cx="762000" cy="259045"/>
    <xdr:sp macro="" textlink="">
      <xdr:nvSpPr>
        <xdr:cNvPr id="132" name="人口1人当たり決算額の推移該当値テキスト445">
          <a:extLst>
            <a:ext uri="{FF2B5EF4-FFF2-40B4-BE49-F238E27FC236}">
              <a16:creationId xmlns:a16="http://schemas.microsoft.com/office/drawing/2014/main" xmlns="" id="{00000000-0008-0000-0500-000084000000}"/>
            </a:ext>
          </a:extLst>
        </xdr:cNvPr>
        <xdr:cNvSpPr txBox="1"/>
      </xdr:nvSpPr>
      <xdr:spPr>
        <a:xfrm>
          <a:off x="5740400" y="68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299934</xdr:rowOff>
    </xdr:from>
    <xdr:to>
      <xdr:col>26</xdr:col>
      <xdr:colOff>101600</xdr:colOff>
      <xdr:row>36</xdr:row>
      <xdr:rowOff>58634</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953000" y="6910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43411</xdr:rowOff>
    </xdr:from>
    <xdr:ext cx="7366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4622800" y="6996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222177</xdr:rowOff>
    </xdr:from>
    <xdr:to>
      <xdr:col>22</xdr:col>
      <xdr:colOff>165100</xdr:colOff>
      <xdr:row>35</xdr:row>
      <xdr:rowOff>323777</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254500" y="6832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333954</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924300" y="6601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162056</xdr:rowOff>
    </xdr:from>
    <xdr:to>
      <xdr:col>19</xdr:col>
      <xdr:colOff>38100</xdr:colOff>
      <xdr:row>35</xdr:row>
      <xdr:rowOff>263656</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3556000" y="6772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273833</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225800" y="654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306270</xdr:rowOff>
    </xdr:from>
    <xdr:to>
      <xdr:col>15</xdr:col>
      <xdr:colOff>101600</xdr:colOff>
      <xdr:row>36</xdr:row>
      <xdr:rowOff>64970</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2857500" y="6916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75147</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2527300" y="668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50,903
50,056
246.71
38,660,000
37,319,467
1,036,347
15,561,287
28,745,639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162966</xdr:rowOff>
    </xdr:from>
    <xdr:to>
      <xdr:col>24</xdr:col>
      <xdr:colOff>62865</xdr:colOff>
      <xdr:row>37</xdr:row>
      <xdr:rowOff>127724</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135016"/>
          <a:ext cx="1270" cy="133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131551</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4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127724</xdr:rowOff>
    </xdr:from>
    <xdr:to>
      <xdr:col>24</xdr:col>
      <xdr:colOff>152400</xdr:colOff>
      <xdr:row>37</xdr:row>
      <xdr:rowOff>127724</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471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109643</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91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162966</xdr:rowOff>
    </xdr:from>
    <xdr:to>
      <xdr:col>24</xdr:col>
      <xdr:colOff>152400</xdr:colOff>
      <xdr:row>29</xdr:row>
      <xdr:rowOff>162966</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1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88379</xdr:rowOff>
    </xdr:from>
    <xdr:to>
      <xdr:col>24</xdr:col>
      <xdr:colOff>63500</xdr:colOff>
      <xdr:row>34</xdr:row>
      <xdr:rowOff>88862</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5917679"/>
          <a:ext cx="8382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107268</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936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128841</xdr:rowOff>
    </xdr:from>
    <xdr:to>
      <xdr:col>24</xdr:col>
      <xdr:colOff>114300</xdr:colOff>
      <xdr:row>35</xdr:row>
      <xdr:rowOff>58991</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595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82855</xdr:rowOff>
    </xdr:from>
    <xdr:to>
      <xdr:col>19</xdr:col>
      <xdr:colOff>177800</xdr:colOff>
      <xdr:row>34</xdr:row>
      <xdr:rowOff>88862</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2908300" y="5912155"/>
          <a:ext cx="889000" cy="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143510</xdr:rowOff>
    </xdr:from>
    <xdr:to>
      <xdr:col>20</xdr:col>
      <xdr:colOff>38100</xdr:colOff>
      <xdr:row>35</xdr:row>
      <xdr:rowOff>73660</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64787</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06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82855</xdr:rowOff>
    </xdr:from>
    <xdr:to>
      <xdr:col>15</xdr:col>
      <xdr:colOff>50800</xdr:colOff>
      <xdr:row>35</xdr:row>
      <xdr:rowOff>98781</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5912155"/>
          <a:ext cx="889000" cy="18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29235</xdr:rowOff>
    </xdr:from>
    <xdr:to>
      <xdr:col>15</xdr:col>
      <xdr:colOff>101600</xdr:colOff>
      <xdr:row>35</xdr:row>
      <xdr:rowOff>130835</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121962</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12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98781</xdr:rowOff>
    </xdr:from>
    <xdr:to>
      <xdr:col>10</xdr:col>
      <xdr:colOff>114300</xdr:colOff>
      <xdr:row>35</xdr:row>
      <xdr:rowOff>118313</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099531"/>
          <a:ext cx="889000" cy="1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131864</xdr:rowOff>
    </xdr:from>
    <xdr:to>
      <xdr:col>10</xdr:col>
      <xdr:colOff>165100</xdr:colOff>
      <xdr:row>36</xdr:row>
      <xdr:rowOff>62014</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53141</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22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135230</xdr:rowOff>
    </xdr:from>
    <xdr:to>
      <xdr:col>6</xdr:col>
      <xdr:colOff>38100</xdr:colOff>
      <xdr:row>36</xdr:row>
      <xdr:rowOff>65380</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56507</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2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37579</xdr:rowOff>
    </xdr:from>
    <xdr:to>
      <xdr:col>24</xdr:col>
      <xdr:colOff>114300</xdr:colOff>
      <xdr:row>34</xdr:row>
      <xdr:rowOff>139179</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586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60456</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57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38062</xdr:rowOff>
    </xdr:from>
    <xdr:to>
      <xdr:col>20</xdr:col>
      <xdr:colOff>38100</xdr:colOff>
      <xdr:row>34</xdr:row>
      <xdr:rowOff>139662</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586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156189</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564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32055</xdr:rowOff>
    </xdr:from>
    <xdr:to>
      <xdr:col>15</xdr:col>
      <xdr:colOff>101600</xdr:colOff>
      <xdr:row>34</xdr:row>
      <xdr:rowOff>133655</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586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150182</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56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47981</xdr:rowOff>
    </xdr:from>
    <xdr:to>
      <xdr:col>10</xdr:col>
      <xdr:colOff>165100</xdr:colOff>
      <xdr:row>35</xdr:row>
      <xdr:rowOff>149581</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04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166108</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582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67513</xdr:rowOff>
    </xdr:from>
    <xdr:to>
      <xdr:col>6</xdr:col>
      <xdr:colOff>38100</xdr:colOff>
      <xdr:row>35</xdr:row>
      <xdr:rowOff>169113</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0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14190</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584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xmlns=""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83627</xdr:rowOff>
    </xdr:from>
    <xdr:to>
      <xdr:col>24</xdr:col>
      <xdr:colOff>62865</xdr:colOff>
      <xdr:row>58</xdr:row>
      <xdr:rowOff>55380</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4633595" y="8656127"/>
          <a:ext cx="1270" cy="1343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59207</xdr:rowOff>
    </xdr:from>
    <xdr:ext cx="534377" cy="259045"/>
    <xdr:sp macro="" textlink="">
      <xdr:nvSpPr>
        <xdr:cNvPr id="117" name="物件費最小値テキスト">
          <a:extLst>
            <a:ext uri="{FF2B5EF4-FFF2-40B4-BE49-F238E27FC236}">
              <a16:creationId xmlns:a16="http://schemas.microsoft.com/office/drawing/2014/main" xmlns="" id="{00000000-0008-0000-0600-000075000000}"/>
            </a:ext>
          </a:extLst>
        </xdr:cNvPr>
        <xdr:cNvSpPr txBox="1"/>
      </xdr:nvSpPr>
      <xdr:spPr>
        <a:xfrm>
          <a:off x="4686300" y="1000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55380</xdr:rowOff>
    </xdr:from>
    <xdr:to>
      <xdr:col>24</xdr:col>
      <xdr:colOff>152400</xdr:colOff>
      <xdr:row>58</xdr:row>
      <xdr:rowOff>55380</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999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30304</xdr:rowOff>
    </xdr:from>
    <xdr:ext cx="599010" cy="259045"/>
    <xdr:sp macro="" textlink="">
      <xdr:nvSpPr>
        <xdr:cNvPr id="119" name="物件費最大値テキスト">
          <a:extLst>
            <a:ext uri="{FF2B5EF4-FFF2-40B4-BE49-F238E27FC236}">
              <a16:creationId xmlns:a16="http://schemas.microsoft.com/office/drawing/2014/main" xmlns="" id="{00000000-0008-0000-0600-000077000000}"/>
            </a:ext>
          </a:extLst>
        </xdr:cNvPr>
        <xdr:cNvSpPr txBox="1"/>
      </xdr:nvSpPr>
      <xdr:spPr>
        <a:xfrm>
          <a:off x="4686300" y="843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83627</xdr:rowOff>
    </xdr:from>
    <xdr:to>
      <xdr:col>24</xdr:col>
      <xdr:colOff>152400</xdr:colOff>
      <xdr:row>50</xdr:row>
      <xdr:rowOff>83627</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8656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99433</xdr:rowOff>
    </xdr:from>
    <xdr:to>
      <xdr:col>24</xdr:col>
      <xdr:colOff>63500</xdr:colOff>
      <xdr:row>54</xdr:row>
      <xdr:rowOff>138949</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3797300" y="9186283"/>
          <a:ext cx="838200" cy="21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152905</xdr:rowOff>
    </xdr:from>
    <xdr:ext cx="534377" cy="259045"/>
    <xdr:sp macro="" textlink="">
      <xdr:nvSpPr>
        <xdr:cNvPr id="122" name="物件費平均値テキスト">
          <a:extLst>
            <a:ext uri="{FF2B5EF4-FFF2-40B4-BE49-F238E27FC236}">
              <a16:creationId xmlns:a16="http://schemas.microsoft.com/office/drawing/2014/main" xmlns="" id="{00000000-0008-0000-0600-00007A000000}"/>
            </a:ext>
          </a:extLst>
        </xdr:cNvPr>
        <xdr:cNvSpPr txBox="1"/>
      </xdr:nvSpPr>
      <xdr:spPr>
        <a:xfrm>
          <a:off x="4686300" y="9411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3028</xdr:rowOff>
    </xdr:from>
    <xdr:to>
      <xdr:col>24</xdr:col>
      <xdr:colOff>114300</xdr:colOff>
      <xdr:row>55</xdr:row>
      <xdr:rowOff>104628</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45847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138949</xdr:rowOff>
    </xdr:from>
    <xdr:to>
      <xdr:col>19</xdr:col>
      <xdr:colOff>177800</xdr:colOff>
      <xdr:row>54</xdr:row>
      <xdr:rowOff>142721</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908300" y="9397249"/>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59884</xdr:rowOff>
    </xdr:from>
    <xdr:to>
      <xdr:col>20</xdr:col>
      <xdr:colOff>38100</xdr:colOff>
      <xdr:row>55</xdr:row>
      <xdr:rowOff>161484</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3746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152611</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3530111" y="95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62891</xdr:rowOff>
    </xdr:from>
    <xdr:to>
      <xdr:col>15</xdr:col>
      <xdr:colOff>50800</xdr:colOff>
      <xdr:row>54</xdr:row>
      <xdr:rowOff>142721</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a:off x="2019300" y="9149741"/>
          <a:ext cx="889000" cy="25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49450</xdr:rowOff>
    </xdr:from>
    <xdr:to>
      <xdr:col>15</xdr:col>
      <xdr:colOff>101600</xdr:colOff>
      <xdr:row>56</xdr:row>
      <xdr:rowOff>151050</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2857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142177</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641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62891</xdr:rowOff>
    </xdr:from>
    <xdr:to>
      <xdr:col>10</xdr:col>
      <xdr:colOff>114300</xdr:colOff>
      <xdr:row>53</xdr:row>
      <xdr:rowOff>83465</xdr:rowOff>
    </xdr:to>
    <xdr:cxnSp macro="">
      <xdr:nvCxnSpPr>
        <xdr:cNvPr id="130" name="直線コネクタ 129">
          <a:extLst>
            <a:ext uri="{FF2B5EF4-FFF2-40B4-BE49-F238E27FC236}">
              <a16:creationId xmlns:a16="http://schemas.microsoft.com/office/drawing/2014/main" xmlns="" id="{00000000-0008-0000-0600-000082000000}"/>
            </a:ext>
          </a:extLst>
        </xdr:cNvPr>
        <xdr:cNvCxnSpPr/>
      </xdr:nvCxnSpPr>
      <xdr:spPr>
        <a:xfrm flipV="1">
          <a:off x="1130300" y="914974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96901</xdr:rowOff>
    </xdr:from>
    <xdr:to>
      <xdr:col>10</xdr:col>
      <xdr:colOff>165100</xdr:colOff>
      <xdr:row>57</xdr:row>
      <xdr:rowOff>27051</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968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18178</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752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171310</xdr:rowOff>
    </xdr:from>
    <xdr:to>
      <xdr:col>6</xdr:col>
      <xdr:colOff>38100</xdr:colOff>
      <xdr:row>57</xdr:row>
      <xdr:rowOff>101460</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079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92587</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863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48633</xdr:rowOff>
    </xdr:from>
    <xdr:to>
      <xdr:col>24</xdr:col>
      <xdr:colOff>114300</xdr:colOff>
      <xdr:row>53</xdr:row>
      <xdr:rowOff>150233</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4584700" y="913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71510</xdr:rowOff>
    </xdr:from>
    <xdr:ext cx="599010" cy="259045"/>
    <xdr:sp macro="" textlink="">
      <xdr:nvSpPr>
        <xdr:cNvPr id="141" name="物件費該当値テキスト">
          <a:extLst>
            <a:ext uri="{FF2B5EF4-FFF2-40B4-BE49-F238E27FC236}">
              <a16:creationId xmlns:a16="http://schemas.microsoft.com/office/drawing/2014/main" xmlns="" id="{00000000-0008-0000-0600-00008D000000}"/>
            </a:ext>
          </a:extLst>
        </xdr:cNvPr>
        <xdr:cNvSpPr txBox="1"/>
      </xdr:nvSpPr>
      <xdr:spPr>
        <a:xfrm>
          <a:off x="4686300" y="898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88149</xdr:rowOff>
    </xdr:from>
    <xdr:to>
      <xdr:col>20</xdr:col>
      <xdr:colOff>38100</xdr:colOff>
      <xdr:row>55</xdr:row>
      <xdr:rowOff>18299</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3746500" y="934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34826</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3530111" y="912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91921</xdr:rowOff>
    </xdr:from>
    <xdr:to>
      <xdr:col>15</xdr:col>
      <xdr:colOff>101600</xdr:colOff>
      <xdr:row>55</xdr:row>
      <xdr:rowOff>22071</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2857500" y="935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38598</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2641111" y="912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12091</xdr:rowOff>
    </xdr:from>
    <xdr:to>
      <xdr:col>10</xdr:col>
      <xdr:colOff>165100</xdr:colOff>
      <xdr:row>53</xdr:row>
      <xdr:rowOff>113691</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968500" y="909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130218</xdr:rowOff>
    </xdr:from>
    <xdr:ext cx="599010"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1719795" y="887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32665</xdr:rowOff>
    </xdr:from>
    <xdr:to>
      <xdr:col>6</xdr:col>
      <xdr:colOff>38100</xdr:colOff>
      <xdr:row>53</xdr:row>
      <xdr:rowOff>134265</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079500" y="911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150792</xdr:rowOff>
    </xdr:from>
    <xdr:ext cx="599010"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830795" y="889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xmlns=""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13741</xdr:rowOff>
    </xdr:from>
    <xdr:to>
      <xdr:col>24</xdr:col>
      <xdr:colOff>62865</xdr:colOff>
      <xdr:row>78</xdr:row>
      <xdr:rowOff>88402</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flipV="1">
          <a:off x="4633595" y="12015241"/>
          <a:ext cx="1270" cy="144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92229</xdr:rowOff>
    </xdr:from>
    <xdr:ext cx="469744" cy="259045"/>
    <xdr:sp macro="" textlink="">
      <xdr:nvSpPr>
        <xdr:cNvPr id="172" name="維持補修費最小値テキスト">
          <a:extLst>
            <a:ext uri="{FF2B5EF4-FFF2-40B4-BE49-F238E27FC236}">
              <a16:creationId xmlns:a16="http://schemas.microsoft.com/office/drawing/2014/main" xmlns="" id="{00000000-0008-0000-0600-0000AC000000}"/>
            </a:ext>
          </a:extLst>
        </xdr:cNvPr>
        <xdr:cNvSpPr txBox="1"/>
      </xdr:nvSpPr>
      <xdr:spPr>
        <a:xfrm>
          <a:off x="4686300" y="1346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88402</xdr:rowOff>
    </xdr:from>
    <xdr:to>
      <xdr:col>24</xdr:col>
      <xdr:colOff>152400</xdr:colOff>
      <xdr:row>78</xdr:row>
      <xdr:rowOff>88402</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346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131868</xdr:rowOff>
    </xdr:from>
    <xdr:ext cx="534377" cy="259045"/>
    <xdr:sp macro="" textlink="">
      <xdr:nvSpPr>
        <xdr:cNvPr id="174" name="維持補修費最大値テキスト">
          <a:extLst>
            <a:ext uri="{FF2B5EF4-FFF2-40B4-BE49-F238E27FC236}">
              <a16:creationId xmlns:a16="http://schemas.microsoft.com/office/drawing/2014/main" xmlns="" id="{00000000-0008-0000-0600-0000AE000000}"/>
            </a:ext>
          </a:extLst>
        </xdr:cNvPr>
        <xdr:cNvSpPr txBox="1"/>
      </xdr:nvSpPr>
      <xdr:spPr>
        <a:xfrm>
          <a:off x="4686300" y="117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13741</xdr:rowOff>
    </xdr:from>
    <xdr:to>
      <xdr:col>24</xdr:col>
      <xdr:colOff>152400</xdr:colOff>
      <xdr:row>70</xdr:row>
      <xdr:rowOff>13741</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2015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88402</xdr:rowOff>
    </xdr:from>
    <xdr:to>
      <xdr:col>24</xdr:col>
      <xdr:colOff>63500</xdr:colOff>
      <xdr:row>78</xdr:row>
      <xdr:rowOff>92289</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flipV="1">
          <a:off x="3797300" y="13461502"/>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43837</xdr:rowOff>
    </xdr:from>
    <xdr:ext cx="469744" cy="259045"/>
    <xdr:sp macro="" textlink="">
      <xdr:nvSpPr>
        <xdr:cNvPr id="177" name="維持補修費平均値テキスト">
          <a:extLst>
            <a:ext uri="{FF2B5EF4-FFF2-40B4-BE49-F238E27FC236}">
              <a16:creationId xmlns:a16="http://schemas.microsoft.com/office/drawing/2014/main" xmlns="" id="{00000000-0008-0000-0600-0000B1000000}"/>
            </a:ext>
          </a:extLst>
        </xdr:cNvPr>
        <xdr:cNvSpPr txBox="1"/>
      </xdr:nvSpPr>
      <xdr:spPr>
        <a:xfrm>
          <a:off x="4686300" y="12902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20960</xdr:rowOff>
    </xdr:from>
    <xdr:to>
      <xdr:col>24</xdr:col>
      <xdr:colOff>114300</xdr:colOff>
      <xdr:row>76</xdr:row>
      <xdr:rowOff>122560</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45847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92289</xdr:rowOff>
    </xdr:from>
    <xdr:to>
      <xdr:col>19</xdr:col>
      <xdr:colOff>177800</xdr:colOff>
      <xdr:row>78</xdr:row>
      <xdr:rowOff>92380</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2908300" y="1346538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9530</xdr:rowOff>
    </xdr:from>
    <xdr:to>
      <xdr:col>20</xdr:col>
      <xdr:colOff>38100</xdr:colOff>
      <xdr:row>76</xdr:row>
      <xdr:rowOff>111130</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3746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127657</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3562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84699</xdr:rowOff>
    </xdr:from>
    <xdr:to>
      <xdr:col>15</xdr:col>
      <xdr:colOff>50800</xdr:colOff>
      <xdr:row>78</xdr:row>
      <xdr:rowOff>92380</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a:off x="2019300" y="13457799"/>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67549</xdr:rowOff>
    </xdr:from>
    <xdr:to>
      <xdr:col>15</xdr:col>
      <xdr:colOff>101600</xdr:colOff>
      <xdr:row>76</xdr:row>
      <xdr:rowOff>169149</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2857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14226</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2673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84241</xdr:rowOff>
    </xdr:from>
    <xdr:to>
      <xdr:col>10</xdr:col>
      <xdr:colOff>114300</xdr:colOff>
      <xdr:row>78</xdr:row>
      <xdr:rowOff>84699</xdr:rowOff>
    </xdr:to>
    <xdr:cxnSp macro="">
      <xdr:nvCxnSpPr>
        <xdr:cNvPr id="185" name="直線コネクタ 184">
          <a:extLst>
            <a:ext uri="{FF2B5EF4-FFF2-40B4-BE49-F238E27FC236}">
              <a16:creationId xmlns:a16="http://schemas.microsoft.com/office/drawing/2014/main" xmlns="" id="{00000000-0008-0000-0600-0000B9000000}"/>
            </a:ext>
          </a:extLst>
        </xdr:cNvPr>
        <xdr:cNvCxnSpPr/>
      </xdr:nvCxnSpPr>
      <xdr:spPr>
        <a:xfrm>
          <a:off x="1130300" y="13457341"/>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157297</xdr:rowOff>
    </xdr:from>
    <xdr:to>
      <xdr:col>10</xdr:col>
      <xdr:colOff>165100</xdr:colOff>
      <xdr:row>77</xdr:row>
      <xdr:rowOff>87447</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968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103974</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784428" y="129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112491</xdr:rowOff>
    </xdr:from>
    <xdr:to>
      <xdr:col>6</xdr:col>
      <xdr:colOff>38100</xdr:colOff>
      <xdr:row>77</xdr:row>
      <xdr:rowOff>42641</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079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59169</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895428" y="1291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37602</xdr:rowOff>
    </xdr:from>
    <xdr:to>
      <xdr:col>24</xdr:col>
      <xdr:colOff>114300</xdr:colOff>
      <xdr:row>78</xdr:row>
      <xdr:rowOff>139202</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4584700" y="1341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123979</xdr:rowOff>
    </xdr:from>
    <xdr:ext cx="469744" cy="259045"/>
    <xdr:sp macro="" textlink="">
      <xdr:nvSpPr>
        <xdr:cNvPr id="196" name="維持補修費該当値テキスト">
          <a:extLst>
            <a:ext uri="{FF2B5EF4-FFF2-40B4-BE49-F238E27FC236}">
              <a16:creationId xmlns:a16="http://schemas.microsoft.com/office/drawing/2014/main" xmlns="" id="{00000000-0008-0000-0600-0000C4000000}"/>
            </a:ext>
          </a:extLst>
        </xdr:cNvPr>
        <xdr:cNvSpPr txBox="1"/>
      </xdr:nvSpPr>
      <xdr:spPr>
        <a:xfrm>
          <a:off x="4686300"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41489</xdr:rowOff>
    </xdr:from>
    <xdr:to>
      <xdr:col>20</xdr:col>
      <xdr:colOff>38100</xdr:colOff>
      <xdr:row>78</xdr:row>
      <xdr:rowOff>143089</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3746500" y="1341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134216</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3562428" y="1350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41580</xdr:rowOff>
    </xdr:from>
    <xdr:to>
      <xdr:col>15</xdr:col>
      <xdr:colOff>101600</xdr:colOff>
      <xdr:row>78</xdr:row>
      <xdr:rowOff>143180</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2857500" y="134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134307</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2673428" y="1350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33899</xdr:rowOff>
    </xdr:from>
    <xdr:to>
      <xdr:col>10</xdr:col>
      <xdr:colOff>165100</xdr:colOff>
      <xdr:row>78</xdr:row>
      <xdr:rowOff>135499</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968500" y="1340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126626</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1784428" y="1349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33441</xdr:rowOff>
    </xdr:from>
    <xdr:to>
      <xdr:col>6</xdr:col>
      <xdr:colOff>38100</xdr:colOff>
      <xdr:row>78</xdr:row>
      <xdr:rowOff>135041</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079500" y="1340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126168</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895428" y="1349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xmlns=""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133223</xdr:rowOff>
    </xdr:from>
    <xdr:to>
      <xdr:col>24</xdr:col>
      <xdr:colOff>62865</xdr:colOff>
      <xdr:row>99</xdr:row>
      <xdr:rowOff>45974</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4633595" y="15563723"/>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49801</xdr:rowOff>
    </xdr:from>
    <xdr:ext cx="534377" cy="259045"/>
    <xdr:sp macro="" textlink="">
      <xdr:nvSpPr>
        <xdr:cNvPr id="232" name="扶助費最小値テキスト">
          <a:extLst>
            <a:ext uri="{FF2B5EF4-FFF2-40B4-BE49-F238E27FC236}">
              <a16:creationId xmlns:a16="http://schemas.microsoft.com/office/drawing/2014/main" xmlns="" id="{00000000-0008-0000-0600-0000E8000000}"/>
            </a:ext>
          </a:extLst>
        </xdr:cNvPr>
        <xdr:cNvSpPr txBox="1"/>
      </xdr:nvSpPr>
      <xdr:spPr>
        <a:xfrm>
          <a:off x="4686300" y="1702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45974</xdr:rowOff>
    </xdr:from>
    <xdr:to>
      <xdr:col>24</xdr:col>
      <xdr:colOff>152400</xdr:colOff>
      <xdr:row>99</xdr:row>
      <xdr:rowOff>45974</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701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79900</xdr:rowOff>
    </xdr:from>
    <xdr:ext cx="599010" cy="259045"/>
    <xdr:sp macro="" textlink="">
      <xdr:nvSpPr>
        <xdr:cNvPr id="234" name="扶助費最大値テキスト">
          <a:extLst>
            <a:ext uri="{FF2B5EF4-FFF2-40B4-BE49-F238E27FC236}">
              <a16:creationId xmlns:a16="http://schemas.microsoft.com/office/drawing/2014/main" xmlns="" id="{00000000-0008-0000-0600-0000EA000000}"/>
            </a:ext>
          </a:extLst>
        </xdr:cNvPr>
        <xdr:cNvSpPr txBox="1"/>
      </xdr:nvSpPr>
      <xdr:spPr>
        <a:xfrm>
          <a:off x="4686300" y="153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133223</xdr:rowOff>
    </xdr:from>
    <xdr:to>
      <xdr:col>24</xdr:col>
      <xdr:colOff>152400</xdr:colOff>
      <xdr:row>90</xdr:row>
      <xdr:rowOff>133223</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55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166556</xdr:rowOff>
    </xdr:from>
    <xdr:to>
      <xdr:col>24</xdr:col>
      <xdr:colOff>63500</xdr:colOff>
      <xdr:row>96</xdr:row>
      <xdr:rowOff>11988</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3797300" y="16454306"/>
          <a:ext cx="838200" cy="1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158441</xdr:rowOff>
    </xdr:from>
    <xdr:ext cx="599010" cy="259045"/>
    <xdr:sp macro="" textlink="">
      <xdr:nvSpPr>
        <xdr:cNvPr id="237" name="扶助費平均値テキスト">
          <a:extLst>
            <a:ext uri="{FF2B5EF4-FFF2-40B4-BE49-F238E27FC236}">
              <a16:creationId xmlns:a16="http://schemas.microsoft.com/office/drawing/2014/main" xmlns="" id="{00000000-0008-0000-0600-0000ED000000}"/>
            </a:ext>
          </a:extLst>
        </xdr:cNvPr>
        <xdr:cNvSpPr txBox="1"/>
      </xdr:nvSpPr>
      <xdr:spPr>
        <a:xfrm>
          <a:off x="4686300" y="164461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8564</xdr:rowOff>
    </xdr:from>
    <xdr:to>
      <xdr:col>24</xdr:col>
      <xdr:colOff>114300</xdr:colOff>
      <xdr:row>96</xdr:row>
      <xdr:rowOff>110164</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45847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166556</xdr:rowOff>
    </xdr:from>
    <xdr:to>
      <xdr:col>19</xdr:col>
      <xdr:colOff>177800</xdr:colOff>
      <xdr:row>97</xdr:row>
      <xdr:rowOff>9496</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908300" y="16454306"/>
          <a:ext cx="889000" cy="18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39567</xdr:rowOff>
    </xdr:from>
    <xdr:to>
      <xdr:col>20</xdr:col>
      <xdr:colOff>38100</xdr:colOff>
      <xdr:row>95</xdr:row>
      <xdr:rowOff>141167</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3746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157694</xdr:rowOff>
    </xdr:from>
    <xdr:ext cx="599010"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3497795" y="1610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9496</xdr:rowOff>
    </xdr:from>
    <xdr:to>
      <xdr:col>15</xdr:col>
      <xdr:colOff>50800</xdr:colOff>
      <xdr:row>97</xdr:row>
      <xdr:rowOff>29449</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flipV="1">
          <a:off x="2019300" y="16640146"/>
          <a:ext cx="889000" cy="1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87354</xdr:rowOff>
    </xdr:from>
    <xdr:to>
      <xdr:col>15</xdr:col>
      <xdr:colOff>101600</xdr:colOff>
      <xdr:row>97</xdr:row>
      <xdr:rowOff>17504</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2857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34031</xdr:rowOff>
    </xdr:from>
    <xdr:ext cx="59901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2608795" y="1632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29449</xdr:rowOff>
    </xdr:from>
    <xdr:to>
      <xdr:col>10</xdr:col>
      <xdr:colOff>114300</xdr:colOff>
      <xdr:row>97</xdr:row>
      <xdr:rowOff>109003</xdr:rowOff>
    </xdr:to>
    <xdr:cxnSp macro="">
      <xdr:nvCxnSpPr>
        <xdr:cNvPr id="245" name="直線コネクタ 244">
          <a:extLst>
            <a:ext uri="{FF2B5EF4-FFF2-40B4-BE49-F238E27FC236}">
              <a16:creationId xmlns:a16="http://schemas.microsoft.com/office/drawing/2014/main" xmlns="" id="{00000000-0008-0000-0600-0000F5000000}"/>
            </a:ext>
          </a:extLst>
        </xdr:cNvPr>
        <xdr:cNvCxnSpPr/>
      </xdr:nvCxnSpPr>
      <xdr:spPr>
        <a:xfrm flipV="1">
          <a:off x="1130300" y="16660099"/>
          <a:ext cx="889000" cy="7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119543</xdr:rowOff>
    </xdr:from>
    <xdr:to>
      <xdr:col>10</xdr:col>
      <xdr:colOff>165100</xdr:colOff>
      <xdr:row>97</xdr:row>
      <xdr:rowOff>49693</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968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66220</xdr:rowOff>
    </xdr:from>
    <xdr:ext cx="59901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1719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162913</xdr:rowOff>
    </xdr:from>
    <xdr:to>
      <xdr:col>6</xdr:col>
      <xdr:colOff>38100</xdr:colOff>
      <xdr:row>97</xdr:row>
      <xdr:rowOff>93063</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079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109590</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863111" y="163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132638</xdr:rowOff>
    </xdr:from>
    <xdr:to>
      <xdr:col>24</xdr:col>
      <xdr:colOff>114300</xdr:colOff>
      <xdr:row>96</xdr:row>
      <xdr:rowOff>62788</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4584700" y="1642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155515</xdr:rowOff>
    </xdr:from>
    <xdr:ext cx="599010" cy="259045"/>
    <xdr:sp macro="" textlink="">
      <xdr:nvSpPr>
        <xdr:cNvPr id="256" name="扶助費該当値テキスト">
          <a:extLst>
            <a:ext uri="{FF2B5EF4-FFF2-40B4-BE49-F238E27FC236}">
              <a16:creationId xmlns:a16="http://schemas.microsoft.com/office/drawing/2014/main" xmlns="" id="{00000000-0008-0000-0600-000000010000}"/>
            </a:ext>
          </a:extLst>
        </xdr:cNvPr>
        <xdr:cNvSpPr txBox="1"/>
      </xdr:nvSpPr>
      <xdr:spPr>
        <a:xfrm>
          <a:off x="4686300" y="1627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115756</xdr:rowOff>
    </xdr:from>
    <xdr:to>
      <xdr:col>20</xdr:col>
      <xdr:colOff>38100</xdr:colOff>
      <xdr:row>96</xdr:row>
      <xdr:rowOff>45906</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3746500" y="1640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37033</xdr:rowOff>
    </xdr:from>
    <xdr:ext cx="59901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3497795" y="1649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130146</xdr:rowOff>
    </xdr:from>
    <xdr:to>
      <xdr:col>15</xdr:col>
      <xdr:colOff>101600</xdr:colOff>
      <xdr:row>97</xdr:row>
      <xdr:rowOff>60296</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2857500" y="1658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51423</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2641111" y="1668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150099</xdr:rowOff>
    </xdr:from>
    <xdr:to>
      <xdr:col>10</xdr:col>
      <xdr:colOff>165100</xdr:colOff>
      <xdr:row>97</xdr:row>
      <xdr:rowOff>80249</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968500" y="1660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71376</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1752111" y="167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58203</xdr:rowOff>
    </xdr:from>
    <xdr:to>
      <xdr:col>6</xdr:col>
      <xdr:colOff>38100</xdr:colOff>
      <xdr:row>97</xdr:row>
      <xdr:rowOff>159803</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079500" y="1668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150930</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863111" y="1678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xmlns=""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xmlns=""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128020</xdr:rowOff>
    </xdr:from>
    <xdr:to>
      <xdr:col>54</xdr:col>
      <xdr:colOff>189865</xdr:colOff>
      <xdr:row>39</xdr:row>
      <xdr:rowOff>72372</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10475595" y="5271520"/>
          <a:ext cx="1270" cy="14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76199</xdr:rowOff>
    </xdr:from>
    <xdr:ext cx="534377" cy="259045"/>
    <xdr:sp macro="" textlink="">
      <xdr:nvSpPr>
        <xdr:cNvPr id="292" name="補助費等最小値テキスト">
          <a:extLst>
            <a:ext uri="{FF2B5EF4-FFF2-40B4-BE49-F238E27FC236}">
              <a16:creationId xmlns:a16="http://schemas.microsoft.com/office/drawing/2014/main" xmlns="" id="{00000000-0008-0000-0600-000024010000}"/>
            </a:ext>
          </a:extLst>
        </xdr:cNvPr>
        <xdr:cNvSpPr txBox="1"/>
      </xdr:nvSpPr>
      <xdr:spPr>
        <a:xfrm>
          <a:off x="10528300" y="676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72372</xdr:rowOff>
    </xdr:from>
    <xdr:to>
      <xdr:col>55</xdr:col>
      <xdr:colOff>88900</xdr:colOff>
      <xdr:row>39</xdr:row>
      <xdr:rowOff>72372</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10388600" y="675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74697</xdr:rowOff>
    </xdr:from>
    <xdr:ext cx="599010" cy="259045"/>
    <xdr:sp macro="" textlink="">
      <xdr:nvSpPr>
        <xdr:cNvPr id="294" name="補助費等最大値テキスト">
          <a:extLst>
            <a:ext uri="{FF2B5EF4-FFF2-40B4-BE49-F238E27FC236}">
              <a16:creationId xmlns:a16="http://schemas.microsoft.com/office/drawing/2014/main" xmlns="" id="{00000000-0008-0000-0600-000026010000}"/>
            </a:ext>
          </a:extLst>
        </xdr:cNvPr>
        <xdr:cNvSpPr txBox="1"/>
      </xdr:nvSpPr>
      <xdr:spPr>
        <a:xfrm>
          <a:off x="10528300" y="504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128020</xdr:rowOff>
    </xdr:from>
    <xdr:to>
      <xdr:col>55</xdr:col>
      <xdr:colOff>88900</xdr:colOff>
      <xdr:row>30</xdr:row>
      <xdr:rowOff>128020</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10388600" y="527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40422</xdr:rowOff>
    </xdr:from>
    <xdr:to>
      <xdr:col>55</xdr:col>
      <xdr:colOff>0</xdr:colOff>
      <xdr:row>36</xdr:row>
      <xdr:rowOff>86132</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9639300" y="6212622"/>
          <a:ext cx="838200" cy="4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159083</xdr:rowOff>
    </xdr:from>
    <xdr:ext cx="534377" cy="259045"/>
    <xdr:sp macro="" textlink="">
      <xdr:nvSpPr>
        <xdr:cNvPr id="297" name="補助費等平均値テキスト">
          <a:extLst>
            <a:ext uri="{FF2B5EF4-FFF2-40B4-BE49-F238E27FC236}">
              <a16:creationId xmlns:a16="http://schemas.microsoft.com/office/drawing/2014/main" xmlns="" id="{00000000-0008-0000-0600-000029010000}"/>
            </a:ext>
          </a:extLst>
        </xdr:cNvPr>
        <xdr:cNvSpPr txBox="1"/>
      </xdr:nvSpPr>
      <xdr:spPr>
        <a:xfrm>
          <a:off x="10528300" y="6159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9206</xdr:rowOff>
    </xdr:from>
    <xdr:to>
      <xdr:col>55</xdr:col>
      <xdr:colOff>50800</xdr:colOff>
      <xdr:row>36</xdr:row>
      <xdr:rowOff>110806</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104267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36547</xdr:rowOff>
    </xdr:from>
    <xdr:to>
      <xdr:col>50</xdr:col>
      <xdr:colOff>114300</xdr:colOff>
      <xdr:row>36</xdr:row>
      <xdr:rowOff>86132</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a:off x="8750300" y="5180047"/>
          <a:ext cx="889000" cy="107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42483</xdr:rowOff>
    </xdr:from>
    <xdr:to>
      <xdr:col>50</xdr:col>
      <xdr:colOff>165100</xdr:colOff>
      <xdr:row>36</xdr:row>
      <xdr:rowOff>144083</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9588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135210</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9372111" y="630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36547</xdr:rowOff>
    </xdr:from>
    <xdr:to>
      <xdr:col>45</xdr:col>
      <xdr:colOff>177800</xdr:colOff>
      <xdr:row>37</xdr:row>
      <xdr:rowOff>24224</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flipV="1">
          <a:off x="7861300" y="5180047"/>
          <a:ext cx="889000" cy="118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17152</xdr:rowOff>
    </xdr:from>
    <xdr:to>
      <xdr:col>46</xdr:col>
      <xdr:colOff>38100</xdr:colOff>
      <xdr:row>30</xdr:row>
      <xdr:rowOff>118752</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8699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109879</xdr:rowOff>
    </xdr:from>
    <xdr:ext cx="59901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8450795" y="525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152219</xdr:rowOff>
    </xdr:from>
    <xdr:to>
      <xdr:col>41</xdr:col>
      <xdr:colOff>50800</xdr:colOff>
      <xdr:row>37</xdr:row>
      <xdr:rowOff>24224</xdr:rowOff>
    </xdr:to>
    <xdr:cxnSp macro="">
      <xdr:nvCxnSpPr>
        <xdr:cNvPr id="305" name="直線コネクタ 304">
          <a:extLst>
            <a:ext uri="{FF2B5EF4-FFF2-40B4-BE49-F238E27FC236}">
              <a16:creationId xmlns:a16="http://schemas.microsoft.com/office/drawing/2014/main" xmlns="" id="{00000000-0008-0000-0600-000031010000}"/>
            </a:ext>
          </a:extLst>
        </xdr:cNvPr>
        <xdr:cNvCxnSpPr/>
      </xdr:nvCxnSpPr>
      <xdr:spPr>
        <a:xfrm>
          <a:off x="6972300" y="6324419"/>
          <a:ext cx="889000" cy="4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123310</xdr:rowOff>
    </xdr:from>
    <xdr:to>
      <xdr:col>41</xdr:col>
      <xdr:colOff>101600</xdr:colOff>
      <xdr:row>38</xdr:row>
      <xdr:rowOff>53460</xdr:rowOff>
    </xdr:to>
    <xdr:sp macro=""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7810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44587</xdr:rowOff>
    </xdr:from>
    <xdr:ext cx="534377"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594111" y="655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164556</xdr:rowOff>
    </xdr:from>
    <xdr:to>
      <xdr:col>36</xdr:col>
      <xdr:colOff>165100</xdr:colOff>
      <xdr:row>38</xdr:row>
      <xdr:rowOff>94706</xdr:rowOff>
    </xdr:to>
    <xdr:sp macro="" textlink="">
      <xdr:nvSpPr>
        <xdr:cNvPr id="308" name="フローチャート: 判断 307">
          <a:extLst>
            <a:ext uri="{FF2B5EF4-FFF2-40B4-BE49-F238E27FC236}">
              <a16:creationId xmlns:a16="http://schemas.microsoft.com/office/drawing/2014/main" xmlns="" id="{00000000-0008-0000-0600-000034010000}"/>
            </a:ext>
          </a:extLst>
        </xdr:cNvPr>
        <xdr:cNvSpPr/>
      </xdr:nvSpPr>
      <xdr:spPr>
        <a:xfrm>
          <a:off x="6921500" y="650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85833</xdr:rowOff>
    </xdr:from>
    <xdr:ext cx="534377"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05111" y="660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161072</xdr:rowOff>
    </xdr:from>
    <xdr:to>
      <xdr:col>55</xdr:col>
      <xdr:colOff>50800</xdr:colOff>
      <xdr:row>36</xdr:row>
      <xdr:rowOff>91222</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10426700" y="616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12499</xdr:rowOff>
    </xdr:from>
    <xdr:ext cx="534377" cy="259045"/>
    <xdr:sp macro="" textlink="">
      <xdr:nvSpPr>
        <xdr:cNvPr id="316" name="補助費等該当値テキスト">
          <a:extLst>
            <a:ext uri="{FF2B5EF4-FFF2-40B4-BE49-F238E27FC236}">
              <a16:creationId xmlns:a16="http://schemas.microsoft.com/office/drawing/2014/main" xmlns="" id="{00000000-0008-0000-0600-00003C010000}"/>
            </a:ext>
          </a:extLst>
        </xdr:cNvPr>
        <xdr:cNvSpPr txBox="1"/>
      </xdr:nvSpPr>
      <xdr:spPr>
        <a:xfrm>
          <a:off x="10528300" y="601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35332</xdr:rowOff>
    </xdr:from>
    <xdr:to>
      <xdr:col>50</xdr:col>
      <xdr:colOff>165100</xdr:colOff>
      <xdr:row>36</xdr:row>
      <xdr:rowOff>136932</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9588500" y="62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153459</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9372111" y="598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157197</xdr:rowOff>
    </xdr:from>
    <xdr:to>
      <xdr:col>46</xdr:col>
      <xdr:colOff>38100</xdr:colOff>
      <xdr:row>30</xdr:row>
      <xdr:rowOff>87347</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8699500" y="512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103874</xdr:rowOff>
    </xdr:from>
    <xdr:ext cx="599010"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8450795" y="4904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144874</xdr:rowOff>
    </xdr:from>
    <xdr:to>
      <xdr:col>41</xdr:col>
      <xdr:colOff>101600</xdr:colOff>
      <xdr:row>37</xdr:row>
      <xdr:rowOff>75024</xdr:rowOff>
    </xdr:to>
    <xdr:sp macro="" textlink="">
      <xdr:nvSpPr>
        <xdr:cNvPr id="321" name="楕円 320">
          <a:extLst>
            <a:ext uri="{FF2B5EF4-FFF2-40B4-BE49-F238E27FC236}">
              <a16:creationId xmlns:a16="http://schemas.microsoft.com/office/drawing/2014/main" xmlns="" id="{00000000-0008-0000-0600-000041010000}"/>
            </a:ext>
          </a:extLst>
        </xdr:cNvPr>
        <xdr:cNvSpPr/>
      </xdr:nvSpPr>
      <xdr:spPr>
        <a:xfrm>
          <a:off x="7810500" y="631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91551</xdr:rowOff>
    </xdr:from>
    <xdr:ext cx="534377"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7594111" y="609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101419</xdr:rowOff>
    </xdr:from>
    <xdr:to>
      <xdr:col>36</xdr:col>
      <xdr:colOff>165100</xdr:colOff>
      <xdr:row>37</xdr:row>
      <xdr:rowOff>31569</xdr:rowOff>
    </xdr:to>
    <xdr:sp macro="" textlink="">
      <xdr:nvSpPr>
        <xdr:cNvPr id="323" name="楕円 322">
          <a:extLst>
            <a:ext uri="{FF2B5EF4-FFF2-40B4-BE49-F238E27FC236}">
              <a16:creationId xmlns:a16="http://schemas.microsoft.com/office/drawing/2014/main" xmlns="" id="{00000000-0008-0000-0600-000043010000}"/>
            </a:ext>
          </a:extLst>
        </xdr:cNvPr>
        <xdr:cNvSpPr/>
      </xdr:nvSpPr>
      <xdr:spPr>
        <a:xfrm>
          <a:off x="6921500" y="627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48096</xdr:rowOff>
    </xdr:from>
    <xdr:ext cx="534377" cy="259045"/>
    <xdr:sp macro="" textlink="">
      <xdr:nvSpPr>
        <xdr:cNvPr id="324" name="テキスト ボックス 323">
          <a:extLst>
            <a:ext uri="{FF2B5EF4-FFF2-40B4-BE49-F238E27FC236}">
              <a16:creationId xmlns:a16="http://schemas.microsoft.com/office/drawing/2014/main" xmlns="" id="{00000000-0008-0000-0600-000044010000}"/>
            </a:ext>
          </a:extLst>
        </xdr:cNvPr>
        <xdr:cNvSpPr txBox="1"/>
      </xdr:nvSpPr>
      <xdr:spPr>
        <a:xfrm>
          <a:off x="6705111" y="604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xmlns=""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xmlns=""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xmlns=""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xmlns=""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104331</xdr:rowOff>
    </xdr:from>
    <xdr:to>
      <xdr:col>54</xdr:col>
      <xdr:colOff>189865</xdr:colOff>
      <xdr:row>59</xdr:row>
      <xdr:rowOff>95224</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flipV="1">
          <a:off x="10475595" y="8676831"/>
          <a:ext cx="1270" cy="1533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99051</xdr:rowOff>
    </xdr:from>
    <xdr:ext cx="534377" cy="259045"/>
    <xdr:sp macro="" textlink="">
      <xdr:nvSpPr>
        <xdr:cNvPr id="350" name="普通建設事業費最小値テキスト">
          <a:extLst>
            <a:ext uri="{FF2B5EF4-FFF2-40B4-BE49-F238E27FC236}">
              <a16:creationId xmlns:a16="http://schemas.microsoft.com/office/drawing/2014/main" xmlns="" id="{00000000-0008-0000-0600-00005E010000}"/>
            </a:ext>
          </a:extLst>
        </xdr:cNvPr>
        <xdr:cNvSpPr txBox="1"/>
      </xdr:nvSpPr>
      <xdr:spPr>
        <a:xfrm>
          <a:off x="10528300" y="1021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95224</xdr:rowOff>
    </xdr:from>
    <xdr:to>
      <xdr:col>55</xdr:col>
      <xdr:colOff>88900</xdr:colOff>
      <xdr:row>59</xdr:row>
      <xdr:rowOff>95224</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10388600" y="1021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51008</xdr:rowOff>
    </xdr:from>
    <xdr:ext cx="599010" cy="259045"/>
    <xdr:sp macro="" textlink="">
      <xdr:nvSpPr>
        <xdr:cNvPr id="352" name="普通建設事業費最大値テキスト">
          <a:extLst>
            <a:ext uri="{FF2B5EF4-FFF2-40B4-BE49-F238E27FC236}">
              <a16:creationId xmlns:a16="http://schemas.microsoft.com/office/drawing/2014/main" xmlns="" id="{00000000-0008-0000-0600-000060010000}"/>
            </a:ext>
          </a:extLst>
        </xdr:cNvPr>
        <xdr:cNvSpPr txBox="1"/>
      </xdr:nvSpPr>
      <xdr:spPr>
        <a:xfrm>
          <a:off x="10528300" y="845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104331</xdr:rowOff>
    </xdr:from>
    <xdr:to>
      <xdr:col>55</xdr:col>
      <xdr:colOff>88900</xdr:colOff>
      <xdr:row>50</xdr:row>
      <xdr:rowOff>104331</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a:off x="10388600" y="867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158191</xdr:rowOff>
    </xdr:from>
    <xdr:to>
      <xdr:col>55</xdr:col>
      <xdr:colOff>0</xdr:colOff>
      <xdr:row>56</xdr:row>
      <xdr:rowOff>106794</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a:off x="9639300" y="9587941"/>
          <a:ext cx="838200" cy="12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171378</xdr:rowOff>
    </xdr:from>
    <xdr:ext cx="534377" cy="259045"/>
    <xdr:sp macro="" textlink="">
      <xdr:nvSpPr>
        <xdr:cNvPr id="355" name="普通建設事業費平均値テキスト">
          <a:extLst>
            <a:ext uri="{FF2B5EF4-FFF2-40B4-BE49-F238E27FC236}">
              <a16:creationId xmlns:a16="http://schemas.microsoft.com/office/drawing/2014/main" xmlns="" id="{00000000-0008-0000-0600-000063010000}"/>
            </a:ext>
          </a:extLst>
        </xdr:cNvPr>
        <xdr:cNvSpPr txBox="1"/>
      </xdr:nvSpPr>
      <xdr:spPr>
        <a:xfrm>
          <a:off x="10528300" y="942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148501</xdr:rowOff>
    </xdr:from>
    <xdr:to>
      <xdr:col>55</xdr:col>
      <xdr:colOff>50800</xdr:colOff>
      <xdr:row>56</xdr:row>
      <xdr:rowOff>78651</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10426700" y="957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88595</xdr:rowOff>
    </xdr:from>
    <xdr:to>
      <xdr:col>50</xdr:col>
      <xdr:colOff>114300</xdr:colOff>
      <xdr:row>55</xdr:row>
      <xdr:rowOff>158191</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a:off x="8750300" y="9518345"/>
          <a:ext cx="889000" cy="6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147689</xdr:rowOff>
    </xdr:from>
    <xdr:to>
      <xdr:col>50</xdr:col>
      <xdr:colOff>165100</xdr:colOff>
      <xdr:row>56</xdr:row>
      <xdr:rowOff>77839</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9588500" y="957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68966</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9372111" y="967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58827</xdr:rowOff>
    </xdr:from>
    <xdr:to>
      <xdr:col>45</xdr:col>
      <xdr:colOff>177800</xdr:colOff>
      <xdr:row>55</xdr:row>
      <xdr:rowOff>88595</xdr:rowOff>
    </xdr:to>
    <xdr:cxnSp macro="">
      <xdr:nvCxnSpPr>
        <xdr:cNvPr id="360" name="直線コネクタ 359">
          <a:extLst>
            <a:ext uri="{FF2B5EF4-FFF2-40B4-BE49-F238E27FC236}">
              <a16:creationId xmlns:a16="http://schemas.microsoft.com/office/drawing/2014/main" xmlns="" id="{00000000-0008-0000-0600-000068010000}"/>
            </a:ext>
          </a:extLst>
        </xdr:cNvPr>
        <xdr:cNvCxnSpPr/>
      </xdr:nvCxnSpPr>
      <xdr:spPr>
        <a:xfrm>
          <a:off x="7861300" y="9488577"/>
          <a:ext cx="889000" cy="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167272</xdr:rowOff>
    </xdr:from>
    <xdr:to>
      <xdr:col>46</xdr:col>
      <xdr:colOff>38100</xdr:colOff>
      <xdr:row>56</xdr:row>
      <xdr:rowOff>97422</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8699500" y="959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88549</xdr:rowOff>
    </xdr:from>
    <xdr:ext cx="534377"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8483111" y="968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58827</xdr:rowOff>
    </xdr:from>
    <xdr:to>
      <xdr:col>41</xdr:col>
      <xdr:colOff>50800</xdr:colOff>
      <xdr:row>55</xdr:row>
      <xdr:rowOff>72416</xdr:rowOff>
    </xdr:to>
    <xdr:cxnSp macro="">
      <xdr:nvCxnSpPr>
        <xdr:cNvPr id="363" name="直線コネクタ 362">
          <a:extLst>
            <a:ext uri="{FF2B5EF4-FFF2-40B4-BE49-F238E27FC236}">
              <a16:creationId xmlns:a16="http://schemas.microsoft.com/office/drawing/2014/main" xmlns="" id="{00000000-0008-0000-0600-00006B010000}"/>
            </a:ext>
          </a:extLst>
        </xdr:cNvPr>
        <xdr:cNvCxnSpPr/>
      </xdr:nvCxnSpPr>
      <xdr:spPr>
        <a:xfrm flipV="1">
          <a:off x="6972300" y="9488577"/>
          <a:ext cx="889000"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169342</xdr:rowOff>
    </xdr:from>
    <xdr:to>
      <xdr:col>41</xdr:col>
      <xdr:colOff>101600</xdr:colOff>
      <xdr:row>56</xdr:row>
      <xdr:rowOff>99492</xdr:rowOff>
    </xdr:to>
    <xdr:sp macro="" textlink="">
      <xdr:nvSpPr>
        <xdr:cNvPr id="364" name="フローチャート: 判断 363">
          <a:extLst>
            <a:ext uri="{FF2B5EF4-FFF2-40B4-BE49-F238E27FC236}">
              <a16:creationId xmlns:a16="http://schemas.microsoft.com/office/drawing/2014/main" xmlns="" id="{00000000-0008-0000-0600-00006C010000}"/>
            </a:ext>
          </a:extLst>
        </xdr:cNvPr>
        <xdr:cNvSpPr/>
      </xdr:nvSpPr>
      <xdr:spPr>
        <a:xfrm>
          <a:off x="7810500" y="95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90619</xdr:rowOff>
    </xdr:from>
    <xdr:ext cx="534377"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7594111" y="969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10351</xdr:rowOff>
    </xdr:from>
    <xdr:to>
      <xdr:col>36</xdr:col>
      <xdr:colOff>165100</xdr:colOff>
      <xdr:row>56</xdr:row>
      <xdr:rowOff>111951</xdr:rowOff>
    </xdr:to>
    <xdr:sp macro="" textlink="">
      <xdr:nvSpPr>
        <xdr:cNvPr id="366" name="フローチャート: 判断 365">
          <a:extLst>
            <a:ext uri="{FF2B5EF4-FFF2-40B4-BE49-F238E27FC236}">
              <a16:creationId xmlns:a16="http://schemas.microsoft.com/office/drawing/2014/main" xmlns="" id="{00000000-0008-0000-0600-00006E010000}"/>
            </a:ext>
          </a:extLst>
        </xdr:cNvPr>
        <xdr:cNvSpPr/>
      </xdr:nvSpPr>
      <xdr:spPr>
        <a:xfrm>
          <a:off x="6921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103078</xdr:rowOff>
    </xdr:from>
    <xdr:ext cx="534377"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6705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55994</xdr:rowOff>
    </xdr:from>
    <xdr:to>
      <xdr:col>55</xdr:col>
      <xdr:colOff>50800</xdr:colOff>
      <xdr:row>56</xdr:row>
      <xdr:rowOff>157594</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10426700" y="965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34421</xdr:rowOff>
    </xdr:from>
    <xdr:ext cx="534377" cy="259045"/>
    <xdr:sp macro="" textlink="">
      <xdr:nvSpPr>
        <xdr:cNvPr id="374" name="普通建設事業費該当値テキスト">
          <a:extLst>
            <a:ext uri="{FF2B5EF4-FFF2-40B4-BE49-F238E27FC236}">
              <a16:creationId xmlns:a16="http://schemas.microsoft.com/office/drawing/2014/main" xmlns="" id="{00000000-0008-0000-0600-000076010000}"/>
            </a:ext>
          </a:extLst>
        </xdr:cNvPr>
        <xdr:cNvSpPr txBox="1"/>
      </xdr:nvSpPr>
      <xdr:spPr>
        <a:xfrm>
          <a:off x="10528300" y="96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107391</xdr:rowOff>
    </xdr:from>
    <xdr:to>
      <xdr:col>50</xdr:col>
      <xdr:colOff>165100</xdr:colOff>
      <xdr:row>56</xdr:row>
      <xdr:rowOff>37541</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9588500" y="953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54068</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9372111" y="931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37795</xdr:rowOff>
    </xdr:from>
    <xdr:to>
      <xdr:col>46</xdr:col>
      <xdr:colOff>38100</xdr:colOff>
      <xdr:row>55</xdr:row>
      <xdr:rowOff>139395</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8699500" y="94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155922</xdr:rowOff>
    </xdr:from>
    <xdr:ext cx="534377"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8483111" y="924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8027</xdr:rowOff>
    </xdr:from>
    <xdr:to>
      <xdr:col>41</xdr:col>
      <xdr:colOff>101600</xdr:colOff>
      <xdr:row>55</xdr:row>
      <xdr:rowOff>109627</xdr:rowOff>
    </xdr:to>
    <xdr:sp macro="" textlink="">
      <xdr:nvSpPr>
        <xdr:cNvPr id="379" name="楕円 378">
          <a:extLst>
            <a:ext uri="{FF2B5EF4-FFF2-40B4-BE49-F238E27FC236}">
              <a16:creationId xmlns:a16="http://schemas.microsoft.com/office/drawing/2014/main" xmlns="" id="{00000000-0008-0000-0600-00007B010000}"/>
            </a:ext>
          </a:extLst>
        </xdr:cNvPr>
        <xdr:cNvSpPr/>
      </xdr:nvSpPr>
      <xdr:spPr>
        <a:xfrm>
          <a:off x="7810500" y="943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126154</xdr:rowOff>
    </xdr:from>
    <xdr:ext cx="534377" cy="259045"/>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7594111" y="921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21616</xdr:rowOff>
    </xdr:from>
    <xdr:to>
      <xdr:col>36</xdr:col>
      <xdr:colOff>165100</xdr:colOff>
      <xdr:row>55</xdr:row>
      <xdr:rowOff>123216</xdr:rowOff>
    </xdr:to>
    <xdr:sp macro="" textlink="">
      <xdr:nvSpPr>
        <xdr:cNvPr id="381" name="楕円 380">
          <a:extLst>
            <a:ext uri="{FF2B5EF4-FFF2-40B4-BE49-F238E27FC236}">
              <a16:creationId xmlns:a16="http://schemas.microsoft.com/office/drawing/2014/main" xmlns="" id="{00000000-0008-0000-0600-00007D010000}"/>
            </a:ext>
          </a:extLst>
        </xdr:cNvPr>
        <xdr:cNvSpPr/>
      </xdr:nvSpPr>
      <xdr:spPr>
        <a:xfrm>
          <a:off x="6921500" y="945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139743</xdr:rowOff>
    </xdr:from>
    <xdr:ext cx="534377"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705111" y="922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xmlns=""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xmlns=""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xmlns=""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xmlns=""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123851</xdr:rowOff>
    </xdr:from>
    <xdr:to>
      <xdr:col>54</xdr:col>
      <xdr:colOff>189865</xdr:colOff>
      <xdr:row>79</xdr:row>
      <xdr:rowOff>42177</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flipV="1">
          <a:off x="10475595" y="12125351"/>
          <a:ext cx="1270" cy="146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46004</xdr:rowOff>
    </xdr:from>
    <xdr:ext cx="378565" cy="259045"/>
    <xdr:sp macro="" textlink="">
      <xdr:nvSpPr>
        <xdr:cNvPr id="407" name="普通建設事業費 （ うち新規整備　）最小値テキスト">
          <a:extLst>
            <a:ext uri="{FF2B5EF4-FFF2-40B4-BE49-F238E27FC236}">
              <a16:creationId xmlns:a16="http://schemas.microsoft.com/office/drawing/2014/main" xmlns="" id="{00000000-0008-0000-0600-000097010000}"/>
            </a:ext>
          </a:extLst>
        </xdr:cNvPr>
        <xdr:cNvSpPr txBox="1"/>
      </xdr:nvSpPr>
      <xdr:spPr>
        <a:xfrm>
          <a:off x="10528300" y="13590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42177</xdr:rowOff>
    </xdr:from>
    <xdr:to>
      <xdr:col>55</xdr:col>
      <xdr:colOff>88900</xdr:colOff>
      <xdr:row>79</xdr:row>
      <xdr:rowOff>42177</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10388600" y="135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70528</xdr:rowOff>
    </xdr:from>
    <xdr:ext cx="599010" cy="259045"/>
    <xdr:sp macro="" textlink="">
      <xdr:nvSpPr>
        <xdr:cNvPr id="409" name="普通建設事業費 （ うち新規整備　）最大値テキスト">
          <a:extLst>
            <a:ext uri="{FF2B5EF4-FFF2-40B4-BE49-F238E27FC236}">
              <a16:creationId xmlns:a16="http://schemas.microsoft.com/office/drawing/2014/main" xmlns="" id="{00000000-0008-0000-0600-000099010000}"/>
            </a:ext>
          </a:extLst>
        </xdr:cNvPr>
        <xdr:cNvSpPr txBox="1"/>
      </xdr:nvSpPr>
      <xdr:spPr>
        <a:xfrm>
          <a:off x="10528300" y="1190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123851</xdr:rowOff>
    </xdr:from>
    <xdr:to>
      <xdr:col>55</xdr:col>
      <xdr:colOff>88900</xdr:colOff>
      <xdr:row>70</xdr:row>
      <xdr:rowOff>123851</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a:off x="10388600" y="1212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74461</xdr:rowOff>
    </xdr:from>
    <xdr:to>
      <xdr:col>55</xdr:col>
      <xdr:colOff>0</xdr:colOff>
      <xdr:row>78</xdr:row>
      <xdr:rowOff>114985</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9639300" y="13447561"/>
          <a:ext cx="838200" cy="4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148086</xdr:rowOff>
    </xdr:from>
    <xdr:ext cx="534377" cy="259045"/>
    <xdr:sp macro="" textlink="">
      <xdr:nvSpPr>
        <xdr:cNvPr id="412" name="普通建設事業費 （ うち新規整備　）平均値テキスト">
          <a:extLst>
            <a:ext uri="{FF2B5EF4-FFF2-40B4-BE49-F238E27FC236}">
              <a16:creationId xmlns:a16="http://schemas.microsoft.com/office/drawing/2014/main" xmlns="" id="{00000000-0008-0000-0600-00009C010000}"/>
            </a:ext>
          </a:extLst>
        </xdr:cNvPr>
        <xdr:cNvSpPr txBox="1"/>
      </xdr:nvSpPr>
      <xdr:spPr>
        <a:xfrm>
          <a:off x="10528300" y="13178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125209</xdr:rowOff>
    </xdr:from>
    <xdr:to>
      <xdr:col>55</xdr:col>
      <xdr:colOff>50800</xdr:colOff>
      <xdr:row>78</xdr:row>
      <xdr:rowOff>55359</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10426700" y="1332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50381</xdr:rowOff>
    </xdr:from>
    <xdr:to>
      <xdr:col>50</xdr:col>
      <xdr:colOff>114300</xdr:colOff>
      <xdr:row>78</xdr:row>
      <xdr:rowOff>74461</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a:off x="8750300" y="13423481"/>
          <a:ext cx="889000" cy="2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125997</xdr:rowOff>
    </xdr:from>
    <xdr:to>
      <xdr:col>50</xdr:col>
      <xdr:colOff>165100</xdr:colOff>
      <xdr:row>78</xdr:row>
      <xdr:rowOff>56147</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9588500" y="133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72674</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9372111" y="1310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82220</xdr:rowOff>
    </xdr:from>
    <xdr:to>
      <xdr:col>45</xdr:col>
      <xdr:colOff>177800</xdr:colOff>
      <xdr:row>78</xdr:row>
      <xdr:rowOff>50381</xdr:rowOff>
    </xdr:to>
    <xdr:cxnSp macro="">
      <xdr:nvCxnSpPr>
        <xdr:cNvPr id="417" name="直線コネクタ 416">
          <a:extLst>
            <a:ext uri="{FF2B5EF4-FFF2-40B4-BE49-F238E27FC236}">
              <a16:creationId xmlns:a16="http://schemas.microsoft.com/office/drawing/2014/main" xmlns="" id="{00000000-0008-0000-0600-0000A1010000}"/>
            </a:ext>
          </a:extLst>
        </xdr:cNvPr>
        <xdr:cNvCxnSpPr/>
      </xdr:nvCxnSpPr>
      <xdr:spPr>
        <a:xfrm>
          <a:off x="7861300" y="13283870"/>
          <a:ext cx="889000" cy="13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107328</xdr:rowOff>
    </xdr:from>
    <xdr:to>
      <xdr:col>46</xdr:col>
      <xdr:colOff>38100</xdr:colOff>
      <xdr:row>78</xdr:row>
      <xdr:rowOff>37478</xdr:rowOff>
    </xdr:to>
    <xdr:sp macro="" textlink="">
      <xdr:nvSpPr>
        <xdr:cNvPr id="418" name="フローチャート: 判断 417">
          <a:extLst>
            <a:ext uri="{FF2B5EF4-FFF2-40B4-BE49-F238E27FC236}">
              <a16:creationId xmlns:a16="http://schemas.microsoft.com/office/drawing/2014/main" xmlns="" id="{00000000-0008-0000-0600-0000A2010000}"/>
            </a:ext>
          </a:extLst>
        </xdr:cNvPr>
        <xdr:cNvSpPr/>
      </xdr:nvSpPr>
      <xdr:spPr>
        <a:xfrm>
          <a:off x="8699500" y="1330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54005</xdr:rowOff>
    </xdr:from>
    <xdr:ext cx="534377"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8483111" y="1308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5562</xdr:rowOff>
    </xdr:from>
    <xdr:to>
      <xdr:col>41</xdr:col>
      <xdr:colOff>50800</xdr:colOff>
      <xdr:row>77</xdr:row>
      <xdr:rowOff>82220</xdr:rowOff>
    </xdr:to>
    <xdr:cxnSp macro="">
      <xdr:nvCxnSpPr>
        <xdr:cNvPr id="420" name="直線コネクタ 419">
          <a:extLst>
            <a:ext uri="{FF2B5EF4-FFF2-40B4-BE49-F238E27FC236}">
              <a16:creationId xmlns:a16="http://schemas.microsoft.com/office/drawing/2014/main" xmlns="" id="{00000000-0008-0000-0600-0000A4010000}"/>
            </a:ext>
          </a:extLst>
        </xdr:cNvPr>
        <xdr:cNvCxnSpPr/>
      </xdr:nvCxnSpPr>
      <xdr:spPr>
        <a:xfrm>
          <a:off x="6972300" y="13207212"/>
          <a:ext cx="889000" cy="7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121946</xdr:rowOff>
    </xdr:from>
    <xdr:to>
      <xdr:col>41</xdr:col>
      <xdr:colOff>101600</xdr:colOff>
      <xdr:row>78</xdr:row>
      <xdr:rowOff>52096</xdr:rowOff>
    </xdr:to>
    <xdr:sp macro="" textlink="">
      <xdr:nvSpPr>
        <xdr:cNvPr id="421" name="フローチャート: 判断 420">
          <a:extLst>
            <a:ext uri="{FF2B5EF4-FFF2-40B4-BE49-F238E27FC236}">
              <a16:creationId xmlns:a16="http://schemas.microsoft.com/office/drawing/2014/main" xmlns="" id="{00000000-0008-0000-0600-0000A5010000}"/>
            </a:ext>
          </a:extLst>
        </xdr:cNvPr>
        <xdr:cNvSpPr/>
      </xdr:nvSpPr>
      <xdr:spPr>
        <a:xfrm>
          <a:off x="78105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43223</xdr:rowOff>
    </xdr:from>
    <xdr:ext cx="534377"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7594111" y="134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76112</xdr:rowOff>
    </xdr:from>
    <xdr:to>
      <xdr:col>36</xdr:col>
      <xdr:colOff>165100</xdr:colOff>
      <xdr:row>78</xdr:row>
      <xdr:rowOff>6262</xdr:rowOff>
    </xdr:to>
    <xdr:sp macro="" textlink="">
      <xdr:nvSpPr>
        <xdr:cNvPr id="423" name="フローチャート: 判断 422">
          <a:extLst>
            <a:ext uri="{FF2B5EF4-FFF2-40B4-BE49-F238E27FC236}">
              <a16:creationId xmlns:a16="http://schemas.microsoft.com/office/drawing/2014/main" xmlns="" id="{00000000-0008-0000-0600-0000A7010000}"/>
            </a:ext>
          </a:extLst>
        </xdr:cNvPr>
        <xdr:cNvSpPr/>
      </xdr:nvSpPr>
      <xdr:spPr>
        <a:xfrm>
          <a:off x="6921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168839</xdr:rowOff>
    </xdr:from>
    <xdr:ext cx="534377"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6705111" y="1337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64185</xdr:rowOff>
    </xdr:from>
    <xdr:to>
      <xdr:col>55</xdr:col>
      <xdr:colOff>50800</xdr:colOff>
      <xdr:row>78</xdr:row>
      <xdr:rowOff>165785</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10426700" y="134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150562</xdr:rowOff>
    </xdr:from>
    <xdr:ext cx="469744" cy="259045"/>
    <xdr:sp macro="" textlink="">
      <xdr:nvSpPr>
        <xdr:cNvPr id="431" name="普通建設事業費 （ うち新規整備　）該当値テキスト">
          <a:extLst>
            <a:ext uri="{FF2B5EF4-FFF2-40B4-BE49-F238E27FC236}">
              <a16:creationId xmlns:a16="http://schemas.microsoft.com/office/drawing/2014/main" xmlns="" id="{00000000-0008-0000-0600-0000AF010000}"/>
            </a:ext>
          </a:extLst>
        </xdr:cNvPr>
        <xdr:cNvSpPr txBox="1"/>
      </xdr:nvSpPr>
      <xdr:spPr>
        <a:xfrm>
          <a:off x="10528300" y="1335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23661</xdr:rowOff>
    </xdr:from>
    <xdr:to>
      <xdr:col>50</xdr:col>
      <xdr:colOff>165100</xdr:colOff>
      <xdr:row>78</xdr:row>
      <xdr:rowOff>125261</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9588500" y="133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116388</xdr:rowOff>
    </xdr:from>
    <xdr:ext cx="534377"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9372111" y="1348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171031</xdr:rowOff>
    </xdr:from>
    <xdr:to>
      <xdr:col>46</xdr:col>
      <xdr:colOff>38100</xdr:colOff>
      <xdr:row>78</xdr:row>
      <xdr:rowOff>101181</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8699500" y="1337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92308</xdr:rowOff>
    </xdr:from>
    <xdr:ext cx="534377"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8483111" y="1346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31420</xdr:rowOff>
    </xdr:from>
    <xdr:to>
      <xdr:col>41</xdr:col>
      <xdr:colOff>101600</xdr:colOff>
      <xdr:row>77</xdr:row>
      <xdr:rowOff>133020</xdr:rowOff>
    </xdr:to>
    <xdr:sp macro="" textlink="">
      <xdr:nvSpPr>
        <xdr:cNvPr id="436" name="楕円 435">
          <a:extLst>
            <a:ext uri="{FF2B5EF4-FFF2-40B4-BE49-F238E27FC236}">
              <a16:creationId xmlns:a16="http://schemas.microsoft.com/office/drawing/2014/main" xmlns="" id="{00000000-0008-0000-0600-0000B4010000}"/>
            </a:ext>
          </a:extLst>
        </xdr:cNvPr>
        <xdr:cNvSpPr/>
      </xdr:nvSpPr>
      <xdr:spPr>
        <a:xfrm>
          <a:off x="7810500" y="132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149547</xdr:rowOff>
    </xdr:from>
    <xdr:ext cx="534377"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7594111" y="1300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126212</xdr:rowOff>
    </xdr:from>
    <xdr:to>
      <xdr:col>36</xdr:col>
      <xdr:colOff>165100</xdr:colOff>
      <xdr:row>77</xdr:row>
      <xdr:rowOff>56362</xdr:rowOff>
    </xdr:to>
    <xdr:sp macro="" textlink="">
      <xdr:nvSpPr>
        <xdr:cNvPr id="438" name="楕円 437">
          <a:extLst>
            <a:ext uri="{FF2B5EF4-FFF2-40B4-BE49-F238E27FC236}">
              <a16:creationId xmlns:a16="http://schemas.microsoft.com/office/drawing/2014/main" xmlns="" id="{00000000-0008-0000-0600-0000B6010000}"/>
            </a:ext>
          </a:extLst>
        </xdr:cNvPr>
        <xdr:cNvSpPr/>
      </xdr:nvSpPr>
      <xdr:spPr>
        <a:xfrm>
          <a:off x="6921500" y="1315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72889</xdr:rowOff>
    </xdr:from>
    <xdr:ext cx="534377"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705111" y="1293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xmlns=""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xmlns=""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xmlns=""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21334</xdr:rowOff>
    </xdr:from>
    <xdr:to>
      <xdr:col>54</xdr:col>
      <xdr:colOff>189865</xdr:colOff>
      <xdr:row>98</xdr:row>
      <xdr:rowOff>49991</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flipV="1">
          <a:off x="10475595" y="15623284"/>
          <a:ext cx="1270" cy="1228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53818</xdr:rowOff>
    </xdr:from>
    <xdr:ext cx="534377" cy="259045"/>
    <xdr:sp macro="" textlink="">
      <xdr:nvSpPr>
        <xdr:cNvPr id="466" name="普通建設事業費 （ うち更新整備　）最小値テキスト">
          <a:extLst>
            <a:ext uri="{FF2B5EF4-FFF2-40B4-BE49-F238E27FC236}">
              <a16:creationId xmlns:a16="http://schemas.microsoft.com/office/drawing/2014/main" xmlns="" id="{00000000-0008-0000-0600-0000D2010000}"/>
            </a:ext>
          </a:extLst>
        </xdr:cNvPr>
        <xdr:cNvSpPr txBox="1"/>
      </xdr:nvSpPr>
      <xdr:spPr>
        <a:xfrm>
          <a:off x="10528300" y="1685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49991</xdr:rowOff>
    </xdr:from>
    <xdr:to>
      <xdr:col>55</xdr:col>
      <xdr:colOff>88900</xdr:colOff>
      <xdr:row>98</xdr:row>
      <xdr:rowOff>49991</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a:off x="10388600" y="1685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139461</xdr:rowOff>
    </xdr:from>
    <xdr:ext cx="534377" cy="259045"/>
    <xdr:sp macro="" textlink="">
      <xdr:nvSpPr>
        <xdr:cNvPr id="468" name="普通建設事業費 （ うち更新整備　）最大値テキスト">
          <a:extLst>
            <a:ext uri="{FF2B5EF4-FFF2-40B4-BE49-F238E27FC236}">
              <a16:creationId xmlns:a16="http://schemas.microsoft.com/office/drawing/2014/main" xmlns="" id="{00000000-0008-0000-0600-0000D4010000}"/>
            </a:ext>
          </a:extLst>
        </xdr:cNvPr>
        <xdr:cNvSpPr txBox="1"/>
      </xdr:nvSpPr>
      <xdr:spPr>
        <a:xfrm>
          <a:off x="10528300" y="1539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21334</xdr:rowOff>
    </xdr:from>
    <xdr:to>
      <xdr:col>55</xdr:col>
      <xdr:colOff>88900</xdr:colOff>
      <xdr:row>91</xdr:row>
      <xdr:rowOff>21334</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a:off x="10388600" y="1562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170642</xdr:rowOff>
    </xdr:from>
    <xdr:to>
      <xdr:col>55</xdr:col>
      <xdr:colOff>0</xdr:colOff>
      <xdr:row>95</xdr:row>
      <xdr:rowOff>103761</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a:off x="9639300" y="16286942"/>
          <a:ext cx="838200" cy="10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33625</xdr:rowOff>
    </xdr:from>
    <xdr:ext cx="534377" cy="259045"/>
    <xdr:sp macro="" textlink="">
      <xdr:nvSpPr>
        <xdr:cNvPr id="471" name="普通建設事業費 （ うち更新整備　）平均値テキスト">
          <a:extLst>
            <a:ext uri="{FF2B5EF4-FFF2-40B4-BE49-F238E27FC236}">
              <a16:creationId xmlns:a16="http://schemas.microsoft.com/office/drawing/2014/main" xmlns="" id="{00000000-0008-0000-0600-0000D7010000}"/>
            </a:ext>
          </a:extLst>
        </xdr:cNvPr>
        <xdr:cNvSpPr txBox="1"/>
      </xdr:nvSpPr>
      <xdr:spPr>
        <a:xfrm>
          <a:off x="10528300" y="1632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55198</xdr:rowOff>
    </xdr:from>
    <xdr:to>
      <xdr:col>55</xdr:col>
      <xdr:colOff>50800</xdr:colOff>
      <xdr:row>95</xdr:row>
      <xdr:rowOff>156798</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10426700" y="1634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170642</xdr:rowOff>
    </xdr:from>
    <xdr:to>
      <xdr:col>50</xdr:col>
      <xdr:colOff>114300</xdr:colOff>
      <xdr:row>95</xdr:row>
      <xdr:rowOff>17759</xdr:rowOff>
    </xdr:to>
    <xdr:cxnSp macro="">
      <xdr:nvCxnSpPr>
        <xdr:cNvPr id="473" name="直線コネクタ 472">
          <a:extLst>
            <a:ext uri="{FF2B5EF4-FFF2-40B4-BE49-F238E27FC236}">
              <a16:creationId xmlns:a16="http://schemas.microsoft.com/office/drawing/2014/main" xmlns="" id="{00000000-0008-0000-0600-0000D9010000}"/>
            </a:ext>
          </a:extLst>
        </xdr:cNvPr>
        <xdr:cNvCxnSpPr/>
      </xdr:nvCxnSpPr>
      <xdr:spPr>
        <a:xfrm flipV="1">
          <a:off x="8750300" y="16286942"/>
          <a:ext cx="889000" cy="1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35179</xdr:rowOff>
    </xdr:from>
    <xdr:to>
      <xdr:col>50</xdr:col>
      <xdr:colOff>165100</xdr:colOff>
      <xdr:row>95</xdr:row>
      <xdr:rowOff>136779</xdr:rowOff>
    </xdr:to>
    <xdr:sp macro="" textlink="">
      <xdr:nvSpPr>
        <xdr:cNvPr id="474" name="フローチャート: 判断 473">
          <a:extLst>
            <a:ext uri="{FF2B5EF4-FFF2-40B4-BE49-F238E27FC236}">
              <a16:creationId xmlns:a16="http://schemas.microsoft.com/office/drawing/2014/main" xmlns="" id="{00000000-0008-0000-0600-0000DA010000}"/>
            </a:ext>
          </a:extLst>
        </xdr:cNvPr>
        <xdr:cNvSpPr/>
      </xdr:nvSpPr>
      <xdr:spPr>
        <a:xfrm>
          <a:off x="9588500" y="1632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127906</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9372111" y="164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17759</xdr:rowOff>
    </xdr:from>
    <xdr:to>
      <xdr:col>45</xdr:col>
      <xdr:colOff>177800</xdr:colOff>
      <xdr:row>95</xdr:row>
      <xdr:rowOff>168945</xdr:rowOff>
    </xdr:to>
    <xdr:cxnSp macro="">
      <xdr:nvCxnSpPr>
        <xdr:cNvPr id="476" name="直線コネクタ 475">
          <a:extLst>
            <a:ext uri="{FF2B5EF4-FFF2-40B4-BE49-F238E27FC236}">
              <a16:creationId xmlns:a16="http://schemas.microsoft.com/office/drawing/2014/main" xmlns="" id="{00000000-0008-0000-0600-0000DC010000}"/>
            </a:ext>
          </a:extLst>
        </xdr:cNvPr>
        <xdr:cNvCxnSpPr/>
      </xdr:nvCxnSpPr>
      <xdr:spPr>
        <a:xfrm flipV="1">
          <a:off x="7861300" y="16305509"/>
          <a:ext cx="889000" cy="15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68441</xdr:rowOff>
    </xdr:from>
    <xdr:to>
      <xdr:col>46</xdr:col>
      <xdr:colOff>38100</xdr:colOff>
      <xdr:row>95</xdr:row>
      <xdr:rowOff>170041</xdr:rowOff>
    </xdr:to>
    <xdr:sp macro="" textlink="">
      <xdr:nvSpPr>
        <xdr:cNvPr id="477" name="フローチャート: 判断 476">
          <a:extLst>
            <a:ext uri="{FF2B5EF4-FFF2-40B4-BE49-F238E27FC236}">
              <a16:creationId xmlns:a16="http://schemas.microsoft.com/office/drawing/2014/main" xmlns="" id="{00000000-0008-0000-0600-0000DD010000}"/>
            </a:ext>
          </a:extLst>
        </xdr:cNvPr>
        <xdr:cNvSpPr/>
      </xdr:nvSpPr>
      <xdr:spPr>
        <a:xfrm>
          <a:off x="8699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161168</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8483111" y="164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168945</xdr:rowOff>
    </xdr:from>
    <xdr:to>
      <xdr:col>41</xdr:col>
      <xdr:colOff>50800</xdr:colOff>
      <xdr:row>97</xdr:row>
      <xdr:rowOff>55804</xdr:rowOff>
    </xdr:to>
    <xdr:cxnSp macro="">
      <xdr:nvCxnSpPr>
        <xdr:cNvPr id="479" name="直線コネクタ 478">
          <a:extLst>
            <a:ext uri="{FF2B5EF4-FFF2-40B4-BE49-F238E27FC236}">
              <a16:creationId xmlns:a16="http://schemas.microsoft.com/office/drawing/2014/main" xmlns="" id="{00000000-0008-0000-0600-0000DF010000}"/>
            </a:ext>
          </a:extLst>
        </xdr:cNvPr>
        <xdr:cNvCxnSpPr/>
      </xdr:nvCxnSpPr>
      <xdr:spPr>
        <a:xfrm flipV="1">
          <a:off x="6972300" y="16456695"/>
          <a:ext cx="889000" cy="22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76637</xdr:rowOff>
    </xdr:from>
    <xdr:to>
      <xdr:col>41</xdr:col>
      <xdr:colOff>101600</xdr:colOff>
      <xdr:row>96</xdr:row>
      <xdr:rowOff>6787</xdr:rowOff>
    </xdr:to>
    <xdr:sp macro="" textlink="">
      <xdr:nvSpPr>
        <xdr:cNvPr id="480" name="フローチャート: 判断 479">
          <a:extLst>
            <a:ext uri="{FF2B5EF4-FFF2-40B4-BE49-F238E27FC236}">
              <a16:creationId xmlns:a16="http://schemas.microsoft.com/office/drawing/2014/main" xmlns="" id="{00000000-0008-0000-0600-0000E0010000}"/>
            </a:ext>
          </a:extLst>
        </xdr:cNvPr>
        <xdr:cNvSpPr/>
      </xdr:nvSpPr>
      <xdr:spPr>
        <a:xfrm>
          <a:off x="7810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23314</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7594111" y="161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132269</xdr:rowOff>
    </xdr:from>
    <xdr:to>
      <xdr:col>36</xdr:col>
      <xdr:colOff>165100</xdr:colOff>
      <xdr:row>96</xdr:row>
      <xdr:rowOff>62419</xdr:rowOff>
    </xdr:to>
    <xdr:sp macro="" textlink="">
      <xdr:nvSpPr>
        <xdr:cNvPr id="482" name="フローチャート: 判断 481">
          <a:extLst>
            <a:ext uri="{FF2B5EF4-FFF2-40B4-BE49-F238E27FC236}">
              <a16:creationId xmlns:a16="http://schemas.microsoft.com/office/drawing/2014/main" xmlns="" id="{00000000-0008-0000-0600-0000E2010000}"/>
            </a:ext>
          </a:extLst>
        </xdr:cNvPr>
        <xdr:cNvSpPr/>
      </xdr:nvSpPr>
      <xdr:spPr>
        <a:xfrm>
          <a:off x="6921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78946</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6705111" y="161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52961</xdr:rowOff>
    </xdr:from>
    <xdr:to>
      <xdr:col>55</xdr:col>
      <xdr:colOff>50800</xdr:colOff>
      <xdr:row>95</xdr:row>
      <xdr:rowOff>154561</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10426700" y="1634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75838</xdr:rowOff>
    </xdr:from>
    <xdr:ext cx="534377" cy="259045"/>
    <xdr:sp macro="" textlink="">
      <xdr:nvSpPr>
        <xdr:cNvPr id="490" name="普通建設事業費 （ うち更新整備　）該当値テキスト">
          <a:extLst>
            <a:ext uri="{FF2B5EF4-FFF2-40B4-BE49-F238E27FC236}">
              <a16:creationId xmlns:a16="http://schemas.microsoft.com/office/drawing/2014/main" xmlns="" id="{00000000-0008-0000-0600-0000EA010000}"/>
            </a:ext>
          </a:extLst>
        </xdr:cNvPr>
        <xdr:cNvSpPr txBox="1"/>
      </xdr:nvSpPr>
      <xdr:spPr>
        <a:xfrm>
          <a:off x="10528300" y="161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119842</xdr:rowOff>
    </xdr:from>
    <xdr:to>
      <xdr:col>50</xdr:col>
      <xdr:colOff>165100</xdr:colOff>
      <xdr:row>95</xdr:row>
      <xdr:rowOff>49992</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9588500" y="162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66519</xdr:rowOff>
    </xdr:from>
    <xdr:ext cx="534377"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9372111" y="1601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138409</xdr:rowOff>
    </xdr:from>
    <xdr:to>
      <xdr:col>46</xdr:col>
      <xdr:colOff>38100</xdr:colOff>
      <xdr:row>95</xdr:row>
      <xdr:rowOff>68559</xdr:rowOff>
    </xdr:to>
    <xdr:sp macro="" textlink="">
      <xdr:nvSpPr>
        <xdr:cNvPr id="493" name="楕円 492">
          <a:extLst>
            <a:ext uri="{FF2B5EF4-FFF2-40B4-BE49-F238E27FC236}">
              <a16:creationId xmlns:a16="http://schemas.microsoft.com/office/drawing/2014/main" xmlns="" id="{00000000-0008-0000-0600-0000ED010000}"/>
            </a:ext>
          </a:extLst>
        </xdr:cNvPr>
        <xdr:cNvSpPr/>
      </xdr:nvSpPr>
      <xdr:spPr>
        <a:xfrm>
          <a:off x="8699500" y="1625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85086</xdr:rowOff>
    </xdr:from>
    <xdr:ext cx="534377"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8483111" y="1602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118145</xdr:rowOff>
    </xdr:from>
    <xdr:to>
      <xdr:col>41</xdr:col>
      <xdr:colOff>101600</xdr:colOff>
      <xdr:row>96</xdr:row>
      <xdr:rowOff>48295</xdr:rowOff>
    </xdr:to>
    <xdr:sp macro="" textlink="">
      <xdr:nvSpPr>
        <xdr:cNvPr id="495" name="楕円 494">
          <a:extLst>
            <a:ext uri="{FF2B5EF4-FFF2-40B4-BE49-F238E27FC236}">
              <a16:creationId xmlns:a16="http://schemas.microsoft.com/office/drawing/2014/main" xmlns="" id="{00000000-0008-0000-0600-0000EF010000}"/>
            </a:ext>
          </a:extLst>
        </xdr:cNvPr>
        <xdr:cNvSpPr/>
      </xdr:nvSpPr>
      <xdr:spPr>
        <a:xfrm>
          <a:off x="7810500" y="1640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39422</xdr:rowOff>
    </xdr:from>
    <xdr:ext cx="534377"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7594111" y="1649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5004</xdr:rowOff>
    </xdr:from>
    <xdr:to>
      <xdr:col>36</xdr:col>
      <xdr:colOff>165100</xdr:colOff>
      <xdr:row>97</xdr:row>
      <xdr:rowOff>106604</xdr:rowOff>
    </xdr:to>
    <xdr:sp macro="" textlink="">
      <xdr:nvSpPr>
        <xdr:cNvPr id="497" name="楕円 496">
          <a:extLst>
            <a:ext uri="{FF2B5EF4-FFF2-40B4-BE49-F238E27FC236}">
              <a16:creationId xmlns:a16="http://schemas.microsoft.com/office/drawing/2014/main" xmlns="" id="{00000000-0008-0000-0600-0000F1010000}"/>
            </a:ext>
          </a:extLst>
        </xdr:cNvPr>
        <xdr:cNvSpPr/>
      </xdr:nvSpPr>
      <xdr:spPr>
        <a:xfrm>
          <a:off x="6921500" y="1663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97731</xdr:rowOff>
    </xdr:from>
    <xdr:ext cx="534377"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6705111" y="1672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xmlns=""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xmlns=""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xmlns=""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xmlns=""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xmlns=""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32560</xdr:rowOff>
    </xdr:from>
    <xdr:to>
      <xdr:col>85</xdr:col>
      <xdr:colOff>126364</xdr:colOff>
      <xdr:row>38</xdr:row>
      <xdr:rowOff>139700</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flipV="1">
          <a:off x="16317595" y="6033310"/>
          <a:ext cx="1269" cy="62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a:extLst>
            <a:ext uri="{FF2B5EF4-FFF2-40B4-BE49-F238E27FC236}">
              <a16:creationId xmlns:a16="http://schemas.microsoft.com/office/drawing/2014/main" xmlns="" id="{00000000-0008-0000-0600-000009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150687</xdr:rowOff>
    </xdr:from>
    <xdr:ext cx="534377" cy="259045"/>
    <xdr:sp macro="" textlink="">
      <xdr:nvSpPr>
        <xdr:cNvPr id="523" name="災害復旧事業費最大値テキスト">
          <a:extLst>
            <a:ext uri="{FF2B5EF4-FFF2-40B4-BE49-F238E27FC236}">
              <a16:creationId xmlns:a16="http://schemas.microsoft.com/office/drawing/2014/main" xmlns="" id="{00000000-0008-0000-0600-00000B020000}"/>
            </a:ext>
          </a:extLst>
        </xdr:cNvPr>
        <xdr:cNvSpPr txBox="1"/>
      </xdr:nvSpPr>
      <xdr:spPr>
        <a:xfrm>
          <a:off x="16370300" y="580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32560</xdr:rowOff>
    </xdr:from>
    <xdr:to>
      <xdr:col>86</xdr:col>
      <xdr:colOff>25400</xdr:colOff>
      <xdr:row>35</xdr:row>
      <xdr:rowOff>32560</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6230600" y="603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39802</xdr:rowOff>
    </xdr:from>
    <xdr:to>
      <xdr:col>85</xdr:col>
      <xdr:colOff>127000</xdr:colOff>
      <xdr:row>35</xdr:row>
      <xdr:rowOff>43121</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a:off x="15481300" y="5526202"/>
          <a:ext cx="838200" cy="51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1463</xdr:rowOff>
    </xdr:from>
    <xdr:ext cx="469744" cy="259045"/>
    <xdr:sp macro="" textlink="">
      <xdr:nvSpPr>
        <xdr:cNvPr id="526" name="災害復旧事業費平均値テキスト">
          <a:extLst>
            <a:ext uri="{FF2B5EF4-FFF2-40B4-BE49-F238E27FC236}">
              <a16:creationId xmlns:a16="http://schemas.microsoft.com/office/drawing/2014/main" xmlns="" id="{00000000-0008-0000-0600-00000E020000}"/>
            </a:ext>
          </a:extLst>
        </xdr:cNvPr>
        <xdr:cNvSpPr txBox="1"/>
      </xdr:nvSpPr>
      <xdr:spPr>
        <a:xfrm>
          <a:off x="16370300" y="6516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23036</xdr:rowOff>
    </xdr:from>
    <xdr:to>
      <xdr:col>85</xdr:col>
      <xdr:colOff>177800</xdr:colOff>
      <xdr:row>38</xdr:row>
      <xdr:rowOff>124636</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6268700" y="65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34818</xdr:rowOff>
    </xdr:from>
    <xdr:to>
      <xdr:col>81</xdr:col>
      <xdr:colOff>50800</xdr:colOff>
      <xdr:row>32</xdr:row>
      <xdr:rowOff>39802</xdr:rowOff>
    </xdr:to>
    <xdr:cxnSp macro="">
      <xdr:nvCxnSpPr>
        <xdr:cNvPr id="528" name="直線コネクタ 527">
          <a:extLst>
            <a:ext uri="{FF2B5EF4-FFF2-40B4-BE49-F238E27FC236}">
              <a16:creationId xmlns:a16="http://schemas.microsoft.com/office/drawing/2014/main" xmlns="" id="{00000000-0008-0000-0600-000010020000}"/>
            </a:ext>
          </a:extLst>
        </xdr:cNvPr>
        <xdr:cNvCxnSpPr/>
      </xdr:nvCxnSpPr>
      <xdr:spPr>
        <a:xfrm>
          <a:off x="14592300" y="5521218"/>
          <a:ext cx="8890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169194</xdr:rowOff>
    </xdr:from>
    <xdr:to>
      <xdr:col>81</xdr:col>
      <xdr:colOff>101600</xdr:colOff>
      <xdr:row>38</xdr:row>
      <xdr:rowOff>99344</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5430500" y="651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90471</xdr:rowOff>
    </xdr:from>
    <xdr:ext cx="469744"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5246428" y="660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48196</xdr:rowOff>
    </xdr:from>
    <xdr:to>
      <xdr:col>76</xdr:col>
      <xdr:colOff>114300</xdr:colOff>
      <xdr:row>32</xdr:row>
      <xdr:rowOff>34818</xdr:rowOff>
    </xdr:to>
    <xdr:cxnSp macro="">
      <xdr:nvCxnSpPr>
        <xdr:cNvPr id="531" name="直線コネクタ 530">
          <a:extLst>
            <a:ext uri="{FF2B5EF4-FFF2-40B4-BE49-F238E27FC236}">
              <a16:creationId xmlns:a16="http://schemas.microsoft.com/office/drawing/2014/main" xmlns="" id="{00000000-0008-0000-0600-000013020000}"/>
            </a:ext>
          </a:extLst>
        </xdr:cNvPr>
        <xdr:cNvCxnSpPr/>
      </xdr:nvCxnSpPr>
      <xdr:spPr>
        <a:xfrm>
          <a:off x="13703300" y="5363146"/>
          <a:ext cx="889000" cy="15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17659</xdr:rowOff>
    </xdr:from>
    <xdr:to>
      <xdr:col>76</xdr:col>
      <xdr:colOff>165100</xdr:colOff>
      <xdr:row>38</xdr:row>
      <xdr:rowOff>119259</xdr:rowOff>
    </xdr:to>
    <xdr:sp macro="" textlink="">
      <xdr:nvSpPr>
        <xdr:cNvPr id="532" name="フローチャート: 判断 531">
          <a:extLst>
            <a:ext uri="{FF2B5EF4-FFF2-40B4-BE49-F238E27FC236}">
              <a16:creationId xmlns:a16="http://schemas.microsoft.com/office/drawing/2014/main" xmlns="" id="{00000000-0008-0000-0600-000014020000}"/>
            </a:ext>
          </a:extLst>
        </xdr:cNvPr>
        <xdr:cNvSpPr/>
      </xdr:nvSpPr>
      <xdr:spPr>
        <a:xfrm>
          <a:off x="14541500" y="653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110386</xdr:rowOff>
    </xdr:from>
    <xdr:ext cx="469744"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4357428" y="662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123927</xdr:rowOff>
    </xdr:from>
    <xdr:to>
      <xdr:col>71</xdr:col>
      <xdr:colOff>177800</xdr:colOff>
      <xdr:row>31</xdr:row>
      <xdr:rowOff>48196</xdr:rowOff>
    </xdr:to>
    <xdr:cxnSp macro="">
      <xdr:nvCxnSpPr>
        <xdr:cNvPr id="534" name="直線コネクタ 533">
          <a:extLst>
            <a:ext uri="{FF2B5EF4-FFF2-40B4-BE49-F238E27FC236}">
              <a16:creationId xmlns:a16="http://schemas.microsoft.com/office/drawing/2014/main" xmlns="" id="{00000000-0008-0000-0600-000016020000}"/>
            </a:ext>
          </a:extLst>
        </xdr:cNvPr>
        <xdr:cNvCxnSpPr/>
      </xdr:nvCxnSpPr>
      <xdr:spPr>
        <a:xfrm>
          <a:off x="12814300" y="5267427"/>
          <a:ext cx="889000" cy="9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17952</xdr:rowOff>
    </xdr:from>
    <xdr:to>
      <xdr:col>72</xdr:col>
      <xdr:colOff>38100</xdr:colOff>
      <xdr:row>38</xdr:row>
      <xdr:rowOff>119552</xdr:rowOff>
    </xdr:to>
    <xdr:sp macro="" textlink="">
      <xdr:nvSpPr>
        <xdr:cNvPr id="535" name="フローチャート: 判断 534">
          <a:extLst>
            <a:ext uri="{FF2B5EF4-FFF2-40B4-BE49-F238E27FC236}">
              <a16:creationId xmlns:a16="http://schemas.microsoft.com/office/drawing/2014/main" xmlns="" id="{00000000-0008-0000-0600-000017020000}"/>
            </a:ext>
          </a:extLst>
        </xdr:cNvPr>
        <xdr:cNvSpPr/>
      </xdr:nvSpPr>
      <xdr:spPr>
        <a:xfrm>
          <a:off x="13652500" y="6533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110679</xdr:rowOff>
    </xdr:from>
    <xdr:ext cx="469744"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3468428" y="662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35060</xdr:rowOff>
    </xdr:from>
    <xdr:to>
      <xdr:col>67</xdr:col>
      <xdr:colOff>101600</xdr:colOff>
      <xdr:row>38</xdr:row>
      <xdr:rowOff>136660</xdr:rowOff>
    </xdr:to>
    <xdr:sp macro="" textlink="">
      <xdr:nvSpPr>
        <xdr:cNvPr id="537" name="フローチャート: 判断 536">
          <a:extLst>
            <a:ext uri="{FF2B5EF4-FFF2-40B4-BE49-F238E27FC236}">
              <a16:creationId xmlns:a16="http://schemas.microsoft.com/office/drawing/2014/main" xmlns="" id="{00000000-0008-0000-0600-000019020000}"/>
            </a:ext>
          </a:extLst>
        </xdr:cNvPr>
        <xdr:cNvSpPr/>
      </xdr:nvSpPr>
      <xdr:spPr>
        <a:xfrm>
          <a:off x="12763500" y="6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127787</xdr:rowOff>
    </xdr:from>
    <xdr:ext cx="469744"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2579428" y="664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163771</xdr:rowOff>
    </xdr:from>
    <xdr:to>
      <xdr:col>85</xdr:col>
      <xdr:colOff>177800</xdr:colOff>
      <xdr:row>35</xdr:row>
      <xdr:rowOff>93921</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6268700" y="599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106237</xdr:rowOff>
    </xdr:from>
    <xdr:ext cx="534377" cy="259045"/>
    <xdr:sp macro="" textlink="">
      <xdr:nvSpPr>
        <xdr:cNvPr id="545" name="災害復旧事業費該当値テキスト">
          <a:extLst>
            <a:ext uri="{FF2B5EF4-FFF2-40B4-BE49-F238E27FC236}">
              <a16:creationId xmlns:a16="http://schemas.microsoft.com/office/drawing/2014/main" xmlns="" id="{00000000-0008-0000-0600-000021020000}"/>
            </a:ext>
          </a:extLst>
        </xdr:cNvPr>
        <xdr:cNvSpPr txBox="1"/>
      </xdr:nvSpPr>
      <xdr:spPr>
        <a:xfrm>
          <a:off x="16370300" y="593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160452</xdr:rowOff>
    </xdr:from>
    <xdr:to>
      <xdr:col>81</xdr:col>
      <xdr:colOff>101600</xdr:colOff>
      <xdr:row>32</xdr:row>
      <xdr:rowOff>90602</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5430500" y="547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107129</xdr:rowOff>
    </xdr:from>
    <xdr:ext cx="599010"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5181795" y="525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155468</xdr:rowOff>
    </xdr:from>
    <xdr:to>
      <xdr:col>76</xdr:col>
      <xdr:colOff>165100</xdr:colOff>
      <xdr:row>32</xdr:row>
      <xdr:rowOff>85618</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4541500" y="547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30</xdr:row>
      <xdr:rowOff>102145</xdr:rowOff>
    </xdr:from>
    <xdr:ext cx="599010"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4292795" y="5245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168846</xdr:rowOff>
    </xdr:from>
    <xdr:to>
      <xdr:col>72</xdr:col>
      <xdr:colOff>38100</xdr:colOff>
      <xdr:row>31</xdr:row>
      <xdr:rowOff>98996</xdr:rowOff>
    </xdr:to>
    <xdr:sp macro="" textlink="">
      <xdr:nvSpPr>
        <xdr:cNvPr id="550" name="楕円 549">
          <a:extLst>
            <a:ext uri="{FF2B5EF4-FFF2-40B4-BE49-F238E27FC236}">
              <a16:creationId xmlns:a16="http://schemas.microsoft.com/office/drawing/2014/main" xmlns="" id="{00000000-0008-0000-0600-000026020000}"/>
            </a:ext>
          </a:extLst>
        </xdr:cNvPr>
        <xdr:cNvSpPr/>
      </xdr:nvSpPr>
      <xdr:spPr>
        <a:xfrm>
          <a:off x="13652500" y="53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115523</xdr:rowOff>
    </xdr:from>
    <xdr:ext cx="599010"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3403795" y="508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73127</xdr:rowOff>
    </xdr:from>
    <xdr:to>
      <xdr:col>67</xdr:col>
      <xdr:colOff>101600</xdr:colOff>
      <xdr:row>31</xdr:row>
      <xdr:rowOff>3277</xdr:rowOff>
    </xdr:to>
    <xdr:sp macro="" textlink="">
      <xdr:nvSpPr>
        <xdr:cNvPr id="552" name="楕円 551">
          <a:extLst>
            <a:ext uri="{FF2B5EF4-FFF2-40B4-BE49-F238E27FC236}">
              <a16:creationId xmlns:a16="http://schemas.microsoft.com/office/drawing/2014/main" xmlns="" id="{00000000-0008-0000-0600-000028020000}"/>
            </a:ext>
          </a:extLst>
        </xdr:cNvPr>
        <xdr:cNvSpPr/>
      </xdr:nvSpPr>
      <xdr:spPr>
        <a:xfrm>
          <a:off x="12763500" y="521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19804</xdr:rowOff>
    </xdr:from>
    <xdr:ext cx="599010" cy="259045"/>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514795" y="4991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xmlns=""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xmlns=""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xmlns=""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xmlns=""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xmlns=""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xmlns=""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xmlns=""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xmlns=""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xmlns=""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xmlns=""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xmlns=""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xmlns=""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xmlns=""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xmlns=""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xmlns=""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xmlns=""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125347</xdr:rowOff>
    </xdr:from>
    <xdr:to>
      <xdr:col>85</xdr:col>
      <xdr:colOff>126364</xdr:colOff>
      <xdr:row>78</xdr:row>
      <xdr:rowOff>135781</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flipV="1">
          <a:off x="16317595" y="11955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139608</xdr:rowOff>
    </xdr:from>
    <xdr:ext cx="534377" cy="259045"/>
    <xdr:sp macro="" textlink="">
      <xdr:nvSpPr>
        <xdr:cNvPr id="630" name="公債費最小値テキスト">
          <a:extLst>
            <a:ext uri="{FF2B5EF4-FFF2-40B4-BE49-F238E27FC236}">
              <a16:creationId xmlns:a16="http://schemas.microsoft.com/office/drawing/2014/main" xmlns="" id="{00000000-0008-0000-0600-000076020000}"/>
            </a:ext>
          </a:extLst>
        </xdr:cNvPr>
        <xdr:cNvSpPr txBox="1"/>
      </xdr:nvSpPr>
      <xdr:spPr>
        <a:xfrm>
          <a:off x="16370300" y="1351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135781</xdr:rowOff>
    </xdr:from>
    <xdr:to>
      <xdr:col>86</xdr:col>
      <xdr:colOff>25400</xdr:colOff>
      <xdr:row>78</xdr:row>
      <xdr:rowOff>135781</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6230600" y="13508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72024</xdr:rowOff>
    </xdr:from>
    <xdr:ext cx="599010" cy="259045"/>
    <xdr:sp macro="" textlink="">
      <xdr:nvSpPr>
        <xdr:cNvPr id="632" name="公債費最大値テキスト">
          <a:extLst>
            <a:ext uri="{FF2B5EF4-FFF2-40B4-BE49-F238E27FC236}">
              <a16:creationId xmlns:a16="http://schemas.microsoft.com/office/drawing/2014/main" xmlns="" id="{00000000-0008-0000-0600-000078020000}"/>
            </a:ext>
          </a:extLst>
        </xdr:cNvPr>
        <xdr:cNvSpPr txBox="1"/>
      </xdr:nvSpPr>
      <xdr:spPr>
        <a:xfrm>
          <a:off x="16370300" y="1173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125347</xdr:rowOff>
    </xdr:from>
    <xdr:to>
      <xdr:col>86</xdr:col>
      <xdr:colOff>25400</xdr:colOff>
      <xdr:row>69</xdr:row>
      <xdr:rowOff>125347</xdr:rowOff>
    </xdr:to>
    <xdr:cxnSp macro="">
      <xdr:nvCxnSpPr>
        <xdr:cNvPr id="633" name="直線コネクタ 632">
          <a:extLst>
            <a:ext uri="{FF2B5EF4-FFF2-40B4-BE49-F238E27FC236}">
              <a16:creationId xmlns:a16="http://schemas.microsoft.com/office/drawing/2014/main" xmlns="" id="{00000000-0008-0000-0600-000079020000}"/>
            </a:ext>
          </a:extLst>
        </xdr:cNvPr>
        <xdr:cNvCxnSpPr/>
      </xdr:nvCxnSpPr>
      <xdr:spPr>
        <a:xfrm>
          <a:off x="16230600" y="11955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22134</xdr:rowOff>
    </xdr:from>
    <xdr:to>
      <xdr:col>85</xdr:col>
      <xdr:colOff>127000</xdr:colOff>
      <xdr:row>73</xdr:row>
      <xdr:rowOff>34430</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flipV="1">
          <a:off x="15481300" y="12537984"/>
          <a:ext cx="838200" cy="1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13410</xdr:rowOff>
    </xdr:from>
    <xdr:ext cx="534377" cy="259045"/>
    <xdr:sp macro="" textlink="">
      <xdr:nvSpPr>
        <xdr:cNvPr id="635" name="公債費平均値テキスト">
          <a:extLst>
            <a:ext uri="{FF2B5EF4-FFF2-40B4-BE49-F238E27FC236}">
              <a16:creationId xmlns:a16="http://schemas.microsoft.com/office/drawing/2014/main" xmlns="" id="{00000000-0008-0000-0600-00007B020000}"/>
            </a:ext>
          </a:extLst>
        </xdr:cNvPr>
        <xdr:cNvSpPr txBox="1"/>
      </xdr:nvSpPr>
      <xdr:spPr>
        <a:xfrm>
          <a:off x="16370300" y="12872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34983</xdr:rowOff>
    </xdr:from>
    <xdr:to>
      <xdr:col>85</xdr:col>
      <xdr:colOff>177800</xdr:colOff>
      <xdr:row>75</xdr:row>
      <xdr:rowOff>136583</xdr:rowOff>
    </xdr:to>
    <xdr:sp macro="" textlink="">
      <xdr:nvSpPr>
        <xdr:cNvPr id="636" name="フローチャート: 判断 635">
          <a:extLst>
            <a:ext uri="{FF2B5EF4-FFF2-40B4-BE49-F238E27FC236}">
              <a16:creationId xmlns:a16="http://schemas.microsoft.com/office/drawing/2014/main" xmlns="" id="{00000000-0008-0000-0600-00007C020000}"/>
            </a:ext>
          </a:extLst>
        </xdr:cNvPr>
        <xdr:cNvSpPr/>
      </xdr:nvSpPr>
      <xdr:spPr>
        <a:xfrm>
          <a:off x="162687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34430</xdr:rowOff>
    </xdr:from>
    <xdr:to>
      <xdr:col>81</xdr:col>
      <xdr:colOff>50800</xdr:colOff>
      <xdr:row>74</xdr:row>
      <xdr:rowOff>20893</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flipV="1">
          <a:off x="14592300" y="12550280"/>
          <a:ext cx="889000" cy="1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34820</xdr:rowOff>
    </xdr:from>
    <xdr:to>
      <xdr:col>81</xdr:col>
      <xdr:colOff>101600</xdr:colOff>
      <xdr:row>75</xdr:row>
      <xdr:rowOff>136420</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5430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127547</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5214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20893</xdr:rowOff>
    </xdr:from>
    <xdr:to>
      <xdr:col>76</xdr:col>
      <xdr:colOff>114300</xdr:colOff>
      <xdr:row>75</xdr:row>
      <xdr:rowOff>49730</xdr:rowOff>
    </xdr:to>
    <xdr:cxnSp macro="">
      <xdr:nvCxnSpPr>
        <xdr:cNvPr id="640" name="直線コネクタ 639">
          <a:extLst>
            <a:ext uri="{FF2B5EF4-FFF2-40B4-BE49-F238E27FC236}">
              <a16:creationId xmlns:a16="http://schemas.microsoft.com/office/drawing/2014/main" xmlns="" id="{00000000-0008-0000-0600-000080020000}"/>
            </a:ext>
          </a:extLst>
        </xdr:cNvPr>
        <xdr:cNvCxnSpPr/>
      </xdr:nvCxnSpPr>
      <xdr:spPr>
        <a:xfrm flipV="1">
          <a:off x="13703300" y="12708193"/>
          <a:ext cx="889000" cy="20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164795</xdr:rowOff>
    </xdr:from>
    <xdr:to>
      <xdr:col>76</xdr:col>
      <xdr:colOff>165100</xdr:colOff>
      <xdr:row>76</xdr:row>
      <xdr:rowOff>94945</xdr:rowOff>
    </xdr:to>
    <xdr:sp macro="" textlink="">
      <xdr:nvSpPr>
        <xdr:cNvPr id="641" name="フローチャート: 判断 640">
          <a:extLst>
            <a:ext uri="{FF2B5EF4-FFF2-40B4-BE49-F238E27FC236}">
              <a16:creationId xmlns:a16="http://schemas.microsoft.com/office/drawing/2014/main" xmlns="" id="{00000000-0008-0000-0600-000081020000}"/>
            </a:ext>
          </a:extLst>
        </xdr:cNvPr>
        <xdr:cNvSpPr/>
      </xdr:nvSpPr>
      <xdr:spPr>
        <a:xfrm>
          <a:off x="14541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86072</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4325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49730</xdr:rowOff>
    </xdr:from>
    <xdr:to>
      <xdr:col>71</xdr:col>
      <xdr:colOff>177800</xdr:colOff>
      <xdr:row>76</xdr:row>
      <xdr:rowOff>111632</xdr:rowOff>
    </xdr:to>
    <xdr:cxnSp macro="">
      <xdr:nvCxnSpPr>
        <xdr:cNvPr id="643" name="直線コネクタ 642">
          <a:extLst>
            <a:ext uri="{FF2B5EF4-FFF2-40B4-BE49-F238E27FC236}">
              <a16:creationId xmlns:a16="http://schemas.microsoft.com/office/drawing/2014/main" xmlns="" id="{00000000-0008-0000-0600-000083020000}"/>
            </a:ext>
          </a:extLst>
        </xdr:cNvPr>
        <xdr:cNvCxnSpPr/>
      </xdr:nvCxnSpPr>
      <xdr:spPr>
        <a:xfrm flipV="1">
          <a:off x="12814300" y="12908480"/>
          <a:ext cx="889000" cy="23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169694</xdr:rowOff>
    </xdr:from>
    <xdr:to>
      <xdr:col>72</xdr:col>
      <xdr:colOff>38100</xdr:colOff>
      <xdr:row>76</xdr:row>
      <xdr:rowOff>99844</xdr:rowOff>
    </xdr:to>
    <xdr:sp macro="" textlink="">
      <xdr:nvSpPr>
        <xdr:cNvPr id="644" name="フローチャート: 判断 643">
          <a:extLst>
            <a:ext uri="{FF2B5EF4-FFF2-40B4-BE49-F238E27FC236}">
              <a16:creationId xmlns:a16="http://schemas.microsoft.com/office/drawing/2014/main" xmlns="" id="{00000000-0008-0000-0600-000084020000}"/>
            </a:ext>
          </a:extLst>
        </xdr:cNvPr>
        <xdr:cNvSpPr/>
      </xdr:nvSpPr>
      <xdr:spPr>
        <a:xfrm>
          <a:off x="13652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90971</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3436111" y="131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3715</xdr:rowOff>
    </xdr:from>
    <xdr:to>
      <xdr:col>67</xdr:col>
      <xdr:colOff>101600</xdr:colOff>
      <xdr:row>76</xdr:row>
      <xdr:rowOff>105315</xdr:rowOff>
    </xdr:to>
    <xdr:sp macro="" textlink="">
      <xdr:nvSpPr>
        <xdr:cNvPr id="646" name="フローチャート: 判断 645">
          <a:extLst>
            <a:ext uri="{FF2B5EF4-FFF2-40B4-BE49-F238E27FC236}">
              <a16:creationId xmlns:a16="http://schemas.microsoft.com/office/drawing/2014/main" xmlns="" id="{00000000-0008-0000-0600-000086020000}"/>
            </a:ext>
          </a:extLst>
        </xdr:cNvPr>
        <xdr:cNvSpPr/>
      </xdr:nvSpPr>
      <xdr:spPr>
        <a:xfrm>
          <a:off x="12763500" y="1303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121841</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2547111" y="1280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142784</xdr:rowOff>
    </xdr:from>
    <xdr:to>
      <xdr:col>85</xdr:col>
      <xdr:colOff>177800</xdr:colOff>
      <xdr:row>73</xdr:row>
      <xdr:rowOff>72934</xdr:rowOff>
    </xdr:to>
    <xdr:sp macro="" textlink="">
      <xdr:nvSpPr>
        <xdr:cNvPr id="653" name="楕円 652">
          <a:extLst>
            <a:ext uri="{FF2B5EF4-FFF2-40B4-BE49-F238E27FC236}">
              <a16:creationId xmlns:a16="http://schemas.microsoft.com/office/drawing/2014/main" xmlns="" id="{00000000-0008-0000-0600-00008D020000}"/>
            </a:ext>
          </a:extLst>
        </xdr:cNvPr>
        <xdr:cNvSpPr/>
      </xdr:nvSpPr>
      <xdr:spPr>
        <a:xfrm>
          <a:off x="16268700" y="124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165661</xdr:rowOff>
    </xdr:from>
    <xdr:ext cx="534377" cy="259045"/>
    <xdr:sp macro="" textlink="">
      <xdr:nvSpPr>
        <xdr:cNvPr id="654" name="公債費該当値テキスト">
          <a:extLst>
            <a:ext uri="{FF2B5EF4-FFF2-40B4-BE49-F238E27FC236}">
              <a16:creationId xmlns:a16="http://schemas.microsoft.com/office/drawing/2014/main" xmlns="" id="{00000000-0008-0000-0600-00008E020000}"/>
            </a:ext>
          </a:extLst>
        </xdr:cNvPr>
        <xdr:cNvSpPr txBox="1"/>
      </xdr:nvSpPr>
      <xdr:spPr>
        <a:xfrm>
          <a:off x="16370300" y="1233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155080</xdr:rowOff>
    </xdr:from>
    <xdr:to>
      <xdr:col>81</xdr:col>
      <xdr:colOff>101600</xdr:colOff>
      <xdr:row>73</xdr:row>
      <xdr:rowOff>85230</xdr:rowOff>
    </xdr:to>
    <xdr:sp macro="" textlink="">
      <xdr:nvSpPr>
        <xdr:cNvPr id="655" name="楕円 654">
          <a:extLst>
            <a:ext uri="{FF2B5EF4-FFF2-40B4-BE49-F238E27FC236}">
              <a16:creationId xmlns:a16="http://schemas.microsoft.com/office/drawing/2014/main" xmlns="" id="{00000000-0008-0000-0600-00008F020000}"/>
            </a:ext>
          </a:extLst>
        </xdr:cNvPr>
        <xdr:cNvSpPr/>
      </xdr:nvSpPr>
      <xdr:spPr>
        <a:xfrm>
          <a:off x="15430500" y="124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101757</xdr:rowOff>
    </xdr:from>
    <xdr:ext cx="534377"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5214111" y="1227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141543</xdr:rowOff>
    </xdr:from>
    <xdr:to>
      <xdr:col>76</xdr:col>
      <xdr:colOff>165100</xdr:colOff>
      <xdr:row>74</xdr:row>
      <xdr:rowOff>71693</xdr:rowOff>
    </xdr:to>
    <xdr:sp macro="" textlink="">
      <xdr:nvSpPr>
        <xdr:cNvPr id="657" name="楕円 656">
          <a:extLst>
            <a:ext uri="{FF2B5EF4-FFF2-40B4-BE49-F238E27FC236}">
              <a16:creationId xmlns:a16="http://schemas.microsoft.com/office/drawing/2014/main" xmlns="" id="{00000000-0008-0000-0600-000091020000}"/>
            </a:ext>
          </a:extLst>
        </xdr:cNvPr>
        <xdr:cNvSpPr/>
      </xdr:nvSpPr>
      <xdr:spPr>
        <a:xfrm>
          <a:off x="14541500" y="126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88220</xdr:rowOff>
    </xdr:from>
    <xdr:ext cx="534377"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4325111" y="12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170380</xdr:rowOff>
    </xdr:from>
    <xdr:to>
      <xdr:col>72</xdr:col>
      <xdr:colOff>38100</xdr:colOff>
      <xdr:row>75</xdr:row>
      <xdr:rowOff>100530</xdr:rowOff>
    </xdr:to>
    <xdr:sp macro="" textlink="">
      <xdr:nvSpPr>
        <xdr:cNvPr id="659" name="楕円 658">
          <a:extLst>
            <a:ext uri="{FF2B5EF4-FFF2-40B4-BE49-F238E27FC236}">
              <a16:creationId xmlns:a16="http://schemas.microsoft.com/office/drawing/2014/main" xmlns="" id="{00000000-0008-0000-0600-000093020000}"/>
            </a:ext>
          </a:extLst>
        </xdr:cNvPr>
        <xdr:cNvSpPr/>
      </xdr:nvSpPr>
      <xdr:spPr>
        <a:xfrm>
          <a:off x="13652500" y="128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117057</xdr:rowOff>
    </xdr:from>
    <xdr:ext cx="534377"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3436111" y="1263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60832</xdr:rowOff>
    </xdr:from>
    <xdr:to>
      <xdr:col>67</xdr:col>
      <xdr:colOff>101600</xdr:colOff>
      <xdr:row>76</xdr:row>
      <xdr:rowOff>162432</xdr:rowOff>
    </xdr:to>
    <xdr:sp macro="" textlink="">
      <xdr:nvSpPr>
        <xdr:cNvPr id="661" name="楕円 660">
          <a:extLst>
            <a:ext uri="{FF2B5EF4-FFF2-40B4-BE49-F238E27FC236}">
              <a16:creationId xmlns:a16="http://schemas.microsoft.com/office/drawing/2014/main" xmlns="" id="{00000000-0008-0000-0600-000095020000}"/>
            </a:ext>
          </a:extLst>
        </xdr:cNvPr>
        <xdr:cNvSpPr/>
      </xdr:nvSpPr>
      <xdr:spPr>
        <a:xfrm>
          <a:off x="12763500" y="130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153559</xdr:rowOff>
    </xdr:from>
    <xdr:ext cx="534377"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2547111" y="1318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xmlns=""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xmlns=""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xmlns=""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xmlns=""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xmlns=""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16370</xdr:rowOff>
    </xdr:from>
    <xdr:to>
      <xdr:col>85</xdr:col>
      <xdr:colOff>126364</xdr:colOff>
      <xdr:row>99</xdr:row>
      <xdr:rowOff>10179</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flipV="1">
          <a:off x="16317595" y="15618320"/>
          <a:ext cx="1269" cy="1365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14006</xdr:rowOff>
    </xdr:from>
    <xdr:ext cx="469744" cy="259045"/>
    <xdr:sp macro="" textlink="">
      <xdr:nvSpPr>
        <xdr:cNvPr id="687" name="積立金最小値テキスト">
          <a:extLst>
            <a:ext uri="{FF2B5EF4-FFF2-40B4-BE49-F238E27FC236}">
              <a16:creationId xmlns:a16="http://schemas.microsoft.com/office/drawing/2014/main" xmlns="" id="{00000000-0008-0000-0600-0000AF020000}"/>
            </a:ext>
          </a:extLst>
        </xdr:cNvPr>
        <xdr:cNvSpPr txBox="1"/>
      </xdr:nvSpPr>
      <xdr:spPr>
        <a:xfrm>
          <a:off x="16370300" y="169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10179</xdr:rowOff>
    </xdr:from>
    <xdr:to>
      <xdr:col>86</xdr:col>
      <xdr:colOff>25400</xdr:colOff>
      <xdr:row>99</xdr:row>
      <xdr:rowOff>10179</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a:off x="16230600" y="1698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134497</xdr:rowOff>
    </xdr:from>
    <xdr:ext cx="534377" cy="259045"/>
    <xdr:sp macro="" textlink="">
      <xdr:nvSpPr>
        <xdr:cNvPr id="689" name="積立金最大値テキスト">
          <a:extLst>
            <a:ext uri="{FF2B5EF4-FFF2-40B4-BE49-F238E27FC236}">
              <a16:creationId xmlns:a16="http://schemas.microsoft.com/office/drawing/2014/main" xmlns="" id="{00000000-0008-0000-0600-0000B1020000}"/>
            </a:ext>
          </a:extLst>
        </xdr:cNvPr>
        <xdr:cNvSpPr txBox="1"/>
      </xdr:nvSpPr>
      <xdr:spPr>
        <a:xfrm>
          <a:off x="16370300" y="1539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16370</xdr:rowOff>
    </xdr:from>
    <xdr:to>
      <xdr:col>86</xdr:col>
      <xdr:colOff>25400</xdr:colOff>
      <xdr:row>91</xdr:row>
      <xdr:rowOff>16370</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a:off x="16230600" y="156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73616</xdr:rowOff>
    </xdr:from>
    <xdr:to>
      <xdr:col>85</xdr:col>
      <xdr:colOff>127000</xdr:colOff>
      <xdr:row>92</xdr:row>
      <xdr:rowOff>64833</xdr:rowOff>
    </xdr:to>
    <xdr:cxnSp macro="">
      <xdr:nvCxnSpPr>
        <xdr:cNvPr id="691" name="直線コネクタ 690">
          <a:extLst>
            <a:ext uri="{FF2B5EF4-FFF2-40B4-BE49-F238E27FC236}">
              <a16:creationId xmlns:a16="http://schemas.microsoft.com/office/drawing/2014/main" xmlns="" id="{00000000-0008-0000-0600-0000B3020000}"/>
            </a:ext>
          </a:extLst>
        </xdr:cNvPr>
        <xdr:cNvCxnSpPr/>
      </xdr:nvCxnSpPr>
      <xdr:spPr>
        <a:xfrm>
          <a:off x="15481300" y="15675566"/>
          <a:ext cx="838200" cy="16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148956</xdr:rowOff>
    </xdr:from>
    <xdr:ext cx="534377" cy="259045"/>
    <xdr:sp macro="" textlink="">
      <xdr:nvSpPr>
        <xdr:cNvPr id="692" name="積立金平均値テキスト">
          <a:extLst>
            <a:ext uri="{FF2B5EF4-FFF2-40B4-BE49-F238E27FC236}">
              <a16:creationId xmlns:a16="http://schemas.microsoft.com/office/drawing/2014/main" xmlns="" id="{00000000-0008-0000-0600-0000B4020000}"/>
            </a:ext>
          </a:extLst>
        </xdr:cNvPr>
        <xdr:cNvSpPr txBox="1"/>
      </xdr:nvSpPr>
      <xdr:spPr>
        <a:xfrm>
          <a:off x="16370300" y="16436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170529</xdr:rowOff>
    </xdr:from>
    <xdr:to>
      <xdr:col>85</xdr:col>
      <xdr:colOff>177800</xdr:colOff>
      <xdr:row>96</xdr:row>
      <xdr:rowOff>100679</xdr:rowOff>
    </xdr:to>
    <xdr:sp macro="" textlink="">
      <xdr:nvSpPr>
        <xdr:cNvPr id="693" name="フローチャート: 判断 692">
          <a:extLst>
            <a:ext uri="{FF2B5EF4-FFF2-40B4-BE49-F238E27FC236}">
              <a16:creationId xmlns:a16="http://schemas.microsoft.com/office/drawing/2014/main" xmlns="" id="{00000000-0008-0000-0600-0000B5020000}"/>
            </a:ext>
          </a:extLst>
        </xdr:cNvPr>
        <xdr:cNvSpPr/>
      </xdr:nvSpPr>
      <xdr:spPr>
        <a:xfrm>
          <a:off x="16268700" y="164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73616</xdr:rowOff>
    </xdr:from>
    <xdr:to>
      <xdr:col>81</xdr:col>
      <xdr:colOff>50800</xdr:colOff>
      <xdr:row>92</xdr:row>
      <xdr:rowOff>81807</xdr:rowOff>
    </xdr:to>
    <xdr:cxnSp macro="">
      <xdr:nvCxnSpPr>
        <xdr:cNvPr id="694" name="直線コネクタ 693">
          <a:extLst>
            <a:ext uri="{FF2B5EF4-FFF2-40B4-BE49-F238E27FC236}">
              <a16:creationId xmlns:a16="http://schemas.microsoft.com/office/drawing/2014/main" xmlns="" id="{00000000-0008-0000-0600-0000B6020000}"/>
            </a:ext>
          </a:extLst>
        </xdr:cNvPr>
        <xdr:cNvCxnSpPr/>
      </xdr:nvCxnSpPr>
      <xdr:spPr>
        <a:xfrm flipV="1">
          <a:off x="14592300" y="15675566"/>
          <a:ext cx="889000" cy="17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82938</xdr:rowOff>
    </xdr:from>
    <xdr:to>
      <xdr:col>81</xdr:col>
      <xdr:colOff>101600</xdr:colOff>
      <xdr:row>96</xdr:row>
      <xdr:rowOff>13088</xdr:rowOff>
    </xdr:to>
    <xdr:sp macro="" textlink="">
      <xdr:nvSpPr>
        <xdr:cNvPr id="695" name="フローチャート: 判断 694">
          <a:extLst>
            <a:ext uri="{FF2B5EF4-FFF2-40B4-BE49-F238E27FC236}">
              <a16:creationId xmlns:a16="http://schemas.microsoft.com/office/drawing/2014/main" xmlns="" id="{00000000-0008-0000-0600-0000B7020000}"/>
            </a:ext>
          </a:extLst>
        </xdr:cNvPr>
        <xdr:cNvSpPr/>
      </xdr:nvSpPr>
      <xdr:spPr>
        <a:xfrm>
          <a:off x="15430500" y="1637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4215</xdr:rowOff>
    </xdr:from>
    <xdr:ext cx="534377"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5214111" y="1646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81807</xdr:rowOff>
    </xdr:from>
    <xdr:to>
      <xdr:col>76</xdr:col>
      <xdr:colOff>114300</xdr:colOff>
      <xdr:row>93</xdr:row>
      <xdr:rowOff>9246</xdr:rowOff>
    </xdr:to>
    <xdr:cxnSp macro="">
      <xdr:nvCxnSpPr>
        <xdr:cNvPr id="697" name="直線コネクタ 696">
          <a:extLst>
            <a:ext uri="{FF2B5EF4-FFF2-40B4-BE49-F238E27FC236}">
              <a16:creationId xmlns:a16="http://schemas.microsoft.com/office/drawing/2014/main" xmlns="" id="{00000000-0008-0000-0600-0000B9020000}"/>
            </a:ext>
          </a:extLst>
        </xdr:cNvPr>
        <xdr:cNvCxnSpPr/>
      </xdr:nvCxnSpPr>
      <xdr:spPr>
        <a:xfrm flipV="1">
          <a:off x="13703300" y="15855207"/>
          <a:ext cx="889000" cy="9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35083</xdr:rowOff>
    </xdr:from>
    <xdr:to>
      <xdr:col>76</xdr:col>
      <xdr:colOff>165100</xdr:colOff>
      <xdr:row>97</xdr:row>
      <xdr:rowOff>136683</xdr:rowOff>
    </xdr:to>
    <xdr:sp macro="" textlink="">
      <xdr:nvSpPr>
        <xdr:cNvPr id="698" name="フローチャート: 判断 697">
          <a:extLst>
            <a:ext uri="{FF2B5EF4-FFF2-40B4-BE49-F238E27FC236}">
              <a16:creationId xmlns:a16="http://schemas.microsoft.com/office/drawing/2014/main" xmlns="" id="{00000000-0008-0000-0600-0000BA020000}"/>
            </a:ext>
          </a:extLst>
        </xdr:cNvPr>
        <xdr:cNvSpPr/>
      </xdr:nvSpPr>
      <xdr:spPr>
        <a:xfrm>
          <a:off x="14541500" y="166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127810</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4325111" y="1675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9246</xdr:rowOff>
    </xdr:from>
    <xdr:to>
      <xdr:col>71</xdr:col>
      <xdr:colOff>177800</xdr:colOff>
      <xdr:row>94</xdr:row>
      <xdr:rowOff>124803</xdr:rowOff>
    </xdr:to>
    <xdr:cxnSp macro="">
      <xdr:nvCxnSpPr>
        <xdr:cNvPr id="700" name="直線コネクタ 699">
          <a:extLst>
            <a:ext uri="{FF2B5EF4-FFF2-40B4-BE49-F238E27FC236}">
              <a16:creationId xmlns:a16="http://schemas.microsoft.com/office/drawing/2014/main" xmlns="" id="{00000000-0008-0000-0600-0000BC020000}"/>
            </a:ext>
          </a:extLst>
        </xdr:cNvPr>
        <xdr:cNvCxnSpPr/>
      </xdr:nvCxnSpPr>
      <xdr:spPr>
        <a:xfrm flipV="1">
          <a:off x="12814300" y="15954096"/>
          <a:ext cx="889000" cy="2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59582</xdr:rowOff>
    </xdr:from>
    <xdr:to>
      <xdr:col>72</xdr:col>
      <xdr:colOff>38100</xdr:colOff>
      <xdr:row>97</xdr:row>
      <xdr:rowOff>161182</xdr:rowOff>
    </xdr:to>
    <xdr:sp macro="" textlink="">
      <xdr:nvSpPr>
        <xdr:cNvPr id="701" name="フローチャート: 判断 700">
          <a:extLst>
            <a:ext uri="{FF2B5EF4-FFF2-40B4-BE49-F238E27FC236}">
              <a16:creationId xmlns:a16="http://schemas.microsoft.com/office/drawing/2014/main" xmlns="" id="{00000000-0008-0000-0600-0000BD020000}"/>
            </a:ext>
          </a:extLst>
        </xdr:cNvPr>
        <xdr:cNvSpPr/>
      </xdr:nvSpPr>
      <xdr:spPr>
        <a:xfrm>
          <a:off x="13652500" y="1669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152309</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3436111" y="1678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53487</xdr:rowOff>
    </xdr:from>
    <xdr:to>
      <xdr:col>67</xdr:col>
      <xdr:colOff>101600</xdr:colOff>
      <xdr:row>97</xdr:row>
      <xdr:rowOff>155087</xdr:rowOff>
    </xdr:to>
    <xdr:sp macro="" textlink="">
      <xdr:nvSpPr>
        <xdr:cNvPr id="703" name="フローチャート: 判断 702">
          <a:extLst>
            <a:ext uri="{FF2B5EF4-FFF2-40B4-BE49-F238E27FC236}">
              <a16:creationId xmlns:a16="http://schemas.microsoft.com/office/drawing/2014/main" xmlns="" id="{00000000-0008-0000-0600-0000BF020000}"/>
            </a:ext>
          </a:extLst>
        </xdr:cNvPr>
        <xdr:cNvSpPr/>
      </xdr:nvSpPr>
      <xdr:spPr>
        <a:xfrm>
          <a:off x="12763500" y="1668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146214</xdr:rowOff>
    </xdr:from>
    <xdr:ext cx="534377"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2547111" y="1677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14033</xdr:rowOff>
    </xdr:from>
    <xdr:to>
      <xdr:col>85</xdr:col>
      <xdr:colOff>177800</xdr:colOff>
      <xdr:row>92</xdr:row>
      <xdr:rowOff>115633</xdr:rowOff>
    </xdr:to>
    <xdr:sp macro="" textlink="">
      <xdr:nvSpPr>
        <xdr:cNvPr id="710" name="楕円 709">
          <a:extLst>
            <a:ext uri="{FF2B5EF4-FFF2-40B4-BE49-F238E27FC236}">
              <a16:creationId xmlns:a16="http://schemas.microsoft.com/office/drawing/2014/main" xmlns="" id="{00000000-0008-0000-0600-0000C6020000}"/>
            </a:ext>
          </a:extLst>
        </xdr:cNvPr>
        <xdr:cNvSpPr/>
      </xdr:nvSpPr>
      <xdr:spPr>
        <a:xfrm>
          <a:off x="16268700" y="1578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36910</xdr:rowOff>
    </xdr:from>
    <xdr:ext cx="534377" cy="259045"/>
    <xdr:sp macro="" textlink="">
      <xdr:nvSpPr>
        <xdr:cNvPr id="711" name="積立金該当値テキスト">
          <a:extLst>
            <a:ext uri="{FF2B5EF4-FFF2-40B4-BE49-F238E27FC236}">
              <a16:creationId xmlns:a16="http://schemas.microsoft.com/office/drawing/2014/main" xmlns="" id="{00000000-0008-0000-0600-0000C7020000}"/>
            </a:ext>
          </a:extLst>
        </xdr:cNvPr>
        <xdr:cNvSpPr txBox="1"/>
      </xdr:nvSpPr>
      <xdr:spPr>
        <a:xfrm>
          <a:off x="16370300" y="1563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22816</xdr:rowOff>
    </xdr:from>
    <xdr:to>
      <xdr:col>81</xdr:col>
      <xdr:colOff>101600</xdr:colOff>
      <xdr:row>91</xdr:row>
      <xdr:rowOff>124416</xdr:rowOff>
    </xdr:to>
    <xdr:sp macro="" textlink="">
      <xdr:nvSpPr>
        <xdr:cNvPr id="712" name="楕円 711">
          <a:extLst>
            <a:ext uri="{FF2B5EF4-FFF2-40B4-BE49-F238E27FC236}">
              <a16:creationId xmlns:a16="http://schemas.microsoft.com/office/drawing/2014/main" xmlns="" id="{00000000-0008-0000-0600-0000C8020000}"/>
            </a:ext>
          </a:extLst>
        </xdr:cNvPr>
        <xdr:cNvSpPr/>
      </xdr:nvSpPr>
      <xdr:spPr>
        <a:xfrm>
          <a:off x="15430500" y="1562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140943</xdr:rowOff>
    </xdr:from>
    <xdr:ext cx="534377"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5214111" y="1539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31007</xdr:rowOff>
    </xdr:from>
    <xdr:to>
      <xdr:col>76</xdr:col>
      <xdr:colOff>165100</xdr:colOff>
      <xdr:row>92</xdr:row>
      <xdr:rowOff>132607</xdr:rowOff>
    </xdr:to>
    <xdr:sp macro="" textlink="">
      <xdr:nvSpPr>
        <xdr:cNvPr id="714" name="楕円 713">
          <a:extLst>
            <a:ext uri="{FF2B5EF4-FFF2-40B4-BE49-F238E27FC236}">
              <a16:creationId xmlns:a16="http://schemas.microsoft.com/office/drawing/2014/main" xmlns="" id="{00000000-0008-0000-0600-0000CA020000}"/>
            </a:ext>
          </a:extLst>
        </xdr:cNvPr>
        <xdr:cNvSpPr/>
      </xdr:nvSpPr>
      <xdr:spPr>
        <a:xfrm>
          <a:off x="14541500" y="1580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149134</xdr:rowOff>
    </xdr:from>
    <xdr:ext cx="534377"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4325111" y="1557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129896</xdr:rowOff>
    </xdr:from>
    <xdr:to>
      <xdr:col>72</xdr:col>
      <xdr:colOff>38100</xdr:colOff>
      <xdr:row>93</xdr:row>
      <xdr:rowOff>60046</xdr:rowOff>
    </xdr:to>
    <xdr:sp macro="" textlink="">
      <xdr:nvSpPr>
        <xdr:cNvPr id="716" name="楕円 715">
          <a:extLst>
            <a:ext uri="{FF2B5EF4-FFF2-40B4-BE49-F238E27FC236}">
              <a16:creationId xmlns:a16="http://schemas.microsoft.com/office/drawing/2014/main" xmlns="" id="{00000000-0008-0000-0600-0000CC020000}"/>
            </a:ext>
          </a:extLst>
        </xdr:cNvPr>
        <xdr:cNvSpPr/>
      </xdr:nvSpPr>
      <xdr:spPr>
        <a:xfrm>
          <a:off x="13652500" y="1590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76573</xdr:rowOff>
    </xdr:from>
    <xdr:ext cx="534377"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3436111" y="1567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74003</xdr:rowOff>
    </xdr:from>
    <xdr:to>
      <xdr:col>67</xdr:col>
      <xdr:colOff>101600</xdr:colOff>
      <xdr:row>95</xdr:row>
      <xdr:rowOff>4153</xdr:rowOff>
    </xdr:to>
    <xdr:sp macro="" textlink="">
      <xdr:nvSpPr>
        <xdr:cNvPr id="718" name="楕円 717">
          <a:extLst>
            <a:ext uri="{FF2B5EF4-FFF2-40B4-BE49-F238E27FC236}">
              <a16:creationId xmlns:a16="http://schemas.microsoft.com/office/drawing/2014/main" xmlns="" id="{00000000-0008-0000-0600-0000CE020000}"/>
            </a:ext>
          </a:extLst>
        </xdr:cNvPr>
        <xdr:cNvSpPr/>
      </xdr:nvSpPr>
      <xdr:spPr>
        <a:xfrm>
          <a:off x="12763500" y="1619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20680</xdr:rowOff>
    </xdr:from>
    <xdr:ext cx="534377"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2547111" y="1596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xmlns=""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xmlns=""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xmlns=""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xmlns=""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xmlns=""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xmlns=""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102781</xdr:rowOff>
    </xdr:from>
    <xdr:to>
      <xdr:col>116</xdr:col>
      <xdr:colOff>62864</xdr:colOff>
      <xdr:row>38</xdr:row>
      <xdr:rowOff>25400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flipV="1">
          <a:off x="22159595" y="5246281"/>
          <a:ext cx="1269" cy="129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0" name="投資及び出資金最小値テキスト">
          <a:extLst>
            <a:ext uri="{FF2B5EF4-FFF2-40B4-BE49-F238E27FC236}">
              <a16:creationId xmlns:a16="http://schemas.microsoft.com/office/drawing/2014/main" xmlns="" id="{00000000-0008-0000-0600-0000E4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49458</xdr:rowOff>
    </xdr:from>
    <xdr:ext cx="534377" cy="259045"/>
    <xdr:sp macro="" textlink="">
      <xdr:nvSpPr>
        <xdr:cNvPr id="742" name="投資及び出資金最大値テキスト">
          <a:extLst>
            <a:ext uri="{FF2B5EF4-FFF2-40B4-BE49-F238E27FC236}">
              <a16:creationId xmlns:a16="http://schemas.microsoft.com/office/drawing/2014/main" xmlns="" id="{00000000-0008-0000-0600-0000E6020000}"/>
            </a:ext>
          </a:extLst>
        </xdr:cNvPr>
        <xdr:cNvSpPr txBox="1"/>
      </xdr:nvSpPr>
      <xdr:spPr>
        <a:xfrm>
          <a:off x="22212300" y="502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102781</xdr:rowOff>
    </xdr:from>
    <xdr:to>
      <xdr:col>116</xdr:col>
      <xdr:colOff>152400</xdr:colOff>
      <xdr:row>30</xdr:row>
      <xdr:rowOff>102781</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22072600" y="524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18885</xdr:rowOff>
    </xdr:from>
    <xdr:to>
      <xdr:col>116</xdr:col>
      <xdr:colOff>63500</xdr:colOff>
      <xdr:row>38</xdr:row>
      <xdr:rowOff>20600</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flipV="1">
          <a:off x="21323300" y="6533985"/>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64800</xdr:rowOff>
    </xdr:from>
    <xdr:ext cx="469744" cy="259045"/>
    <xdr:sp macro="" textlink="">
      <xdr:nvSpPr>
        <xdr:cNvPr id="745" name="投資及び出資金平均値テキスト">
          <a:extLst>
            <a:ext uri="{FF2B5EF4-FFF2-40B4-BE49-F238E27FC236}">
              <a16:creationId xmlns:a16="http://schemas.microsoft.com/office/drawing/2014/main" xmlns="" id="{00000000-0008-0000-0600-0000E9020000}"/>
            </a:ext>
          </a:extLst>
        </xdr:cNvPr>
        <xdr:cNvSpPr txBox="1"/>
      </xdr:nvSpPr>
      <xdr:spPr>
        <a:xfrm>
          <a:off x="22212300" y="6065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41923</xdr:rowOff>
    </xdr:from>
    <xdr:to>
      <xdr:col>116</xdr:col>
      <xdr:colOff>114300</xdr:colOff>
      <xdr:row>36</xdr:row>
      <xdr:rowOff>143523</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221107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18256</xdr:rowOff>
    </xdr:from>
    <xdr:to>
      <xdr:col>111</xdr:col>
      <xdr:colOff>177800</xdr:colOff>
      <xdr:row>38</xdr:row>
      <xdr:rowOff>20600</xdr:rowOff>
    </xdr:to>
    <xdr:cxnSp macro="">
      <xdr:nvCxnSpPr>
        <xdr:cNvPr id="747" name="直線コネクタ 746">
          <a:extLst>
            <a:ext uri="{FF2B5EF4-FFF2-40B4-BE49-F238E27FC236}">
              <a16:creationId xmlns:a16="http://schemas.microsoft.com/office/drawing/2014/main" xmlns="" id="{00000000-0008-0000-0600-0000EB020000}"/>
            </a:ext>
          </a:extLst>
        </xdr:cNvPr>
        <xdr:cNvCxnSpPr/>
      </xdr:nvCxnSpPr>
      <xdr:spPr>
        <a:xfrm>
          <a:off x="20434300" y="6533356"/>
          <a:ext cx="88900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15691</xdr:rowOff>
    </xdr:from>
    <xdr:to>
      <xdr:col>112</xdr:col>
      <xdr:colOff>38100</xdr:colOff>
      <xdr:row>36</xdr:row>
      <xdr:rowOff>117291</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21272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133818</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1088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18256</xdr:rowOff>
    </xdr:from>
    <xdr:to>
      <xdr:col>107</xdr:col>
      <xdr:colOff>50800</xdr:colOff>
      <xdr:row>38</xdr:row>
      <xdr:rowOff>21628</xdr:rowOff>
    </xdr:to>
    <xdr:cxnSp macro="">
      <xdr:nvCxnSpPr>
        <xdr:cNvPr id="750" name="直線コネクタ 749">
          <a:extLst>
            <a:ext uri="{FF2B5EF4-FFF2-40B4-BE49-F238E27FC236}">
              <a16:creationId xmlns:a16="http://schemas.microsoft.com/office/drawing/2014/main" xmlns="" id="{00000000-0008-0000-0600-0000EE020000}"/>
            </a:ext>
          </a:extLst>
        </xdr:cNvPr>
        <xdr:cNvCxnSpPr/>
      </xdr:nvCxnSpPr>
      <xdr:spPr>
        <a:xfrm flipV="1">
          <a:off x="19545300" y="6533356"/>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87986</xdr:rowOff>
    </xdr:from>
    <xdr:to>
      <xdr:col>107</xdr:col>
      <xdr:colOff>101600</xdr:colOff>
      <xdr:row>37</xdr:row>
      <xdr:rowOff>18136</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20383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34663</xdr:rowOff>
    </xdr:from>
    <xdr:ext cx="469744"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199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18999</xdr:rowOff>
    </xdr:from>
    <xdr:to>
      <xdr:col>102</xdr:col>
      <xdr:colOff>114300</xdr:colOff>
      <xdr:row>38</xdr:row>
      <xdr:rowOff>21628</xdr:rowOff>
    </xdr:to>
    <xdr:cxnSp macro="">
      <xdr:nvCxnSpPr>
        <xdr:cNvPr id="753" name="直線コネクタ 752">
          <a:extLst>
            <a:ext uri="{FF2B5EF4-FFF2-40B4-BE49-F238E27FC236}">
              <a16:creationId xmlns:a16="http://schemas.microsoft.com/office/drawing/2014/main" xmlns="" id="{00000000-0008-0000-0600-0000F1020000}"/>
            </a:ext>
          </a:extLst>
        </xdr:cNvPr>
        <xdr:cNvCxnSpPr/>
      </xdr:nvCxnSpPr>
      <xdr:spPr>
        <a:xfrm>
          <a:off x="18656300" y="6534099"/>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10319</xdr:rowOff>
    </xdr:from>
    <xdr:to>
      <xdr:col>102</xdr:col>
      <xdr:colOff>165100</xdr:colOff>
      <xdr:row>37</xdr:row>
      <xdr:rowOff>111919</xdr:rowOff>
    </xdr:to>
    <xdr:sp macro="" textlink="">
      <xdr:nvSpPr>
        <xdr:cNvPr id="754" name="フローチャート: 判断 753">
          <a:extLst>
            <a:ext uri="{FF2B5EF4-FFF2-40B4-BE49-F238E27FC236}">
              <a16:creationId xmlns:a16="http://schemas.microsoft.com/office/drawing/2014/main" xmlns="" id="{00000000-0008-0000-0600-0000F2020000}"/>
            </a:ext>
          </a:extLst>
        </xdr:cNvPr>
        <xdr:cNvSpPr/>
      </xdr:nvSpPr>
      <xdr:spPr>
        <a:xfrm>
          <a:off x="19494500" y="63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128446</xdr:rowOff>
    </xdr:from>
    <xdr:ext cx="469744"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19310428" y="612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28378</xdr:rowOff>
    </xdr:from>
    <xdr:to>
      <xdr:col>98</xdr:col>
      <xdr:colOff>38100</xdr:colOff>
      <xdr:row>37</xdr:row>
      <xdr:rowOff>129978</xdr:rowOff>
    </xdr:to>
    <xdr:sp macro="" textlink="">
      <xdr:nvSpPr>
        <xdr:cNvPr id="756" name="フローチャート: 判断 755">
          <a:extLst>
            <a:ext uri="{FF2B5EF4-FFF2-40B4-BE49-F238E27FC236}">
              <a16:creationId xmlns:a16="http://schemas.microsoft.com/office/drawing/2014/main" xmlns="" id="{00000000-0008-0000-0600-0000F4020000}"/>
            </a:ext>
          </a:extLst>
        </xdr:cNvPr>
        <xdr:cNvSpPr/>
      </xdr:nvSpPr>
      <xdr:spPr>
        <a:xfrm>
          <a:off x="18605500" y="6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146505</xdr:rowOff>
    </xdr:from>
    <xdr:ext cx="469744"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8421428" y="614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139535</xdr:rowOff>
    </xdr:from>
    <xdr:to>
      <xdr:col>116</xdr:col>
      <xdr:colOff>114300</xdr:colOff>
      <xdr:row>38</xdr:row>
      <xdr:rowOff>69685</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22110700" y="64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54462</xdr:rowOff>
    </xdr:from>
    <xdr:ext cx="378565" cy="259045"/>
    <xdr:sp macro="" textlink="">
      <xdr:nvSpPr>
        <xdr:cNvPr id="764" name="投資及び出資金該当値テキスト">
          <a:extLst>
            <a:ext uri="{FF2B5EF4-FFF2-40B4-BE49-F238E27FC236}">
              <a16:creationId xmlns:a16="http://schemas.microsoft.com/office/drawing/2014/main" xmlns="" id="{00000000-0008-0000-0600-0000FC020000}"/>
            </a:ext>
          </a:extLst>
        </xdr:cNvPr>
        <xdr:cNvSpPr txBox="1"/>
      </xdr:nvSpPr>
      <xdr:spPr>
        <a:xfrm>
          <a:off x="22212300" y="6398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141250</xdr:rowOff>
    </xdr:from>
    <xdr:to>
      <xdr:col>112</xdr:col>
      <xdr:colOff>38100</xdr:colOff>
      <xdr:row>38</xdr:row>
      <xdr:rowOff>71400</xdr:rowOff>
    </xdr:to>
    <xdr:sp macro="" textlink="">
      <xdr:nvSpPr>
        <xdr:cNvPr id="765" name="楕円 764">
          <a:extLst>
            <a:ext uri="{FF2B5EF4-FFF2-40B4-BE49-F238E27FC236}">
              <a16:creationId xmlns:a16="http://schemas.microsoft.com/office/drawing/2014/main" xmlns="" id="{00000000-0008-0000-0600-0000FD020000}"/>
            </a:ext>
          </a:extLst>
        </xdr:cNvPr>
        <xdr:cNvSpPr/>
      </xdr:nvSpPr>
      <xdr:spPr>
        <a:xfrm>
          <a:off x="21272500" y="64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62527</xdr:rowOff>
    </xdr:from>
    <xdr:ext cx="313932"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21166333" y="657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138906</xdr:rowOff>
    </xdr:from>
    <xdr:to>
      <xdr:col>107</xdr:col>
      <xdr:colOff>101600</xdr:colOff>
      <xdr:row>38</xdr:row>
      <xdr:rowOff>69056</xdr:rowOff>
    </xdr:to>
    <xdr:sp macro="" textlink="">
      <xdr:nvSpPr>
        <xdr:cNvPr id="767" name="楕円 766">
          <a:extLst>
            <a:ext uri="{FF2B5EF4-FFF2-40B4-BE49-F238E27FC236}">
              <a16:creationId xmlns:a16="http://schemas.microsoft.com/office/drawing/2014/main" xmlns="" id="{00000000-0008-0000-0600-0000FF020000}"/>
            </a:ext>
          </a:extLst>
        </xdr:cNvPr>
        <xdr:cNvSpPr/>
      </xdr:nvSpPr>
      <xdr:spPr>
        <a:xfrm>
          <a:off x="20383500" y="64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60183</xdr:rowOff>
    </xdr:from>
    <xdr:ext cx="378565"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20245017" y="6575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142278</xdr:rowOff>
    </xdr:from>
    <xdr:to>
      <xdr:col>102</xdr:col>
      <xdr:colOff>165100</xdr:colOff>
      <xdr:row>38</xdr:row>
      <xdr:rowOff>72428</xdr:rowOff>
    </xdr:to>
    <xdr:sp macro="" textlink="">
      <xdr:nvSpPr>
        <xdr:cNvPr id="769" name="楕円 768">
          <a:extLst>
            <a:ext uri="{FF2B5EF4-FFF2-40B4-BE49-F238E27FC236}">
              <a16:creationId xmlns:a16="http://schemas.microsoft.com/office/drawing/2014/main" xmlns="" id="{00000000-0008-0000-0600-000001030000}"/>
            </a:ext>
          </a:extLst>
        </xdr:cNvPr>
        <xdr:cNvSpPr/>
      </xdr:nvSpPr>
      <xdr:spPr>
        <a:xfrm>
          <a:off x="19494500" y="648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63555</xdr:rowOff>
    </xdr:from>
    <xdr:ext cx="313932"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9388333" y="65786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139649</xdr:rowOff>
    </xdr:from>
    <xdr:to>
      <xdr:col>98</xdr:col>
      <xdr:colOff>38100</xdr:colOff>
      <xdr:row>38</xdr:row>
      <xdr:rowOff>69799</xdr:rowOff>
    </xdr:to>
    <xdr:sp macro="" textlink="">
      <xdr:nvSpPr>
        <xdr:cNvPr id="771" name="楕円 770">
          <a:extLst>
            <a:ext uri="{FF2B5EF4-FFF2-40B4-BE49-F238E27FC236}">
              <a16:creationId xmlns:a16="http://schemas.microsoft.com/office/drawing/2014/main" xmlns="" id="{00000000-0008-0000-0600-000003030000}"/>
            </a:ext>
          </a:extLst>
        </xdr:cNvPr>
        <xdr:cNvSpPr/>
      </xdr:nvSpPr>
      <xdr:spPr>
        <a:xfrm>
          <a:off x="18605500" y="64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60926</xdr:rowOff>
    </xdr:from>
    <xdr:ext cx="378565"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8467017" y="6576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xmlns=""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xmlns=""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xmlns=""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4049</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flipV="1">
          <a:off x="22159595" y="8919449"/>
          <a:ext cx="1269" cy="116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xmlns=""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122176</xdr:rowOff>
    </xdr:from>
    <xdr:ext cx="534377" cy="259045"/>
    <xdr:sp macro="" textlink="">
      <xdr:nvSpPr>
        <xdr:cNvPr id="797" name="貸付金最大値テキスト">
          <a:extLst>
            <a:ext uri="{FF2B5EF4-FFF2-40B4-BE49-F238E27FC236}">
              <a16:creationId xmlns:a16="http://schemas.microsoft.com/office/drawing/2014/main" xmlns="" id="{00000000-0008-0000-0600-00001D030000}"/>
            </a:ext>
          </a:extLst>
        </xdr:cNvPr>
        <xdr:cNvSpPr txBox="1"/>
      </xdr:nvSpPr>
      <xdr:spPr>
        <a:xfrm>
          <a:off x="22212300" y="86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4049</xdr:rowOff>
    </xdr:from>
    <xdr:to>
      <xdr:col>116</xdr:col>
      <xdr:colOff>152400</xdr:colOff>
      <xdr:row>52</xdr:row>
      <xdr:rowOff>4049</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22072600" y="891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9078</xdr:rowOff>
    </xdr:from>
    <xdr:to>
      <xdr:col>116</xdr:col>
      <xdr:colOff>63500</xdr:colOff>
      <xdr:row>58</xdr:row>
      <xdr:rowOff>15753</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a:off x="21323300" y="9953178"/>
          <a:ext cx="8382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150182</xdr:rowOff>
    </xdr:from>
    <xdr:ext cx="469744" cy="259045"/>
    <xdr:sp macro="" textlink="">
      <xdr:nvSpPr>
        <xdr:cNvPr id="800" name="貸付金平均値テキスト">
          <a:extLst>
            <a:ext uri="{FF2B5EF4-FFF2-40B4-BE49-F238E27FC236}">
              <a16:creationId xmlns:a16="http://schemas.microsoft.com/office/drawing/2014/main" xmlns="" id="{00000000-0008-0000-0600-000020030000}"/>
            </a:ext>
          </a:extLst>
        </xdr:cNvPr>
        <xdr:cNvSpPr txBox="1"/>
      </xdr:nvSpPr>
      <xdr:spPr>
        <a:xfrm>
          <a:off x="22212300" y="9579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127305</xdr:rowOff>
    </xdr:from>
    <xdr:to>
      <xdr:col>116</xdr:col>
      <xdr:colOff>114300</xdr:colOff>
      <xdr:row>57</xdr:row>
      <xdr:rowOff>57455</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221107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9078</xdr:rowOff>
    </xdr:from>
    <xdr:to>
      <xdr:col>111</xdr:col>
      <xdr:colOff>177800</xdr:colOff>
      <xdr:row>58</xdr:row>
      <xdr:rowOff>13787</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flipV="1">
          <a:off x="20434300" y="9953178"/>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107462</xdr:rowOff>
    </xdr:from>
    <xdr:to>
      <xdr:col>112</xdr:col>
      <xdr:colOff>38100</xdr:colOff>
      <xdr:row>57</xdr:row>
      <xdr:rowOff>37612</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21272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54139</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1088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13787</xdr:rowOff>
    </xdr:from>
    <xdr:to>
      <xdr:col>107</xdr:col>
      <xdr:colOff>50800</xdr:colOff>
      <xdr:row>58</xdr:row>
      <xdr:rowOff>18634</xdr:rowOff>
    </xdr:to>
    <xdr:cxnSp macro="">
      <xdr:nvCxnSpPr>
        <xdr:cNvPr id="805" name="直線コネクタ 804">
          <a:extLst>
            <a:ext uri="{FF2B5EF4-FFF2-40B4-BE49-F238E27FC236}">
              <a16:creationId xmlns:a16="http://schemas.microsoft.com/office/drawing/2014/main" xmlns="" id="{00000000-0008-0000-0600-000025030000}"/>
            </a:ext>
          </a:extLst>
        </xdr:cNvPr>
        <xdr:cNvCxnSpPr/>
      </xdr:nvCxnSpPr>
      <xdr:spPr>
        <a:xfrm flipV="1">
          <a:off x="19545300" y="9957887"/>
          <a:ext cx="889000" cy="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6696</xdr:rowOff>
    </xdr:from>
    <xdr:to>
      <xdr:col>107</xdr:col>
      <xdr:colOff>101600</xdr:colOff>
      <xdr:row>57</xdr:row>
      <xdr:rowOff>108296</xdr:rowOff>
    </xdr:to>
    <xdr:sp macro="" textlink="">
      <xdr:nvSpPr>
        <xdr:cNvPr id="806" name="フローチャート: 判断 805">
          <a:extLst>
            <a:ext uri="{FF2B5EF4-FFF2-40B4-BE49-F238E27FC236}">
              <a16:creationId xmlns:a16="http://schemas.microsoft.com/office/drawing/2014/main" xmlns="" id="{00000000-0008-0000-0600-000026030000}"/>
            </a:ext>
          </a:extLst>
        </xdr:cNvPr>
        <xdr:cNvSpPr/>
      </xdr:nvSpPr>
      <xdr:spPr>
        <a:xfrm>
          <a:off x="20383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124823</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0199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18634</xdr:rowOff>
    </xdr:from>
    <xdr:to>
      <xdr:col>102</xdr:col>
      <xdr:colOff>114300</xdr:colOff>
      <xdr:row>58</xdr:row>
      <xdr:rowOff>19410</xdr:rowOff>
    </xdr:to>
    <xdr:cxnSp macro="">
      <xdr:nvCxnSpPr>
        <xdr:cNvPr id="808" name="直線コネクタ 807">
          <a:extLst>
            <a:ext uri="{FF2B5EF4-FFF2-40B4-BE49-F238E27FC236}">
              <a16:creationId xmlns:a16="http://schemas.microsoft.com/office/drawing/2014/main" xmlns="" id="{00000000-0008-0000-0600-000028030000}"/>
            </a:ext>
          </a:extLst>
        </xdr:cNvPr>
        <xdr:cNvCxnSpPr/>
      </xdr:nvCxnSpPr>
      <xdr:spPr>
        <a:xfrm flipV="1">
          <a:off x="18656300" y="9962734"/>
          <a:ext cx="889000" cy="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17349</xdr:rowOff>
    </xdr:from>
    <xdr:to>
      <xdr:col>102</xdr:col>
      <xdr:colOff>165100</xdr:colOff>
      <xdr:row>57</xdr:row>
      <xdr:rowOff>118949</xdr:rowOff>
    </xdr:to>
    <xdr:sp macro="" textlink="">
      <xdr:nvSpPr>
        <xdr:cNvPr id="809" name="フローチャート: 判断 808">
          <a:extLst>
            <a:ext uri="{FF2B5EF4-FFF2-40B4-BE49-F238E27FC236}">
              <a16:creationId xmlns:a16="http://schemas.microsoft.com/office/drawing/2014/main" xmlns="" id="{00000000-0008-0000-0600-000029030000}"/>
            </a:ext>
          </a:extLst>
        </xdr:cNvPr>
        <xdr:cNvSpPr/>
      </xdr:nvSpPr>
      <xdr:spPr>
        <a:xfrm>
          <a:off x="19494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135476</xdr:rowOff>
    </xdr:from>
    <xdr:ext cx="469744"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9310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11222</xdr:rowOff>
    </xdr:from>
    <xdr:to>
      <xdr:col>98</xdr:col>
      <xdr:colOff>38100</xdr:colOff>
      <xdr:row>57</xdr:row>
      <xdr:rowOff>112822</xdr:rowOff>
    </xdr:to>
    <xdr:sp macro="" textlink="">
      <xdr:nvSpPr>
        <xdr:cNvPr id="811" name="フローチャート: 判断 810">
          <a:extLst>
            <a:ext uri="{FF2B5EF4-FFF2-40B4-BE49-F238E27FC236}">
              <a16:creationId xmlns:a16="http://schemas.microsoft.com/office/drawing/2014/main" xmlns="" id="{00000000-0008-0000-0600-00002B030000}"/>
            </a:ext>
          </a:extLst>
        </xdr:cNvPr>
        <xdr:cNvSpPr/>
      </xdr:nvSpPr>
      <xdr:spPr>
        <a:xfrm>
          <a:off x="18605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129349</xdr:rowOff>
    </xdr:from>
    <xdr:ext cx="469744"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8421428" y="955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136403</xdr:rowOff>
    </xdr:from>
    <xdr:to>
      <xdr:col>116</xdr:col>
      <xdr:colOff>114300</xdr:colOff>
      <xdr:row>58</xdr:row>
      <xdr:rowOff>66553</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22110700" y="990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51330</xdr:rowOff>
    </xdr:from>
    <xdr:ext cx="469744" cy="259045"/>
    <xdr:sp macro="" textlink="">
      <xdr:nvSpPr>
        <xdr:cNvPr id="819" name="貸付金該当値テキスト">
          <a:extLst>
            <a:ext uri="{FF2B5EF4-FFF2-40B4-BE49-F238E27FC236}">
              <a16:creationId xmlns:a16="http://schemas.microsoft.com/office/drawing/2014/main" xmlns="" id="{00000000-0008-0000-0600-000033030000}"/>
            </a:ext>
          </a:extLst>
        </xdr:cNvPr>
        <xdr:cNvSpPr txBox="1"/>
      </xdr:nvSpPr>
      <xdr:spPr>
        <a:xfrm>
          <a:off x="22212300" y="98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129728</xdr:rowOff>
    </xdr:from>
    <xdr:to>
      <xdr:col>112</xdr:col>
      <xdr:colOff>38100</xdr:colOff>
      <xdr:row>58</xdr:row>
      <xdr:rowOff>59878</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21272500" y="990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51005</xdr:rowOff>
    </xdr:from>
    <xdr:ext cx="469744"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21088428" y="999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134437</xdr:rowOff>
    </xdr:from>
    <xdr:to>
      <xdr:col>107</xdr:col>
      <xdr:colOff>101600</xdr:colOff>
      <xdr:row>58</xdr:row>
      <xdr:rowOff>64587</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20383500" y="990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55714</xdr:rowOff>
    </xdr:from>
    <xdr:ext cx="469744"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20199428" y="999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139284</xdr:rowOff>
    </xdr:from>
    <xdr:to>
      <xdr:col>102</xdr:col>
      <xdr:colOff>165100</xdr:colOff>
      <xdr:row>58</xdr:row>
      <xdr:rowOff>69434</xdr:rowOff>
    </xdr:to>
    <xdr:sp macro="" textlink="">
      <xdr:nvSpPr>
        <xdr:cNvPr id="824" name="楕円 823">
          <a:extLst>
            <a:ext uri="{FF2B5EF4-FFF2-40B4-BE49-F238E27FC236}">
              <a16:creationId xmlns:a16="http://schemas.microsoft.com/office/drawing/2014/main" xmlns="" id="{00000000-0008-0000-0600-000038030000}"/>
            </a:ext>
          </a:extLst>
        </xdr:cNvPr>
        <xdr:cNvSpPr/>
      </xdr:nvSpPr>
      <xdr:spPr>
        <a:xfrm>
          <a:off x="19494500" y="991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60561</xdr:rowOff>
    </xdr:from>
    <xdr:ext cx="469744"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9310428" y="1000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140060</xdr:rowOff>
    </xdr:from>
    <xdr:to>
      <xdr:col>98</xdr:col>
      <xdr:colOff>38100</xdr:colOff>
      <xdr:row>58</xdr:row>
      <xdr:rowOff>70210</xdr:rowOff>
    </xdr:to>
    <xdr:sp macro="" textlink="">
      <xdr:nvSpPr>
        <xdr:cNvPr id="826" name="楕円 825">
          <a:extLst>
            <a:ext uri="{FF2B5EF4-FFF2-40B4-BE49-F238E27FC236}">
              <a16:creationId xmlns:a16="http://schemas.microsoft.com/office/drawing/2014/main" xmlns="" id="{00000000-0008-0000-0600-00003A030000}"/>
            </a:ext>
          </a:extLst>
        </xdr:cNvPr>
        <xdr:cNvSpPr/>
      </xdr:nvSpPr>
      <xdr:spPr>
        <a:xfrm>
          <a:off x="18605500" y="991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61337</xdr:rowOff>
    </xdr:from>
    <xdr:ext cx="469744"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8421428" y="1000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xmlns=""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xmlns=""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40525</xdr:rowOff>
    </xdr:from>
    <xdr:to>
      <xdr:col>116</xdr:col>
      <xdr:colOff>62864</xdr:colOff>
      <xdr:row>78</xdr:row>
      <xdr:rowOff>98513</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flipV="1">
          <a:off x="22159595" y="12213475"/>
          <a:ext cx="1269" cy="125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102340</xdr:rowOff>
    </xdr:from>
    <xdr:ext cx="534377" cy="259045"/>
    <xdr:sp macro="" textlink="">
      <xdr:nvSpPr>
        <xdr:cNvPr id="853" name="繰出金最小値テキスト">
          <a:extLst>
            <a:ext uri="{FF2B5EF4-FFF2-40B4-BE49-F238E27FC236}">
              <a16:creationId xmlns:a16="http://schemas.microsoft.com/office/drawing/2014/main" xmlns="" id="{00000000-0008-0000-0600-000055030000}"/>
            </a:ext>
          </a:extLst>
        </xdr:cNvPr>
        <xdr:cNvSpPr txBox="1"/>
      </xdr:nvSpPr>
      <xdr:spPr>
        <a:xfrm>
          <a:off x="22212300" y="1347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98513</xdr:rowOff>
    </xdr:from>
    <xdr:to>
      <xdr:col>116</xdr:col>
      <xdr:colOff>152400</xdr:colOff>
      <xdr:row>78</xdr:row>
      <xdr:rowOff>98513</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a:off x="22072600" y="1347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158652</xdr:rowOff>
    </xdr:from>
    <xdr:ext cx="534377" cy="259045"/>
    <xdr:sp macro="" textlink="">
      <xdr:nvSpPr>
        <xdr:cNvPr id="855" name="繰出金最大値テキスト">
          <a:extLst>
            <a:ext uri="{FF2B5EF4-FFF2-40B4-BE49-F238E27FC236}">
              <a16:creationId xmlns:a16="http://schemas.microsoft.com/office/drawing/2014/main" xmlns="" id="{00000000-0008-0000-0600-000057030000}"/>
            </a:ext>
          </a:extLst>
        </xdr:cNvPr>
        <xdr:cNvSpPr txBox="1"/>
      </xdr:nvSpPr>
      <xdr:spPr>
        <a:xfrm>
          <a:off x="22212300" y="1198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40525</xdr:rowOff>
    </xdr:from>
    <xdr:to>
      <xdr:col>116</xdr:col>
      <xdr:colOff>152400</xdr:colOff>
      <xdr:row>71</xdr:row>
      <xdr:rowOff>40525</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a:off x="22072600" y="1221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51651</xdr:rowOff>
    </xdr:from>
    <xdr:to>
      <xdr:col>116</xdr:col>
      <xdr:colOff>63500</xdr:colOff>
      <xdr:row>74</xdr:row>
      <xdr:rowOff>70434</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flipV="1">
          <a:off x="21323300" y="12738951"/>
          <a:ext cx="8382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38066</xdr:rowOff>
    </xdr:from>
    <xdr:ext cx="534377" cy="259045"/>
    <xdr:sp macro="" textlink="">
      <xdr:nvSpPr>
        <xdr:cNvPr id="858" name="繰出金平均値テキスト">
          <a:extLst>
            <a:ext uri="{FF2B5EF4-FFF2-40B4-BE49-F238E27FC236}">
              <a16:creationId xmlns:a16="http://schemas.microsoft.com/office/drawing/2014/main" xmlns="" id="{00000000-0008-0000-0600-00005A030000}"/>
            </a:ext>
          </a:extLst>
        </xdr:cNvPr>
        <xdr:cNvSpPr txBox="1"/>
      </xdr:nvSpPr>
      <xdr:spPr>
        <a:xfrm>
          <a:off x="22212300" y="12896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59639</xdr:rowOff>
    </xdr:from>
    <xdr:to>
      <xdr:col>116</xdr:col>
      <xdr:colOff>114300</xdr:colOff>
      <xdr:row>75</xdr:row>
      <xdr:rowOff>161240</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221107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70434</xdr:rowOff>
    </xdr:from>
    <xdr:to>
      <xdr:col>111</xdr:col>
      <xdr:colOff>177800</xdr:colOff>
      <xdr:row>74</xdr:row>
      <xdr:rowOff>152578</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flipV="1">
          <a:off x="20434300" y="12757734"/>
          <a:ext cx="889000" cy="8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86843</xdr:rowOff>
    </xdr:from>
    <xdr:to>
      <xdr:col>112</xdr:col>
      <xdr:colOff>38100</xdr:colOff>
      <xdr:row>76</xdr:row>
      <xdr:rowOff>16993</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21272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8120</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1056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100495</xdr:rowOff>
    </xdr:from>
    <xdr:to>
      <xdr:col>107</xdr:col>
      <xdr:colOff>50800</xdr:colOff>
      <xdr:row>74</xdr:row>
      <xdr:rowOff>152578</xdr:rowOff>
    </xdr:to>
    <xdr:cxnSp macro="">
      <xdr:nvCxnSpPr>
        <xdr:cNvPr id="863" name="直線コネクタ 862">
          <a:extLst>
            <a:ext uri="{FF2B5EF4-FFF2-40B4-BE49-F238E27FC236}">
              <a16:creationId xmlns:a16="http://schemas.microsoft.com/office/drawing/2014/main" xmlns="" id="{00000000-0008-0000-0600-00005F030000}"/>
            </a:ext>
          </a:extLst>
        </xdr:cNvPr>
        <xdr:cNvCxnSpPr/>
      </xdr:nvCxnSpPr>
      <xdr:spPr>
        <a:xfrm>
          <a:off x="19545300" y="12787795"/>
          <a:ext cx="889000" cy="5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25197</xdr:rowOff>
    </xdr:from>
    <xdr:to>
      <xdr:col>107</xdr:col>
      <xdr:colOff>101600</xdr:colOff>
      <xdr:row>76</xdr:row>
      <xdr:rowOff>126797</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20383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117924</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0167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100495</xdr:rowOff>
    </xdr:from>
    <xdr:to>
      <xdr:col>102</xdr:col>
      <xdr:colOff>114300</xdr:colOff>
      <xdr:row>75</xdr:row>
      <xdr:rowOff>26315</xdr:rowOff>
    </xdr:to>
    <xdr:cxnSp macro="">
      <xdr:nvCxnSpPr>
        <xdr:cNvPr id="866" name="直線コネクタ 865">
          <a:extLst>
            <a:ext uri="{FF2B5EF4-FFF2-40B4-BE49-F238E27FC236}">
              <a16:creationId xmlns:a16="http://schemas.microsoft.com/office/drawing/2014/main" xmlns="" id="{00000000-0008-0000-0600-000062030000}"/>
            </a:ext>
          </a:extLst>
        </xdr:cNvPr>
        <xdr:cNvCxnSpPr/>
      </xdr:nvCxnSpPr>
      <xdr:spPr>
        <a:xfrm flipV="1">
          <a:off x="18656300" y="12787795"/>
          <a:ext cx="889000" cy="9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143764</xdr:rowOff>
    </xdr:from>
    <xdr:to>
      <xdr:col>102</xdr:col>
      <xdr:colOff>165100</xdr:colOff>
      <xdr:row>75</xdr:row>
      <xdr:rowOff>73914</xdr:rowOff>
    </xdr:to>
    <xdr:sp macro="" textlink="">
      <xdr:nvSpPr>
        <xdr:cNvPr id="867" name="フローチャート: 判断 866">
          <a:extLst>
            <a:ext uri="{FF2B5EF4-FFF2-40B4-BE49-F238E27FC236}">
              <a16:creationId xmlns:a16="http://schemas.microsoft.com/office/drawing/2014/main" xmlns="" id="{00000000-0008-0000-0600-000063030000}"/>
            </a:ext>
          </a:extLst>
        </xdr:cNvPr>
        <xdr:cNvSpPr/>
      </xdr:nvSpPr>
      <xdr:spPr>
        <a:xfrm>
          <a:off x="19494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65041</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9278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138964</xdr:rowOff>
    </xdr:from>
    <xdr:to>
      <xdr:col>98</xdr:col>
      <xdr:colOff>38100</xdr:colOff>
      <xdr:row>75</xdr:row>
      <xdr:rowOff>69114</xdr:rowOff>
    </xdr:to>
    <xdr:sp macro="" textlink="">
      <xdr:nvSpPr>
        <xdr:cNvPr id="869" name="フローチャート: 判断 868">
          <a:extLst>
            <a:ext uri="{FF2B5EF4-FFF2-40B4-BE49-F238E27FC236}">
              <a16:creationId xmlns:a16="http://schemas.microsoft.com/office/drawing/2014/main" xmlns="" id="{00000000-0008-0000-0600-000065030000}"/>
            </a:ext>
          </a:extLst>
        </xdr:cNvPr>
        <xdr:cNvSpPr/>
      </xdr:nvSpPr>
      <xdr:spPr>
        <a:xfrm>
          <a:off x="18605500" y="128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85641</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8389111" y="1260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851</xdr:rowOff>
    </xdr:from>
    <xdr:to>
      <xdr:col>116</xdr:col>
      <xdr:colOff>114300</xdr:colOff>
      <xdr:row>74</xdr:row>
      <xdr:rowOff>102451</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22110700" y="126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23728</xdr:rowOff>
    </xdr:from>
    <xdr:ext cx="534377" cy="259045"/>
    <xdr:sp macro="" textlink="">
      <xdr:nvSpPr>
        <xdr:cNvPr id="877" name="繰出金該当値テキスト">
          <a:extLst>
            <a:ext uri="{FF2B5EF4-FFF2-40B4-BE49-F238E27FC236}">
              <a16:creationId xmlns:a16="http://schemas.microsoft.com/office/drawing/2014/main" xmlns="" id="{00000000-0008-0000-0600-00006D030000}"/>
            </a:ext>
          </a:extLst>
        </xdr:cNvPr>
        <xdr:cNvSpPr txBox="1"/>
      </xdr:nvSpPr>
      <xdr:spPr>
        <a:xfrm>
          <a:off x="22212300" y="125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19634</xdr:rowOff>
    </xdr:from>
    <xdr:to>
      <xdr:col>112</xdr:col>
      <xdr:colOff>38100</xdr:colOff>
      <xdr:row>74</xdr:row>
      <xdr:rowOff>121234</xdr:rowOff>
    </xdr:to>
    <xdr:sp macro="" textlink="">
      <xdr:nvSpPr>
        <xdr:cNvPr id="878" name="楕円 877">
          <a:extLst>
            <a:ext uri="{FF2B5EF4-FFF2-40B4-BE49-F238E27FC236}">
              <a16:creationId xmlns:a16="http://schemas.microsoft.com/office/drawing/2014/main" xmlns="" id="{00000000-0008-0000-0600-00006E030000}"/>
            </a:ext>
          </a:extLst>
        </xdr:cNvPr>
        <xdr:cNvSpPr/>
      </xdr:nvSpPr>
      <xdr:spPr>
        <a:xfrm>
          <a:off x="21272500" y="1270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137761</xdr:rowOff>
    </xdr:from>
    <xdr:ext cx="534377"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21056111" y="1248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101778</xdr:rowOff>
    </xdr:from>
    <xdr:to>
      <xdr:col>107</xdr:col>
      <xdr:colOff>101600</xdr:colOff>
      <xdr:row>75</xdr:row>
      <xdr:rowOff>31928</xdr:rowOff>
    </xdr:to>
    <xdr:sp macro="" textlink="">
      <xdr:nvSpPr>
        <xdr:cNvPr id="880" name="楕円 879">
          <a:extLst>
            <a:ext uri="{FF2B5EF4-FFF2-40B4-BE49-F238E27FC236}">
              <a16:creationId xmlns:a16="http://schemas.microsoft.com/office/drawing/2014/main" xmlns="" id="{00000000-0008-0000-0600-000070030000}"/>
            </a:ext>
          </a:extLst>
        </xdr:cNvPr>
        <xdr:cNvSpPr/>
      </xdr:nvSpPr>
      <xdr:spPr>
        <a:xfrm>
          <a:off x="20383500" y="127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48455</xdr:rowOff>
    </xdr:from>
    <xdr:ext cx="534377"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20167111" y="1256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49695</xdr:rowOff>
    </xdr:from>
    <xdr:to>
      <xdr:col>102</xdr:col>
      <xdr:colOff>165100</xdr:colOff>
      <xdr:row>74</xdr:row>
      <xdr:rowOff>151295</xdr:rowOff>
    </xdr:to>
    <xdr:sp macro="" textlink="">
      <xdr:nvSpPr>
        <xdr:cNvPr id="882" name="楕円 881">
          <a:extLst>
            <a:ext uri="{FF2B5EF4-FFF2-40B4-BE49-F238E27FC236}">
              <a16:creationId xmlns:a16="http://schemas.microsoft.com/office/drawing/2014/main" xmlns="" id="{00000000-0008-0000-0600-000072030000}"/>
            </a:ext>
          </a:extLst>
        </xdr:cNvPr>
        <xdr:cNvSpPr/>
      </xdr:nvSpPr>
      <xdr:spPr>
        <a:xfrm>
          <a:off x="19494500" y="127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146965</xdr:rowOff>
    </xdr:from>
    <xdr:to>
      <xdr:col>98</xdr:col>
      <xdr:colOff>38100</xdr:colOff>
      <xdr:row>75</xdr:row>
      <xdr:rowOff>77115</xdr:rowOff>
    </xdr:to>
    <xdr:sp macro="" textlink="">
      <xdr:nvSpPr>
        <xdr:cNvPr id="884" name="楕円 883">
          <a:extLst>
            <a:ext uri="{FF2B5EF4-FFF2-40B4-BE49-F238E27FC236}">
              <a16:creationId xmlns:a16="http://schemas.microsoft.com/office/drawing/2014/main" xmlns="" id="{00000000-0008-0000-0600-000074030000}"/>
            </a:ext>
          </a:extLst>
        </xdr:cNvPr>
        <xdr:cNvSpPr/>
      </xdr:nvSpPr>
      <xdr:spPr>
        <a:xfrm>
          <a:off x="18605500" y="1283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68242</xdr:rowOff>
    </xdr:from>
    <xdr:ext cx="534377"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18389111" y="1292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xmlns=""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xmlns=""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xmlns=""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xmlns=""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xmlns=""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xmlns=""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xmlns=""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xmlns=""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xmlns=""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xmlns=""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xmlns=""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xmlns=""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xmlns=""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xmlns=""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xmlns=""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xmlns=""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　</a:t>
          </a:r>
          <a:r>
            <a:rPr kumimoji="1" lang="ja-JP" altLang="en-US" sz="1100">
              <a:solidFill>
                <a:schemeClr val="dk1"/>
              </a:solidFill>
              <a:effectLst/>
              <a:latin typeface="+mn-lt"/>
              <a:ea typeface="+mn-ea"/>
              <a:cs typeface="+mn-cs"/>
            </a:rPr>
            <a:t>給与等の見直しや</a:t>
          </a:r>
          <a:r>
            <a:rPr kumimoji="1" lang="ja-JP" altLang="ja-JP" sz="1100">
              <a:solidFill>
                <a:schemeClr val="dk1"/>
              </a:solidFill>
              <a:effectLst/>
              <a:latin typeface="+mn-lt"/>
              <a:ea typeface="+mn-ea"/>
              <a:cs typeface="+mn-cs"/>
            </a:rPr>
            <a:t>災害対応等で依然として令和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年度も類似団体平均を上回っている。今後も災害対応職員の確保のため人件費の増が見込まれるが、適正な人員管理に努め費用の増加を抑える。</a:t>
          </a:r>
          <a:endParaRPr lang="ja-JP" altLang="ja-JP" sz="1400">
            <a:effectLst/>
          </a:endParaRPr>
        </a:p>
        <a:p>
          <a:r>
            <a:rPr kumimoji="1" lang="ja-JP" altLang="ja-JP" sz="1100">
              <a:solidFill>
                <a:schemeClr val="dk1"/>
              </a:solidFill>
              <a:effectLst/>
              <a:latin typeface="+mn-lt"/>
              <a:ea typeface="+mn-ea"/>
              <a:cs typeface="+mn-cs"/>
            </a:rPr>
            <a:t>●物件費　ふるさと応援寄附金事業</a:t>
          </a:r>
          <a:r>
            <a:rPr kumimoji="1" lang="ja-JP" altLang="en-US" sz="1100">
              <a:solidFill>
                <a:schemeClr val="dk1"/>
              </a:solidFill>
              <a:effectLst/>
              <a:latin typeface="+mn-lt"/>
              <a:ea typeface="+mn-ea"/>
              <a:cs typeface="+mn-cs"/>
            </a:rPr>
            <a:t>や、庁内システム管理運営事業</a:t>
          </a:r>
          <a:r>
            <a:rPr kumimoji="1" lang="ja-JP" altLang="ja-JP" sz="1100">
              <a:solidFill>
                <a:schemeClr val="dk1"/>
              </a:solidFill>
              <a:effectLst/>
              <a:latin typeface="+mn-lt"/>
              <a:ea typeface="+mn-ea"/>
              <a:cs typeface="+mn-cs"/>
            </a:rPr>
            <a:t>等により前年度より増加している。今後もふるさと応援寄附金事業の増が見込まれるがその他事業の見直し等を行い経費の縮減に努める。</a:t>
          </a:r>
          <a:endParaRPr lang="ja-JP" altLang="ja-JP" sz="1400">
            <a:effectLst/>
          </a:endParaRPr>
        </a:p>
        <a:p>
          <a:r>
            <a:rPr kumimoji="1" lang="ja-JP" altLang="ja-JP" sz="1100">
              <a:solidFill>
                <a:schemeClr val="dk1"/>
              </a:solidFill>
              <a:effectLst/>
              <a:latin typeface="+mn-lt"/>
              <a:ea typeface="+mn-ea"/>
              <a:cs typeface="+mn-cs"/>
            </a:rPr>
            <a:t>●普通建設事業費　</a:t>
          </a:r>
          <a:r>
            <a:rPr kumimoji="1" lang="ja-JP" altLang="en-US" sz="1100">
              <a:solidFill>
                <a:schemeClr val="dk1"/>
              </a:solidFill>
              <a:effectLst/>
              <a:latin typeface="+mn-lt"/>
              <a:ea typeface="+mn-ea"/>
              <a:cs typeface="+mn-cs"/>
            </a:rPr>
            <a:t>公立保育所建設及び私立保育園整備事業</a:t>
          </a:r>
          <a:r>
            <a:rPr kumimoji="1" lang="ja-JP" altLang="ja-JP" sz="1100">
              <a:solidFill>
                <a:schemeClr val="dk1"/>
              </a:solidFill>
              <a:effectLst/>
              <a:latin typeface="+mn-lt"/>
              <a:ea typeface="+mn-ea"/>
              <a:cs typeface="+mn-cs"/>
            </a:rPr>
            <a:t>等の減により前年度と比べ減となっている。今後必要な事業を見極め、過剰な施工実施とならないよう経費縮減に努める。</a:t>
          </a:r>
          <a:endParaRPr lang="ja-JP" altLang="ja-JP" sz="1400">
            <a:effectLst/>
          </a:endParaRPr>
        </a:p>
        <a:p>
          <a:r>
            <a:rPr kumimoji="1" lang="ja-JP" altLang="ja-JP" sz="1100">
              <a:solidFill>
                <a:schemeClr val="dk1"/>
              </a:solidFill>
              <a:effectLst/>
              <a:latin typeface="+mn-lt"/>
              <a:ea typeface="+mn-ea"/>
              <a:cs typeface="+mn-cs"/>
            </a:rPr>
            <a:t>●災害復旧事業費　前年に引き続き、九州北部豪雨に伴う災害復旧事業を行ったことに加え、平成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年豪雨災害の災害復旧事業費が類似団体と比較して大幅に上回っている。復旧事業は長期にわたることが予想されるため、今後数年は高水準で推移すると考えられる。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　</a:t>
          </a:r>
          <a:r>
            <a:rPr kumimoji="1" lang="ja-JP" altLang="en-US" sz="1100">
              <a:solidFill>
                <a:schemeClr val="dk1"/>
              </a:solidFill>
              <a:effectLst/>
              <a:latin typeface="+mn-lt"/>
              <a:ea typeface="+mn-ea"/>
              <a:cs typeface="+mn-cs"/>
            </a:rPr>
            <a:t>前年度より繰り上げ償還額が減少したものの、緊急防災減災事業債や過疎債</a:t>
          </a:r>
          <a:r>
            <a:rPr kumimoji="1" lang="ja-JP" altLang="ja-JP" sz="1100">
              <a:solidFill>
                <a:schemeClr val="dk1"/>
              </a:solidFill>
              <a:effectLst/>
              <a:latin typeface="+mn-lt"/>
              <a:ea typeface="+mn-ea"/>
              <a:cs typeface="+mn-cs"/>
            </a:rPr>
            <a:t>の元利償還金の増により増となっている。今後も災害復旧事業に対する償還の増が見込まれるため高水準で推移するものと見込まれる。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50,903
50,056
246.71
38,660,000
37,319,467
1,036,347
15,561,287
28,745,639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109220</xdr:rowOff>
    </xdr:from>
    <xdr:to>
      <xdr:col>24</xdr:col>
      <xdr:colOff>62865</xdr:colOff>
      <xdr:row>38</xdr:row>
      <xdr:rowOff>82169</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424170"/>
          <a:ext cx="1270" cy="117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85996</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6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82169</xdr:rowOff>
    </xdr:from>
    <xdr:to>
      <xdr:col>24</xdr:col>
      <xdr:colOff>152400</xdr:colOff>
      <xdr:row>38</xdr:row>
      <xdr:rowOff>82169</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9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55897</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1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109220</xdr:rowOff>
    </xdr:from>
    <xdr:to>
      <xdr:col>24</xdr:col>
      <xdr:colOff>152400</xdr:colOff>
      <xdr:row>31</xdr:row>
      <xdr:rowOff>109220</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42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12065</xdr:rowOff>
    </xdr:from>
    <xdr:to>
      <xdr:col>24</xdr:col>
      <xdr:colOff>63500</xdr:colOff>
      <xdr:row>35</xdr:row>
      <xdr:rowOff>13208</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012815"/>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126763</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127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148336</xdr:rowOff>
    </xdr:from>
    <xdr:to>
      <xdr:col>24</xdr:col>
      <xdr:colOff>114300</xdr:colOff>
      <xdr:row>36</xdr:row>
      <xdr:rowOff>78486</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13208</xdr:rowOff>
    </xdr:from>
    <xdr:to>
      <xdr:col>19</xdr:col>
      <xdr:colOff>177800</xdr:colOff>
      <xdr:row>35</xdr:row>
      <xdr:rowOff>73406</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6013958"/>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168148</xdr:rowOff>
    </xdr:from>
    <xdr:to>
      <xdr:col>20</xdr:col>
      <xdr:colOff>38100</xdr:colOff>
      <xdr:row>36</xdr:row>
      <xdr:rowOff>98298</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89425</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73406</xdr:rowOff>
    </xdr:from>
    <xdr:to>
      <xdr:col>15</xdr:col>
      <xdr:colOff>50800</xdr:colOff>
      <xdr:row>35</xdr:row>
      <xdr:rowOff>103886</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6074156"/>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151765</xdr:rowOff>
    </xdr:from>
    <xdr:to>
      <xdr:col>15</xdr:col>
      <xdr:colOff>101600</xdr:colOff>
      <xdr:row>36</xdr:row>
      <xdr:rowOff>81915</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73042</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103886</xdr:rowOff>
    </xdr:from>
    <xdr:to>
      <xdr:col>10</xdr:col>
      <xdr:colOff>114300</xdr:colOff>
      <xdr:row>35</xdr:row>
      <xdr:rowOff>143510</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6104636"/>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112522</xdr:rowOff>
    </xdr:from>
    <xdr:to>
      <xdr:col>10</xdr:col>
      <xdr:colOff>165100</xdr:colOff>
      <xdr:row>36</xdr:row>
      <xdr:rowOff>42672</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33799</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103759</xdr:rowOff>
    </xdr:from>
    <xdr:to>
      <xdr:col>6</xdr:col>
      <xdr:colOff>38100</xdr:colOff>
      <xdr:row>36</xdr:row>
      <xdr:rowOff>33909</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10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25036</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619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132715</xdr:rowOff>
    </xdr:from>
    <xdr:to>
      <xdr:col>24</xdr:col>
      <xdr:colOff>114300</xdr:colOff>
      <xdr:row>35</xdr:row>
      <xdr:rowOff>62865</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59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155592</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81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133858</xdr:rowOff>
    </xdr:from>
    <xdr:to>
      <xdr:col>20</xdr:col>
      <xdr:colOff>38100</xdr:colOff>
      <xdr:row>35</xdr:row>
      <xdr:rowOff>64008</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96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80535</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573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22606</xdr:rowOff>
    </xdr:from>
    <xdr:to>
      <xdr:col>15</xdr:col>
      <xdr:colOff>101600</xdr:colOff>
      <xdr:row>35</xdr:row>
      <xdr:rowOff>124206</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140733</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79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53086</xdr:rowOff>
    </xdr:from>
    <xdr:to>
      <xdr:col>10</xdr:col>
      <xdr:colOff>165100</xdr:colOff>
      <xdr:row>35</xdr:row>
      <xdr:rowOff>154686</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05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171213</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82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92710</xdr:rowOff>
    </xdr:from>
    <xdr:to>
      <xdr:col>6</xdr:col>
      <xdr:colOff>38100</xdr:colOff>
      <xdr:row>36</xdr:row>
      <xdr:rowOff>22860</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0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39387</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86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xmlns=""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49746</xdr:rowOff>
    </xdr:from>
    <xdr:to>
      <xdr:col>24</xdr:col>
      <xdr:colOff>62865</xdr:colOff>
      <xdr:row>57</xdr:row>
      <xdr:rowOff>166899</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flipV="1">
          <a:off x="4633595" y="9136596"/>
          <a:ext cx="1270" cy="802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170726</xdr:rowOff>
    </xdr:from>
    <xdr:ext cx="534377" cy="259045"/>
    <xdr:sp macro="" textlink="">
      <xdr:nvSpPr>
        <xdr:cNvPr id="112" name="総務費最小値テキスト">
          <a:extLst>
            <a:ext uri="{FF2B5EF4-FFF2-40B4-BE49-F238E27FC236}">
              <a16:creationId xmlns:a16="http://schemas.microsoft.com/office/drawing/2014/main" xmlns="" id="{00000000-0008-0000-0700-000070000000}"/>
            </a:ext>
          </a:extLst>
        </xdr:cNvPr>
        <xdr:cNvSpPr txBox="1"/>
      </xdr:nvSpPr>
      <xdr:spPr>
        <a:xfrm>
          <a:off x="4686300" y="994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166899</xdr:rowOff>
    </xdr:from>
    <xdr:to>
      <xdr:col>24</xdr:col>
      <xdr:colOff>152400</xdr:colOff>
      <xdr:row>57</xdr:row>
      <xdr:rowOff>166899</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4546600" y="993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167873</xdr:rowOff>
    </xdr:from>
    <xdr:ext cx="599010" cy="259045"/>
    <xdr:sp macro="" textlink="">
      <xdr:nvSpPr>
        <xdr:cNvPr id="114" name="総務費最大値テキスト">
          <a:extLst>
            <a:ext uri="{FF2B5EF4-FFF2-40B4-BE49-F238E27FC236}">
              <a16:creationId xmlns:a16="http://schemas.microsoft.com/office/drawing/2014/main" xmlns="" id="{00000000-0008-0000-0700-000072000000}"/>
            </a:ext>
          </a:extLst>
        </xdr:cNvPr>
        <xdr:cNvSpPr txBox="1"/>
      </xdr:nvSpPr>
      <xdr:spPr>
        <a:xfrm>
          <a:off x="4686300" y="891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49746</xdr:rowOff>
    </xdr:from>
    <xdr:to>
      <xdr:col>24</xdr:col>
      <xdr:colOff>152400</xdr:colOff>
      <xdr:row>53</xdr:row>
      <xdr:rowOff>49746</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9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78737</xdr:rowOff>
    </xdr:from>
    <xdr:to>
      <xdr:col>24</xdr:col>
      <xdr:colOff>63500</xdr:colOff>
      <xdr:row>54</xdr:row>
      <xdr:rowOff>93093</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flipV="1">
          <a:off x="3797300" y="9337037"/>
          <a:ext cx="8382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156499</xdr:rowOff>
    </xdr:from>
    <xdr:ext cx="534377" cy="259045"/>
    <xdr:sp macro="" textlink="">
      <xdr:nvSpPr>
        <xdr:cNvPr id="117" name="総務費平均値テキスト">
          <a:extLst>
            <a:ext uri="{FF2B5EF4-FFF2-40B4-BE49-F238E27FC236}">
              <a16:creationId xmlns:a16="http://schemas.microsoft.com/office/drawing/2014/main" xmlns="" id="{00000000-0008-0000-0700-000075000000}"/>
            </a:ext>
          </a:extLst>
        </xdr:cNvPr>
        <xdr:cNvSpPr txBox="1"/>
      </xdr:nvSpPr>
      <xdr:spPr>
        <a:xfrm>
          <a:off x="4686300" y="9586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6622</xdr:rowOff>
    </xdr:from>
    <xdr:to>
      <xdr:col>24</xdr:col>
      <xdr:colOff>114300</xdr:colOff>
      <xdr:row>56</xdr:row>
      <xdr:rowOff>108222</xdr:rowOff>
    </xdr:to>
    <xdr:sp macro="" textlink="">
      <xdr:nvSpPr>
        <xdr:cNvPr id="118" name="フローチャート: 判断 117">
          <a:extLst>
            <a:ext uri="{FF2B5EF4-FFF2-40B4-BE49-F238E27FC236}">
              <a16:creationId xmlns:a16="http://schemas.microsoft.com/office/drawing/2014/main" xmlns="" id="{00000000-0008-0000-0700-000076000000}"/>
            </a:ext>
          </a:extLst>
        </xdr:cNvPr>
        <xdr:cNvSpPr/>
      </xdr:nvSpPr>
      <xdr:spPr>
        <a:xfrm>
          <a:off x="45847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13152</xdr:rowOff>
    </xdr:from>
    <xdr:to>
      <xdr:col>19</xdr:col>
      <xdr:colOff>177800</xdr:colOff>
      <xdr:row>54</xdr:row>
      <xdr:rowOff>93093</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2908300" y="8928552"/>
          <a:ext cx="889000" cy="42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2210</xdr:rowOff>
    </xdr:from>
    <xdr:to>
      <xdr:col>20</xdr:col>
      <xdr:colOff>38100</xdr:colOff>
      <xdr:row>56</xdr:row>
      <xdr:rowOff>103810</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3746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94937</xdr:rowOff>
    </xdr:from>
    <xdr:ext cx="534377" cy="259045"/>
    <xdr:sp macro="" textlink="">
      <xdr:nvSpPr>
        <xdr:cNvPr id="121" name="テキスト ボックス 120">
          <a:extLst>
            <a:ext uri="{FF2B5EF4-FFF2-40B4-BE49-F238E27FC236}">
              <a16:creationId xmlns:a16="http://schemas.microsoft.com/office/drawing/2014/main" xmlns="" id="{00000000-0008-0000-0700-000079000000}"/>
            </a:ext>
          </a:extLst>
        </xdr:cNvPr>
        <xdr:cNvSpPr txBox="1"/>
      </xdr:nvSpPr>
      <xdr:spPr>
        <a:xfrm>
          <a:off x="3530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13152</xdr:rowOff>
    </xdr:from>
    <xdr:to>
      <xdr:col>15</xdr:col>
      <xdr:colOff>50800</xdr:colOff>
      <xdr:row>55</xdr:row>
      <xdr:rowOff>52398</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flipV="1">
          <a:off x="2019300" y="8928552"/>
          <a:ext cx="889000" cy="55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147010</xdr:rowOff>
    </xdr:from>
    <xdr:to>
      <xdr:col>15</xdr:col>
      <xdr:colOff>101600</xdr:colOff>
      <xdr:row>54</xdr:row>
      <xdr:rowOff>77160</xdr:rowOff>
    </xdr:to>
    <xdr:sp macro="" textlink="">
      <xdr:nvSpPr>
        <xdr:cNvPr id="123" name="フローチャート: 判断 122">
          <a:extLst>
            <a:ext uri="{FF2B5EF4-FFF2-40B4-BE49-F238E27FC236}">
              <a16:creationId xmlns:a16="http://schemas.microsoft.com/office/drawing/2014/main" xmlns="" id="{00000000-0008-0000-0700-00007B000000}"/>
            </a:ext>
          </a:extLst>
        </xdr:cNvPr>
        <xdr:cNvSpPr/>
      </xdr:nvSpPr>
      <xdr:spPr>
        <a:xfrm>
          <a:off x="2857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68287</xdr:rowOff>
    </xdr:from>
    <xdr:ext cx="599010" cy="259045"/>
    <xdr:sp macro="" textlink="">
      <xdr:nvSpPr>
        <xdr:cNvPr id="124" name="テキスト ボックス 123">
          <a:extLst>
            <a:ext uri="{FF2B5EF4-FFF2-40B4-BE49-F238E27FC236}">
              <a16:creationId xmlns:a16="http://schemas.microsoft.com/office/drawing/2014/main" xmlns="" id="{00000000-0008-0000-0700-00007C000000}"/>
            </a:ext>
          </a:extLst>
        </xdr:cNvPr>
        <xdr:cNvSpPr txBox="1"/>
      </xdr:nvSpPr>
      <xdr:spPr>
        <a:xfrm>
          <a:off x="2608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52398</xdr:rowOff>
    </xdr:from>
    <xdr:to>
      <xdr:col>10</xdr:col>
      <xdr:colOff>114300</xdr:colOff>
      <xdr:row>56</xdr:row>
      <xdr:rowOff>25747</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flipV="1">
          <a:off x="1130300" y="9482148"/>
          <a:ext cx="889000" cy="14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115253</xdr:rowOff>
    </xdr:from>
    <xdr:to>
      <xdr:col>10</xdr:col>
      <xdr:colOff>165100</xdr:colOff>
      <xdr:row>57</xdr:row>
      <xdr:rowOff>45403</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1968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36530</xdr:rowOff>
    </xdr:from>
    <xdr:ext cx="534377"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1752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129929</xdr:rowOff>
    </xdr:from>
    <xdr:to>
      <xdr:col>6</xdr:col>
      <xdr:colOff>38100</xdr:colOff>
      <xdr:row>57</xdr:row>
      <xdr:rowOff>60079</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079500" y="973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51206</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863111" y="982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27937</xdr:rowOff>
    </xdr:from>
    <xdr:to>
      <xdr:col>24</xdr:col>
      <xdr:colOff>114300</xdr:colOff>
      <xdr:row>54</xdr:row>
      <xdr:rowOff>129537</xdr:rowOff>
    </xdr:to>
    <xdr:sp macro="" textlink="">
      <xdr:nvSpPr>
        <xdr:cNvPr id="135" name="楕円 134">
          <a:extLst>
            <a:ext uri="{FF2B5EF4-FFF2-40B4-BE49-F238E27FC236}">
              <a16:creationId xmlns:a16="http://schemas.microsoft.com/office/drawing/2014/main" xmlns="" id="{00000000-0008-0000-0700-000087000000}"/>
            </a:ext>
          </a:extLst>
        </xdr:cNvPr>
        <xdr:cNvSpPr/>
      </xdr:nvSpPr>
      <xdr:spPr>
        <a:xfrm>
          <a:off x="4584700" y="928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50814</xdr:rowOff>
    </xdr:from>
    <xdr:ext cx="599010" cy="259045"/>
    <xdr:sp macro="" textlink="">
      <xdr:nvSpPr>
        <xdr:cNvPr id="136" name="総務費該当値テキスト">
          <a:extLst>
            <a:ext uri="{FF2B5EF4-FFF2-40B4-BE49-F238E27FC236}">
              <a16:creationId xmlns:a16="http://schemas.microsoft.com/office/drawing/2014/main" xmlns="" id="{00000000-0008-0000-0700-000088000000}"/>
            </a:ext>
          </a:extLst>
        </xdr:cNvPr>
        <xdr:cNvSpPr txBox="1"/>
      </xdr:nvSpPr>
      <xdr:spPr>
        <a:xfrm>
          <a:off x="4686300" y="913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42293</xdr:rowOff>
    </xdr:from>
    <xdr:to>
      <xdr:col>20</xdr:col>
      <xdr:colOff>38100</xdr:colOff>
      <xdr:row>54</xdr:row>
      <xdr:rowOff>143893</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3746500" y="930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160420</xdr:rowOff>
    </xdr:from>
    <xdr:ext cx="59901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3497795" y="907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133802</xdr:rowOff>
    </xdr:from>
    <xdr:to>
      <xdr:col>15</xdr:col>
      <xdr:colOff>101600</xdr:colOff>
      <xdr:row>52</xdr:row>
      <xdr:rowOff>63952</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2857500" y="88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80479</xdr:rowOff>
    </xdr:from>
    <xdr:ext cx="59901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2608795" y="86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1598</xdr:rowOff>
    </xdr:from>
    <xdr:to>
      <xdr:col>10</xdr:col>
      <xdr:colOff>165100</xdr:colOff>
      <xdr:row>55</xdr:row>
      <xdr:rowOff>103198</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1968500" y="943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119725</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1719795" y="9206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146397</xdr:rowOff>
    </xdr:from>
    <xdr:to>
      <xdr:col>6</xdr:col>
      <xdr:colOff>38100</xdr:colOff>
      <xdr:row>56</xdr:row>
      <xdr:rowOff>76547</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079500" y="957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93074</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863111" y="935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xmlns=""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xmlns=""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154762</xdr:rowOff>
    </xdr:from>
    <xdr:to>
      <xdr:col>24</xdr:col>
      <xdr:colOff>62865</xdr:colOff>
      <xdr:row>79</xdr:row>
      <xdr:rowOff>38888</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flipV="1">
          <a:off x="4633595" y="12156262"/>
          <a:ext cx="1270" cy="142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42715</xdr:rowOff>
    </xdr:from>
    <xdr:ext cx="599010" cy="259045"/>
    <xdr:sp macro="" textlink="">
      <xdr:nvSpPr>
        <xdr:cNvPr id="170" name="民生費最小値テキスト">
          <a:extLst>
            <a:ext uri="{FF2B5EF4-FFF2-40B4-BE49-F238E27FC236}">
              <a16:creationId xmlns:a16="http://schemas.microsoft.com/office/drawing/2014/main" xmlns="" id="{00000000-0008-0000-0700-0000AA000000}"/>
            </a:ext>
          </a:extLst>
        </xdr:cNvPr>
        <xdr:cNvSpPr txBox="1"/>
      </xdr:nvSpPr>
      <xdr:spPr>
        <a:xfrm>
          <a:off x="4686300" y="1358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38888</xdr:rowOff>
    </xdr:from>
    <xdr:to>
      <xdr:col>24</xdr:col>
      <xdr:colOff>152400</xdr:colOff>
      <xdr:row>79</xdr:row>
      <xdr:rowOff>38888</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358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101439</xdr:rowOff>
    </xdr:from>
    <xdr:ext cx="599010" cy="259045"/>
    <xdr:sp macro="" textlink="">
      <xdr:nvSpPr>
        <xdr:cNvPr id="172" name="民生費最大値テキスト">
          <a:extLst>
            <a:ext uri="{FF2B5EF4-FFF2-40B4-BE49-F238E27FC236}">
              <a16:creationId xmlns:a16="http://schemas.microsoft.com/office/drawing/2014/main" xmlns="" id="{00000000-0008-0000-0700-0000AC000000}"/>
            </a:ext>
          </a:extLst>
        </xdr:cNvPr>
        <xdr:cNvSpPr txBox="1"/>
      </xdr:nvSpPr>
      <xdr:spPr>
        <a:xfrm>
          <a:off x="4686300" y="1193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154762</xdr:rowOff>
    </xdr:from>
    <xdr:to>
      <xdr:col>24</xdr:col>
      <xdr:colOff>152400</xdr:colOff>
      <xdr:row>70</xdr:row>
      <xdr:rowOff>154762</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2156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66053</xdr:rowOff>
    </xdr:from>
    <xdr:to>
      <xdr:col>24</xdr:col>
      <xdr:colOff>63500</xdr:colOff>
      <xdr:row>75</xdr:row>
      <xdr:rowOff>91199</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3797300" y="12924803"/>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137444</xdr:rowOff>
    </xdr:from>
    <xdr:ext cx="599010" cy="259045"/>
    <xdr:sp macro="" textlink="">
      <xdr:nvSpPr>
        <xdr:cNvPr id="175" name="民生費平均値テキスト">
          <a:extLst>
            <a:ext uri="{FF2B5EF4-FFF2-40B4-BE49-F238E27FC236}">
              <a16:creationId xmlns:a16="http://schemas.microsoft.com/office/drawing/2014/main" xmlns="" id="{00000000-0008-0000-0700-0000AF000000}"/>
            </a:ext>
          </a:extLst>
        </xdr:cNvPr>
        <xdr:cNvSpPr txBox="1"/>
      </xdr:nvSpPr>
      <xdr:spPr>
        <a:xfrm>
          <a:off x="4686300" y="129961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159017</xdr:rowOff>
    </xdr:from>
    <xdr:to>
      <xdr:col>24</xdr:col>
      <xdr:colOff>114300</xdr:colOff>
      <xdr:row>76</xdr:row>
      <xdr:rowOff>89167</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4584700" y="130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66053</xdr:rowOff>
    </xdr:from>
    <xdr:to>
      <xdr:col>19</xdr:col>
      <xdr:colOff>177800</xdr:colOff>
      <xdr:row>77</xdr:row>
      <xdr:rowOff>5893</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flipV="1">
          <a:off x="2908300" y="12924803"/>
          <a:ext cx="889000" cy="28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19177</xdr:rowOff>
    </xdr:from>
    <xdr:to>
      <xdr:col>20</xdr:col>
      <xdr:colOff>38100</xdr:colOff>
      <xdr:row>75</xdr:row>
      <xdr:rowOff>120777</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37465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111904</xdr:rowOff>
    </xdr:from>
    <xdr:ext cx="599010" cy="259045"/>
    <xdr:sp macro="" textlink="">
      <xdr:nvSpPr>
        <xdr:cNvPr id="179" name="テキスト ボックス 178">
          <a:extLst>
            <a:ext uri="{FF2B5EF4-FFF2-40B4-BE49-F238E27FC236}">
              <a16:creationId xmlns:a16="http://schemas.microsoft.com/office/drawing/2014/main" xmlns="" id="{00000000-0008-0000-0700-0000B3000000}"/>
            </a:ext>
          </a:extLst>
        </xdr:cNvPr>
        <xdr:cNvSpPr txBox="1"/>
      </xdr:nvSpPr>
      <xdr:spPr>
        <a:xfrm>
          <a:off x="3497795" y="1297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5893</xdr:rowOff>
    </xdr:from>
    <xdr:to>
      <xdr:col>15</xdr:col>
      <xdr:colOff>50800</xdr:colOff>
      <xdr:row>77</xdr:row>
      <xdr:rowOff>68402</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flipV="1">
          <a:off x="2019300" y="13207543"/>
          <a:ext cx="889000" cy="6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11545</xdr:rowOff>
    </xdr:from>
    <xdr:to>
      <xdr:col>15</xdr:col>
      <xdr:colOff>101600</xdr:colOff>
      <xdr:row>77</xdr:row>
      <xdr:rowOff>113145</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2857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104272</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2608795" y="1330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68402</xdr:rowOff>
    </xdr:from>
    <xdr:to>
      <xdr:col>10</xdr:col>
      <xdr:colOff>114300</xdr:colOff>
      <xdr:row>78</xdr:row>
      <xdr:rowOff>17971</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1130300" y="13270052"/>
          <a:ext cx="889000" cy="12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79336</xdr:rowOff>
    </xdr:from>
    <xdr:to>
      <xdr:col>10</xdr:col>
      <xdr:colOff>165100</xdr:colOff>
      <xdr:row>78</xdr:row>
      <xdr:rowOff>9486</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968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613</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1719795" y="1337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149467</xdr:rowOff>
    </xdr:from>
    <xdr:to>
      <xdr:col>6</xdr:col>
      <xdr:colOff>38100</xdr:colOff>
      <xdr:row>78</xdr:row>
      <xdr:rowOff>79617</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079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70744</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830795" y="1344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40399</xdr:rowOff>
    </xdr:from>
    <xdr:to>
      <xdr:col>24</xdr:col>
      <xdr:colOff>114300</xdr:colOff>
      <xdr:row>75</xdr:row>
      <xdr:rowOff>141999</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4584700" y="1289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63276</xdr:rowOff>
    </xdr:from>
    <xdr:ext cx="599010" cy="259045"/>
    <xdr:sp macro="" textlink="">
      <xdr:nvSpPr>
        <xdr:cNvPr id="194" name="民生費該当値テキスト">
          <a:extLst>
            <a:ext uri="{FF2B5EF4-FFF2-40B4-BE49-F238E27FC236}">
              <a16:creationId xmlns:a16="http://schemas.microsoft.com/office/drawing/2014/main" xmlns="" id="{00000000-0008-0000-0700-0000C2000000}"/>
            </a:ext>
          </a:extLst>
        </xdr:cNvPr>
        <xdr:cNvSpPr txBox="1"/>
      </xdr:nvSpPr>
      <xdr:spPr>
        <a:xfrm>
          <a:off x="4686300" y="12750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15253</xdr:rowOff>
    </xdr:from>
    <xdr:to>
      <xdr:col>20</xdr:col>
      <xdr:colOff>38100</xdr:colOff>
      <xdr:row>75</xdr:row>
      <xdr:rowOff>116853</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3746500" y="128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133380</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497795" y="1264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126543</xdr:rowOff>
    </xdr:from>
    <xdr:to>
      <xdr:col>15</xdr:col>
      <xdr:colOff>101600</xdr:colOff>
      <xdr:row>77</xdr:row>
      <xdr:rowOff>56693</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2857500" y="1315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73220</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608795" y="1293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17602</xdr:rowOff>
    </xdr:from>
    <xdr:to>
      <xdr:col>10</xdr:col>
      <xdr:colOff>165100</xdr:colOff>
      <xdr:row>77</xdr:row>
      <xdr:rowOff>119202</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968500" y="132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135729</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1719795" y="1299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138621</xdr:rowOff>
    </xdr:from>
    <xdr:to>
      <xdr:col>6</xdr:col>
      <xdr:colOff>38100</xdr:colOff>
      <xdr:row>78</xdr:row>
      <xdr:rowOff>68771</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079500" y="133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85298</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830795" y="1311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xmlns=""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69481</xdr:rowOff>
    </xdr:from>
    <xdr:to>
      <xdr:col>24</xdr:col>
      <xdr:colOff>62865</xdr:colOff>
      <xdr:row>97</xdr:row>
      <xdr:rowOff>169190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flipV="1">
          <a:off x="4633595" y="15499981"/>
          <a:ext cx="1270" cy="129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1567</xdr:rowOff>
    </xdr:from>
    <xdr:ext cx="534377" cy="259045"/>
    <xdr:sp macro="" textlink="">
      <xdr:nvSpPr>
        <xdr:cNvPr id="228" name="衛生費最小値テキスト">
          <a:extLst>
            <a:ext uri="{FF2B5EF4-FFF2-40B4-BE49-F238E27FC236}">
              <a16:creationId xmlns:a16="http://schemas.microsoft.com/office/drawing/2014/main" xmlns="" id="{00000000-0008-0000-0700-0000E4000000}"/>
            </a:ext>
          </a:extLst>
        </xdr:cNvPr>
        <xdr:cNvSpPr txBox="1"/>
      </xdr:nvSpPr>
      <xdr:spPr>
        <a:xfrm>
          <a:off x="4686300" y="1680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169190</xdr:rowOff>
    </xdr:from>
    <xdr:to>
      <xdr:col>24</xdr:col>
      <xdr:colOff>152400</xdr:colOff>
      <xdr:row>97</xdr:row>
      <xdr:rowOff>169190</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4546600" y="16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16158</xdr:rowOff>
    </xdr:from>
    <xdr:ext cx="534377" cy="259045"/>
    <xdr:sp macro="" textlink="">
      <xdr:nvSpPr>
        <xdr:cNvPr id="230" name="衛生費最大値テキスト">
          <a:extLst>
            <a:ext uri="{FF2B5EF4-FFF2-40B4-BE49-F238E27FC236}">
              <a16:creationId xmlns:a16="http://schemas.microsoft.com/office/drawing/2014/main" xmlns="" id="{00000000-0008-0000-0700-0000E6000000}"/>
            </a:ext>
          </a:extLst>
        </xdr:cNvPr>
        <xdr:cNvSpPr txBox="1"/>
      </xdr:nvSpPr>
      <xdr:spPr>
        <a:xfrm>
          <a:off x="4686300" y="1527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69481</xdr:rowOff>
    </xdr:from>
    <xdr:to>
      <xdr:col>24</xdr:col>
      <xdr:colOff>152400</xdr:colOff>
      <xdr:row>90</xdr:row>
      <xdr:rowOff>69481</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4546600" y="1549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140443</xdr:rowOff>
    </xdr:from>
    <xdr:to>
      <xdr:col>24</xdr:col>
      <xdr:colOff>63500</xdr:colOff>
      <xdr:row>95</xdr:row>
      <xdr:rowOff>166236</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3797300" y="16428193"/>
          <a:ext cx="838200" cy="2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83411</xdr:rowOff>
    </xdr:from>
    <xdr:ext cx="534377" cy="259045"/>
    <xdr:sp macro="" textlink="">
      <xdr:nvSpPr>
        <xdr:cNvPr id="233" name="衛生費平均値テキスト">
          <a:extLst>
            <a:ext uri="{FF2B5EF4-FFF2-40B4-BE49-F238E27FC236}">
              <a16:creationId xmlns:a16="http://schemas.microsoft.com/office/drawing/2014/main" xmlns="" id="{00000000-0008-0000-0700-0000E9000000}"/>
            </a:ext>
          </a:extLst>
        </xdr:cNvPr>
        <xdr:cNvSpPr txBox="1"/>
      </xdr:nvSpPr>
      <xdr:spPr>
        <a:xfrm>
          <a:off x="4686300" y="16199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60534</xdr:rowOff>
    </xdr:from>
    <xdr:to>
      <xdr:col>24</xdr:col>
      <xdr:colOff>114300</xdr:colOff>
      <xdr:row>95</xdr:row>
      <xdr:rowOff>162134</xdr:rowOff>
    </xdr:to>
    <xdr:sp macro="" textlink="">
      <xdr:nvSpPr>
        <xdr:cNvPr id="234" name="フローチャート: 判断 233">
          <a:extLst>
            <a:ext uri="{FF2B5EF4-FFF2-40B4-BE49-F238E27FC236}">
              <a16:creationId xmlns:a16="http://schemas.microsoft.com/office/drawing/2014/main" xmlns="" id="{00000000-0008-0000-0700-0000EA000000}"/>
            </a:ext>
          </a:extLst>
        </xdr:cNvPr>
        <xdr:cNvSpPr/>
      </xdr:nvSpPr>
      <xdr:spPr>
        <a:xfrm>
          <a:off x="45847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140443</xdr:rowOff>
    </xdr:from>
    <xdr:to>
      <xdr:col>19</xdr:col>
      <xdr:colOff>177800</xdr:colOff>
      <xdr:row>96</xdr:row>
      <xdr:rowOff>68911</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2908300" y="16428193"/>
          <a:ext cx="889000" cy="9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56038</xdr:rowOff>
    </xdr:from>
    <xdr:to>
      <xdr:col>20</xdr:col>
      <xdr:colOff>38100</xdr:colOff>
      <xdr:row>95</xdr:row>
      <xdr:rowOff>157638</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3746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2715</xdr:rowOff>
    </xdr:from>
    <xdr:ext cx="534377" cy="259045"/>
    <xdr:sp macro="" textlink="">
      <xdr:nvSpPr>
        <xdr:cNvPr id="237" name="テキスト ボックス 236">
          <a:extLst>
            <a:ext uri="{FF2B5EF4-FFF2-40B4-BE49-F238E27FC236}">
              <a16:creationId xmlns:a16="http://schemas.microsoft.com/office/drawing/2014/main" xmlns="" id="{00000000-0008-0000-0700-0000ED000000}"/>
            </a:ext>
          </a:extLst>
        </xdr:cNvPr>
        <xdr:cNvSpPr txBox="1"/>
      </xdr:nvSpPr>
      <xdr:spPr>
        <a:xfrm>
          <a:off x="3530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46013</xdr:rowOff>
    </xdr:from>
    <xdr:to>
      <xdr:col>15</xdr:col>
      <xdr:colOff>50800</xdr:colOff>
      <xdr:row>96</xdr:row>
      <xdr:rowOff>68911</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2019300" y="16333763"/>
          <a:ext cx="889000" cy="19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10471</xdr:rowOff>
    </xdr:from>
    <xdr:to>
      <xdr:col>15</xdr:col>
      <xdr:colOff>101600</xdr:colOff>
      <xdr:row>96</xdr:row>
      <xdr:rowOff>112071</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2857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128598</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2641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90399</xdr:rowOff>
    </xdr:from>
    <xdr:to>
      <xdr:col>10</xdr:col>
      <xdr:colOff>114300</xdr:colOff>
      <xdr:row>95</xdr:row>
      <xdr:rowOff>46013</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a:off x="1130300" y="15863799"/>
          <a:ext cx="889000" cy="46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72803</xdr:rowOff>
    </xdr:from>
    <xdr:to>
      <xdr:col>10</xdr:col>
      <xdr:colOff>165100</xdr:colOff>
      <xdr:row>97</xdr:row>
      <xdr:rowOff>2953</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1968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165530</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1752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110846</xdr:rowOff>
    </xdr:from>
    <xdr:to>
      <xdr:col>6</xdr:col>
      <xdr:colOff>38100</xdr:colOff>
      <xdr:row>97</xdr:row>
      <xdr:rowOff>40996</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10795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32123</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863111" y="1666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115436</xdr:rowOff>
    </xdr:from>
    <xdr:to>
      <xdr:col>24</xdr:col>
      <xdr:colOff>114300</xdr:colOff>
      <xdr:row>96</xdr:row>
      <xdr:rowOff>45586</xdr:rowOff>
    </xdr:to>
    <xdr:sp macro="" textlink="">
      <xdr:nvSpPr>
        <xdr:cNvPr id="251" name="楕円 250">
          <a:extLst>
            <a:ext uri="{FF2B5EF4-FFF2-40B4-BE49-F238E27FC236}">
              <a16:creationId xmlns:a16="http://schemas.microsoft.com/office/drawing/2014/main" xmlns="" id="{00000000-0008-0000-0700-0000FB000000}"/>
            </a:ext>
          </a:extLst>
        </xdr:cNvPr>
        <xdr:cNvSpPr/>
      </xdr:nvSpPr>
      <xdr:spPr>
        <a:xfrm>
          <a:off x="4584700" y="1640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93863</xdr:rowOff>
    </xdr:from>
    <xdr:ext cx="534377" cy="259045"/>
    <xdr:sp macro="" textlink="">
      <xdr:nvSpPr>
        <xdr:cNvPr id="252" name="衛生費該当値テキスト">
          <a:extLst>
            <a:ext uri="{FF2B5EF4-FFF2-40B4-BE49-F238E27FC236}">
              <a16:creationId xmlns:a16="http://schemas.microsoft.com/office/drawing/2014/main" xmlns="" id="{00000000-0008-0000-0700-0000FC000000}"/>
            </a:ext>
          </a:extLst>
        </xdr:cNvPr>
        <xdr:cNvSpPr txBox="1"/>
      </xdr:nvSpPr>
      <xdr:spPr>
        <a:xfrm>
          <a:off x="4686300" y="1638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89643</xdr:rowOff>
    </xdr:from>
    <xdr:to>
      <xdr:col>20</xdr:col>
      <xdr:colOff>38100</xdr:colOff>
      <xdr:row>96</xdr:row>
      <xdr:rowOff>19793</xdr:rowOff>
    </xdr:to>
    <xdr:sp macro="" textlink="">
      <xdr:nvSpPr>
        <xdr:cNvPr id="253" name="楕円 252">
          <a:extLst>
            <a:ext uri="{FF2B5EF4-FFF2-40B4-BE49-F238E27FC236}">
              <a16:creationId xmlns:a16="http://schemas.microsoft.com/office/drawing/2014/main" xmlns="" id="{00000000-0008-0000-0700-0000FD000000}"/>
            </a:ext>
          </a:extLst>
        </xdr:cNvPr>
        <xdr:cNvSpPr/>
      </xdr:nvSpPr>
      <xdr:spPr>
        <a:xfrm>
          <a:off x="3746500" y="1637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10920</xdr:rowOff>
    </xdr:from>
    <xdr:ext cx="534377"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3530111" y="1647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18111</xdr:rowOff>
    </xdr:from>
    <xdr:to>
      <xdr:col>15</xdr:col>
      <xdr:colOff>101600</xdr:colOff>
      <xdr:row>96</xdr:row>
      <xdr:rowOff>119711</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2857500" y="1647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110838</xdr:rowOff>
    </xdr:from>
    <xdr:ext cx="534377"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2641111" y="1657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166663</xdr:rowOff>
    </xdr:from>
    <xdr:to>
      <xdr:col>10</xdr:col>
      <xdr:colOff>165100</xdr:colOff>
      <xdr:row>95</xdr:row>
      <xdr:rowOff>96813</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1968500" y="1628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113340</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1752111" y="1605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39599</xdr:rowOff>
    </xdr:from>
    <xdr:to>
      <xdr:col>6</xdr:col>
      <xdr:colOff>38100</xdr:colOff>
      <xdr:row>92</xdr:row>
      <xdr:rowOff>141199</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1079500" y="1581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157726</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863111" y="1558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xmlns=""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50393</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flipV="1">
          <a:off x="10475595" y="5365343"/>
          <a:ext cx="1270" cy="136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xmlns=""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168520</xdr:rowOff>
    </xdr:from>
    <xdr:ext cx="534377" cy="259045"/>
    <xdr:sp macro="" textlink="">
      <xdr:nvSpPr>
        <xdr:cNvPr id="287" name="労働費最大値テキスト">
          <a:extLst>
            <a:ext uri="{FF2B5EF4-FFF2-40B4-BE49-F238E27FC236}">
              <a16:creationId xmlns:a16="http://schemas.microsoft.com/office/drawing/2014/main" xmlns="" id="{00000000-0008-0000-0700-00001F010000}"/>
            </a:ext>
          </a:extLst>
        </xdr:cNvPr>
        <xdr:cNvSpPr txBox="1"/>
      </xdr:nvSpPr>
      <xdr:spPr>
        <a:xfrm>
          <a:off x="10528300" y="514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50393</xdr:rowOff>
    </xdr:from>
    <xdr:to>
      <xdr:col>55</xdr:col>
      <xdr:colOff>88900</xdr:colOff>
      <xdr:row>31</xdr:row>
      <xdr:rowOff>50393</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10388600" y="5365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151816</xdr:rowOff>
    </xdr:from>
    <xdr:to>
      <xdr:col>55</xdr:col>
      <xdr:colOff>0</xdr:colOff>
      <xdr:row>38</xdr:row>
      <xdr:rowOff>152044</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9639300" y="6666916"/>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109491</xdr:rowOff>
    </xdr:from>
    <xdr:ext cx="469744" cy="259045"/>
    <xdr:sp macro="" textlink="">
      <xdr:nvSpPr>
        <xdr:cNvPr id="290" name="労働費平均値テキスト">
          <a:extLst>
            <a:ext uri="{FF2B5EF4-FFF2-40B4-BE49-F238E27FC236}">
              <a16:creationId xmlns:a16="http://schemas.microsoft.com/office/drawing/2014/main" xmlns="" id="{00000000-0008-0000-0700-000022010000}"/>
            </a:ext>
          </a:extLst>
        </xdr:cNvPr>
        <xdr:cNvSpPr txBox="1"/>
      </xdr:nvSpPr>
      <xdr:spPr>
        <a:xfrm>
          <a:off x="10528300" y="6453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86614</xdr:rowOff>
    </xdr:from>
    <xdr:to>
      <xdr:col>55</xdr:col>
      <xdr:colOff>50800</xdr:colOff>
      <xdr:row>39</xdr:row>
      <xdr:rowOff>16764</xdr:rowOff>
    </xdr:to>
    <xdr:sp macro="" textlink="">
      <xdr:nvSpPr>
        <xdr:cNvPr id="291" name="フローチャート: 判断 290">
          <a:extLst>
            <a:ext uri="{FF2B5EF4-FFF2-40B4-BE49-F238E27FC236}">
              <a16:creationId xmlns:a16="http://schemas.microsoft.com/office/drawing/2014/main" xmlns="" id="{00000000-0008-0000-0700-000023010000}"/>
            </a:ext>
          </a:extLst>
        </xdr:cNvPr>
        <xdr:cNvSpPr/>
      </xdr:nvSpPr>
      <xdr:spPr>
        <a:xfrm>
          <a:off x="104267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151816</xdr:rowOff>
    </xdr:from>
    <xdr:to>
      <xdr:col>50</xdr:col>
      <xdr:colOff>114300</xdr:colOff>
      <xdr:row>38</xdr:row>
      <xdr:rowOff>152273</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flipV="1">
          <a:off x="8750300" y="666691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118466</xdr:rowOff>
    </xdr:from>
    <xdr:to>
      <xdr:col>50</xdr:col>
      <xdr:colOff>165100</xdr:colOff>
      <xdr:row>39</xdr:row>
      <xdr:rowOff>48616</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9588500" y="66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39743</xdr:rowOff>
    </xdr:from>
    <xdr:ext cx="378565" cy="259045"/>
    <xdr:sp macro="" textlink="">
      <xdr:nvSpPr>
        <xdr:cNvPr id="294" name="テキスト ボックス 293">
          <a:extLst>
            <a:ext uri="{FF2B5EF4-FFF2-40B4-BE49-F238E27FC236}">
              <a16:creationId xmlns:a16="http://schemas.microsoft.com/office/drawing/2014/main" xmlns="" id="{00000000-0008-0000-0700-000026010000}"/>
            </a:ext>
          </a:extLst>
        </xdr:cNvPr>
        <xdr:cNvSpPr txBox="1"/>
      </xdr:nvSpPr>
      <xdr:spPr>
        <a:xfrm>
          <a:off x="9450017" y="6726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148539</xdr:rowOff>
    </xdr:from>
    <xdr:to>
      <xdr:col>45</xdr:col>
      <xdr:colOff>177800</xdr:colOff>
      <xdr:row>38</xdr:row>
      <xdr:rowOff>152273</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7861300" y="6663639"/>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95377</xdr:rowOff>
    </xdr:from>
    <xdr:to>
      <xdr:col>46</xdr:col>
      <xdr:colOff>38100</xdr:colOff>
      <xdr:row>39</xdr:row>
      <xdr:rowOff>25527</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8699500" y="661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42054</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8561017" y="638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145415</xdr:rowOff>
    </xdr:from>
    <xdr:to>
      <xdr:col>41</xdr:col>
      <xdr:colOff>50800</xdr:colOff>
      <xdr:row>38</xdr:row>
      <xdr:rowOff>148539</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6972300" y="6660515"/>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111074</xdr:rowOff>
    </xdr:from>
    <xdr:to>
      <xdr:col>41</xdr:col>
      <xdr:colOff>101600</xdr:colOff>
      <xdr:row>39</xdr:row>
      <xdr:rowOff>41224</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7810500" y="662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32351</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7672017" y="6718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113208</xdr:rowOff>
    </xdr:from>
    <xdr:to>
      <xdr:col>36</xdr:col>
      <xdr:colOff>165100</xdr:colOff>
      <xdr:row>39</xdr:row>
      <xdr:rowOff>43358</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6921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34485</xdr:rowOff>
    </xdr:from>
    <xdr:ext cx="378565"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6783017" y="6721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101244</xdr:rowOff>
    </xdr:from>
    <xdr:to>
      <xdr:col>55</xdr:col>
      <xdr:colOff>50800</xdr:colOff>
      <xdr:row>39</xdr:row>
      <xdr:rowOff>31394</xdr:rowOff>
    </xdr:to>
    <xdr:sp macro="" textlink="">
      <xdr:nvSpPr>
        <xdr:cNvPr id="308" name="楕円 307">
          <a:extLst>
            <a:ext uri="{FF2B5EF4-FFF2-40B4-BE49-F238E27FC236}">
              <a16:creationId xmlns:a16="http://schemas.microsoft.com/office/drawing/2014/main" xmlns="" id="{00000000-0008-0000-0700-000034010000}"/>
            </a:ext>
          </a:extLst>
        </xdr:cNvPr>
        <xdr:cNvSpPr/>
      </xdr:nvSpPr>
      <xdr:spPr>
        <a:xfrm>
          <a:off x="10426700" y="661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65041</xdr:rowOff>
    </xdr:from>
    <xdr:ext cx="378565" cy="259045"/>
    <xdr:sp macro="" textlink="">
      <xdr:nvSpPr>
        <xdr:cNvPr id="309" name="労働費該当値テキスト">
          <a:extLst>
            <a:ext uri="{FF2B5EF4-FFF2-40B4-BE49-F238E27FC236}">
              <a16:creationId xmlns:a16="http://schemas.microsoft.com/office/drawing/2014/main" xmlns="" id="{00000000-0008-0000-0700-000035010000}"/>
            </a:ext>
          </a:extLst>
        </xdr:cNvPr>
        <xdr:cNvSpPr txBox="1"/>
      </xdr:nvSpPr>
      <xdr:spPr>
        <a:xfrm>
          <a:off x="10528300"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101016</xdr:rowOff>
    </xdr:from>
    <xdr:to>
      <xdr:col>50</xdr:col>
      <xdr:colOff>165100</xdr:colOff>
      <xdr:row>39</xdr:row>
      <xdr:rowOff>31166</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9588500" y="661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47693</xdr:rowOff>
    </xdr:from>
    <xdr:ext cx="378565"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9450017" y="639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101473</xdr:rowOff>
    </xdr:from>
    <xdr:to>
      <xdr:col>46</xdr:col>
      <xdr:colOff>38100</xdr:colOff>
      <xdr:row>39</xdr:row>
      <xdr:rowOff>31623</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8699500" y="661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22750</xdr:rowOff>
    </xdr:from>
    <xdr:ext cx="378565"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8561017" y="6709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97739</xdr:rowOff>
    </xdr:from>
    <xdr:to>
      <xdr:col>41</xdr:col>
      <xdr:colOff>101600</xdr:colOff>
      <xdr:row>39</xdr:row>
      <xdr:rowOff>27889</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7810500" y="661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44416</xdr:rowOff>
    </xdr:from>
    <xdr:ext cx="378565"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7672017" y="638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94615</xdr:rowOff>
    </xdr:from>
    <xdr:to>
      <xdr:col>36</xdr:col>
      <xdr:colOff>165100</xdr:colOff>
      <xdr:row>39</xdr:row>
      <xdr:rowOff>24765</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6921500" y="66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41292</xdr:rowOff>
    </xdr:from>
    <xdr:ext cx="378565"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6783017" y="63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xmlns=""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137395</xdr:rowOff>
    </xdr:from>
    <xdr:to>
      <xdr:col>54</xdr:col>
      <xdr:colOff>189865</xdr:colOff>
      <xdr:row>58</xdr:row>
      <xdr:rowOff>138671</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flipV="1">
          <a:off x="10475595" y="8709895"/>
          <a:ext cx="1270" cy="1372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142498</xdr:rowOff>
    </xdr:from>
    <xdr:ext cx="469744" cy="259045"/>
    <xdr:sp macro="" textlink="">
      <xdr:nvSpPr>
        <xdr:cNvPr id="342" name="農林水産業費最小値テキスト">
          <a:extLst>
            <a:ext uri="{FF2B5EF4-FFF2-40B4-BE49-F238E27FC236}">
              <a16:creationId xmlns:a16="http://schemas.microsoft.com/office/drawing/2014/main" xmlns="" id="{00000000-0008-0000-0700-000056010000}"/>
            </a:ext>
          </a:extLst>
        </xdr:cNvPr>
        <xdr:cNvSpPr txBox="1"/>
      </xdr:nvSpPr>
      <xdr:spPr>
        <a:xfrm>
          <a:off x="10528300" y="100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138671</xdr:rowOff>
    </xdr:from>
    <xdr:to>
      <xdr:col>55</xdr:col>
      <xdr:colOff>88900</xdr:colOff>
      <xdr:row>58</xdr:row>
      <xdr:rowOff>138671</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10388600" y="100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84072</xdr:rowOff>
    </xdr:from>
    <xdr:ext cx="534377" cy="259045"/>
    <xdr:sp macro="" textlink="">
      <xdr:nvSpPr>
        <xdr:cNvPr id="344" name="農林水産業費最大値テキスト">
          <a:extLst>
            <a:ext uri="{FF2B5EF4-FFF2-40B4-BE49-F238E27FC236}">
              <a16:creationId xmlns:a16="http://schemas.microsoft.com/office/drawing/2014/main" xmlns="" id="{00000000-0008-0000-0700-000058010000}"/>
            </a:ext>
          </a:extLst>
        </xdr:cNvPr>
        <xdr:cNvSpPr txBox="1"/>
      </xdr:nvSpPr>
      <xdr:spPr>
        <a:xfrm>
          <a:off x="10528300" y="848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137395</xdr:rowOff>
    </xdr:from>
    <xdr:to>
      <xdr:col>55</xdr:col>
      <xdr:colOff>88900</xdr:colOff>
      <xdr:row>50</xdr:row>
      <xdr:rowOff>137395</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870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162198</xdr:rowOff>
    </xdr:from>
    <xdr:to>
      <xdr:col>55</xdr:col>
      <xdr:colOff>0</xdr:colOff>
      <xdr:row>55</xdr:row>
      <xdr:rowOff>3740</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flipV="1">
          <a:off x="9639300" y="9420498"/>
          <a:ext cx="838200" cy="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107370</xdr:rowOff>
    </xdr:from>
    <xdr:ext cx="534377" cy="259045"/>
    <xdr:sp macro="" textlink="">
      <xdr:nvSpPr>
        <xdr:cNvPr id="347" name="農林水産業費平均値テキスト">
          <a:extLst>
            <a:ext uri="{FF2B5EF4-FFF2-40B4-BE49-F238E27FC236}">
              <a16:creationId xmlns:a16="http://schemas.microsoft.com/office/drawing/2014/main" xmlns="" id="{00000000-0008-0000-0700-00005B010000}"/>
            </a:ext>
          </a:extLst>
        </xdr:cNvPr>
        <xdr:cNvSpPr txBox="1"/>
      </xdr:nvSpPr>
      <xdr:spPr>
        <a:xfrm>
          <a:off x="10528300" y="9537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128943</xdr:rowOff>
    </xdr:from>
    <xdr:to>
      <xdr:col>55</xdr:col>
      <xdr:colOff>50800</xdr:colOff>
      <xdr:row>56</xdr:row>
      <xdr:rowOff>59093</xdr:rowOff>
    </xdr:to>
    <xdr:sp macro="" textlink="">
      <xdr:nvSpPr>
        <xdr:cNvPr id="348" name="フローチャート: 判断 347">
          <a:extLst>
            <a:ext uri="{FF2B5EF4-FFF2-40B4-BE49-F238E27FC236}">
              <a16:creationId xmlns:a16="http://schemas.microsoft.com/office/drawing/2014/main" xmlns="" id="{00000000-0008-0000-0700-00005C010000}"/>
            </a:ext>
          </a:extLst>
        </xdr:cNvPr>
        <xdr:cNvSpPr/>
      </xdr:nvSpPr>
      <xdr:spPr>
        <a:xfrm>
          <a:off x="104267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90418</xdr:rowOff>
    </xdr:from>
    <xdr:to>
      <xdr:col>50</xdr:col>
      <xdr:colOff>114300</xdr:colOff>
      <xdr:row>55</xdr:row>
      <xdr:rowOff>3740</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8750300" y="9348718"/>
          <a:ext cx="889000" cy="8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158794</xdr:rowOff>
    </xdr:from>
    <xdr:to>
      <xdr:col>50</xdr:col>
      <xdr:colOff>165100</xdr:colOff>
      <xdr:row>56</xdr:row>
      <xdr:rowOff>88944</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9588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80071</xdr:rowOff>
    </xdr:from>
    <xdr:ext cx="534377"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9372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90418</xdr:rowOff>
    </xdr:from>
    <xdr:to>
      <xdr:col>45</xdr:col>
      <xdr:colOff>177800</xdr:colOff>
      <xdr:row>55</xdr:row>
      <xdr:rowOff>21990</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7861300" y="9348718"/>
          <a:ext cx="889000" cy="10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46057</xdr:rowOff>
    </xdr:from>
    <xdr:to>
      <xdr:col>46</xdr:col>
      <xdr:colOff>38100</xdr:colOff>
      <xdr:row>56</xdr:row>
      <xdr:rowOff>147657</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8699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138784</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8483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139853</xdr:rowOff>
    </xdr:from>
    <xdr:to>
      <xdr:col>41</xdr:col>
      <xdr:colOff>50800</xdr:colOff>
      <xdr:row>55</xdr:row>
      <xdr:rowOff>21990</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a:off x="6972300" y="9398153"/>
          <a:ext cx="889000" cy="5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63735</xdr:rowOff>
    </xdr:from>
    <xdr:to>
      <xdr:col>41</xdr:col>
      <xdr:colOff>101600</xdr:colOff>
      <xdr:row>56</xdr:row>
      <xdr:rowOff>165335</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7810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156462</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7594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59792</xdr:rowOff>
    </xdr:from>
    <xdr:to>
      <xdr:col>36</xdr:col>
      <xdr:colOff>165100</xdr:colOff>
      <xdr:row>56</xdr:row>
      <xdr:rowOff>161392</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6921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152519</xdr:rowOff>
    </xdr:from>
    <xdr:ext cx="534377"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6705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111398</xdr:rowOff>
    </xdr:from>
    <xdr:to>
      <xdr:col>55</xdr:col>
      <xdr:colOff>50800</xdr:colOff>
      <xdr:row>55</xdr:row>
      <xdr:rowOff>41548</xdr:rowOff>
    </xdr:to>
    <xdr:sp macro="" textlink="">
      <xdr:nvSpPr>
        <xdr:cNvPr id="365" name="楕円 364">
          <a:extLst>
            <a:ext uri="{FF2B5EF4-FFF2-40B4-BE49-F238E27FC236}">
              <a16:creationId xmlns:a16="http://schemas.microsoft.com/office/drawing/2014/main" xmlns="" id="{00000000-0008-0000-0700-00006D010000}"/>
            </a:ext>
          </a:extLst>
        </xdr:cNvPr>
        <xdr:cNvSpPr/>
      </xdr:nvSpPr>
      <xdr:spPr>
        <a:xfrm>
          <a:off x="10426700" y="936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134275</xdr:rowOff>
    </xdr:from>
    <xdr:ext cx="534377" cy="259045"/>
    <xdr:sp macro="" textlink="">
      <xdr:nvSpPr>
        <xdr:cNvPr id="366" name="農林水産業費該当値テキスト">
          <a:extLst>
            <a:ext uri="{FF2B5EF4-FFF2-40B4-BE49-F238E27FC236}">
              <a16:creationId xmlns:a16="http://schemas.microsoft.com/office/drawing/2014/main" xmlns="" id="{00000000-0008-0000-0700-00006E010000}"/>
            </a:ext>
          </a:extLst>
        </xdr:cNvPr>
        <xdr:cNvSpPr txBox="1"/>
      </xdr:nvSpPr>
      <xdr:spPr>
        <a:xfrm>
          <a:off x="10528300" y="922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124390</xdr:rowOff>
    </xdr:from>
    <xdr:to>
      <xdr:col>50</xdr:col>
      <xdr:colOff>165100</xdr:colOff>
      <xdr:row>55</xdr:row>
      <xdr:rowOff>54540</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9588500" y="93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71067</xdr:rowOff>
    </xdr:from>
    <xdr:ext cx="534377"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9372111" y="915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39618</xdr:rowOff>
    </xdr:from>
    <xdr:to>
      <xdr:col>46</xdr:col>
      <xdr:colOff>38100</xdr:colOff>
      <xdr:row>54</xdr:row>
      <xdr:rowOff>141218</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8699500" y="929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157745</xdr:rowOff>
    </xdr:from>
    <xdr:ext cx="534377"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8483111" y="90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142640</xdr:rowOff>
    </xdr:from>
    <xdr:to>
      <xdr:col>41</xdr:col>
      <xdr:colOff>101600</xdr:colOff>
      <xdr:row>55</xdr:row>
      <xdr:rowOff>72790</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7810500" y="940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89317</xdr:rowOff>
    </xdr:from>
    <xdr:ext cx="534377"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7594111" y="917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89053</xdr:rowOff>
    </xdr:from>
    <xdr:to>
      <xdr:col>36</xdr:col>
      <xdr:colOff>165100</xdr:colOff>
      <xdr:row>55</xdr:row>
      <xdr:rowOff>19203</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6921500" y="934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35730</xdr:rowOff>
    </xdr:from>
    <xdr:ext cx="534377"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6705111" y="912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xmlns=""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12119</xdr:rowOff>
    </xdr:from>
    <xdr:to>
      <xdr:col>54</xdr:col>
      <xdr:colOff>189865</xdr:colOff>
      <xdr:row>78</xdr:row>
      <xdr:rowOff>45563</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flipV="1">
          <a:off x="10475595" y="12013619"/>
          <a:ext cx="1270" cy="140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49390</xdr:rowOff>
    </xdr:from>
    <xdr:ext cx="469744" cy="259045"/>
    <xdr:sp macro="" textlink="">
      <xdr:nvSpPr>
        <xdr:cNvPr id="397" name="商工費最小値テキスト">
          <a:extLst>
            <a:ext uri="{FF2B5EF4-FFF2-40B4-BE49-F238E27FC236}">
              <a16:creationId xmlns:a16="http://schemas.microsoft.com/office/drawing/2014/main" xmlns="" id="{00000000-0008-0000-0700-00008D010000}"/>
            </a:ext>
          </a:extLst>
        </xdr:cNvPr>
        <xdr:cNvSpPr txBox="1"/>
      </xdr:nvSpPr>
      <xdr:spPr>
        <a:xfrm>
          <a:off x="10528300" y="1342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45563</xdr:rowOff>
    </xdr:from>
    <xdr:to>
      <xdr:col>55</xdr:col>
      <xdr:colOff>88900</xdr:colOff>
      <xdr:row>78</xdr:row>
      <xdr:rowOff>45563</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10388600" y="13418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130246</xdr:rowOff>
    </xdr:from>
    <xdr:ext cx="534377" cy="259045"/>
    <xdr:sp macro="" textlink="">
      <xdr:nvSpPr>
        <xdr:cNvPr id="399" name="商工費最大値テキスト">
          <a:extLst>
            <a:ext uri="{FF2B5EF4-FFF2-40B4-BE49-F238E27FC236}">
              <a16:creationId xmlns:a16="http://schemas.microsoft.com/office/drawing/2014/main" xmlns="" id="{00000000-0008-0000-0700-00008F010000}"/>
            </a:ext>
          </a:extLst>
        </xdr:cNvPr>
        <xdr:cNvSpPr txBox="1"/>
      </xdr:nvSpPr>
      <xdr:spPr>
        <a:xfrm>
          <a:off x="10528300" y="1178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12119</xdr:rowOff>
    </xdr:from>
    <xdr:to>
      <xdr:col>55</xdr:col>
      <xdr:colOff>88900</xdr:colOff>
      <xdr:row>70</xdr:row>
      <xdr:rowOff>12119</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10388600" y="1201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99216</xdr:rowOff>
    </xdr:from>
    <xdr:to>
      <xdr:col>55</xdr:col>
      <xdr:colOff>0</xdr:colOff>
      <xdr:row>77</xdr:row>
      <xdr:rowOff>118943</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9639300" y="13300866"/>
          <a:ext cx="838200" cy="1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78607</xdr:rowOff>
    </xdr:from>
    <xdr:ext cx="534377" cy="259045"/>
    <xdr:sp macro="" textlink="">
      <xdr:nvSpPr>
        <xdr:cNvPr id="402" name="商工費平均値テキスト">
          <a:extLst>
            <a:ext uri="{FF2B5EF4-FFF2-40B4-BE49-F238E27FC236}">
              <a16:creationId xmlns:a16="http://schemas.microsoft.com/office/drawing/2014/main" xmlns="" id="{00000000-0008-0000-0700-000092010000}"/>
            </a:ext>
          </a:extLst>
        </xdr:cNvPr>
        <xdr:cNvSpPr txBox="1"/>
      </xdr:nvSpPr>
      <xdr:spPr>
        <a:xfrm>
          <a:off x="10528300" y="12765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55730</xdr:rowOff>
    </xdr:from>
    <xdr:to>
      <xdr:col>55</xdr:col>
      <xdr:colOff>50800</xdr:colOff>
      <xdr:row>75</xdr:row>
      <xdr:rowOff>157330</xdr:rowOff>
    </xdr:to>
    <xdr:sp macro="" textlink="">
      <xdr:nvSpPr>
        <xdr:cNvPr id="403" name="フローチャート: 判断 402">
          <a:extLst>
            <a:ext uri="{FF2B5EF4-FFF2-40B4-BE49-F238E27FC236}">
              <a16:creationId xmlns:a16="http://schemas.microsoft.com/office/drawing/2014/main" xmlns="" id="{00000000-0008-0000-0700-000093010000}"/>
            </a:ext>
          </a:extLst>
        </xdr:cNvPr>
        <xdr:cNvSpPr/>
      </xdr:nvSpPr>
      <xdr:spPr>
        <a:xfrm>
          <a:off x="10426700" y="1291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72515</xdr:rowOff>
    </xdr:from>
    <xdr:to>
      <xdr:col>50</xdr:col>
      <xdr:colOff>114300</xdr:colOff>
      <xdr:row>77</xdr:row>
      <xdr:rowOff>99216</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8750300" y="13274165"/>
          <a:ext cx="889000" cy="2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43249</xdr:rowOff>
    </xdr:from>
    <xdr:to>
      <xdr:col>50</xdr:col>
      <xdr:colOff>165100</xdr:colOff>
      <xdr:row>75</xdr:row>
      <xdr:rowOff>144849</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9588500" y="1290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161376</xdr:rowOff>
    </xdr:from>
    <xdr:ext cx="534377" cy="259045"/>
    <xdr:sp macro="" textlink="">
      <xdr:nvSpPr>
        <xdr:cNvPr id="406" name="テキスト ボックス 405">
          <a:extLst>
            <a:ext uri="{FF2B5EF4-FFF2-40B4-BE49-F238E27FC236}">
              <a16:creationId xmlns:a16="http://schemas.microsoft.com/office/drawing/2014/main" xmlns="" id="{00000000-0008-0000-0700-000096010000}"/>
            </a:ext>
          </a:extLst>
        </xdr:cNvPr>
        <xdr:cNvSpPr txBox="1"/>
      </xdr:nvSpPr>
      <xdr:spPr>
        <a:xfrm>
          <a:off x="9372111" y="1267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72515</xdr:rowOff>
    </xdr:from>
    <xdr:to>
      <xdr:col>45</xdr:col>
      <xdr:colOff>177800</xdr:colOff>
      <xdr:row>78</xdr:row>
      <xdr:rowOff>15867</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flipV="1">
          <a:off x="7861300" y="13274165"/>
          <a:ext cx="889000" cy="11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97747</xdr:rowOff>
    </xdr:from>
    <xdr:to>
      <xdr:col>46</xdr:col>
      <xdr:colOff>38100</xdr:colOff>
      <xdr:row>76</xdr:row>
      <xdr:rowOff>27896</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8699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44424</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8483111" y="1273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13878</xdr:rowOff>
    </xdr:from>
    <xdr:to>
      <xdr:col>41</xdr:col>
      <xdr:colOff>50800</xdr:colOff>
      <xdr:row>78</xdr:row>
      <xdr:rowOff>15867</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6972300" y="13386978"/>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140336</xdr:rowOff>
    </xdr:from>
    <xdr:to>
      <xdr:col>41</xdr:col>
      <xdr:colOff>101600</xdr:colOff>
      <xdr:row>77</xdr:row>
      <xdr:rowOff>70486</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7810500" y="131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87012</xdr:rowOff>
    </xdr:from>
    <xdr:ext cx="534377"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7594111" y="1294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138392</xdr:rowOff>
    </xdr:from>
    <xdr:to>
      <xdr:col>36</xdr:col>
      <xdr:colOff>165100</xdr:colOff>
      <xdr:row>77</xdr:row>
      <xdr:rowOff>68542</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6921500" y="1316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85069</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6705111" y="1294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68143</xdr:rowOff>
    </xdr:from>
    <xdr:to>
      <xdr:col>55</xdr:col>
      <xdr:colOff>50800</xdr:colOff>
      <xdr:row>77</xdr:row>
      <xdr:rowOff>169743</xdr:rowOff>
    </xdr:to>
    <xdr:sp macro="" textlink="">
      <xdr:nvSpPr>
        <xdr:cNvPr id="420" name="楕円 419">
          <a:extLst>
            <a:ext uri="{FF2B5EF4-FFF2-40B4-BE49-F238E27FC236}">
              <a16:creationId xmlns:a16="http://schemas.microsoft.com/office/drawing/2014/main" xmlns="" id="{00000000-0008-0000-0700-0000A4010000}"/>
            </a:ext>
          </a:extLst>
        </xdr:cNvPr>
        <xdr:cNvSpPr/>
      </xdr:nvSpPr>
      <xdr:spPr>
        <a:xfrm>
          <a:off x="10426700" y="1326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154520</xdr:rowOff>
    </xdr:from>
    <xdr:ext cx="469744" cy="259045"/>
    <xdr:sp macro="" textlink="">
      <xdr:nvSpPr>
        <xdr:cNvPr id="421" name="商工費該当値テキスト">
          <a:extLst>
            <a:ext uri="{FF2B5EF4-FFF2-40B4-BE49-F238E27FC236}">
              <a16:creationId xmlns:a16="http://schemas.microsoft.com/office/drawing/2014/main" xmlns="" id="{00000000-0008-0000-0700-0000A5010000}"/>
            </a:ext>
          </a:extLst>
        </xdr:cNvPr>
        <xdr:cNvSpPr txBox="1"/>
      </xdr:nvSpPr>
      <xdr:spPr>
        <a:xfrm>
          <a:off x="10528300" y="1318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48416</xdr:rowOff>
    </xdr:from>
    <xdr:to>
      <xdr:col>50</xdr:col>
      <xdr:colOff>165100</xdr:colOff>
      <xdr:row>77</xdr:row>
      <xdr:rowOff>150016</xdr:rowOff>
    </xdr:to>
    <xdr:sp macro="" textlink="">
      <xdr:nvSpPr>
        <xdr:cNvPr id="422" name="楕円 421">
          <a:extLst>
            <a:ext uri="{FF2B5EF4-FFF2-40B4-BE49-F238E27FC236}">
              <a16:creationId xmlns:a16="http://schemas.microsoft.com/office/drawing/2014/main" xmlns="" id="{00000000-0008-0000-0700-0000A6010000}"/>
            </a:ext>
          </a:extLst>
        </xdr:cNvPr>
        <xdr:cNvSpPr/>
      </xdr:nvSpPr>
      <xdr:spPr>
        <a:xfrm>
          <a:off x="9588500" y="1325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141143</xdr:rowOff>
    </xdr:from>
    <xdr:ext cx="469744"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404428" y="1334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21715</xdr:rowOff>
    </xdr:from>
    <xdr:to>
      <xdr:col>46</xdr:col>
      <xdr:colOff>38100</xdr:colOff>
      <xdr:row>77</xdr:row>
      <xdr:rowOff>123315</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8699500" y="1322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114442</xdr:rowOff>
    </xdr:from>
    <xdr:ext cx="534377"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8483111" y="1331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136517</xdr:rowOff>
    </xdr:from>
    <xdr:to>
      <xdr:col>41</xdr:col>
      <xdr:colOff>101600</xdr:colOff>
      <xdr:row>78</xdr:row>
      <xdr:rowOff>66667</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7810500" y="1333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57794</xdr:rowOff>
    </xdr:from>
    <xdr:ext cx="469744"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7626428" y="1343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134528</xdr:rowOff>
    </xdr:from>
    <xdr:to>
      <xdr:col>36</xdr:col>
      <xdr:colOff>165100</xdr:colOff>
      <xdr:row>78</xdr:row>
      <xdr:rowOff>64678</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6921500" y="1333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55805</xdr:rowOff>
    </xdr:from>
    <xdr:ext cx="469744"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6737428" y="1342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xmlns=""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xmlns=""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97</xdr:row>
      <xdr:rowOff>104902</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flipV="1">
          <a:off x="10475595" y="15444051"/>
          <a:ext cx="1270" cy="1291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108729</xdr:rowOff>
    </xdr:from>
    <xdr:ext cx="534377" cy="259045"/>
    <xdr:sp macro="" textlink="">
      <xdr:nvSpPr>
        <xdr:cNvPr id="454" name="土木費最小値テキスト">
          <a:extLst>
            <a:ext uri="{FF2B5EF4-FFF2-40B4-BE49-F238E27FC236}">
              <a16:creationId xmlns:a16="http://schemas.microsoft.com/office/drawing/2014/main" xmlns="" id="{00000000-0008-0000-0700-0000C6010000}"/>
            </a:ext>
          </a:extLst>
        </xdr:cNvPr>
        <xdr:cNvSpPr txBox="1"/>
      </xdr:nvSpPr>
      <xdr:spPr>
        <a:xfrm>
          <a:off x="10528300" y="167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104902</xdr:rowOff>
    </xdr:from>
    <xdr:to>
      <xdr:col>55</xdr:col>
      <xdr:colOff>88900</xdr:colOff>
      <xdr:row>97</xdr:row>
      <xdr:rowOff>104902</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10388600" y="1673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56" name="土木費最大値テキスト">
          <a:extLst>
            <a:ext uri="{FF2B5EF4-FFF2-40B4-BE49-F238E27FC236}">
              <a16:creationId xmlns:a16="http://schemas.microsoft.com/office/drawing/2014/main" xmlns="" id="{00000000-0008-0000-0700-0000C8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47371</xdr:rowOff>
    </xdr:from>
    <xdr:to>
      <xdr:col>55</xdr:col>
      <xdr:colOff>0</xdr:colOff>
      <xdr:row>95</xdr:row>
      <xdr:rowOff>65887</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9639300" y="16335121"/>
          <a:ext cx="8382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168127</xdr:rowOff>
    </xdr:from>
    <xdr:ext cx="534377" cy="259045"/>
    <xdr:sp macro="" textlink="">
      <xdr:nvSpPr>
        <xdr:cNvPr id="459" name="土木費平均値テキスト">
          <a:extLst>
            <a:ext uri="{FF2B5EF4-FFF2-40B4-BE49-F238E27FC236}">
              <a16:creationId xmlns:a16="http://schemas.microsoft.com/office/drawing/2014/main" xmlns="" id="{00000000-0008-0000-0700-0000CB010000}"/>
            </a:ext>
          </a:extLst>
        </xdr:cNvPr>
        <xdr:cNvSpPr txBox="1"/>
      </xdr:nvSpPr>
      <xdr:spPr>
        <a:xfrm>
          <a:off x="10528300" y="16112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145250</xdr:rowOff>
    </xdr:from>
    <xdr:to>
      <xdr:col>55</xdr:col>
      <xdr:colOff>50800</xdr:colOff>
      <xdr:row>95</xdr:row>
      <xdr:rowOff>75400</xdr:rowOff>
    </xdr:to>
    <xdr:sp macro="" textlink="">
      <xdr:nvSpPr>
        <xdr:cNvPr id="460" name="フローチャート: 判断 459">
          <a:extLst>
            <a:ext uri="{FF2B5EF4-FFF2-40B4-BE49-F238E27FC236}">
              <a16:creationId xmlns:a16="http://schemas.microsoft.com/office/drawing/2014/main" xmlns="" id="{00000000-0008-0000-0700-0000CC010000}"/>
            </a:ext>
          </a:extLst>
        </xdr:cNvPr>
        <xdr:cNvSpPr/>
      </xdr:nvSpPr>
      <xdr:spPr>
        <a:xfrm>
          <a:off x="10426700" y="162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47371</xdr:rowOff>
    </xdr:from>
    <xdr:to>
      <xdr:col>50</xdr:col>
      <xdr:colOff>114300</xdr:colOff>
      <xdr:row>95</xdr:row>
      <xdr:rowOff>122289</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flipV="1">
          <a:off x="8750300" y="16335121"/>
          <a:ext cx="889000" cy="7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123126</xdr:rowOff>
    </xdr:from>
    <xdr:to>
      <xdr:col>50</xdr:col>
      <xdr:colOff>165100</xdr:colOff>
      <xdr:row>95</xdr:row>
      <xdr:rowOff>53276</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9588500" y="1623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69803</xdr:rowOff>
    </xdr:from>
    <xdr:ext cx="534377"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9372111" y="1601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136804</xdr:rowOff>
    </xdr:from>
    <xdr:to>
      <xdr:col>45</xdr:col>
      <xdr:colOff>177800</xdr:colOff>
      <xdr:row>95</xdr:row>
      <xdr:rowOff>122289</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7861300" y="16081654"/>
          <a:ext cx="889000" cy="32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28663</xdr:rowOff>
    </xdr:from>
    <xdr:to>
      <xdr:col>46</xdr:col>
      <xdr:colOff>38100</xdr:colOff>
      <xdr:row>95</xdr:row>
      <xdr:rowOff>130263</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8699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146790</xdr:rowOff>
    </xdr:from>
    <xdr:ext cx="534377"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8483111" y="1609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136804</xdr:rowOff>
    </xdr:from>
    <xdr:to>
      <xdr:col>41</xdr:col>
      <xdr:colOff>50800</xdr:colOff>
      <xdr:row>93</xdr:row>
      <xdr:rowOff>157581</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flipV="1">
          <a:off x="6972300" y="16081654"/>
          <a:ext cx="889000" cy="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65976</xdr:rowOff>
    </xdr:from>
    <xdr:to>
      <xdr:col>41</xdr:col>
      <xdr:colOff>101600</xdr:colOff>
      <xdr:row>95</xdr:row>
      <xdr:rowOff>167576</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7810500" y="163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158703</xdr:rowOff>
    </xdr:from>
    <xdr:ext cx="534377"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7594111" y="164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61213</xdr:rowOff>
    </xdr:from>
    <xdr:to>
      <xdr:col>36</xdr:col>
      <xdr:colOff>165100</xdr:colOff>
      <xdr:row>95</xdr:row>
      <xdr:rowOff>162813</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69215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153940</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6705111" y="1644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15087</xdr:rowOff>
    </xdr:from>
    <xdr:to>
      <xdr:col>55</xdr:col>
      <xdr:colOff>50800</xdr:colOff>
      <xdr:row>95</xdr:row>
      <xdr:rowOff>116687</xdr:rowOff>
    </xdr:to>
    <xdr:sp macro="" textlink="">
      <xdr:nvSpPr>
        <xdr:cNvPr id="477" name="楕円 476">
          <a:extLst>
            <a:ext uri="{FF2B5EF4-FFF2-40B4-BE49-F238E27FC236}">
              <a16:creationId xmlns:a16="http://schemas.microsoft.com/office/drawing/2014/main" xmlns="" id="{00000000-0008-0000-0700-0000DD010000}"/>
            </a:ext>
          </a:extLst>
        </xdr:cNvPr>
        <xdr:cNvSpPr/>
      </xdr:nvSpPr>
      <xdr:spPr>
        <a:xfrm>
          <a:off x="10426700" y="1630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164964</xdr:rowOff>
    </xdr:from>
    <xdr:ext cx="534377" cy="259045"/>
    <xdr:sp macro="" textlink="">
      <xdr:nvSpPr>
        <xdr:cNvPr id="478" name="土木費該当値テキスト">
          <a:extLst>
            <a:ext uri="{FF2B5EF4-FFF2-40B4-BE49-F238E27FC236}">
              <a16:creationId xmlns:a16="http://schemas.microsoft.com/office/drawing/2014/main" xmlns="" id="{00000000-0008-0000-0700-0000DE010000}"/>
            </a:ext>
          </a:extLst>
        </xdr:cNvPr>
        <xdr:cNvSpPr txBox="1"/>
      </xdr:nvSpPr>
      <xdr:spPr>
        <a:xfrm>
          <a:off x="10528300" y="1628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168021</xdr:rowOff>
    </xdr:from>
    <xdr:to>
      <xdr:col>50</xdr:col>
      <xdr:colOff>165100</xdr:colOff>
      <xdr:row>95</xdr:row>
      <xdr:rowOff>98171</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9588500" y="1628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89298</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9372111" y="1637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71489</xdr:rowOff>
    </xdr:from>
    <xdr:to>
      <xdr:col>46</xdr:col>
      <xdr:colOff>38100</xdr:colOff>
      <xdr:row>96</xdr:row>
      <xdr:rowOff>1639</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8699500" y="1635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164216</xdr:rowOff>
    </xdr:from>
    <xdr:ext cx="534377"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8483111" y="1645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86004</xdr:rowOff>
    </xdr:from>
    <xdr:to>
      <xdr:col>41</xdr:col>
      <xdr:colOff>101600</xdr:colOff>
      <xdr:row>94</xdr:row>
      <xdr:rowOff>16154</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7810500" y="1603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32681</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594111" y="1580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106781</xdr:rowOff>
    </xdr:from>
    <xdr:to>
      <xdr:col>36</xdr:col>
      <xdr:colOff>165100</xdr:colOff>
      <xdr:row>94</xdr:row>
      <xdr:rowOff>36931</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6921500" y="1605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53458</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6705111" y="1582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xmlns=""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64216</xdr:rowOff>
    </xdr:from>
    <xdr:to>
      <xdr:col>85</xdr:col>
      <xdr:colOff>126364</xdr:colOff>
      <xdr:row>38</xdr:row>
      <xdr:rowOff>168001</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flipV="1">
          <a:off x="16317595" y="5379166"/>
          <a:ext cx="1269" cy="130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378</xdr:rowOff>
    </xdr:from>
    <xdr:ext cx="469744" cy="259045"/>
    <xdr:sp macro="" textlink="">
      <xdr:nvSpPr>
        <xdr:cNvPr id="510" name="消防費最小値テキスト">
          <a:extLst>
            <a:ext uri="{FF2B5EF4-FFF2-40B4-BE49-F238E27FC236}">
              <a16:creationId xmlns:a16="http://schemas.microsoft.com/office/drawing/2014/main" xmlns="" id="{00000000-0008-0000-0700-0000FE010000}"/>
            </a:ext>
          </a:extLst>
        </xdr:cNvPr>
        <xdr:cNvSpPr txBox="1"/>
      </xdr:nvSpPr>
      <xdr:spPr>
        <a:xfrm>
          <a:off x="16370300" y="66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168001</xdr:rowOff>
    </xdr:from>
    <xdr:to>
      <xdr:col>86</xdr:col>
      <xdr:colOff>25400</xdr:colOff>
      <xdr:row>38</xdr:row>
      <xdr:rowOff>168001</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6230600" y="668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10893</xdr:rowOff>
    </xdr:from>
    <xdr:ext cx="534377" cy="259045"/>
    <xdr:sp macro="" textlink="">
      <xdr:nvSpPr>
        <xdr:cNvPr id="512" name="消防費最大値テキスト">
          <a:extLst>
            <a:ext uri="{FF2B5EF4-FFF2-40B4-BE49-F238E27FC236}">
              <a16:creationId xmlns:a16="http://schemas.microsoft.com/office/drawing/2014/main" xmlns="" id="{00000000-0008-0000-0700-000000020000}"/>
            </a:ext>
          </a:extLst>
        </xdr:cNvPr>
        <xdr:cNvSpPr txBox="1"/>
      </xdr:nvSpPr>
      <xdr:spPr>
        <a:xfrm>
          <a:off x="16370300" y="515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64216</xdr:rowOff>
    </xdr:from>
    <xdr:to>
      <xdr:col>86</xdr:col>
      <xdr:colOff>25400</xdr:colOff>
      <xdr:row>31</xdr:row>
      <xdr:rowOff>64216</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6230600" y="537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4506</xdr:rowOff>
    </xdr:from>
    <xdr:to>
      <xdr:col>85</xdr:col>
      <xdr:colOff>127000</xdr:colOff>
      <xdr:row>36</xdr:row>
      <xdr:rowOff>140157</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flipV="1">
          <a:off x="15481300" y="6176706"/>
          <a:ext cx="838200" cy="13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145188</xdr:rowOff>
    </xdr:from>
    <xdr:ext cx="534377" cy="259045"/>
    <xdr:sp macro="" textlink="">
      <xdr:nvSpPr>
        <xdr:cNvPr id="515" name="消防費平均値テキスト">
          <a:extLst>
            <a:ext uri="{FF2B5EF4-FFF2-40B4-BE49-F238E27FC236}">
              <a16:creationId xmlns:a16="http://schemas.microsoft.com/office/drawing/2014/main" xmlns="" id="{00000000-0008-0000-0700-000003020000}"/>
            </a:ext>
          </a:extLst>
        </xdr:cNvPr>
        <xdr:cNvSpPr txBox="1"/>
      </xdr:nvSpPr>
      <xdr:spPr>
        <a:xfrm>
          <a:off x="16370300" y="6145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166761</xdr:rowOff>
    </xdr:from>
    <xdr:to>
      <xdr:col>85</xdr:col>
      <xdr:colOff>177800</xdr:colOff>
      <xdr:row>36</xdr:row>
      <xdr:rowOff>96911</xdr:rowOff>
    </xdr:to>
    <xdr:sp macro="" textlink="">
      <xdr:nvSpPr>
        <xdr:cNvPr id="516" name="フローチャート: 判断 515">
          <a:extLst>
            <a:ext uri="{FF2B5EF4-FFF2-40B4-BE49-F238E27FC236}">
              <a16:creationId xmlns:a16="http://schemas.microsoft.com/office/drawing/2014/main" xmlns="" id="{00000000-0008-0000-0700-000004020000}"/>
            </a:ext>
          </a:extLst>
        </xdr:cNvPr>
        <xdr:cNvSpPr/>
      </xdr:nvSpPr>
      <xdr:spPr>
        <a:xfrm>
          <a:off x="16268700" y="616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140157</xdr:rowOff>
    </xdr:from>
    <xdr:to>
      <xdr:col>81</xdr:col>
      <xdr:colOff>50800</xdr:colOff>
      <xdr:row>37</xdr:row>
      <xdr:rowOff>2768</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flipV="1">
          <a:off x="14592300" y="6312357"/>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118298</xdr:rowOff>
    </xdr:from>
    <xdr:to>
      <xdr:col>81</xdr:col>
      <xdr:colOff>101600</xdr:colOff>
      <xdr:row>36</xdr:row>
      <xdr:rowOff>48448</xdr:rowOff>
    </xdr:to>
    <xdr:sp macro="" textlink="">
      <xdr:nvSpPr>
        <xdr:cNvPr id="518" name="フローチャート: 判断 517">
          <a:extLst>
            <a:ext uri="{FF2B5EF4-FFF2-40B4-BE49-F238E27FC236}">
              <a16:creationId xmlns:a16="http://schemas.microsoft.com/office/drawing/2014/main" xmlns="" id="{00000000-0008-0000-0700-000006020000}"/>
            </a:ext>
          </a:extLst>
        </xdr:cNvPr>
        <xdr:cNvSpPr/>
      </xdr:nvSpPr>
      <xdr:spPr>
        <a:xfrm>
          <a:off x="15430500" y="611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64975</xdr:rowOff>
    </xdr:from>
    <xdr:ext cx="534377"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5214111" y="589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135905</xdr:rowOff>
    </xdr:from>
    <xdr:to>
      <xdr:col>76</xdr:col>
      <xdr:colOff>114300</xdr:colOff>
      <xdr:row>37</xdr:row>
      <xdr:rowOff>2768</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3703300" y="6308105"/>
          <a:ext cx="889000" cy="3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93152</xdr:rowOff>
    </xdr:from>
    <xdr:to>
      <xdr:col>76</xdr:col>
      <xdr:colOff>165100</xdr:colOff>
      <xdr:row>36</xdr:row>
      <xdr:rowOff>23302</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4541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39829</xdr:rowOff>
    </xdr:from>
    <xdr:ext cx="534377"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4325111" y="586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135905</xdr:rowOff>
    </xdr:from>
    <xdr:to>
      <xdr:col>71</xdr:col>
      <xdr:colOff>177800</xdr:colOff>
      <xdr:row>36</xdr:row>
      <xdr:rowOff>165212</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2814300" y="6308105"/>
          <a:ext cx="8890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5873</xdr:rowOff>
    </xdr:from>
    <xdr:to>
      <xdr:col>72</xdr:col>
      <xdr:colOff>38100</xdr:colOff>
      <xdr:row>36</xdr:row>
      <xdr:rowOff>107473</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3652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124000</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3436111" y="595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19771</xdr:rowOff>
    </xdr:from>
    <xdr:to>
      <xdr:col>67</xdr:col>
      <xdr:colOff>101600</xdr:colOff>
      <xdr:row>36</xdr:row>
      <xdr:rowOff>121371</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2763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137898</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2547111" y="59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125156</xdr:rowOff>
    </xdr:from>
    <xdr:to>
      <xdr:col>85</xdr:col>
      <xdr:colOff>177800</xdr:colOff>
      <xdr:row>36</xdr:row>
      <xdr:rowOff>55306</xdr:rowOff>
    </xdr:to>
    <xdr:sp macro="" textlink="">
      <xdr:nvSpPr>
        <xdr:cNvPr id="533" name="楕円 532">
          <a:extLst>
            <a:ext uri="{FF2B5EF4-FFF2-40B4-BE49-F238E27FC236}">
              <a16:creationId xmlns:a16="http://schemas.microsoft.com/office/drawing/2014/main" xmlns="" id="{00000000-0008-0000-0700-000015020000}"/>
            </a:ext>
          </a:extLst>
        </xdr:cNvPr>
        <xdr:cNvSpPr/>
      </xdr:nvSpPr>
      <xdr:spPr>
        <a:xfrm>
          <a:off x="16268700" y="612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148033</xdr:rowOff>
    </xdr:from>
    <xdr:ext cx="534377" cy="259045"/>
    <xdr:sp macro="" textlink="">
      <xdr:nvSpPr>
        <xdr:cNvPr id="534" name="消防費該当値テキスト">
          <a:extLst>
            <a:ext uri="{FF2B5EF4-FFF2-40B4-BE49-F238E27FC236}">
              <a16:creationId xmlns:a16="http://schemas.microsoft.com/office/drawing/2014/main" xmlns="" id="{00000000-0008-0000-0700-000016020000}"/>
            </a:ext>
          </a:extLst>
        </xdr:cNvPr>
        <xdr:cNvSpPr txBox="1"/>
      </xdr:nvSpPr>
      <xdr:spPr>
        <a:xfrm>
          <a:off x="16370300" y="597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89357</xdr:rowOff>
    </xdr:from>
    <xdr:to>
      <xdr:col>81</xdr:col>
      <xdr:colOff>101600</xdr:colOff>
      <xdr:row>37</xdr:row>
      <xdr:rowOff>19507</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5430500" y="62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10634</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5214111" y="635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123418</xdr:rowOff>
    </xdr:from>
    <xdr:to>
      <xdr:col>76</xdr:col>
      <xdr:colOff>165100</xdr:colOff>
      <xdr:row>37</xdr:row>
      <xdr:rowOff>53568</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4541500" y="62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44695</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4325111" y="63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85105</xdr:rowOff>
    </xdr:from>
    <xdr:to>
      <xdr:col>72</xdr:col>
      <xdr:colOff>38100</xdr:colOff>
      <xdr:row>37</xdr:row>
      <xdr:rowOff>15255</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3652500" y="625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6382</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3436111" y="635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114412</xdr:rowOff>
    </xdr:from>
    <xdr:to>
      <xdr:col>67</xdr:col>
      <xdr:colOff>101600</xdr:colOff>
      <xdr:row>37</xdr:row>
      <xdr:rowOff>44562</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2763500" y="628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35689</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2547111" y="637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xmlns=""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xmlns=""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146139</xdr:rowOff>
    </xdr:from>
    <xdr:to>
      <xdr:col>85</xdr:col>
      <xdr:colOff>126364</xdr:colOff>
      <xdr:row>57</xdr:row>
      <xdr:rowOff>107829</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flipV="1">
          <a:off x="16317595" y="8547189"/>
          <a:ext cx="1269" cy="13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111656</xdr:rowOff>
    </xdr:from>
    <xdr:ext cx="534377" cy="259045"/>
    <xdr:sp macro="" textlink="">
      <xdr:nvSpPr>
        <xdr:cNvPr id="568" name="教育費最小値テキスト">
          <a:extLst>
            <a:ext uri="{FF2B5EF4-FFF2-40B4-BE49-F238E27FC236}">
              <a16:creationId xmlns:a16="http://schemas.microsoft.com/office/drawing/2014/main" xmlns="" id="{00000000-0008-0000-0700-000038020000}"/>
            </a:ext>
          </a:extLst>
        </xdr:cNvPr>
        <xdr:cNvSpPr txBox="1"/>
      </xdr:nvSpPr>
      <xdr:spPr>
        <a:xfrm>
          <a:off x="16370300" y="98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107829</xdr:rowOff>
    </xdr:from>
    <xdr:to>
      <xdr:col>86</xdr:col>
      <xdr:colOff>25400</xdr:colOff>
      <xdr:row>57</xdr:row>
      <xdr:rowOff>107829</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6230600" y="988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92816</xdr:rowOff>
    </xdr:from>
    <xdr:ext cx="599010" cy="259045"/>
    <xdr:sp macro="" textlink="">
      <xdr:nvSpPr>
        <xdr:cNvPr id="570" name="教育費最大値テキスト">
          <a:extLst>
            <a:ext uri="{FF2B5EF4-FFF2-40B4-BE49-F238E27FC236}">
              <a16:creationId xmlns:a16="http://schemas.microsoft.com/office/drawing/2014/main" xmlns="" id="{00000000-0008-0000-0700-00003A020000}"/>
            </a:ext>
          </a:extLst>
        </xdr:cNvPr>
        <xdr:cNvSpPr txBox="1"/>
      </xdr:nvSpPr>
      <xdr:spPr>
        <a:xfrm>
          <a:off x="16370300" y="832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146139</xdr:rowOff>
    </xdr:from>
    <xdr:to>
      <xdr:col>86</xdr:col>
      <xdr:colOff>25400</xdr:colOff>
      <xdr:row>49</xdr:row>
      <xdr:rowOff>146139</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6230600" y="854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107011</xdr:rowOff>
    </xdr:from>
    <xdr:to>
      <xdr:col>85</xdr:col>
      <xdr:colOff>127000</xdr:colOff>
      <xdr:row>56</xdr:row>
      <xdr:rowOff>166865</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5481300" y="9708211"/>
          <a:ext cx="838200" cy="5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127302</xdr:rowOff>
    </xdr:from>
    <xdr:ext cx="534377" cy="259045"/>
    <xdr:sp macro="" textlink="">
      <xdr:nvSpPr>
        <xdr:cNvPr id="573" name="教育費平均値テキスト">
          <a:extLst>
            <a:ext uri="{FF2B5EF4-FFF2-40B4-BE49-F238E27FC236}">
              <a16:creationId xmlns:a16="http://schemas.microsoft.com/office/drawing/2014/main" xmlns="" id="{00000000-0008-0000-0700-00003D020000}"/>
            </a:ext>
          </a:extLst>
        </xdr:cNvPr>
        <xdr:cNvSpPr txBox="1"/>
      </xdr:nvSpPr>
      <xdr:spPr>
        <a:xfrm>
          <a:off x="16370300" y="9214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104425</xdr:rowOff>
    </xdr:from>
    <xdr:to>
      <xdr:col>85</xdr:col>
      <xdr:colOff>177800</xdr:colOff>
      <xdr:row>55</xdr:row>
      <xdr:rowOff>34575</xdr:rowOff>
    </xdr:to>
    <xdr:sp macro="" textlink="">
      <xdr:nvSpPr>
        <xdr:cNvPr id="574" name="フローチャート: 判断 573">
          <a:extLst>
            <a:ext uri="{FF2B5EF4-FFF2-40B4-BE49-F238E27FC236}">
              <a16:creationId xmlns:a16="http://schemas.microsoft.com/office/drawing/2014/main" xmlns="" id="{00000000-0008-0000-0700-00003E020000}"/>
            </a:ext>
          </a:extLst>
        </xdr:cNvPr>
        <xdr:cNvSpPr/>
      </xdr:nvSpPr>
      <xdr:spPr>
        <a:xfrm>
          <a:off x="16268700" y="93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46603</xdr:rowOff>
    </xdr:from>
    <xdr:to>
      <xdr:col>81</xdr:col>
      <xdr:colOff>50800</xdr:colOff>
      <xdr:row>56</xdr:row>
      <xdr:rowOff>107011</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4592300" y="9476353"/>
          <a:ext cx="889000" cy="23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164776</xdr:rowOff>
    </xdr:from>
    <xdr:to>
      <xdr:col>81</xdr:col>
      <xdr:colOff>101600</xdr:colOff>
      <xdr:row>55</xdr:row>
      <xdr:rowOff>94926</xdr:rowOff>
    </xdr:to>
    <xdr:sp macro="" textlink="">
      <xdr:nvSpPr>
        <xdr:cNvPr id="576" name="フローチャート: 判断 575">
          <a:extLst>
            <a:ext uri="{FF2B5EF4-FFF2-40B4-BE49-F238E27FC236}">
              <a16:creationId xmlns:a16="http://schemas.microsoft.com/office/drawing/2014/main" xmlns="" id="{00000000-0008-0000-0700-000040020000}"/>
            </a:ext>
          </a:extLst>
        </xdr:cNvPr>
        <xdr:cNvSpPr/>
      </xdr:nvSpPr>
      <xdr:spPr>
        <a:xfrm>
          <a:off x="15430500" y="942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111453</xdr:rowOff>
    </xdr:from>
    <xdr:ext cx="534377"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5214111" y="919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46603</xdr:rowOff>
    </xdr:from>
    <xdr:to>
      <xdr:col>76</xdr:col>
      <xdr:colOff>114300</xdr:colOff>
      <xdr:row>56</xdr:row>
      <xdr:rowOff>107906</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flipV="1">
          <a:off x="13703300" y="9476353"/>
          <a:ext cx="889000" cy="23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137763</xdr:rowOff>
    </xdr:from>
    <xdr:to>
      <xdr:col>76</xdr:col>
      <xdr:colOff>165100</xdr:colOff>
      <xdr:row>55</xdr:row>
      <xdr:rowOff>67913</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4541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84440</xdr:rowOff>
    </xdr:from>
    <xdr:ext cx="534377"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4325111" y="91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107906</xdr:rowOff>
    </xdr:from>
    <xdr:to>
      <xdr:col>71</xdr:col>
      <xdr:colOff>177800</xdr:colOff>
      <xdr:row>57</xdr:row>
      <xdr:rowOff>102209</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flipV="1">
          <a:off x="12814300" y="9709106"/>
          <a:ext cx="889000" cy="16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41618</xdr:rowOff>
    </xdr:from>
    <xdr:to>
      <xdr:col>72</xdr:col>
      <xdr:colOff>38100</xdr:colOff>
      <xdr:row>55</xdr:row>
      <xdr:rowOff>143218</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3652500" y="947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159745</xdr:rowOff>
    </xdr:from>
    <xdr:ext cx="534377"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3436111" y="924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78004</xdr:rowOff>
    </xdr:from>
    <xdr:to>
      <xdr:col>67</xdr:col>
      <xdr:colOff>101600</xdr:colOff>
      <xdr:row>56</xdr:row>
      <xdr:rowOff>8154</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27635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24681</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2547111" y="92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116065</xdr:rowOff>
    </xdr:from>
    <xdr:to>
      <xdr:col>85</xdr:col>
      <xdr:colOff>177800</xdr:colOff>
      <xdr:row>57</xdr:row>
      <xdr:rowOff>46215</xdr:rowOff>
    </xdr:to>
    <xdr:sp macro="" textlink="">
      <xdr:nvSpPr>
        <xdr:cNvPr id="591" name="楕円 590">
          <a:extLst>
            <a:ext uri="{FF2B5EF4-FFF2-40B4-BE49-F238E27FC236}">
              <a16:creationId xmlns:a16="http://schemas.microsoft.com/office/drawing/2014/main" xmlns="" id="{00000000-0008-0000-0700-00004F020000}"/>
            </a:ext>
          </a:extLst>
        </xdr:cNvPr>
        <xdr:cNvSpPr/>
      </xdr:nvSpPr>
      <xdr:spPr>
        <a:xfrm>
          <a:off x="16268700" y="971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30992</xdr:rowOff>
    </xdr:from>
    <xdr:ext cx="534377" cy="259045"/>
    <xdr:sp macro="" textlink="">
      <xdr:nvSpPr>
        <xdr:cNvPr id="592" name="教育費該当値テキスト">
          <a:extLst>
            <a:ext uri="{FF2B5EF4-FFF2-40B4-BE49-F238E27FC236}">
              <a16:creationId xmlns:a16="http://schemas.microsoft.com/office/drawing/2014/main" xmlns="" id="{00000000-0008-0000-0700-000050020000}"/>
            </a:ext>
          </a:extLst>
        </xdr:cNvPr>
        <xdr:cNvSpPr txBox="1"/>
      </xdr:nvSpPr>
      <xdr:spPr>
        <a:xfrm>
          <a:off x="16370300" y="963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56211</xdr:rowOff>
    </xdr:from>
    <xdr:to>
      <xdr:col>81</xdr:col>
      <xdr:colOff>101600</xdr:colOff>
      <xdr:row>56</xdr:row>
      <xdr:rowOff>157811</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5430500" y="965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148938</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5214111" y="975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167253</xdr:rowOff>
    </xdr:from>
    <xdr:to>
      <xdr:col>76</xdr:col>
      <xdr:colOff>165100</xdr:colOff>
      <xdr:row>55</xdr:row>
      <xdr:rowOff>97403</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4541500" y="942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88530</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4325111" y="951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57106</xdr:rowOff>
    </xdr:from>
    <xdr:to>
      <xdr:col>72</xdr:col>
      <xdr:colOff>38100</xdr:colOff>
      <xdr:row>56</xdr:row>
      <xdr:rowOff>158706</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3652500" y="9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149833</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3436111" y="975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51409</xdr:rowOff>
    </xdr:from>
    <xdr:to>
      <xdr:col>67</xdr:col>
      <xdr:colOff>101600</xdr:colOff>
      <xdr:row>57</xdr:row>
      <xdr:rowOff>153009</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2763500" y="982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144136</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2547111" y="991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xmlns=""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30978</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flipV="1">
          <a:off x="16317595" y="12889728"/>
          <a:ext cx="1269" cy="623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3" name="災害復旧費最小値テキスト">
          <a:extLst>
            <a:ext uri="{FF2B5EF4-FFF2-40B4-BE49-F238E27FC236}">
              <a16:creationId xmlns:a16="http://schemas.microsoft.com/office/drawing/2014/main" xmlns="" id="{00000000-0008-0000-0700-00006F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149105</xdr:rowOff>
    </xdr:from>
    <xdr:ext cx="534377" cy="259045"/>
    <xdr:sp macro="" textlink="">
      <xdr:nvSpPr>
        <xdr:cNvPr id="625" name="災害復旧費最大値テキスト">
          <a:extLst>
            <a:ext uri="{FF2B5EF4-FFF2-40B4-BE49-F238E27FC236}">
              <a16:creationId xmlns:a16="http://schemas.microsoft.com/office/drawing/2014/main" xmlns="" id="{00000000-0008-0000-0700-000071020000}"/>
            </a:ext>
          </a:extLst>
        </xdr:cNvPr>
        <xdr:cNvSpPr txBox="1"/>
      </xdr:nvSpPr>
      <xdr:spPr>
        <a:xfrm>
          <a:off x="16370300" y="1266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30978</xdr:rowOff>
    </xdr:from>
    <xdr:to>
      <xdr:col>86</xdr:col>
      <xdr:colOff>25400</xdr:colOff>
      <xdr:row>75</xdr:row>
      <xdr:rowOff>30978</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6230600" y="1288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39801</xdr:rowOff>
    </xdr:from>
    <xdr:to>
      <xdr:col>85</xdr:col>
      <xdr:colOff>127000</xdr:colOff>
      <xdr:row>75</xdr:row>
      <xdr:rowOff>43121</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5481300" y="12384201"/>
          <a:ext cx="838200" cy="51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1334</xdr:rowOff>
    </xdr:from>
    <xdr:ext cx="469744" cy="259045"/>
    <xdr:sp macro="" textlink="">
      <xdr:nvSpPr>
        <xdr:cNvPr id="628" name="災害復旧費平均値テキスト">
          <a:extLst>
            <a:ext uri="{FF2B5EF4-FFF2-40B4-BE49-F238E27FC236}">
              <a16:creationId xmlns:a16="http://schemas.microsoft.com/office/drawing/2014/main" xmlns="" id="{00000000-0008-0000-0700-000074020000}"/>
            </a:ext>
          </a:extLst>
        </xdr:cNvPr>
        <xdr:cNvSpPr txBox="1"/>
      </xdr:nvSpPr>
      <xdr:spPr>
        <a:xfrm>
          <a:off x="16370300" y="13374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22907</xdr:rowOff>
    </xdr:from>
    <xdr:to>
      <xdr:col>85</xdr:col>
      <xdr:colOff>177800</xdr:colOff>
      <xdr:row>78</xdr:row>
      <xdr:rowOff>124507</xdr:rowOff>
    </xdr:to>
    <xdr:sp macro="" textlink="">
      <xdr:nvSpPr>
        <xdr:cNvPr id="629" name="フローチャート: 判断 628">
          <a:extLst>
            <a:ext uri="{FF2B5EF4-FFF2-40B4-BE49-F238E27FC236}">
              <a16:creationId xmlns:a16="http://schemas.microsoft.com/office/drawing/2014/main" xmlns="" id="{00000000-0008-0000-0700-000075020000}"/>
            </a:ext>
          </a:extLst>
        </xdr:cNvPr>
        <xdr:cNvSpPr/>
      </xdr:nvSpPr>
      <xdr:spPr>
        <a:xfrm>
          <a:off x="16268700" y="1339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34818</xdr:rowOff>
    </xdr:from>
    <xdr:to>
      <xdr:col>81</xdr:col>
      <xdr:colOff>50800</xdr:colOff>
      <xdr:row>72</xdr:row>
      <xdr:rowOff>39801</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4592300" y="12379218"/>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169176</xdr:rowOff>
    </xdr:from>
    <xdr:to>
      <xdr:col>81</xdr:col>
      <xdr:colOff>101600</xdr:colOff>
      <xdr:row>78</xdr:row>
      <xdr:rowOff>99326</xdr:rowOff>
    </xdr:to>
    <xdr:sp macro="" textlink="">
      <xdr:nvSpPr>
        <xdr:cNvPr id="631" name="フローチャート: 判断 630">
          <a:extLst>
            <a:ext uri="{FF2B5EF4-FFF2-40B4-BE49-F238E27FC236}">
              <a16:creationId xmlns:a16="http://schemas.microsoft.com/office/drawing/2014/main" xmlns="" id="{00000000-0008-0000-0700-000077020000}"/>
            </a:ext>
          </a:extLst>
        </xdr:cNvPr>
        <xdr:cNvSpPr/>
      </xdr:nvSpPr>
      <xdr:spPr>
        <a:xfrm>
          <a:off x="15430500" y="1337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90453</xdr:rowOff>
    </xdr:from>
    <xdr:ext cx="469744"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5246428" y="1346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48196</xdr:rowOff>
    </xdr:from>
    <xdr:to>
      <xdr:col>76</xdr:col>
      <xdr:colOff>114300</xdr:colOff>
      <xdr:row>72</xdr:row>
      <xdr:rowOff>34818</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3703300" y="12221146"/>
          <a:ext cx="889000" cy="15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17659</xdr:rowOff>
    </xdr:from>
    <xdr:to>
      <xdr:col>76</xdr:col>
      <xdr:colOff>165100</xdr:colOff>
      <xdr:row>78</xdr:row>
      <xdr:rowOff>119259</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4541500" y="1339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110386</xdr:rowOff>
    </xdr:from>
    <xdr:ext cx="469744"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4357428" y="1348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123927</xdr:rowOff>
    </xdr:from>
    <xdr:to>
      <xdr:col>71</xdr:col>
      <xdr:colOff>177800</xdr:colOff>
      <xdr:row>71</xdr:row>
      <xdr:rowOff>48196</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2814300" y="12125427"/>
          <a:ext cx="889000" cy="9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17952</xdr:rowOff>
    </xdr:from>
    <xdr:to>
      <xdr:col>72</xdr:col>
      <xdr:colOff>38100</xdr:colOff>
      <xdr:row>78</xdr:row>
      <xdr:rowOff>119552</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3652500" y="1339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110679</xdr:rowOff>
    </xdr:from>
    <xdr:ext cx="469744"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3468428" y="1348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35060</xdr:rowOff>
    </xdr:from>
    <xdr:to>
      <xdr:col>67</xdr:col>
      <xdr:colOff>101600</xdr:colOff>
      <xdr:row>78</xdr:row>
      <xdr:rowOff>136660</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2763500" y="134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127787</xdr:rowOff>
    </xdr:from>
    <xdr:ext cx="469744"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2579428" y="1350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163771</xdr:rowOff>
    </xdr:from>
    <xdr:to>
      <xdr:col>85</xdr:col>
      <xdr:colOff>177800</xdr:colOff>
      <xdr:row>75</xdr:row>
      <xdr:rowOff>93921</xdr:rowOff>
    </xdr:to>
    <xdr:sp macro="" textlink="">
      <xdr:nvSpPr>
        <xdr:cNvPr id="646" name="楕円 645">
          <a:extLst>
            <a:ext uri="{FF2B5EF4-FFF2-40B4-BE49-F238E27FC236}">
              <a16:creationId xmlns:a16="http://schemas.microsoft.com/office/drawing/2014/main" xmlns="" id="{00000000-0008-0000-0700-000086020000}"/>
            </a:ext>
          </a:extLst>
        </xdr:cNvPr>
        <xdr:cNvSpPr/>
      </xdr:nvSpPr>
      <xdr:spPr>
        <a:xfrm>
          <a:off x="16268700" y="1285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104655</xdr:rowOff>
    </xdr:from>
    <xdr:ext cx="534377" cy="259045"/>
    <xdr:sp macro="" textlink="">
      <xdr:nvSpPr>
        <xdr:cNvPr id="647" name="災害復旧費該当値テキスト">
          <a:extLst>
            <a:ext uri="{FF2B5EF4-FFF2-40B4-BE49-F238E27FC236}">
              <a16:creationId xmlns:a16="http://schemas.microsoft.com/office/drawing/2014/main" xmlns="" id="{00000000-0008-0000-0700-000087020000}"/>
            </a:ext>
          </a:extLst>
        </xdr:cNvPr>
        <xdr:cNvSpPr txBox="1"/>
      </xdr:nvSpPr>
      <xdr:spPr>
        <a:xfrm>
          <a:off x="16370300" y="127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160451</xdr:rowOff>
    </xdr:from>
    <xdr:to>
      <xdr:col>81</xdr:col>
      <xdr:colOff>101600</xdr:colOff>
      <xdr:row>72</xdr:row>
      <xdr:rowOff>90601</xdr:rowOff>
    </xdr:to>
    <xdr:sp macro="" textlink="">
      <xdr:nvSpPr>
        <xdr:cNvPr id="648" name="楕円 647">
          <a:extLst>
            <a:ext uri="{FF2B5EF4-FFF2-40B4-BE49-F238E27FC236}">
              <a16:creationId xmlns:a16="http://schemas.microsoft.com/office/drawing/2014/main" xmlns="" id="{00000000-0008-0000-0700-000088020000}"/>
            </a:ext>
          </a:extLst>
        </xdr:cNvPr>
        <xdr:cNvSpPr/>
      </xdr:nvSpPr>
      <xdr:spPr>
        <a:xfrm>
          <a:off x="15430500" y="1233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107128</xdr:rowOff>
    </xdr:from>
    <xdr:ext cx="59901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5181795" y="1210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155468</xdr:rowOff>
    </xdr:from>
    <xdr:to>
      <xdr:col>76</xdr:col>
      <xdr:colOff>165100</xdr:colOff>
      <xdr:row>72</xdr:row>
      <xdr:rowOff>85618</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4541500" y="1232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102145</xdr:rowOff>
    </xdr:from>
    <xdr:ext cx="59901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4292795" y="1210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168846</xdr:rowOff>
    </xdr:from>
    <xdr:to>
      <xdr:col>72</xdr:col>
      <xdr:colOff>38100</xdr:colOff>
      <xdr:row>71</xdr:row>
      <xdr:rowOff>98996</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3652500" y="1217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115523</xdr:rowOff>
    </xdr:from>
    <xdr:ext cx="59901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3403795" y="1194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73127</xdr:rowOff>
    </xdr:from>
    <xdr:to>
      <xdr:col>67</xdr:col>
      <xdr:colOff>101600</xdr:colOff>
      <xdr:row>71</xdr:row>
      <xdr:rowOff>3277</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2763500" y="1207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19804</xdr:rowOff>
    </xdr:from>
    <xdr:ext cx="599010"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2514795" y="1184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xmlns=""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xmlns=""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125347</xdr:rowOff>
    </xdr:from>
    <xdr:to>
      <xdr:col>85</xdr:col>
      <xdr:colOff>126364</xdr:colOff>
      <xdr:row>98</xdr:row>
      <xdr:rowOff>135781</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flipV="1">
          <a:off x="16317595" y="15384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139608</xdr:rowOff>
    </xdr:from>
    <xdr:ext cx="534377" cy="259045"/>
    <xdr:sp macro="" textlink="">
      <xdr:nvSpPr>
        <xdr:cNvPr id="683" name="公債費最小値テキスト">
          <a:extLst>
            <a:ext uri="{FF2B5EF4-FFF2-40B4-BE49-F238E27FC236}">
              <a16:creationId xmlns:a16="http://schemas.microsoft.com/office/drawing/2014/main" xmlns="" id="{00000000-0008-0000-0700-0000AB020000}"/>
            </a:ext>
          </a:extLst>
        </xdr:cNvPr>
        <xdr:cNvSpPr txBox="1"/>
      </xdr:nvSpPr>
      <xdr:spPr>
        <a:xfrm>
          <a:off x="16370300" y="1694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135781</xdr:rowOff>
    </xdr:from>
    <xdr:to>
      <xdr:col>86</xdr:col>
      <xdr:colOff>25400</xdr:colOff>
      <xdr:row>98</xdr:row>
      <xdr:rowOff>135781</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6230600" y="1693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72024</xdr:rowOff>
    </xdr:from>
    <xdr:ext cx="599010" cy="259045"/>
    <xdr:sp macro="" textlink="">
      <xdr:nvSpPr>
        <xdr:cNvPr id="685" name="公債費最大値テキスト">
          <a:extLst>
            <a:ext uri="{FF2B5EF4-FFF2-40B4-BE49-F238E27FC236}">
              <a16:creationId xmlns:a16="http://schemas.microsoft.com/office/drawing/2014/main" xmlns="" id="{00000000-0008-0000-0700-0000AD020000}"/>
            </a:ext>
          </a:extLst>
        </xdr:cNvPr>
        <xdr:cNvSpPr txBox="1"/>
      </xdr:nvSpPr>
      <xdr:spPr>
        <a:xfrm>
          <a:off x="16370300" y="1515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125347</xdr:rowOff>
    </xdr:from>
    <xdr:to>
      <xdr:col>86</xdr:col>
      <xdr:colOff>25400</xdr:colOff>
      <xdr:row>89</xdr:row>
      <xdr:rowOff>125347</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6230600" y="1538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20746</xdr:rowOff>
    </xdr:from>
    <xdr:to>
      <xdr:col>85</xdr:col>
      <xdr:colOff>127000</xdr:colOff>
      <xdr:row>93</xdr:row>
      <xdr:rowOff>34430</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flipV="1">
          <a:off x="15481300" y="15965596"/>
          <a:ext cx="838200" cy="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13231</xdr:rowOff>
    </xdr:from>
    <xdr:ext cx="534377" cy="259045"/>
    <xdr:sp macro="" textlink="">
      <xdr:nvSpPr>
        <xdr:cNvPr id="688" name="公債費平均値テキスト">
          <a:extLst>
            <a:ext uri="{FF2B5EF4-FFF2-40B4-BE49-F238E27FC236}">
              <a16:creationId xmlns:a16="http://schemas.microsoft.com/office/drawing/2014/main" xmlns="" id="{00000000-0008-0000-0700-0000B0020000}"/>
            </a:ext>
          </a:extLst>
        </xdr:cNvPr>
        <xdr:cNvSpPr txBox="1"/>
      </xdr:nvSpPr>
      <xdr:spPr>
        <a:xfrm>
          <a:off x="16370300" y="16300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34804</xdr:rowOff>
    </xdr:from>
    <xdr:to>
      <xdr:col>85</xdr:col>
      <xdr:colOff>177800</xdr:colOff>
      <xdr:row>95</xdr:row>
      <xdr:rowOff>136404</xdr:rowOff>
    </xdr:to>
    <xdr:sp macro="" textlink="">
      <xdr:nvSpPr>
        <xdr:cNvPr id="689" name="フローチャート: 判断 688">
          <a:extLst>
            <a:ext uri="{FF2B5EF4-FFF2-40B4-BE49-F238E27FC236}">
              <a16:creationId xmlns:a16="http://schemas.microsoft.com/office/drawing/2014/main" xmlns="" id="{00000000-0008-0000-0700-0000B1020000}"/>
            </a:ext>
          </a:extLst>
        </xdr:cNvPr>
        <xdr:cNvSpPr/>
      </xdr:nvSpPr>
      <xdr:spPr>
        <a:xfrm>
          <a:off x="162687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34430</xdr:rowOff>
    </xdr:from>
    <xdr:to>
      <xdr:col>81</xdr:col>
      <xdr:colOff>50800</xdr:colOff>
      <xdr:row>94</xdr:row>
      <xdr:rowOff>19276</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flipV="1">
          <a:off x="14592300" y="15979280"/>
          <a:ext cx="889000" cy="15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34705</xdr:rowOff>
    </xdr:from>
    <xdr:to>
      <xdr:col>81</xdr:col>
      <xdr:colOff>101600</xdr:colOff>
      <xdr:row>95</xdr:row>
      <xdr:rowOff>136305</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5430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127432</xdr:rowOff>
    </xdr:from>
    <xdr:ext cx="534377"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5214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19276</xdr:rowOff>
    </xdr:from>
    <xdr:to>
      <xdr:col>76</xdr:col>
      <xdr:colOff>114300</xdr:colOff>
      <xdr:row>95</xdr:row>
      <xdr:rowOff>48178</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flipV="1">
          <a:off x="13703300" y="16135576"/>
          <a:ext cx="889000" cy="20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164729</xdr:rowOff>
    </xdr:from>
    <xdr:to>
      <xdr:col>76</xdr:col>
      <xdr:colOff>165100</xdr:colOff>
      <xdr:row>96</xdr:row>
      <xdr:rowOff>94879</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4541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86006</xdr:rowOff>
    </xdr:from>
    <xdr:ext cx="534377"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4325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48178</xdr:rowOff>
    </xdr:from>
    <xdr:to>
      <xdr:col>71</xdr:col>
      <xdr:colOff>177800</xdr:colOff>
      <xdr:row>96</xdr:row>
      <xdr:rowOff>111632</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flipV="1">
          <a:off x="12814300" y="16335928"/>
          <a:ext cx="889000" cy="23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169613</xdr:rowOff>
    </xdr:from>
    <xdr:to>
      <xdr:col>72</xdr:col>
      <xdr:colOff>38100</xdr:colOff>
      <xdr:row>96</xdr:row>
      <xdr:rowOff>99763</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3652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90890</xdr:rowOff>
    </xdr:from>
    <xdr:ext cx="534377"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3436111" y="165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3632</xdr:rowOff>
    </xdr:from>
    <xdr:to>
      <xdr:col>67</xdr:col>
      <xdr:colOff>101600</xdr:colOff>
      <xdr:row>96</xdr:row>
      <xdr:rowOff>105232</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2763500" y="1646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121759</xdr:rowOff>
    </xdr:from>
    <xdr:ext cx="534377"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2547111" y="1623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141396</xdr:rowOff>
    </xdr:from>
    <xdr:to>
      <xdr:col>85</xdr:col>
      <xdr:colOff>177800</xdr:colOff>
      <xdr:row>93</xdr:row>
      <xdr:rowOff>71546</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6268700" y="1591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164273</xdr:rowOff>
    </xdr:from>
    <xdr:ext cx="534377" cy="259045"/>
    <xdr:sp macro="" textlink="">
      <xdr:nvSpPr>
        <xdr:cNvPr id="707" name="公債費該当値テキスト">
          <a:extLst>
            <a:ext uri="{FF2B5EF4-FFF2-40B4-BE49-F238E27FC236}">
              <a16:creationId xmlns:a16="http://schemas.microsoft.com/office/drawing/2014/main" xmlns="" id="{00000000-0008-0000-0700-0000C3020000}"/>
            </a:ext>
          </a:extLst>
        </xdr:cNvPr>
        <xdr:cNvSpPr txBox="1"/>
      </xdr:nvSpPr>
      <xdr:spPr>
        <a:xfrm>
          <a:off x="16370300" y="157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155080</xdr:rowOff>
    </xdr:from>
    <xdr:to>
      <xdr:col>81</xdr:col>
      <xdr:colOff>101600</xdr:colOff>
      <xdr:row>93</xdr:row>
      <xdr:rowOff>85230</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5430500" y="1592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101757</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5214111" y="1570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139926</xdr:rowOff>
    </xdr:from>
    <xdr:to>
      <xdr:col>76</xdr:col>
      <xdr:colOff>165100</xdr:colOff>
      <xdr:row>94</xdr:row>
      <xdr:rowOff>70076</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4541500" y="1608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86603</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4325111" y="1586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168828</xdr:rowOff>
    </xdr:from>
    <xdr:to>
      <xdr:col>72</xdr:col>
      <xdr:colOff>38100</xdr:colOff>
      <xdr:row>95</xdr:row>
      <xdr:rowOff>98978</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3652500" y="162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115505</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3436111" y="160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60832</xdr:rowOff>
    </xdr:from>
    <xdr:to>
      <xdr:col>67</xdr:col>
      <xdr:colOff>101600</xdr:colOff>
      <xdr:row>96</xdr:row>
      <xdr:rowOff>162432</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2763500" y="1652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153559</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2547111" y="1661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xmlns=""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xmlns=""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103856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flipV="1">
          <a:off x="22159595" y="5418806"/>
          <a:ext cx="1269" cy="123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170644</xdr:rowOff>
    </xdr:from>
    <xdr:ext cx="249299" cy="259045"/>
    <xdr:sp macro="" textlink="">
      <xdr:nvSpPr>
        <xdr:cNvPr id="738" name="諸支出金最小値テキスト">
          <a:extLst>
            <a:ext uri="{FF2B5EF4-FFF2-40B4-BE49-F238E27FC236}">
              <a16:creationId xmlns:a16="http://schemas.microsoft.com/office/drawing/2014/main" xmlns="" id="{00000000-0008-0000-0700-0000E2020000}"/>
            </a:ext>
          </a:extLst>
        </xdr:cNvPr>
        <xdr:cNvSpPr txBox="1"/>
      </xdr:nvSpPr>
      <xdr:spPr>
        <a:xfrm>
          <a:off x="22212300" y="6685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50533</xdr:rowOff>
    </xdr:from>
    <xdr:ext cx="534377" cy="259045"/>
    <xdr:sp macro="" textlink="">
      <xdr:nvSpPr>
        <xdr:cNvPr id="740" name="諸支出金最大値テキスト">
          <a:extLst>
            <a:ext uri="{FF2B5EF4-FFF2-40B4-BE49-F238E27FC236}">
              <a16:creationId xmlns:a16="http://schemas.microsoft.com/office/drawing/2014/main" xmlns="" id="{00000000-0008-0000-0700-0000E4020000}"/>
            </a:ext>
          </a:extLst>
        </xdr:cNvPr>
        <xdr:cNvSpPr txBox="1"/>
      </xdr:nvSpPr>
      <xdr:spPr>
        <a:xfrm>
          <a:off x="22212300" y="51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103856</xdr:rowOff>
    </xdr:from>
    <xdr:to>
      <xdr:col>116</xdr:col>
      <xdr:colOff>152400</xdr:colOff>
      <xdr:row>31</xdr:row>
      <xdr:rowOff>103856</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22072600" y="541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88094</xdr:rowOff>
    </xdr:from>
    <xdr:ext cx="378565" cy="259045"/>
    <xdr:sp macro="" textlink="">
      <xdr:nvSpPr>
        <xdr:cNvPr id="743" name="諸支出金平均値テキスト">
          <a:extLst>
            <a:ext uri="{FF2B5EF4-FFF2-40B4-BE49-F238E27FC236}">
              <a16:creationId xmlns:a16="http://schemas.microsoft.com/office/drawing/2014/main" xmlns="" id="{00000000-0008-0000-0700-0000E7020000}"/>
            </a:ext>
          </a:extLst>
        </xdr:cNvPr>
        <xdr:cNvSpPr txBox="1"/>
      </xdr:nvSpPr>
      <xdr:spPr>
        <a:xfrm>
          <a:off x="22212300" y="64317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65217</xdr:rowOff>
    </xdr:from>
    <xdr:to>
      <xdr:col>116</xdr:col>
      <xdr:colOff>114300</xdr:colOff>
      <xdr:row>38</xdr:row>
      <xdr:rowOff>166817</xdr:rowOff>
    </xdr:to>
    <xdr:sp macro="" textlink="">
      <xdr:nvSpPr>
        <xdr:cNvPr id="744" name="フローチャート: 判断 743">
          <a:extLst>
            <a:ext uri="{FF2B5EF4-FFF2-40B4-BE49-F238E27FC236}">
              <a16:creationId xmlns:a16="http://schemas.microsoft.com/office/drawing/2014/main" xmlns="" id="{00000000-0008-0000-0700-0000E8020000}"/>
            </a:ext>
          </a:extLst>
        </xdr:cNvPr>
        <xdr:cNvSpPr/>
      </xdr:nvSpPr>
      <xdr:spPr>
        <a:xfrm>
          <a:off x="221107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67137</xdr:rowOff>
    </xdr:from>
    <xdr:to>
      <xdr:col>112</xdr:col>
      <xdr:colOff>38100</xdr:colOff>
      <xdr:row>38</xdr:row>
      <xdr:rowOff>168737</xdr:rowOff>
    </xdr:to>
    <xdr:sp macro="" textlink="">
      <xdr:nvSpPr>
        <xdr:cNvPr id="746" name="フローチャート: 判断 745">
          <a:extLst>
            <a:ext uri="{FF2B5EF4-FFF2-40B4-BE49-F238E27FC236}">
              <a16:creationId xmlns:a16="http://schemas.microsoft.com/office/drawing/2014/main" xmlns="" id="{00000000-0008-0000-0700-0000EA020000}"/>
            </a:ext>
          </a:extLst>
        </xdr:cNvPr>
        <xdr:cNvSpPr/>
      </xdr:nvSpPr>
      <xdr:spPr>
        <a:xfrm>
          <a:off x="21272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13814</xdr:rowOff>
    </xdr:from>
    <xdr:ext cx="378565"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21134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79436</xdr:rowOff>
    </xdr:from>
    <xdr:to>
      <xdr:col>107</xdr:col>
      <xdr:colOff>101600</xdr:colOff>
      <xdr:row>39</xdr:row>
      <xdr:rowOff>9586</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20383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26113</xdr:rowOff>
    </xdr:from>
    <xdr:ext cx="378565"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20245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82088</xdr:rowOff>
    </xdr:from>
    <xdr:to>
      <xdr:col>102</xdr:col>
      <xdr:colOff>165100</xdr:colOff>
      <xdr:row>39</xdr:row>
      <xdr:rowOff>12238</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19494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28765</xdr:rowOff>
    </xdr:from>
    <xdr:ext cx="378565"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9356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84374</xdr:rowOff>
    </xdr:from>
    <xdr:to>
      <xdr:col>98</xdr:col>
      <xdr:colOff>38100</xdr:colOff>
      <xdr:row>39</xdr:row>
      <xdr:rowOff>14524</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18605500" y="659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31051</xdr:rowOff>
    </xdr:from>
    <xdr:ext cx="313932"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8499333" y="6374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43644</xdr:rowOff>
    </xdr:from>
    <xdr:ext cx="249299" cy="259045"/>
    <xdr:sp macro="" textlink="">
      <xdr:nvSpPr>
        <xdr:cNvPr id="762" name="諸支出金該当値テキスト">
          <a:extLst>
            <a:ext uri="{FF2B5EF4-FFF2-40B4-BE49-F238E27FC236}">
              <a16:creationId xmlns:a16="http://schemas.microsoft.com/office/drawing/2014/main" xmlns="" id="{00000000-0008-0000-0700-0000FA020000}"/>
            </a:ext>
          </a:extLst>
        </xdr:cNvPr>
        <xdr:cNvSpPr txBox="1"/>
      </xdr:nvSpPr>
      <xdr:spPr>
        <a:xfrm>
          <a:off x="22212300" y="6558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xmlns=""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xmlns=""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xmlns=""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xmlns=""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xmlns=""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xmlns=""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xmlns=""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xmlns=""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xmlns=""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xmlns=""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xmlns=""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xmlns=""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●総務費　</a:t>
          </a:r>
          <a:r>
            <a:rPr kumimoji="1" lang="ja-JP" altLang="en-US" sz="1000">
              <a:solidFill>
                <a:schemeClr val="dk1"/>
              </a:solidFill>
              <a:effectLst/>
              <a:latin typeface="+mn-lt"/>
              <a:ea typeface="+mn-ea"/>
              <a:cs typeface="+mn-cs"/>
            </a:rPr>
            <a:t>ふるさと応援寄附金事業及び防災拠点施設整備事業</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により前年度に比べ</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となって</a:t>
          </a:r>
          <a:r>
            <a:rPr kumimoji="1" lang="ja-JP" altLang="en-US" sz="1000">
              <a:solidFill>
                <a:schemeClr val="dk1"/>
              </a:solidFill>
              <a:effectLst/>
              <a:latin typeface="+mn-lt"/>
              <a:ea typeface="+mn-ea"/>
              <a:cs typeface="+mn-cs"/>
            </a:rPr>
            <a:t>おり</a:t>
          </a:r>
          <a:r>
            <a:rPr kumimoji="1" lang="ja-JP" altLang="ja-JP" sz="1000">
              <a:solidFill>
                <a:schemeClr val="dk1"/>
              </a:solidFill>
              <a:effectLst/>
              <a:latin typeface="+mn-lt"/>
              <a:ea typeface="+mn-ea"/>
              <a:cs typeface="+mn-cs"/>
            </a:rPr>
            <a:t>、類似団体と比較すると高い水準にある。今後も高水準で推移が見込まれるため、その他事業の検討・実施等行い、経費抑制を図る。</a:t>
          </a:r>
          <a:endParaRPr lang="ja-JP" altLang="ja-JP" sz="1000">
            <a:effectLst/>
          </a:endParaRPr>
        </a:p>
        <a:p>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民生費</a:t>
          </a:r>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子育て世帯等臨時特別支援事業</a:t>
          </a:r>
          <a:r>
            <a:rPr kumimoji="1" lang="ja-JP" altLang="ja-JP" sz="1000">
              <a:solidFill>
                <a:schemeClr val="dk1"/>
              </a:solidFill>
              <a:effectLst/>
              <a:latin typeface="+mn-lt"/>
              <a:ea typeface="+mn-ea"/>
              <a:cs typeface="+mn-cs"/>
            </a:rPr>
            <a:t>や</a:t>
          </a:r>
          <a:r>
            <a:rPr kumimoji="1" lang="ja-JP" altLang="en-US" sz="1000">
              <a:solidFill>
                <a:schemeClr val="dk1"/>
              </a:solidFill>
              <a:effectLst/>
              <a:latin typeface="+mn-lt"/>
              <a:ea typeface="+mn-ea"/>
              <a:cs typeface="+mn-cs"/>
            </a:rPr>
            <a:t>公立保育所等建設事業</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等があるため前年度に比べ</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となっている。今後は通常事業の精査等を行い経費抑制を図る。</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●農林水産費　</a:t>
          </a:r>
          <a:r>
            <a:rPr kumimoji="1" lang="ja-JP" altLang="en-US" sz="1000">
              <a:solidFill>
                <a:schemeClr val="dk1"/>
              </a:solidFill>
              <a:effectLst/>
              <a:latin typeface="+mn-lt"/>
              <a:ea typeface="+mn-ea"/>
              <a:cs typeface="+mn-cs"/>
            </a:rPr>
            <a:t>県営土地改良事業等に係る負担金の増</a:t>
          </a:r>
          <a:r>
            <a:rPr kumimoji="1" lang="ja-JP" altLang="ja-JP" sz="1000">
              <a:solidFill>
                <a:schemeClr val="dk1"/>
              </a:solidFill>
              <a:effectLst/>
              <a:latin typeface="+mn-lt"/>
              <a:ea typeface="+mn-ea"/>
              <a:cs typeface="+mn-cs"/>
            </a:rPr>
            <a:t>や</a:t>
          </a:r>
          <a:r>
            <a:rPr kumimoji="1" lang="ja-JP" altLang="en-US" sz="1000">
              <a:solidFill>
                <a:schemeClr val="dk1"/>
              </a:solidFill>
              <a:effectLst/>
              <a:latin typeface="+mn-lt"/>
              <a:ea typeface="+mn-ea"/>
              <a:cs typeface="+mn-cs"/>
            </a:rPr>
            <a:t>林業用作業道開設補助事業の増等</a:t>
          </a:r>
          <a:r>
            <a:rPr kumimoji="1" lang="ja-JP" altLang="ja-JP" sz="1000">
              <a:solidFill>
                <a:schemeClr val="dk1"/>
              </a:solidFill>
              <a:effectLst/>
              <a:latin typeface="+mn-lt"/>
              <a:ea typeface="+mn-ea"/>
              <a:cs typeface="+mn-cs"/>
            </a:rPr>
            <a:t>により、前年度と比べると</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となっている</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依然として類似団体の平均を大きく上回っているため、過剰な支出のないよう適正化に努める。</a:t>
          </a:r>
          <a:endParaRPr lang="ja-JP" altLang="ja-JP" sz="1000">
            <a:effectLst/>
          </a:endParaRPr>
        </a:p>
        <a:p>
          <a:r>
            <a:rPr kumimoji="1" lang="ja-JP" altLang="ja-JP" sz="1000">
              <a:solidFill>
                <a:schemeClr val="dk1"/>
              </a:solidFill>
              <a:effectLst/>
              <a:latin typeface="+mn-lt"/>
              <a:ea typeface="+mn-ea"/>
              <a:cs typeface="+mn-cs"/>
            </a:rPr>
            <a:t>●土木費　</a:t>
          </a:r>
          <a:r>
            <a:rPr kumimoji="1" lang="ja-JP" altLang="en-US" sz="1000">
              <a:solidFill>
                <a:schemeClr val="dk1"/>
              </a:solidFill>
              <a:effectLst/>
              <a:latin typeface="+mn-lt"/>
              <a:ea typeface="+mn-ea"/>
              <a:cs typeface="+mn-cs"/>
            </a:rPr>
            <a:t>市営住宅建替事業</a:t>
          </a:r>
          <a:r>
            <a:rPr kumimoji="1" lang="ja-JP" altLang="ja-JP" sz="1000">
              <a:solidFill>
                <a:schemeClr val="dk1"/>
              </a:solidFill>
              <a:effectLst/>
              <a:latin typeface="+mn-lt"/>
              <a:ea typeface="+mn-ea"/>
              <a:cs typeface="+mn-cs"/>
            </a:rPr>
            <a:t>や</a:t>
          </a:r>
          <a:r>
            <a:rPr kumimoji="1" lang="ja-JP" altLang="en-US" sz="1000">
              <a:solidFill>
                <a:schemeClr val="dk1"/>
              </a:solidFill>
              <a:effectLst/>
              <a:latin typeface="+mn-lt"/>
              <a:ea typeface="+mn-ea"/>
              <a:cs typeface="+mn-cs"/>
            </a:rPr>
            <a:t>道路新設</a:t>
          </a:r>
          <a:r>
            <a:rPr kumimoji="1" lang="ja-JP" altLang="ja-JP" sz="1000">
              <a:solidFill>
                <a:schemeClr val="dk1"/>
              </a:solidFill>
              <a:effectLst/>
              <a:latin typeface="+mn-lt"/>
              <a:ea typeface="+mn-ea"/>
              <a:cs typeface="+mn-cs"/>
            </a:rPr>
            <a:t>改良事業</a:t>
          </a:r>
          <a:r>
            <a:rPr kumimoji="1" lang="ja-JP" altLang="en-US" sz="1000">
              <a:solidFill>
                <a:schemeClr val="dk1"/>
              </a:solidFill>
              <a:effectLst/>
              <a:latin typeface="+mn-lt"/>
              <a:ea typeface="+mn-ea"/>
              <a:cs typeface="+mn-cs"/>
            </a:rPr>
            <a:t>の減</a:t>
          </a:r>
          <a:r>
            <a:rPr kumimoji="1" lang="ja-JP" altLang="ja-JP" sz="1000">
              <a:solidFill>
                <a:schemeClr val="dk1"/>
              </a:solidFill>
              <a:effectLst/>
              <a:latin typeface="+mn-lt"/>
              <a:ea typeface="+mn-ea"/>
              <a:cs typeface="+mn-cs"/>
            </a:rPr>
            <a:t>等により前年度と比べ</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となって</a:t>
          </a:r>
          <a:r>
            <a:rPr kumimoji="1" lang="ja-JP" altLang="en-US" sz="1000">
              <a:solidFill>
                <a:schemeClr val="dk1"/>
              </a:solidFill>
              <a:effectLst/>
              <a:latin typeface="+mn-lt"/>
              <a:ea typeface="+mn-ea"/>
              <a:cs typeface="+mn-cs"/>
            </a:rPr>
            <a:t>おり、</a:t>
          </a:r>
          <a:r>
            <a:rPr kumimoji="1" lang="ja-JP" altLang="ja-JP" sz="1000">
              <a:solidFill>
                <a:schemeClr val="dk1"/>
              </a:solidFill>
              <a:effectLst/>
              <a:latin typeface="+mn-lt"/>
              <a:ea typeface="+mn-ea"/>
              <a:cs typeface="+mn-cs"/>
            </a:rPr>
            <a:t>類似団体と比較すると低い水準にある。今後も</a:t>
          </a:r>
          <a:r>
            <a:rPr kumimoji="1" lang="ja-JP" altLang="en-US" sz="1000">
              <a:solidFill>
                <a:schemeClr val="dk1"/>
              </a:solidFill>
              <a:effectLst/>
              <a:latin typeface="+mn-lt"/>
              <a:ea typeface="+mn-ea"/>
              <a:cs typeface="+mn-cs"/>
            </a:rPr>
            <a:t>新庁舎</a:t>
          </a:r>
          <a:r>
            <a:rPr kumimoji="1" lang="ja-JP" altLang="ja-JP" sz="1000">
              <a:solidFill>
                <a:schemeClr val="dk1"/>
              </a:solidFill>
              <a:effectLst/>
              <a:latin typeface="+mn-lt"/>
              <a:ea typeface="+mn-ea"/>
              <a:cs typeface="+mn-cs"/>
            </a:rPr>
            <a:t>の建替等を控えているため必要な事業量を見極め、過剰な施工実施とならないよう経費縮減に努める。</a:t>
          </a:r>
          <a:endParaRPr lang="ja-JP" altLang="ja-JP" sz="1000">
            <a:effectLst/>
          </a:endParaRPr>
        </a:p>
        <a:p>
          <a:r>
            <a:rPr kumimoji="1" lang="ja-JP" altLang="ja-JP" sz="1000">
              <a:solidFill>
                <a:schemeClr val="dk1"/>
              </a:solidFill>
              <a:effectLst/>
              <a:latin typeface="+mn-lt"/>
              <a:ea typeface="+mn-ea"/>
              <a:cs typeface="+mn-cs"/>
            </a:rPr>
            <a:t>●教育費　</a:t>
          </a:r>
          <a:r>
            <a:rPr kumimoji="1" lang="ja-JP" altLang="en-US" sz="1000">
              <a:solidFill>
                <a:schemeClr val="dk1"/>
              </a:solidFill>
              <a:effectLst/>
              <a:latin typeface="+mn-lt"/>
              <a:ea typeface="+mn-ea"/>
              <a:cs typeface="+mn-cs"/>
            </a:rPr>
            <a:t>公立学校施設整備に係る経費</a:t>
          </a:r>
          <a:r>
            <a:rPr kumimoji="1" lang="ja-JP" altLang="ja-JP" sz="1000">
              <a:solidFill>
                <a:schemeClr val="dk1"/>
              </a:solidFill>
              <a:effectLst/>
              <a:latin typeface="+mn-lt"/>
              <a:ea typeface="+mn-ea"/>
              <a:cs typeface="+mn-cs"/>
            </a:rPr>
            <a:t>や</a:t>
          </a:r>
          <a:r>
            <a:rPr kumimoji="1" lang="ja-JP" altLang="en-US" sz="1000">
              <a:solidFill>
                <a:schemeClr val="dk1"/>
              </a:solidFill>
              <a:effectLst/>
              <a:latin typeface="+mn-lt"/>
              <a:ea typeface="+mn-ea"/>
              <a:cs typeface="+mn-cs"/>
            </a:rPr>
            <a:t>体育施設の整備に係る経費の</a:t>
          </a:r>
          <a:r>
            <a:rPr kumimoji="1" lang="ja-JP" altLang="ja-JP" sz="1000">
              <a:solidFill>
                <a:schemeClr val="dk1"/>
              </a:solidFill>
              <a:effectLst/>
              <a:latin typeface="+mn-lt"/>
              <a:ea typeface="+mn-ea"/>
              <a:cs typeface="+mn-cs"/>
            </a:rPr>
            <a:t>減により前年度と比べ減となり、類似団体平均より低い水準にある。今後も通常事業の精査等を行い事業費抑制に努める。</a:t>
          </a:r>
          <a:endParaRPr lang="ja-JP" altLang="ja-JP" sz="1000">
            <a:effectLst/>
          </a:endParaRPr>
        </a:p>
        <a:p>
          <a:r>
            <a:rPr kumimoji="1" lang="ja-JP" altLang="ja-JP" sz="1000">
              <a:solidFill>
                <a:schemeClr val="dk1"/>
              </a:solidFill>
              <a:effectLst/>
              <a:latin typeface="+mn-lt"/>
              <a:ea typeface="+mn-ea"/>
              <a:cs typeface="+mn-cs"/>
            </a:rPr>
            <a:t>●災害復旧費　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月九州北部豪雨以降、</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年続けて豪雨災害が発生し、多額の災害復旧事業費が必要となっている。今後も災害復旧事業が継続していくため、復旧が完了するまで大きく減となる見込みは少ない。</a:t>
          </a:r>
          <a:endParaRPr lang="ja-JP" altLang="ja-JP" sz="10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80">
              <a:solidFill>
                <a:schemeClr val="dk1"/>
              </a:solidFill>
              <a:effectLst/>
              <a:latin typeface="+mn-lt"/>
              <a:ea typeface="+mn-ea"/>
              <a:cs typeface="+mn-cs"/>
            </a:rPr>
            <a:t>　財政調整基金については取崩を行わず積立のみを行った。残高は前年と比べ</a:t>
          </a:r>
          <a:r>
            <a:rPr kumimoji="1" lang="en-US" altLang="ja-JP" sz="980">
              <a:solidFill>
                <a:schemeClr val="dk1"/>
              </a:solidFill>
              <a:effectLst/>
              <a:latin typeface="+mn-lt"/>
              <a:ea typeface="+mn-ea"/>
              <a:cs typeface="+mn-cs"/>
            </a:rPr>
            <a:t>0.23</a:t>
          </a:r>
          <a:r>
            <a:rPr kumimoji="1" lang="ja-JP" altLang="ja-JP" sz="980">
              <a:solidFill>
                <a:schemeClr val="dk1"/>
              </a:solidFill>
              <a:effectLst/>
              <a:latin typeface="+mn-lt"/>
              <a:ea typeface="+mn-ea"/>
              <a:cs typeface="+mn-cs"/>
            </a:rPr>
            <a:t>億円増の</a:t>
          </a:r>
          <a:r>
            <a:rPr kumimoji="1" lang="en-US" altLang="ja-JP" sz="980">
              <a:solidFill>
                <a:schemeClr val="dk1"/>
              </a:solidFill>
              <a:effectLst/>
              <a:latin typeface="+mn-lt"/>
              <a:ea typeface="+mn-ea"/>
              <a:cs typeface="+mn-cs"/>
            </a:rPr>
            <a:t>43.6</a:t>
          </a:r>
          <a:r>
            <a:rPr kumimoji="1" lang="ja-JP" altLang="ja-JP" sz="980">
              <a:solidFill>
                <a:schemeClr val="dk1"/>
              </a:solidFill>
              <a:effectLst/>
              <a:latin typeface="+mn-lt"/>
              <a:ea typeface="+mn-ea"/>
              <a:cs typeface="+mn-cs"/>
            </a:rPr>
            <a:t>億円、標準財政規模比では</a:t>
          </a:r>
          <a:r>
            <a:rPr kumimoji="1" lang="en-US" altLang="ja-JP" sz="980">
              <a:solidFill>
                <a:schemeClr val="dk1"/>
              </a:solidFill>
              <a:effectLst/>
              <a:latin typeface="+mn-lt"/>
              <a:ea typeface="+mn-ea"/>
              <a:cs typeface="+mn-cs"/>
            </a:rPr>
            <a:t>0.99</a:t>
          </a:r>
          <a:r>
            <a:rPr kumimoji="1" lang="ja-JP" altLang="ja-JP" sz="980">
              <a:solidFill>
                <a:schemeClr val="dk1"/>
              </a:solidFill>
              <a:effectLst/>
              <a:latin typeface="+mn-lt"/>
              <a:ea typeface="+mn-ea"/>
              <a:cs typeface="+mn-cs"/>
            </a:rPr>
            <a:t>ポイント</a:t>
          </a:r>
          <a:r>
            <a:rPr kumimoji="1" lang="ja-JP" altLang="en-US" sz="980">
              <a:solidFill>
                <a:schemeClr val="dk1"/>
              </a:solidFill>
              <a:effectLst/>
              <a:latin typeface="+mn-lt"/>
              <a:ea typeface="+mn-ea"/>
              <a:cs typeface="+mn-cs"/>
            </a:rPr>
            <a:t>増</a:t>
          </a:r>
          <a:r>
            <a:rPr kumimoji="1" lang="ja-JP" altLang="ja-JP" sz="980">
              <a:solidFill>
                <a:schemeClr val="dk1"/>
              </a:solidFill>
              <a:effectLst/>
              <a:latin typeface="+mn-lt"/>
              <a:ea typeface="+mn-ea"/>
              <a:cs typeface="+mn-cs"/>
            </a:rPr>
            <a:t>の</a:t>
          </a:r>
          <a:r>
            <a:rPr kumimoji="1" lang="en-US" altLang="ja-JP" sz="980">
              <a:solidFill>
                <a:schemeClr val="dk1"/>
              </a:solidFill>
              <a:effectLst/>
              <a:latin typeface="+mn-lt"/>
              <a:ea typeface="+mn-ea"/>
              <a:cs typeface="+mn-cs"/>
            </a:rPr>
            <a:t>28.01</a:t>
          </a:r>
          <a:r>
            <a:rPr kumimoji="1" lang="ja-JP" altLang="ja-JP" sz="980">
              <a:solidFill>
                <a:schemeClr val="dk1"/>
              </a:solidFill>
              <a:effectLst/>
              <a:latin typeface="+mn-lt"/>
              <a:ea typeface="+mn-ea"/>
              <a:cs typeface="+mn-cs"/>
            </a:rPr>
            <a:t>％となっている。</a:t>
          </a:r>
          <a:endParaRPr lang="ja-JP" altLang="ja-JP" sz="980">
            <a:effectLst/>
          </a:endParaRPr>
        </a:p>
        <a:p>
          <a:r>
            <a:rPr kumimoji="1" lang="ja-JP" altLang="ja-JP" sz="980">
              <a:solidFill>
                <a:schemeClr val="dk1"/>
              </a:solidFill>
              <a:effectLst/>
              <a:latin typeface="+mn-lt"/>
              <a:ea typeface="+mn-ea"/>
              <a:cs typeface="+mn-cs"/>
            </a:rPr>
            <a:t>　実質収支額の標準財政規模比は、前年度と比較し</a:t>
          </a:r>
          <a:r>
            <a:rPr kumimoji="1" lang="en-US" altLang="ja-JP" sz="980">
              <a:solidFill>
                <a:schemeClr val="dk1"/>
              </a:solidFill>
              <a:effectLst/>
              <a:latin typeface="+mn-lt"/>
              <a:ea typeface="+mn-ea"/>
              <a:cs typeface="+mn-cs"/>
            </a:rPr>
            <a:t>0.69</a:t>
          </a:r>
          <a:r>
            <a:rPr kumimoji="1" lang="ja-JP" altLang="ja-JP" sz="980">
              <a:solidFill>
                <a:schemeClr val="dk1"/>
              </a:solidFill>
              <a:effectLst/>
              <a:latin typeface="+mn-lt"/>
              <a:ea typeface="+mn-ea"/>
              <a:cs typeface="+mn-cs"/>
            </a:rPr>
            <a:t>ポイント</a:t>
          </a:r>
          <a:r>
            <a:rPr kumimoji="1" lang="ja-JP" altLang="en-US" sz="980">
              <a:solidFill>
                <a:schemeClr val="dk1"/>
              </a:solidFill>
              <a:effectLst/>
              <a:latin typeface="+mn-lt"/>
              <a:ea typeface="+mn-ea"/>
              <a:cs typeface="+mn-cs"/>
            </a:rPr>
            <a:t>増</a:t>
          </a:r>
          <a:r>
            <a:rPr kumimoji="1" lang="ja-JP" altLang="ja-JP" sz="980">
              <a:solidFill>
                <a:schemeClr val="dk1"/>
              </a:solidFill>
              <a:effectLst/>
              <a:latin typeface="+mn-lt"/>
              <a:ea typeface="+mn-ea"/>
              <a:cs typeface="+mn-cs"/>
            </a:rPr>
            <a:t>の</a:t>
          </a:r>
          <a:r>
            <a:rPr kumimoji="1" lang="en-US" altLang="ja-JP" sz="980">
              <a:solidFill>
                <a:schemeClr val="dk1"/>
              </a:solidFill>
              <a:effectLst/>
              <a:latin typeface="+mn-lt"/>
              <a:ea typeface="+mn-ea"/>
              <a:cs typeface="+mn-cs"/>
            </a:rPr>
            <a:t>6.66</a:t>
          </a:r>
          <a:r>
            <a:rPr kumimoji="1" lang="ja-JP" altLang="ja-JP" sz="980">
              <a:solidFill>
                <a:schemeClr val="dk1"/>
              </a:solidFill>
              <a:effectLst/>
              <a:latin typeface="+mn-lt"/>
              <a:ea typeface="+mn-ea"/>
              <a:cs typeface="+mn-cs"/>
            </a:rPr>
            <a:t>％であ</a:t>
          </a:r>
          <a:r>
            <a:rPr kumimoji="1" lang="ja-JP" altLang="en-US" sz="980">
              <a:solidFill>
                <a:schemeClr val="dk1"/>
              </a:solidFill>
              <a:effectLst/>
              <a:latin typeface="+mn-lt"/>
              <a:ea typeface="+mn-ea"/>
              <a:cs typeface="+mn-cs"/>
            </a:rPr>
            <a:t>り</a:t>
          </a:r>
          <a:r>
            <a:rPr kumimoji="1" lang="ja-JP" altLang="ja-JP" sz="980">
              <a:solidFill>
                <a:schemeClr val="dk1"/>
              </a:solidFill>
              <a:effectLst/>
              <a:latin typeface="+mn-lt"/>
              <a:ea typeface="+mn-ea"/>
              <a:cs typeface="+mn-cs"/>
            </a:rPr>
            <a:t>、財政調整基金積立や繰上償還をしたため実質単年度収支については、</a:t>
          </a:r>
          <a:r>
            <a:rPr kumimoji="1" lang="en-US" altLang="ja-JP" sz="980">
              <a:solidFill>
                <a:schemeClr val="dk1"/>
              </a:solidFill>
              <a:effectLst/>
              <a:latin typeface="+mn-lt"/>
              <a:ea typeface="+mn-ea"/>
              <a:cs typeface="+mn-cs"/>
            </a:rPr>
            <a:t>0.43</a:t>
          </a:r>
          <a:r>
            <a:rPr kumimoji="1" lang="ja-JP" altLang="ja-JP" sz="980">
              <a:solidFill>
                <a:schemeClr val="dk1"/>
              </a:solidFill>
              <a:effectLst/>
              <a:latin typeface="+mn-lt"/>
              <a:ea typeface="+mn-ea"/>
              <a:cs typeface="+mn-cs"/>
            </a:rPr>
            <a:t>ポイント増の</a:t>
          </a:r>
          <a:r>
            <a:rPr kumimoji="1" lang="en-US" altLang="ja-JP" sz="980">
              <a:solidFill>
                <a:schemeClr val="dk1"/>
              </a:solidFill>
              <a:effectLst/>
              <a:latin typeface="+mn-lt"/>
              <a:ea typeface="+mn-ea"/>
              <a:cs typeface="+mn-cs"/>
            </a:rPr>
            <a:t>9.78</a:t>
          </a:r>
          <a:r>
            <a:rPr kumimoji="1" lang="ja-JP" altLang="ja-JP" sz="980">
              <a:solidFill>
                <a:schemeClr val="dk1"/>
              </a:solidFill>
              <a:effectLst/>
              <a:latin typeface="+mn-lt"/>
              <a:ea typeface="+mn-ea"/>
              <a:cs typeface="+mn-cs"/>
            </a:rPr>
            <a:t>％となっている。</a:t>
          </a:r>
          <a:endParaRPr lang="ja-JP" altLang="ja-JP" sz="980">
            <a:effectLst/>
          </a:endParaRPr>
        </a:p>
        <a:p>
          <a:r>
            <a:rPr kumimoji="1" lang="ja-JP" altLang="ja-JP" sz="980">
              <a:solidFill>
                <a:schemeClr val="dk1"/>
              </a:solidFill>
              <a:effectLst/>
              <a:latin typeface="+mn-lt"/>
              <a:ea typeface="+mn-ea"/>
              <a:cs typeface="+mn-cs"/>
            </a:rPr>
            <a:t>　今後は特別交付税の減収見込み、災害復旧事業の継続により、財政調整基金の取崩しが必要と考えられるため、事業精査による歳出抑制や国県補助金等の歳入確保に努め、健全な財政運営を図っていく。</a:t>
          </a:r>
          <a:endParaRPr lang="ja-JP" altLang="ja-JP" sz="98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国民健康保険特別会計（事業勘定）が医療費の削減・抑制や国保税の収納対策等により</a:t>
          </a:r>
          <a:r>
            <a:rPr kumimoji="1" lang="ja-JP" altLang="en-US" sz="1100">
              <a:solidFill>
                <a:schemeClr val="dk1"/>
              </a:solidFill>
              <a:effectLst/>
              <a:latin typeface="+mn-lt"/>
              <a:ea typeface="+mn-ea"/>
              <a:cs typeface="+mn-cs"/>
            </a:rPr>
            <a:t>前々年度</a:t>
          </a:r>
          <a:r>
            <a:rPr kumimoji="1" lang="ja-JP" altLang="ja-JP" sz="1100">
              <a:solidFill>
                <a:schemeClr val="dk1"/>
              </a:solidFill>
              <a:effectLst/>
              <a:latin typeface="+mn-lt"/>
              <a:ea typeface="+mn-ea"/>
              <a:cs typeface="+mn-cs"/>
            </a:rPr>
            <a:t>から黒字化し、今年度も特別会計は全て黒字運営となっている。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高齢化に伴う医療費等の歳出増加が懸念されるため、黒字の特別会計についても徴収率の向上や、更なる健康づくり事業や介護予防事業などによる歳出抑制対策の強化を行う必要がある。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38660000</v>
      </c>
      <c r="BO4" s="485"/>
      <c r="BP4" s="485"/>
      <c r="BQ4" s="485"/>
      <c r="BR4" s="485"/>
      <c r="BS4" s="485"/>
      <c r="BT4" s="485"/>
      <c r="BU4" s="486"/>
      <c r="BV4" s="484">
        <v>42420072</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6.7</v>
      </c>
      <c r="CU4" s="625"/>
      <c r="CV4" s="625"/>
      <c r="CW4" s="625"/>
      <c r="CX4" s="625"/>
      <c r="CY4" s="625"/>
      <c r="CZ4" s="625"/>
      <c r="DA4" s="626"/>
      <c r="DB4" s="624">
        <v>6</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37319467</v>
      </c>
      <c r="BO5" s="456"/>
      <c r="BP5" s="456"/>
      <c r="BQ5" s="456"/>
      <c r="BR5" s="456"/>
      <c r="BS5" s="456"/>
      <c r="BT5" s="456"/>
      <c r="BU5" s="457"/>
      <c r="BV5" s="455">
        <v>40707843</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92.2</v>
      </c>
      <c r="CU5" s="453"/>
      <c r="CV5" s="453"/>
      <c r="CW5" s="453"/>
      <c r="CX5" s="453"/>
      <c r="CY5" s="453"/>
      <c r="CZ5" s="453"/>
      <c r="DA5" s="454"/>
      <c r="DB5" s="452">
        <v>86.3</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1340533</v>
      </c>
      <c r="BO6" s="456"/>
      <c r="BP6" s="456"/>
      <c r="BQ6" s="456"/>
      <c r="BR6" s="456"/>
      <c r="BS6" s="456"/>
      <c r="BT6" s="456"/>
      <c r="BU6" s="457"/>
      <c r="BV6" s="455">
        <v>1712229</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93.8</v>
      </c>
      <c r="CU6" s="599"/>
      <c r="CV6" s="599"/>
      <c r="CW6" s="599"/>
      <c r="CX6" s="599"/>
      <c r="CY6" s="599"/>
      <c r="CZ6" s="599"/>
      <c r="DA6" s="600"/>
      <c r="DB6" s="598">
        <v>91.4</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96</v>
      </c>
      <c r="AV7" s="514"/>
      <c r="AW7" s="514"/>
      <c r="AX7" s="514"/>
      <c r="AY7" s="469" t="s">
        <v>108</v>
      </c>
      <c r="AZ7" s="470"/>
      <c r="BA7" s="470"/>
      <c r="BB7" s="470"/>
      <c r="BC7" s="470"/>
      <c r="BD7" s="470"/>
      <c r="BE7" s="470"/>
      <c r="BF7" s="470"/>
      <c r="BG7" s="470"/>
      <c r="BH7" s="470"/>
      <c r="BI7" s="470"/>
      <c r="BJ7" s="470"/>
      <c r="BK7" s="470"/>
      <c r="BL7" s="470"/>
      <c r="BM7" s="471"/>
      <c r="BN7" s="455">
        <v>304186</v>
      </c>
      <c r="BO7" s="456"/>
      <c r="BP7" s="456"/>
      <c r="BQ7" s="456"/>
      <c r="BR7" s="456"/>
      <c r="BS7" s="456"/>
      <c r="BT7" s="456"/>
      <c r="BU7" s="457"/>
      <c r="BV7" s="455">
        <v>753602</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15561287</v>
      </c>
      <c r="CU7" s="456"/>
      <c r="CV7" s="456"/>
      <c r="CW7" s="456"/>
      <c r="CX7" s="456"/>
      <c r="CY7" s="456"/>
      <c r="CZ7" s="456"/>
      <c r="DA7" s="457"/>
      <c r="DB7" s="455">
        <v>16044647</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1036347</v>
      </c>
      <c r="BO8" s="456"/>
      <c r="BP8" s="456"/>
      <c r="BQ8" s="456"/>
      <c r="BR8" s="456"/>
      <c r="BS8" s="456"/>
      <c r="BT8" s="456"/>
      <c r="BU8" s="457"/>
      <c r="BV8" s="455">
        <v>958627</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0.51</v>
      </c>
      <c r="CU8" s="559"/>
      <c r="CV8" s="559"/>
      <c r="CW8" s="559"/>
      <c r="CX8" s="559"/>
      <c r="CY8" s="559"/>
      <c r="CZ8" s="559"/>
      <c r="DA8" s="560"/>
      <c r="DB8" s="558">
        <v>0.52</v>
      </c>
      <c r="DC8" s="559"/>
      <c r="DD8" s="559"/>
      <c r="DE8" s="559"/>
      <c r="DF8" s="559"/>
      <c r="DG8" s="559"/>
      <c r="DH8" s="559"/>
      <c r="DI8" s="560"/>
    </row>
    <row r="9" spans="1:119" ht="18.75" customHeight="1" thickBot="1" x14ac:dyDescent="0.2">
      <c r="A9" s="181"/>
      <c r="B9" s="587" t="s">
        <v>114</v>
      </c>
      <c r="C9" s="588"/>
      <c r="D9" s="588"/>
      <c r="E9" s="588"/>
      <c r="F9" s="588"/>
      <c r="G9" s="588"/>
      <c r="H9" s="588"/>
      <c r="I9" s="588"/>
      <c r="J9" s="588"/>
      <c r="K9" s="506"/>
      <c r="L9" s="589" t="s">
        <v>115</v>
      </c>
      <c r="M9" s="590"/>
      <c r="N9" s="590"/>
      <c r="O9" s="590"/>
      <c r="P9" s="590"/>
      <c r="Q9" s="591"/>
      <c r="R9" s="592">
        <v>50273</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96</v>
      </c>
      <c r="AV9" s="514"/>
      <c r="AW9" s="514"/>
      <c r="AX9" s="514"/>
      <c r="AY9" s="469" t="s">
        <v>118</v>
      </c>
      <c r="AZ9" s="470"/>
      <c r="BA9" s="470"/>
      <c r="BB9" s="470"/>
      <c r="BC9" s="470"/>
      <c r="BD9" s="470"/>
      <c r="BE9" s="470"/>
      <c r="BF9" s="470"/>
      <c r="BG9" s="470"/>
      <c r="BH9" s="470"/>
      <c r="BI9" s="470"/>
      <c r="BJ9" s="470"/>
      <c r="BK9" s="470"/>
      <c r="BL9" s="470"/>
      <c r="BM9" s="471"/>
      <c r="BN9" s="455">
        <v>77720</v>
      </c>
      <c r="BO9" s="456"/>
      <c r="BP9" s="456"/>
      <c r="BQ9" s="456"/>
      <c r="BR9" s="456"/>
      <c r="BS9" s="456"/>
      <c r="BT9" s="456"/>
      <c r="BU9" s="457"/>
      <c r="BV9" s="455">
        <v>-4360</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21</v>
      </c>
      <c r="CU9" s="453"/>
      <c r="CV9" s="453"/>
      <c r="CW9" s="453"/>
      <c r="CX9" s="453"/>
      <c r="CY9" s="453"/>
      <c r="CZ9" s="453"/>
      <c r="DA9" s="454"/>
      <c r="DB9" s="452">
        <v>20.8</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120</v>
      </c>
      <c r="M10" s="412"/>
      <c r="N10" s="412"/>
      <c r="O10" s="412"/>
      <c r="P10" s="412"/>
      <c r="Q10" s="413"/>
      <c r="R10" s="408">
        <v>52444</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23205</v>
      </c>
      <c r="BO10" s="456"/>
      <c r="BP10" s="456"/>
      <c r="BQ10" s="456"/>
      <c r="BR10" s="456"/>
      <c r="BS10" s="456"/>
      <c r="BT10" s="456"/>
      <c r="BU10" s="457"/>
      <c r="BV10" s="455">
        <v>23258</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122</v>
      </c>
      <c r="AV11" s="514"/>
      <c r="AW11" s="514"/>
      <c r="AX11" s="514"/>
      <c r="AY11" s="469" t="s">
        <v>128</v>
      </c>
      <c r="AZ11" s="470"/>
      <c r="BA11" s="470"/>
      <c r="BB11" s="470"/>
      <c r="BC11" s="470"/>
      <c r="BD11" s="470"/>
      <c r="BE11" s="470"/>
      <c r="BF11" s="470"/>
      <c r="BG11" s="470"/>
      <c r="BH11" s="470"/>
      <c r="BI11" s="470"/>
      <c r="BJ11" s="470"/>
      <c r="BK11" s="470"/>
      <c r="BL11" s="470"/>
      <c r="BM11" s="471"/>
      <c r="BN11" s="455">
        <v>1421147</v>
      </c>
      <c r="BO11" s="456"/>
      <c r="BP11" s="456"/>
      <c r="BQ11" s="456"/>
      <c r="BR11" s="456"/>
      <c r="BS11" s="456"/>
      <c r="BT11" s="456"/>
      <c r="BU11" s="457"/>
      <c r="BV11" s="455">
        <v>1480817</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130</v>
      </c>
      <c r="DC11" s="559"/>
      <c r="DD11" s="559"/>
      <c r="DE11" s="559"/>
      <c r="DF11" s="559"/>
      <c r="DG11" s="559"/>
      <c r="DH11" s="559"/>
      <c r="DI11" s="560"/>
    </row>
    <row r="12" spans="1:119" ht="18.75" customHeight="1" x14ac:dyDescent="0.15">
      <c r="A12" s="181"/>
      <c r="B12" s="561" t="s">
        <v>131</v>
      </c>
      <c r="C12" s="562"/>
      <c r="D12" s="562"/>
      <c r="E12" s="562"/>
      <c r="F12" s="562"/>
      <c r="G12" s="562"/>
      <c r="H12" s="562"/>
      <c r="I12" s="562"/>
      <c r="J12" s="562"/>
      <c r="K12" s="563"/>
      <c r="L12" s="570" t="s">
        <v>132</v>
      </c>
      <c r="M12" s="571"/>
      <c r="N12" s="571"/>
      <c r="O12" s="571"/>
      <c r="P12" s="571"/>
      <c r="Q12" s="572"/>
      <c r="R12" s="573">
        <v>50903</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136</v>
      </c>
      <c r="AV12" s="514"/>
      <c r="AW12" s="514"/>
      <c r="AX12" s="514"/>
      <c r="AY12" s="469" t="s">
        <v>137</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138</v>
      </c>
      <c r="CE12" s="415"/>
      <c r="CF12" s="415"/>
      <c r="CG12" s="415"/>
      <c r="CH12" s="415"/>
      <c r="CI12" s="415"/>
      <c r="CJ12" s="415"/>
      <c r="CK12" s="415"/>
      <c r="CL12" s="415"/>
      <c r="CM12" s="415"/>
      <c r="CN12" s="415"/>
      <c r="CO12" s="415"/>
      <c r="CP12" s="415"/>
      <c r="CQ12" s="415"/>
      <c r="CR12" s="415"/>
      <c r="CS12" s="496"/>
      <c r="CT12" s="558" t="s">
        <v>139</v>
      </c>
      <c r="CU12" s="559"/>
      <c r="CV12" s="559"/>
      <c r="CW12" s="559"/>
      <c r="CX12" s="559"/>
      <c r="CY12" s="559"/>
      <c r="CZ12" s="559"/>
      <c r="DA12" s="560"/>
      <c r="DB12" s="558" t="s">
        <v>139</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140</v>
      </c>
      <c r="N13" s="540"/>
      <c r="O13" s="540"/>
      <c r="P13" s="540"/>
      <c r="Q13" s="541"/>
      <c r="R13" s="542">
        <v>50056</v>
      </c>
      <c r="S13" s="543"/>
      <c r="T13" s="543"/>
      <c r="U13" s="543"/>
      <c r="V13" s="544"/>
      <c r="W13" s="545" t="s">
        <v>141</v>
      </c>
      <c r="X13" s="441"/>
      <c r="Y13" s="441"/>
      <c r="Z13" s="441"/>
      <c r="AA13" s="441"/>
      <c r="AB13" s="442"/>
      <c r="AC13" s="408">
        <v>3103</v>
      </c>
      <c r="AD13" s="409"/>
      <c r="AE13" s="409"/>
      <c r="AF13" s="409"/>
      <c r="AG13" s="410"/>
      <c r="AH13" s="408">
        <v>3666</v>
      </c>
      <c r="AI13" s="409"/>
      <c r="AJ13" s="409"/>
      <c r="AK13" s="409"/>
      <c r="AL13" s="468"/>
      <c r="AM13" s="512" t="s">
        <v>142</v>
      </c>
      <c r="AN13" s="412"/>
      <c r="AO13" s="412"/>
      <c r="AP13" s="412"/>
      <c r="AQ13" s="412"/>
      <c r="AR13" s="412"/>
      <c r="AS13" s="412"/>
      <c r="AT13" s="413"/>
      <c r="AU13" s="513" t="s">
        <v>136</v>
      </c>
      <c r="AV13" s="514"/>
      <c r="AW13" s="514"/>
      <c r="AX13" s="514"/>
      <c r="AY13" s="469" t="s">
        <v>143</v>
      </c>
      <c r="AZ13" s="470"/>
      <c r="BA13" s="470"/>
      <c r="BB13" s="470"/>
      <c r="BC13" s="470"/>
      <c r="BD13" s="470"/>
      <c r="BE13" s="470"/>
      <c r="BF13" s="470"/>
      <c r="BG13" s="470"/>
      <c r="BH13" s="470"/>
      <c r="BI13" s="470"/>
      <c r="BJ13" s="470"/>
      <c r="BK13" s="470"/>
      <c r="BL13" s="470"/>
      <c r="BM13" s="471"/>
      <c r="BN13" s="455">
        <v>1522072</v>
      </c>
      <c r="BO13" s="456"/>
      <c r="BP13" s="456"/>
      <c r="BQ13" s="456"/>
      <c r="BR13" s="456"/>
      <c r="BS13" s="456"/>
      <c r="BT13" s="456"/>
      <c r="BU13" s="457"/>
      <c r="BV13" s="455">
        <v>1499715</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8.6</v>
      </c>
      <c r="CU13" s="453"/>
      <c r="CV13" s="453"/>
      <c r="CW13" s="453"/>
      <c r="CX13" s="453"/>
      <c r="CY13" s="453"/>
      <c r="CZ13" s="453"/>
      <c r="DA13" s="454"/>
      <c r="DB13" s="452">
        <v>9.1999999999999993</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145</v>
      </c>
      <c r="M14" s="582"/>
      <c r="N14" s="582"/>
      <c r="O14" s="582"/>
      <c r="P14" s="582"/>
      <c r="Q14" s="583"/>
      <c r="R14" s="542">
        <v>51468</v>
      </c>
      <c r="S14" s="543"/>
      <c r="T14" s="543"/>
      <c r="U14" s="543"/>
      <c r="V14" s="544"/>
      <c r="W14" s="546"/>
      <c r="X14" s="444"/>
      <c r="Y14" s="444"/>
      <c r="Z14" s="444"/>
      <c r="AA14" s="444"/>
      <c r="AB14" s="445"/>
      <c r="AC14" s="535">
        <v>13.5</v>
      </c>
      <c r="AD14" s="536"/>
      <c r="AE14" s="536"/>
      <c r="AF14" s="536"/>
      <c r="AG14" s="537"/>
      <c r="AH14" s="535">
        <v>15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t="s">
        <v>139</v>
      </c>
      <c r="CU14" s="553"/>
      <c r="CV14" s="553"/>
      <c r="CW14" s="553"/>
      <c r="CX14" s="553"/>
      <c r="CY14" s="553"/>
      <c r="CZ14" s="553"/>
      <c r="DA14" s="554"/>
      <c r="DB14" s="552" t="s">
        <v>147</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140</v>
      </c>
      <c r="N15" s="540"/>
      <c r="O15" s="540"/>
      <c r="P15" s="540"/>
      <c r="Q15" s="541"/>
      <c r="R15" s="542">
        <v>50778</v>
      </c>
      <c r="S15" s="543"/>
      <c r="T15" s="543"/>
      <c r="U15" s="543"/>
      <c r="V15" s="544"/>
      <c r="W15" s="545" t="s">
        <v>148</v>
      </c>
      <c r="X15" s="441"/>
      <c r="Y15" s="441"/>
      <c r="Z15" s="441"/>
      <c r="AA15" s="441"/>
      <c r="AB15" s="442"/>
      <c r="AC15" s="408">
        <v>5669</v>
      </c>
      <c r="AD15" s="409"/>
      <c r="AE15" s="409"/>
      <c r="AF15" s="409"/>
      <c r="AG15" s="410"/>
      <c r="AH15" s="408">
        <v>6216</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6805457</v>
      </c>
      <c r="BO15" s="485"/>
      <c r="BP15" s="485"/>
      <c r="BQ15" s="485"/>
      <c r="BR15" s="485"/>
      <c r="BS15" s="485"/>
      <c r="BT15" s="485"/>
      <c r="BU15" s="486"/>
      <c r="BV15" s="484">
        <v>6514685</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24.7</v>
      </c>
      <c r="AD16" s="536"/>
      <c r="AE16" s="536"/>
      <c r="AF16" s="536"/>
      <c r="AG16" s="537"/>
      <c r="AH16" s="535">
        <v>25.4</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13507147</v>
      </c>
      <c r="BO16" s="456"/>
      <c r="BP16" s="456"/>
      <c r="BQ16" s="456"/>
      <c r="BR16" s="456"/>
      <c r="BS16" s="456"/>
      <c r="BT16" s="456"/>
      <c r="BU16" s="457"/>
      <c r="BV16" s="455">
        <v>13393147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154</v>
      </c>
      <c r="N17" s="549"/>
      <c r="O17" s="549"/>
      <c r="P17" s="549"/>
      <c r="Q17" s="550"/>
      <c r="R17" s="532" t="s">
        <v>155</v>
      </c>
      <c r="S17" s="533"/>
      <c r="T17" s="533"/>
      <c r="U17" s="533"/>
      <c r="V17" s="534"/>
      <c r="W17" s="545" t="s">
        <v>156</v>
      </c>
      <c r="X17" s="441"/>
      <c r="Y17" s="441"/>
      <c r="Z17" s="441"/>
      <c r="AA17" s="441"/>
      <c r="AB17" s="442"/>
      <c r="AC17" s="408">
        <v>14163</v>
      </c>
      <c r="AD17" s="409"/>
      <c r="AE17" s="409"/>
      <c r="AF17" s="409"/>
      <c r="AG17" s="410"/>
      <c r="AH17" s="408">
        <v>14591</v>
      </c>
      <c r="AI17" s="409"/>
      <c r="AJ17" s="409"/>
      <c r="AK17" s="409"/>
      <c r="AL17" s="468"/>
      <c r="AM17" s="512"/>
      <c r="AN17" s="412"/>
      <c r="AO17" s="412"/>
      <c r="AP17" s="412"/>
      <c r="AQ17" s="412"/>
      <c r="AR17" s="412"/>
      <c r="AS17" s="412"/>
      <c r="AT17" s="413"/>
      <c r="AU17" s="513"/>
      <c r="AV17" s="514"/>
      <c r="AW17" s="514"/>
      <c r="AX17" s="514"/>
      <c r="AY17" s="469" t="s">
        <v>157</v>
      </c>
      <c r="AZ17" s="470"/>
      <c r="BA17" s="470"/>
      <c r="BB17" s="470"/>
      <c r="BC17" s="470"/>
      <c r="BD17" s="470"/>
      <c r="BE17" s="470"/>
      <c r="BF17" s="470"/>
      <c r="BG17" s="470"/>
      <c r="BH17" s="470"/>
      <c r="BI17" s="470"/>
      <c r="BJ17" s="470"/>
      <c r="BK17" s="470"/>
      <c r="BL17" s="470"/>
      <c r="BM17" s="471"/>
      <c r="BN17" s="455">
        <v>8593873</v>
      </c>
      <c r="BO17" s="456"/>
      <c r="BP17" s="456"/>
      <c r="BQ17" s="456"/>
      <c r="BR17" s="456"/>
      <c r="BS17" s="456"/>
      <c r="BT17" s="456"/>
      <c r="BU17" s="457"/>
      <c r="BV17" s="455">
        <v>8227835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158</v>
      </c>
      <c r="C18" s="506"/>
      <c r="D18" s="506"/>
      <c r="E18" s="507"/>
      <c r="F18" s="507"/>
      <c r="G18" s="507"/>
      <c r="H18" s="507"/>
      <c r="I18" s="507"/>
      <c r="J18" s="507"/>
      <c r="K18" s="507"/>
      <c r="L18" s="508">
        <v>246.71</v>
      </c>
      <c r="M18" s="508"/>
      <c r="N18" s="508"/>
      <c r="O18" s="508"/>
      <c r="P18" s="508"/>
      <c r="Q18" s="508"/>
      <c r="R18" s="509"/>
      <c r="S18" s="509"/>
      <c r="T18" s="509"/>
      <c r="U18" s="509"/>
      <c r="V18" s="510"/>
      <c r="W18" s="526"/>
      <c r="X18" s="527"/>
      <c r="Y18" s="527"/>
      <c r="Z18" s="527"/>
      <c r="AA18" s="527"/>
      <c r="AB18" s="551"/>
      <c r="AC18" s="425">
        <v>61.8</v>
      </c>
      <c r="AD18" s="426"/>
      <c r="AE18" s="426"/>
      <c r="AF18" s="426"/>
      <c r="AG18" s="511"/>
      <c r="AH18" s="425">
        <v>59.6</v>
      </c>
      <c r="AI18" s="426"/>
      <c r="AJ18" s="426"/>
      <c r="AK18" s="426"/>
      <c r="AL18" s="427"/>
      <c r="AM18" s="512"/>
      <c r="AN18" s="412"/>
      <c r="AO18" s="412"/>
      <c r="AP18" s="412"/>
      <c r="AQ18" s="412"/>
      <c r="AR18" s="412"/>
      <c r="AS18" s="412"/>
      <c r="AT18" s="413"/>
      <c r="AU18" s="513"/>
      <c r="AV18" s="514"/>
      <c r="AW18" s="514"/>
      <c r="AX18" s="514"/>
      <c r="AY18" s="469" t="s">
        <v>159</v>
      </c>
      <c r="AZ18" s="470"/>
      <c r="BA18" s="470"/>
      <c r="BB18" s="470"/>
      <c r="BC18" s="470"/>
      <c r="BD18" s="470"/>
      <c r="BE18" s="470"/>
      <c r="BF18" s="470"/>
      <c r="BG18" s="470"/>
      <c r="BH18" s="470"/>
      <c r="BI18" s="470"/>
      <c r="BJ18" s="470"/>
      <c r="BK18" s="470"/>
      <c r="BL18" s="470"/>
      <c r="BM18" s="471"/>
      <c r="BN18" s="455">
        <v>14869138</v>
      </c>
      <c r="BO18" s="456"/>
      <c r="BP18" s="456"/>
      <c r="BQ18" s="456"/>
      <c r="BR18" s="456"/>
      <c r="BS18" s="456"/>
      <c r="BT18" s="456"/>
      <c r="BU18" s="457"/>
      <c r="BV18" s="455">
        <v>14492073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160</v>
      </c>
      <c r="C19" s="506"/>
      <c r="D19" s="506"/>
      <c r="E19" s="507"/>
      <c r="F19" s="507"/>
      <c r="G19" s="507"/>
      <c r="H19" s="507"/>
      <c r="I19" s="507"/>
      <c r="J19" s="507"/>
      <c r="K19" s="507"/>
      <c r="L19" s="515">
        <v>204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161</v>
      </c>
      <c r="AZ19" s="470"/>
      <c r="BA19" s="470"/>
      <c r="BB19" s="470"/>
      <c r="BC19" s="470"/>
      <c r="BD19" s="470"/>
      <c r="BE19" s="470"/>
      <c r="BF19" s="470"/>
      <c r="BG19" s="470"/>
      <c r="BH19" s="470"/>
      <c r="BI19" s="470"/>
      <c r="BJ19" s="470"/>
      <c r="BK19" s="470"/>
      <c r="BL19" s="470"/>
      <c r="BM19" s="471"/>
      <c r="BN19" s="455">
        <v>21102665</v>
      </c>
      <c r="BO19" s="456"/>
      <c r="BP19" s="456"/>
      <c r="BQ19" s="456"/>
      <c r="BR19" s="456"/>
      <c r="BS19" s="456"/>
      <c r="BT19" s="456"/>
      <c r="BU19" s="457"/>
      <c r="BV19" s="455">
        <v>21434165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162</v>
      </c>
      <c r="C20" s="506"/>
      <c r="D20" s="506"/>
      <c r="E20" s="507"/>
      <c r="F20" s="507"/>
      <c r="G20" s="507"/>
      <c r="H20" s="507"/>
      <c r="I20" s="507"/>
      <c r="J20" s="507"/>
      <c r="K20" s="507"/>
      <c r="L20" s="515">
        <v>19456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164</v>
      </c>
      <c r="C22" s="432"/>
      <c r="D22" s="433"/>
      <c r="E22" s="440" t="s">
        <v>1</v>
      </c>
      <c r="F22" s="441"/>
      <c r="G22" s="441"/>
      <c r="H22" s="441"/>
      <c r="I22" s="441"/>
      <c r="J22" s="441"/>
      <c r="K22" s="442"/>
      <c r="L22" s="440" t="s">
        <v>165</v>
      </c>
      <c r="M22" s="441"/>
      <c r="N22" s="441"/>
      <c r="O22" s="441"/>
      <c r="P22" s="442"/>
      <c r="Q22" s="446" t="s">
        <v>166</v>
      </c>
      <c r="R22" s="447"/>
      <c r="S22" s="447"/>
      <c r="T22" s="447"/>
      <c r="U22" s="447"/>
      <c r="V22" s="448"/>
      <c r="W22" s="497" t="s">
        <v>167</v>
      </c>
      <c r="X22" s="432"/>
      <c r="Y22" s="433"/>
      <c r="Z22" s="440" t="s">
        <v>1</v>
      </c>
      <c r="AA22" s="441"/>
      <c r="AB22" s="441"/>
      <c r="AC22" s="441"/>
      <c r="AD22" s="441"/>
      <c r="AE22" s="441"/>
      <c r="AF22" s="441"/>
      <c r="AG22" s="442"/>
      <c r="AH22" s="458" t="s">
        <v>168</v>
      </c>
      <c r="AI22" s="441"/>
      <c r="AJ22" s="441"/>
      <c r="AK22" s="441"/>
      <c r="AL22" s="442"/>
      <c r="AM22" s="458" t="s">
        <v>169</v>
      </c>
      <c r="AN22" s="459"/>
      <c r="AO22" s="459"/>
      <c r="AP22" s="459"/>
      <c r="AQ22" s="459"/>
      <c r="AR22" s="460"/>
      <c r="AS22" s="446" t="s">
        <v>166</v>
      </c>
      <c r="AT22" s="447"/>
      <c r="AU22" s="447"/>
      <c r="AV22" s="447"/>
      <c r="AW22" s="447"/>
      <c r="AX22" s="464"/>
      <c r="AY22" s="481" t="s">
        <v>170</v>
      </c>
      <c r="AZ22" s="482"/>
      <c r="BA22" s="482"/>
      <c r="BB22" s="482"/>
      <c r="BC22" s="482"/>
      <c r="BD22" s="482"/>
      <c r="BE22" s="482"/>
      <c r="BF22" s="482"/>
      <c r="BG22" s="482"/>
      <c r="BH22" s="482"/>
      <c r="BI22" s="482"/>
      <c r="BJ22" s="482"/>
      <c r="BK22" s="482"/>
      <c r="BL22" s="482"/>
      <c r="BM22" s="483"/>
      <c r="BN22" s="484">
        <v>28745639</v>
      </c>
      <c r="BO22" s="485"/>
      <c r="BP22" s="485"/>
      <c r="BQ22" s="485"/>
      <c r="BR22" s="485"/>
      <c r="BS22" s="485"/>
      <c r="BT22" s="485"/>
      <c r="BU22" s="486"/>
      <c r="BV22" s="484">
        <v>30794163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171</v>
      </c>
      <c r="AZ23" s="470"/>
      <c r="BA23" s="470"/>
      <c r="BB23" s="470"/>
      <c r="BC23" s="470"/>
      <c r="BD23" s="470"/>
      <c r="BE23" s="470"/>
      <c r="BF23" s="470"/>
      <c r="BG23" s="470"/>
      <c r="BH23" s="470"/>
      <c r="BI23" s="470"/>
      <c r="BJ23" s="470"/>
      <c r="BK23" s="470"/>
      <c r="BL23" s="470"/>
      <c r="BM23" s="471"/>
      <c r="BN23" s="455">
        <v>25668264</v>
      </c>
      <c r="BO23" s="456"/>
      <c r="BP23" s="456"/>
      <c r="BQ23" s="456"/>
      <c r="BR23" s="456"/>
      <c r="BS23" s="456"/>
      <c r="BT23" s="456"/>
      <c r="BU23" s="457"/>
      <c r="BV23" s="455">
        <v>27585164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172</v>
      </c>
      <c r="F24" s="412"/>
      <c r="G24" s="412"/>
      <c r="H24" s="412"/>
      <c r="I24" s="412"/>
      <c r="J24" s="412"/>
      <c r="K24" s="413"/>
      <c r="L24" s="408">
        <v>1</v>
      </c>
      <c r="M24" s="409"/>
      <c r="N24" s="409"/>
      <c r="O24" s="409"/>
      <c r="P24" s="410"/>
      <c r="Q24" s="408">
        <v>8430</v>
      </c>
      <c r="R24" s="409"/>
      <c r="S24" s="409"/>
      <c r="T24" s="409"/>
      <c r="U24" s="409"/>
      <c r="V24" s="410"/>
      <c r="W24" s="498"/>
      <c r="X24" s="435"/>
      <c r="Y24" s="436"/>
      <c r="Z24" s="411" t="s">
        <v>173</v>
      </c>
      <c r="AA24" s="412"/>
      <c r="AB24" s="412"/>
      <c r="AC24" s="412"/>
      <c r="AD24" s="412"/>
      <c r="AE24" s="412"/>
      <c r="AF24" s="412"/>
      <c r="AG24" s="413"/>
      <c r="AH24" s="408">
        <v>462</v>
      </c>
      <c r="AI24" s="409"/>
      <c r="AJ24" s="409"/>
      <c r="AK24" s="409"/>
      <c r="AL24" s="410"/>
      <c r="AM24" s="408">
        <v>1485330</v>
      </c>
      <c r="AN24" s="409"/>
      <c r="AO24" s="409"/>
      <c r="AP24" s="409"/>
      <c r="AQ24" s="409"/>
      <c r="AR24" s="410"/>
      <c r="AS24" s="408">
        <v>3215</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19535987</v>
      </c>
      <c r="BO24" s="456"/>
      <c r="BP24" s="456"/>
      <c r="BQ24" s="456"/>
      <c r="BR24" s="456"/>
      <c r="BS24" s="456"/>
      <c r="BT24" s="456"/>
      <c r="BU24" s="457"/>
      <c r="BV24" s="455">
        <v>20601971</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175</v>
      </c>
      <c r="F25" s="412"/>
      <c r="G25" s="412"/>
      <c r="H25" s="412"/>
      <c r="I25" s="412"/>
      <c r="J25" s="412"/>
      <c r="K25" s="413"/>
      <c r="L25" s="408">
        <v>1</v>
      </c>
      <c r="M25" s="409"/>
      <c r="N25" s="409"/>
      <c r="O25" s="409"/>
      <c r="P25" s="410"/>
      <c r="Q25" s="408">
        <v>6830</v>
      </c>
      <c r="R25" s="409"/>
      <c r="S25" s="409"/>
      <c r="T25" s="409"/>
      <c r="U25" s="409"/>
      <c r="V25" s="410"/>
      <c r="W25" s="498"/>
      <c r="X25" s="435"/>
      <c r="Y25" s="436"/>
      <c r="Z25" s="411" t="s">
        <v>176</v>
      </c>
      <c r="AA25" s="412"/>
      <c r="AB25" s="412"/>
      <c r="AC25" s="412"/>
      <c r="AD25" s="412"/>
      <c r="AE25" s="412"/>
      <c r="AF25" s="412"/>
      <c r="AG25" s="413"/>
      <c r="AH25" s="408" t="s">
        <v>130</v>
      </c>
      <c r="AI25" s="409"/>
      <c r="AJ25" s="409"/>
      <c r="AK25" s="409"/>
      <c r="AL25" s="410"/>
      <c r="AM25" s="408" t="s">
        <v>130</v>
      </c>
      <c r="AN25" s="409"/>
      <c r="AO25" s="409"/>
      <c r="AP25" s="409"/>
      <c r="AQ25" s="409"/>
      <c r="AR25" s="410"/>
      <c r="AS25" s="408" t="s">
        <v>130</v>
      </c>
      <c r="AT25" s="409"/>
      <c r="AU25" s="409"/>
      <c r="AV25" s="409"/>
      <c r="AW25" s="409"/>
      <c r="AX25" s="468"/>
      <c r="AY25" s="481" t="s">
        <v>177</v>
      </c>
      <c r="AZ25" s="482"/>
      <c r="BA25" s="482"/>
      <c r="BB25" s="482"/>
      <c r="BC25" s="482"/>
      <c r="BD25" s="482"/>
      <c r="BE25" s="482"/>
      <c r="BF25" s="482"/>
      <c r="BG25" s="482"/>
      <c r="BH25" s="482"/>
      <c r="BI25" s="482"/>
      <c r="BJ25" s="482"/>
      <c r="BK25" s="482"/>
      <c r="BL25" s="482"/>
      <c r="BM25" s="483"/>
      <c r="BN25" s="484">
        <v>7792529</v>
      </c>
      <c r="BO25" s="485"/>
      <c r="BP25" s="485"/>
      <c r="BQ25" s="485"/>
      <c r="BR25" s="485"/>
      <c r="BS25" s="485"/>
      <c r="BT25" s="485"/>
      <c r="BU25" s="486"/>
      <c r="BV25" s="484">
        <v>8288781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178</v>
      </c>
      <c r="F26" s="412"/>
      <c r="G26" s="412"/>
      <c r="H26" s="412"/>
      <c r="I26" s="412"/>
      <c r="J26" s="412"/>
      <c r="K26" s="413"/>
      <c r="L26" s="408">
        <v>1</v>
      </c>
      <c r="M26" s="409"/>
      <c r="N26" s="409"/>
      <c r="O26" s="409"/>
      <c r="P26" s="410"/>
      <c r="Q26" s="408">
        <v>6100</v>
      </c>
      <c r="R26" s="409"/>
      <c r="S26" s="409"/>
      <c r="T26" s="409"/>
      <c r="U26" s="409"/>
      <c r="V26" s="410"/>
      <c r="W26" s="498"/>
      <c r="X26" s="435"/>
      <c r="Y26" s="436"/>
      <c r="Z26" s="411" t="s">
        <v>179</v>
      </c>
      <c r="AA26" s="466"/>
      <c r="AB26" s="466"/>
      <c r="AC26" s="466"/>
      <c r="AD26" s="466"/>
      <c r="AE26" s="466"/>
      <c r="AF26" s="466"/>
      <c r="AG26" s="467"/>
      <c r="AH26" s="408">
        <v>6</v>
      </c>
      <c r="AI26" s="409"/>
      <c r="AJ26" s="409"/>
      <c r="AK26" s="409"/>
      <c r="AL26" s="410"/>
      <c r="AM26" s="408">
        <v>21510</v>
      </c>
      <c r="AN26" s="409"/>
      <c r="AO26" s="409"/>
      <c r="AP26" s="409"/>
      <c r="AQ26" s="409"/>
      <c r="AR26" s="410"/>
      <c r="AS26" s="408">
        <v>3585</v>
      </c>
      <c r="AT26" s="409"/>
      <c r="AU26" s="409"/>
      <c r="AV26" s="409"/>
      <c r="AW26" s="409"/>
      <c r="AX26" s="468"/>
      <c r="AY26" s="495" t="s">
        <v>180</v>
      </c>
      <c r="AZ26" s="415"/>
      <c r="BA26" s="415"/>
      <c r="BB26" s="415"/>
      <c r="BC26" s="415"/>
      <c r="BD26" s="415"/>
      <c r="BE26" s="415"/>
      <c r="BF26" s="415"/>
      <c r="BG26" s="415"/>
      <c r="BH26" s="415"/>
      <c r="BI26" s="415"/>
      <c r="BJ26" s="415"/>
      <c r="BK26" s="415"/>
      <c r="BL26" s="415"/>
      <c r="BM26" s="496"/>
      <c r="BN26" s="455" t="s">
        <v>130</v>
      </c>
      <c r="BO26" s="456"/>
      <c r="BP26" s="456"/>
      <c r="BQ26" s="456"/>
      <c r="BR26" s="456"/>
      <c r="BS26" s="456"/>
      <c r="BT26" s="456"/>
      <c r="BU26" s="457"/>
      <c r="BV26" s="455" t="s">
        <v>147</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181</v>
      </c>
      <c r="F27" s="412"/>
      <c r="G27" s="412"/>
      <c r="H27" s="412"/>
      <c r="I27" s="412"/>
      <c r="J27" s="412"/>
      <c r="K27" s="413"/>
      <c r="L27" s="408">
        <v>1</v>
      </c>
      <c r="M27" s="409"/>
      <c r="N27" s="409"/>
      <c r="O27" s="409"/>
      <c r="P27" s="410"/>
      <c r="Q27" s="408">
        <v>4670</v>
      </c>
      <c r="R27" s="409"/>
      <c r="S27" s="409"/>
      <c r="T27" s="409"/>
      <c r="U27" s="409"/>
      <c r="V27" s="410"/>
      <c r="W27" s="498"/>
      <c r="X27" s="435"/>
      <c r="Y27" s="436"/>
      <c r="Z27" s="411" t="s">
        <v>182</v>
      </c>
      <c r="AA27" s="412"/>
      <c r="AB27" s="412"/>
      <c r="AC27" s="412"/>
      <c r="AD27" s="412"/>
      <c r="AE27" s="412"/>
      <c r="AF27" s="412"/>
      <c r="AG27" s="413"/>
      <c r="AH27" s="408">
        <v>2</v>
      </c>
      <c r="AI27" s="409"/>
      <c r="AJ27" s="409"/>
      <c r="AK27" s="409"/>
      <c r="AL27" s="410"/>
      <c r="AM27" s="408" t="s">
        <v>183</v>
      </c>
      <c r="AN27" s="409"/>
      <c r="AO27" s="409"/>
      <c r="AP27" s="409"/>
      <c r="AQ27" s="409"/>
      <c r="AR27" s="410"/>
      <c r="AS27" s="408" t="s">
        <v>184</v>
      </c>
      <c r="AT27" s="409"/>
      <c r="AU27" s="409"/>
      <c r="AV27" s="409"/>
      <c r="AW27" s="409"/>
      <c r="AX27" s="468"/>
      <c r="AY27" s="492" t="s">
        <v>185</v>
      </c>
      <c r="AZ27" s="493"/>
      <c r="BA27" s="493"/>
      <c r="BB27" s="493"/>
      <c r="BC27" s="493"/>
      <c r="BD27" s="493"/>
      <c r="BE27" s="493"/>
      <c r="BF27" s="493"/>
      <c r="BG27" s="493"/>
      <c r="BH27" s="493"/>
      <c r="BI27" s="493"/>
      <c r="BJ27" s="493"/>
      <c r="BK27" s="493"/>
      <c r="BL27" s="493"/>
      <c r="BM27" s="494"/>
      <c r="BN27" s="489" t="s">
        <v>130</v>
      </c>
      <c r="BO27" s="490"/>
      <c r="BP27" s="490"/>
      <c r="BQ27" s="490"/>
      <c r="BR27" s="490"/>
      <c r="BS27" s="490"/>
      <c r="BT27" s="490"/>
      <c r="BU27" s="491"/>
      <c r="BV27" s="489" t="s">
        <v>130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186</v>
      </c>
      <c r="F28" s="412"/>
      <c r="G28" s="412"/>
      <c r="H28" s="412"/>
      <c r="I28" s="412"/>
      <c r="J28" s="412"/>
      <c r="K28" s="413"/>
      <c r="L28" s="408">
        <v>1</v>
      </c>
      <c r="M28" s="409"/>
      <c r="N28" s="409"/>
      <c r="O28" s="409"/>
      <c r="P28" s="410"/>
      <c r="Q28" s="408">
        <v>4130</v>
      </c>
      <c r="R28" s="409"/>
      <c r="S28" s="409"/>
      <c r="T28" s="409"/>
      <c r="U28" s="409"/>
      <c r="V28" s="410"/>
      <c r="W28" s="498"/>
      <c r="X28" s="435"/>
      <c r="Y28" s="436"/>
      <c r="Z28" s="411" t="s">
        <v>187</v>
      </c>
      <c r="AA28" s="412"/>
      <c r="AB28" s="412"/>
      <c r="AC28" s="412"/>
      <c r="AD28" s="412"/>
      <c r="AE28" s="412"/>
      <c r="AF28" s="412"/>
      <c r="AG28" s="413"/>
      <c r="AH28" s="408" t="s">
        <v>130</v>
      </c>
      <c r="AI28" s="409"/>
      <c r="AJ28" s="409"/>
      <c r="AK28" s="409"/>
      <c r="AL28" s="410"/>
      <c r="AM28" s="408" t="s">
        <v>147</v>
      </c>
      <c r="AN28" s="409"/>
      <c r="AO28" s="409"/>
      <c r="AP28" s="409"/>
      <c r="AQ28" s="409"/>
      <c r="AR28" s="410"/>
      <c r="AS28" s="408" t="s">
        <v>130</v>
      </c>
      <c r="AT28" s="409"/>
      <c r="AU28" s="409"/>
      <c r="AV28" s="409"/>
      <c r="AW28" s="409"/>
      <c r="AX28" s="468"/>
      <c r="AY28" s="472" t="s">
        <v>188</v>
      </c>
      <c r="AZ28" s="473"/>
      <c r="BA28" s="473"/>
      <c r="BB28" s="474"/>
      <c r="BC28" s="481" t="s">
        <v>50</v>
      </c>
      <c r="BD28" s="482"/>
      <c r="BE28" s="482"/>
      <c r="BF28" s="482"/>
      <c r="BG28" s="482"/>
      <c r="BH28" s="482"/>
      <c r="BI28" s="482"/>
      <c r="BJ28" s="482"/>
      <c r="BK28" s="482"/>
      <c r="BL28" s="482"/>
      <c r="BM28" s="483"/>
      <c r="BN28" s="484">
        <v>4358916</v>
      </c>
      <c r="BO28" s="485"/>
      <c r="BP28" s="485"/>
      <c r="BQ28" s="485"/>
      <c r="BR28" s="485"/>
      <c r="BS28" s="485"/>
      <c r="BT28" s="485"/>
      <c r="BU28" s="486"/>
      <c r="BV28" s="484">
        <v>4335711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189</v>
      </c>
      <c r="F29" s="412"/>
      <c r="G29" s="412"/>
      <c r="H29" s="412"/>
      <c r="I29" s="412"/>
      <c r="J29" s="412"/>
      <c r="K29" s="413"/>
      <c r="L29" s="408">
        <v>16</v>
      </c>
      <c r="M29" s="409"/>
      <c r="N29" s="409"/>
      <c r="O29" s="409"/>
      <c r="P29" s="410"/>
      <c r="Q29" s="408">
        <v>3860</v>
      </c>
      <c r="R29" s="409"/>
      <c r="S29" s="409"/>
      <c r="T29" s="409"/>
      <c r="U29" s="409"/>
      <c r="V29" s="410"/>
      <c r="W29" s="499"/>
      <c r="X29" s="500"/>
      <c r="Y29" s="501"/>
      <c r="Z29" s="411" t="s">
        <v>190</v>
      </c>
      <c r="AA29" s="412"/>
      <c r="AB29" s="412"/>
      <c r="AC29" s="412"/>
      <c r="AD29" s="412"/>
      <c r="AE29" s="412"/>
      <c r="AF29" s="412"/>
      <c r="AG29" s="413"/>
      <c r="AH29" s="408">
        <v>464</v>
      </c>
      <c r="AI29" s="409"/>
      <c r="AJ29" s="409"/>
      <c r="AK29" s="409"/>
      <c r="AL29" s="410"/>
      <c r="AM29" s="408">
        <v>1494162</v>
      </c>
      <c r="AN29" s="409"/>
      <c r="AO29" s="409"/>
      <c r="AP29" s="409"/>
      <c r="AQ29" s="409"/>
      <c r="AR29" s="410"/>
      <c r="AS29" s="408">
        <v>3220</v>
      </c>
      <c r="AT29" s="409"/>
      <c r="AU29" s="409"/>
      <c r="AV29" s="409"/>
      <c r="AW29" s="409"/>
      <c r="AX29" s="468"/>
      <c r="AY29" s="475"/>
      <c r="AZ29" s="476"/>
      <c r="BA29" s="476"/>
      <c r="BB29" s="477"/>
      <c r="BC29" s="469" t="s">
        <v>191</v>
      </c>
      <c r="BD29" s="470"/>
      <c r="BE29" s="470"/>
      <c r="BF29" s="470"/>
      <c r="BG29" s="470"/>
      <c r="BH29" s="470"/>
      <c r="BI29" s="470"/>
      <c r="BJ29" s="470"/>
      <c r="BK29" s="470"/>
      <c r="BL29" s="470"/>
      <c r="BM29" s="471"/>
      <c r="BN29" s="455">
        <v>2076147</v>
      </c>
      <c r="BO29" s="456"/>
      <c r="BP29" s="456"/>
      <c r="BQ29" s="456"/>
      <c r="BR29" s="456"/>
      <c r="BS29" s="456"/>
      <c r="BT29" s="456"/>
      <c r="BU29" s="457"/>
      <c r="BV29" s="455">
        <v>2569058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192</v>
      </c>
      <c r="X30" s="423"/>
      <c r="Y30" s="423"/>
      <c r="Z30" s="423"/>
      <c r="AA30" s="423"/>
      <c r="AB30" s="423"/>
      <c r="AC30" s="423"/>
      <c r="AD30" s="423"/>
      <c r="AE30" s="423"/>
      <c r="AF30" s="423"/>
      <c r="AG30" s="424"/>
      <c r="AH30" s="425">
        <v>99.3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12057352</v>
      </c>
      <c r="BO30" s="490"/>
      <c r="BP30" s="490"/>
      <c r="BQ30" s="490"/>
      <c r="BR30" s="490"/>
      <c r="BS30" s="490"/>
      <c r="BT30" s="490"/>
      <c r="BU30" s="491"/>
      <c r="BV30" s="489">
        <v>11650633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193</v>
      </c>
      <c r="D32" s="414"/>
      <c r="E32" s="414"/>
      <c r="F32" s="414"/>
      <c r="G32" s="414"/>
      <c r="H32" s="414"/>
      <c r="I32" s="414"/>
      <c r="J32" s="414"/>
      <c r="K32" s="414"/>
      <c r="L32" s="414"/>
      <c r="M32" s="414"/>
      <c r="N32" s="414"/>
      <c r="O32" s="414"/>
      <c r="P32" s="414"/>
      <c r="Q32" s="414"/>
      <c r="R32" s="414"/>
      <c r="S32" s="41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199</v>
      </c>
      <c r="D33" s="407"/>
      <c r="E33" s="406" t="s">
        <v>200</v>
      </c>
      <c r="F33" s="406"/>
      <c r="G33" s="406"/>
      <c r="H33" s="406"/>
      <c r="I33" s="406"/>
      <c r="J33" s="406"/>
      <c r="K33" s="406"/>
      <c r="L33" s="406"/>
      <c r="M33" s="406"/>
      <c r="N33" s="406"/>
      <c r="O33" s="406"/>
      <c r="P33" s="406"/>
      <c r="Q33" s="406"/>
      <c r="R33" s="406"/>
      <c r="S33" s="406"/>
      <c r="T33" s="206"/>
      <c r="U33" s="407" t="s">
        <v>199</v>
      </c>
      <c r="V33" s="407"/>
      <c r="W33" s="406" t="s">
        <v>201</v>
      </c>
      <c r="X33" s="406"/>
      <c r="Y33" s="406"/>
      <c r="Z33" s="406"/>
      <c r="AA33" s="406"/>
      <c r="AB33" s="406"/>
      <c r="AC33" s="406"/>
      <c r="AD33" s="406"/>
      <c r="AE33" s="406"/>
      <c r="AF33" s="406"/>
      <c r="AG33" s="406"/>
      <c r="AH33" s="406"/>
      <c r="AI33" s="406"/>
      <c r="AJ33" s="406"/>
      <c r="AK33" s="406"/>
      <c r="AL33" s="206"/>
      <c r="AM33" s="407" t="s">
        <v>202</v>
      </c>
      <c r="AN33" s="407"/>
      <c r="AO33" s="406" t="s">
        <v>203</v>
      </c>
      <c r="AP33" s="406"/>
      <c r="AQ33" s="406"/>
      <c r="AR33" s="406"/>
      <c r="AS33" s="406"/>
      <c r="AT33" s="406"/>
      <c r="AU33" s="406"/>
      <c r="AV33" s="406"/>
      <c r="AW33" s="406"/>
      <c r="AX33" s="406"/>
      <c r="AY33" s="406"/>
      <c r="AZ33" s="406"/>
      <c r="BA33" s="406"/>
      <c r="BB33" s="406"/>
      <c r="BC33" s="406"/>
      <c r="BD33" s="207"/>
      <c r="BE33" s="406" t="s">
        <v>204</v>
      </c>
      <c r="BF33" s="406"/>
      <c r="BG33" s="406" t="s">
        <v>205</v>
      </c>
      <c r="BH33" s="406"/>
      <c r="BI33" s="406"/>
      <c r="BJ33" s="406"/>
      <c r="BK33" s="406"/>
      <c r="BL33" s="406"/>
      <c r="BM33" s="406"/>
      <c r="BN33" s="406"/>
      <c r="BO33" s="406"/>
      <c r="BP33" s="406"/>
      <c r="BQ33" s="406"/>
      <c r="BR33" s="406"/>
      <c r="BS33" s="406"/>
      <c r="BT33" s="406"/>
      <c r="BU33" s="406"/>
      <c r="BV33" s="207"/>
      <c r="BW33" s="407" t="s">
        <v>204</v>
      </c>
      <c r="BX33" s="407"/>
      <c r="BY33" s="406" t="s">
        <v>206</v>
      </c>
      <c r="BZ33" s="406"/>
      <c r="CA33" s="406"/>
      <c r="CB33" s="406"/>
      <c r="CC33" s="406"/>
      <c r="CD33" s="406"/>
      <c r="CE33" s="406"/>
      <c r="CF33" s="406"/>
      <c r="CG33" s="406"/>
      <c r="CH33" s="406"/>
      <c r="CI33" s="406"/>
      <c r="CJ33" s="406"/>
      <c r="CK33" s="406"/>
      <c r="CL33" s="406"/>
      <c r="CM33" s="406"/>
      <c r="CN33" s="206"/>
      <c r="CO33" s="407" t="s">
        <v>202</v>
      </c>
      <c r="CP33" s="407"/>
      <c r="CQ33" s="406" t="s">
        <v>207</v>
      </c>
      <c r="CR33" s="406"/>
      <c r="CS33" s="406"/>
      <c r="CT33" s="406"/>
      <c r="CU33" s="406"/>
      <c r="CV33" s="406"/>
      <c r="CW33" s="406"/>
      <c r="CX33" s="406"/>
      <c r="CY33" s="406"/>
      <c r="CZ33" s="406"/>
      <c r="DA33" s="406"/>
      <c r="DB33" s="406"/>
      <c r="DC33" s="406"/>
      <c r="DD33" s="406"/>
      <c r="DE33" s="406"/>
      <c r="DF33" s="206"/>
      <c r="DG33" s="405" t="s">
        <v>208</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国民健康保険特別会計（事業勘定）</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f>IF(BG34="","",MAX(C34:D43,U34:V43,AM34:AN43)+1)</f>
        <v>11</v>
      </c>
      <c r="BF34" s="403"/>
      <c r="BG34" s="404" t="str">
        <f>IF('各会計、関係団体の財政状況及び健全化判断比率'!B36="","",'各会計、関係団体の財政状況及び健全化判断比率'!B36)</f>
        <v>工業用地造成事業特別会計</v>
      </c>
      <c r="BH34" s="404"/>
      <c r="BI34" s="404"/>
      <c r="BJ34" s="404"/>
      <c r="BK34" s="404"/>
      <c r="BL34" s="404"/>
      <c r="BM34" s="404"/>
      <c r="BN34" s="404"/>
      <c r="BO34" s="404"/>
      <c r="BP34" s="404"/>
      <c r="BQ34" s="404"/>
      <c r="BR34" s="404"/>
      <c r="BS34" s="404"/>
      <c r="BT34" s="404"/>
      <c r="BU34" s="404"/>
      <c r="BV34" s="181"/>
      <c r="BW34" s="403">
        <f>IF(BY34="","",MAX(C34:D43,U34:V43,AM34:AN43,BE34:BF43)+1)</f>
        <v>12</v>
      </c>
      <c r="BX34" s="403"/>
      <c r="BY34" s="404" t="str">
        <f>IF('各会計、関係団体の財政状況及び健全化判断比率'!B68="","",'各会計、関係団体の財政状況及び健全化判断比率'!B68)</f>
        <v>久留米市外三市町高等学校組合</v>
      </c>
      <c r="BZ34" s="404"/>
      <c r="CA34" s="404"/>
      <c r="CB34" s="404"/>
      <c r="CC34" s="404"/>
      <c r="CD34" s="404"/>
      <c r="CE34" s="404"/>
      <c r="CF34" s="404"/>
      <c r="CG34" s="404"/>
      <c r="CH34" s="404"/>
      <c r="CI34" s="404"/>
      <c r="CJ34" s="404"/>
      <c r="CK34" s="404"/>
      <c r="CL34" s="404"/>
      <c r="CM34" s="404"/>
      <c r="CN34" s="181"/>
      <c r="CO34" s="403">
        <f>IF(CQ34="","",MAX(C34:D43,U34:V43,AM34:AN43,BE34:BF43,BW34:BX43)+1)</f>
        <v>22</v>
      </c>
      <c r="CP34" s="403"/>
      <c r="CQ34" s="404" t="str">
        <f>IF('各会計、関係団体の財政状況及び健全化判断比率'!BS7="","",'各会計、関係団体の財政状況及び健全化判断比率'!BS7)</f>
        <v>甘木鉄道</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住宅新築資金等貸付特別会計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国民健康保険特別会計（直営診療施設勘定）</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IF('各会計、関係団体の財政状況及び健全化判断比率'!B33="","",'各会計、関係団体の財政状況及び健全化判断比率'!B33)</f>
        <v>工業用水道事業会計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13</v>
      </c>
      <c r="BX35" s="403"/>
      <c r="BY35" s="404" t="str">
        <f>IF('各会計、関係団体の財政状況及び健全化判断比率'!B69="","",'各会計、関係団体の財政状況及び健全化判断比率'!B69)</f>
        <v>福岡県市町村消防団員等公務災害補償組合</v>
      </c>
      <c r="BZ35" s="404"/>
      <c r="CA35" s="404"/>
      <c r="CB35" s="404"/>
      <c r="CC35" s="404"/>
      <c r="CD35" s="404"/>
      <c r="CE35" s="404"/>
      <c r="CF35" s="404"/>
      <c r="CG35" s="404"/>
      <c r="CH35" s="404"/>
      <c r="CI35" s="404"/>
      <c r="CJ35" s="404"/>
      <c r="CK35" s="404"/>
      <c r="CL35" s="404"/>
      <c r="CM35" s="404"/>
      <c r="CN35" s="181"/>
      <c r="CO35" s="403">
        <f t="shared" ref="CO35:CO43" si="3">IF(CQ35="","",CO34+1)</f>
        <v>23</v>
      </c>
      <c r="CP35" s="403"/>
      <c r="CQ35" s="404" t="str">
        <f>IF('各会計、関係団体の財政状況及び健全化判断比率'!BS8="","",'各会計、関係団体の財政状況及び健全化判断比率'!BS8)</f>
        <v>あまぎ水の文化村</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9</v>
      </c>
      <c r="AN36" s="403"/>
      <c r="AO36" s="404" t="str">
        <f>IF('各会計、関係団体の財政状況及び健全化判断比率'!B34="","",'各会計、関係団体の財政状況及び健全化判断比率'!B34)</f>
        <v>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14</v>
      </c>
      <c r="BX36" s="403"/>
      <c r="BY36" s="404" t="str">
        <f>IF('各会計、関係団体の財政状況及び健全化判断比率'!B70="","",'各会計、関係団体の財政状況及び健全化判断比率'!B70)</f>
        <v>福岡県市町村職員退職手当組合（一般会計）</v>
      </c>
      <c r="BZ36" s="404"/>
      <c r="CA36" s="404"/>
      <c r="CB36" s="404"/>
      <c r="CC36" s="404"/>
      <c r="CD36" s="404"/>
      <c r="CE36" s="404"/>
      <c r="CF36" s="404"/>
      <c r="CG36" s="404"/>
      <c r="CH36" s="404"/>
      <c r="CI36" s="404"/>
      <c r="CJ36" s="404"/>
      <c r="CK36" s="404"/>
      <c r="CL36" s="404"/>
      <c r="CM36" s="404"/>
      <c r="CN36" s="181"/>
      <c r="CO36" s="403">
        <f t="shared" si="3"/>
        <v>24</v>
      </c>
      <c r="CP36" s="403"/>
      <c r="CQ36" s="404" t="str">
        <f>IF('各会計、関係団体の財政状況及び健全化判断比率'!BS9="","",'各会計、関係団体の財政状況及び健全化判断比率'!BS9)</f>
        <v>ガマダス</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介護保険特別会計（保険事業勘定）</v>
      </c>
      <c r="X37" s="404"/>
      <c r="Y37" s="404"/>
      <c r="Z37" s="404"/>
      <c r="AA37" s="404"/>
      <c r="AB37" s="404"/>
      <c r="AC37" s="404"/>
      <c r="AD37" s="404"/>
      <c r="AE37" s="404"/>
      <c r="AF37" s="404"/>
      <c r="AG37" s="404"/>
      <c r="AH37" s="404"/>
      <c r="AI37" s="404"/>
      <c r="AJ37" s="404"/>
      <c r="AK37" s="404"/>
      <c r="AL37" s="181"/>
      <c r="AM37" s="403">
        <f t="shared" si="0"/>
        <v>10</v>
      </c>
      <c r="AN37" s="403"/>
      <c r="AO37" s="404" t="str">
        <f>IF('各会計、関係団体の財政状況及び健全化判断比率'!B35="","",'各会計、関係団体の財政状況及び健全化判断比率'!B35)</f>
        <v>簡易水道事業会計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15</v>
      </c>
      <c r="BX37" s="403"/>
      <c r="BY37" s="404" t="str">
        <f>IF('各会計、関係団体の財政状況及び健全化判断比率'!B71="","",'各会計、関係団体の財政状況及び健全化判断比率'!B71)</f>
        <v>福岡県市町村職員退職手当組合（基金特別会計）</v>
      </c>
      <c r="BZ37" s="404"/>
      <c r="CA37" s="404"/>
      <c r="CB37" s="404"/>
      <c r="CC37" s="404"/>
      <c r="CD37" s="404"/>
      <c r="CE37" s="404"/>
      <c r="CF37" s="404"/>
      <c r="CG37" s="404"/>
      <c r="CH37" s="404"/>
      <c r="CI37" s="404"/>
      <c r="CJ37" s="404"/>
      <c r="CK37" s="404"/>
      <c r="CL37" s="404"/>
      <c r="CM37" s="404"/>
      <c r="CN37" s="181"/>
      <c r="CO37" s="403">
        <f t="shared" si="3"/>
        <v>25</v>
      </c>
      <c r="CP37" s="403"/>
      <c r="CQ37" s="404" t="str">
        <f>IF('各会計、関係団体の財政状況及び健全化判断比率'!BS10="","",'各会計、関係団体の財政状況及び健全化判断比率'!BS10)</f>
        <v>三連水車の里あさくら</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16</v>
      </c>
      <c r="BX38" s="403"/>
      <c r="BY38" s="404" t="str">
        <f>IF('各会計、関係団体の財政状況及び健全化判断比率'!B72="","",'各会計、関係団体の財政状況及び健全化判断比率'!B72)</f>
        <v>福岡県南広域水道企業団</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17</v>
      </c>
      <c r="BX39" s="403"/>
      <c r="BY39" s="404" t="str">
        <f>IF('各会計、関係団体の財政状況及び健全化判断比率'!B73="","",'各会計、関係団体の財政状況及び健全化判断比率'!B73)</f>
        <v>甘木・朝倉広域市町村圏事務組合（一般会計）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18</v>
      </c>
      <c r="BX40" s="403"/>
      <c r="BY40" s="404" t="str">
        <f>IF('各会計、関係団体の財政状況及び健全化判断比率'!B74="","",'各会計、関係団体の財政状況及び健全化判断比率'!B74)</f>
        <v>甘木・朝倉広域市町村圏事務組合（消防特別会計）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19</v>
      </c>
      <c r="BX41" s="403"/>
      <c r="BY41" s="404" t="str">
        <f>IF('各会計、関係団体の財政状況及び健全化判断比率'!B75="","",'各会計、関係団体の財政状況及び健全化判断比率'!B75)</f>
        <v>甘木・朝倉・三井環境施設組合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20</v>
      </c>
      <c r="BX42" s="403"/>
      <c r="BY42" s="404" t="str">
        <f>IF('各会計、関係団体の財政状況及び健全化判断比率'!B76="","",'各会計、関係団体の財政状況及び健全化判断比率'!B76)</f>
        <v>福岡県自治振興組合（一般会計）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21</v>
      </c>
      <c r="BX43" s="403"/>
      <c r="BY43" s="404" t="str">
        <f>IF('各会計、関係団体の財政状況及び健全化判断比率'!B77="","",'各会計、関係団体の財政状況及び健全化判断比率'!B77)</f>
        <v>福岡県自治振興組合（公文書館事業特別会計）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400" t="s">
        <v>210</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211</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212</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213</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214</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215</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216</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217</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CKoxgYl8WQyqrLAHafNphOQ81aeAVaL4/uNUEt/rCnJPo6hgUW0KvDAdJAjuv2uaLh5aVZsWRNE/1eLMcctfHg==" saltValue="aqzxc8bjwez9hT54IFhSz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189" t="s">
        <v>571</v>
      </c>
      <c r="D34" s="1189"/>
      <c r="E34" s="1190"/>
      <c r="F34" s="32">
        <v>8.4600000000000009</v>
      </c>
      <c r="G34" s="33">
        <v>9.15</v>
      </c>
      <c r="H34" s="33">
        <v>8.84</v>
      </c>
      <c r="I34" s="33">
        <v>8.65</v>
      </c>
      <c r="J34" s="34">
        <v>8.7799999999999994</v>
      </c>
      <c r="K34" s="22"/>
      <c r="L34" s="22"/>
      <c r="M34" s="22"/>
      <c r="N34" s="22"/>
      <c r="O34" s="22"/>
      <c r="P34" s="22"/>
    </row>
    <row r="35" spans="1:16" ht="39" customHeight="1" x14ac:dyDescent="0.15">
      <c r="A35" s="22"/>
      <c r="B35" s="35"/>
      <c r="C35" s="1183" t="s">
        <v>572</v>
      </c>
      <c r="D35" s="1184"/>
      <c r="E35" s="1185"/>
      <c r="F35" s="36">
        <v>6.67</v>
      </c>
      <c r="G35" s="37">
        <v>6.65</v>
      </c>
      <c r="H35" s="37">
        <v>6.21</v>
      </c>
      <c r="I35" s="37">
        <v>5.97</v>
      </c>
      <c r="J35" s="38">
        <v>6.65</v>
      </c>
      <c r="K35" s="22"/>
      <c r="L35" s="22"/>
      <c r="M35" s="22"/>
      <c r="N35" s="22"/>
      <c r="O35" s="22"/>
      <c r="P35" s="22"/>
    </row>
    <row r="36" spans="1:16" ht="39" customHeight="1" x14ac:dyDescent="0.15">
      <c r="A36" s="22"/>
      <c r="B36" s="35"/>
      <c r="C36" s="1183" t="s">
        <v>573</v>
      </c>
      <c r="D36" s="1184"/>
      <c r="E36" s="1185"/>
      <c r="F36" s="36">
        <v>4.91</v>
      </c>
      <c r="G36" s="37">
        <v>4.5</v>
      </c>
      <c r="H36" s="37">
        <v>4.3099999999999996</v>
      </c>
      <c r="I36" s="37">
        <v>4.2300000000000004</v>
      </c>
      <c r="J36" s="38">
        <v>4.53</v>
      </c>
      <c r="K36" s="22"/>
      <c r="L36" s="22"/>
      <c r="M36" s="22"/>
      <c r="N36" s="22"/>
      <c r="O36" s="22"/>
      <c r="P36" s="22"/>
    </row>
    <row r="37" spans="1:16" ht="39" customHeight="1" x14ac:dyDescent="0.15">
      <c r="A37" s="22"/>
      <c r="B37" s="35"/>
      <c r="C37" s="1183" t="s">
        <v>574</v>
      </c>
      <c r="D37" s="1184"/>
      <c r="E37" s="1185"/>
      <c r="F37" s="36">
        <v>0.78</v>
      </c>
      <c r="G37" s="37">
        <v>0.69</v>
      </c>
      <c r="H37" s="37">
        <v>0.86</v>
      </c>
      <c r="I37" s="37">
        <v>1.18</v>
      </c>
      <c r="J37" s="38">
        <v>1.94</v>
      </c>
      <c r="K37" s="22"/>
      <c r="L37" s="22"/>
      <c r="M37" s="22"/>
      <c r="N37" s="22"/>
      <c r="O37" s="22"/>
      <c r="P37" s="22"/>
    </row>
    <row r="38" spans="1:16" ht="39" customHeight="1" x14ac:dyDescent="0.15">
      <c r="A38" s="22"/>
      <c r="B38" s="35"/>
      <c r="C38" s="1183" t="s">
        <v>575</v>
      </c>
      <c r="D38" s="1184"/>
      <c r="E38" s="1185"/>
      <c r="F38" s="36">
        <v>0.76</v>
      </c>
      <c r="G38" s="37">
        <v>0.78</v>
      </c>
      <c r="H38" s="37">
        <v>0.73</v>
      </c>
      <c r="I38" s="37">
        <v>1.25</v>
      </c>
      <c r="J38" s="38">
        <v>1.34</v>
      </c>
      <c r="K38" s="22"/>
      <c r="L38" s="22"/>
      <c r="M38" s="22"/>
      <c r="N38" s="22"/>
      <c r="O38" s="22"/>
      <c r="P38" s="22"/>
    </row>
    <row r="39" spans="1:16" ht="39" customHeight="1" x14ac:dyDescent="0.15">
      <c r="A39" s="22"/>
      <c r="B39" s="35"/>
      <c r="C39" s="1183" t="s">
        <v>576</v>
      </c>
      <c r="D39" s="1184"/>
      <c r="E39" s="1185"/>
      <c r="F39" s="36" t="s">
        <v>577</v>
      </c>
      <c r="G39" s="37" t="s">
        <v>578</v>
      </c>
      <c r="H39" s="37">
        <v>0.47</v>
      </c>
      <c r="I39" s="37">
        <v>1.08</v>
      </c>
      <c r="J39" s="38">
        <v>0.34</v>
      </c>
      <c r="K39" s="22"/>
      <c r="L39" s="22"/>
      <c r="M39" s="22"/>
      <c r="N39" s="22"/>
      <c r="O39" s="22"/>
      <c r="P39" s="22"/>
    </row>
    <row r="40" spans="1:16" ht="39" customHeight="1" x14ac:dyDescent="0.15">
      <c r="A40" s="22"/>
      <c r="B40" s="35"/>
      <c r="C40" s="1183" t="s">
        <v>579</v>
      </c>
      <c r="D40" s="1184"/>
      <c r="E40" s="1185"/>
      <c r="F40" s="36">
        <v>0.17</v>
      </c>
      <c r="G40" s="37">
        <v>0.18</v>
      </c>
      <c r="H40" s="37">
        <v>0.16</v>
      </c>
      <c r="I40" s="37">
        <v>0.17</v>
      </c>
      <c r="J40" s="38">
        <v>0.2</v>
      </c>
      <c r="K40" s="22"/>
      <c r="L40" s="22"/>
      <c r="M40" s="22"/>
      <c r="N40" s="22"/>
      <c r="O40" s="22"/>
      <c r="P40" s="22"/>
    </row>
    <row r="41" spans="1:16" ht="39" customHeight="1" x14ac:dyDescent="0.15">
      <c r="A41" s="22"/>
      <c r="B41" s="35"/>
      <c r="C41" s="1183" t="s">
        <v>580</v>
      </c>
      <c r="D41" s="1184"/>
      <c r="E41" s="1185"/>
      <c r="F41" s="36">
        <v>0.08</v>
      </c>
      <c r="G41" s="37">
        <v>0.04</v>
      </c>
      <c r="H41" s="37">
        <v>0.05</v>
      </c>
      <c r="I41" s="37">
        <v>0.13</v>
      </c>
      <c r="J41" s="38">
        <v>0.14000000000000001</v>
      </c>
      <c r="K41" s="22"/>
      <c r="L41" s="22"/>
      <c r="M41" s="22"/>
      <c r="N41" s="22"/>
      <c r="O41" s="22"/>
      <c r="P41" s="22"/>
    </row>
    <row r="42" spans="1:16" ht="39" customHeight="1" x14ac:dyDescent="0.15">
      <c r="A42" s="22"/>
      <c r="B42" s="39"/>
      <c r="C42" s="1183" t="s">
        <v>581</v>
      </c>
      <c r="D42" s="1184"/>
      <c r="E42" s="1185"/>
      <c r="F42" s="36" t="s">
        <v>538</v>
      </c>
      <c r="G42" s="37" t="s">
        <v>538</v>
      </c>
      <c r="H42" s="37" t="s">
        <v>538</v>
      </c>
      <c r="I42" s="37" t="s">
        <v>538</v>
      </c>
      <c r="J42" s="38" t="s">
        <v>538</v>
      </c>
      <c r="K42" s="22"/>
      <c r="L42" s="22"/>
      <c r="M42" s="22"/>
      <c r="N42" s="22"/>
      <c r="O42" s="22"/>
      <c r="P42" s="22"/>
    </row>
    <row r="43" spans="1:16" ht="39" customHeight="1" thickBot="1" x14ac:dyDescent="0.2">
      <c r="A43" s="22"/>
      <c r="B43" s="40"/>
      <c r="C43" s="1186" t="s">
        <v>582</v>
      </c>
      <c r="D43" s="1187"/>
      <c r="E43" s="1188"/>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usFCvWsjvQR1sI7/iWg5MgC3f4BuyR6gqGeNgJUby+EtA5Ifd7AnHMZiVg35cx1nBmQSy1E8Ri6r0lxx7qEmg==" saltValue="phcsBNy4FrSP0fR4pNY0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2714</v>
      </c>
      <c r="L45" s="60">
        <v>2899</v>
      </c>
      <c r="M45" s="60">
        <v>3050</v>
      </c>
      <c r="N45" s="60">
        <v>2991</v>
      </c>
      <c r="O45" s="61">
        <v>3036</v>
      </c>
      <c r="P45" s="48"/>
      <c r="Q45" s="48"/>
      <c r="R45" s="48"/>
      <c r="S45" s="48"/>
      <c r="T45" s="48"/>
      <c r="U45" s="48"/>
    </row>
    <row r="46" spans="1:21" ht="30.75" customHeight="1" x14ac:dyDescent="0.15">
      <c r="A46" s="48"/>
      <c r="B46" s="1216"/>
      <c r="C46" s="1217"/>
      <c r="D46" s="62"/>
      <c r="E46" s="1193" t="s">
        <v>13</v>
      </c>
      <c r="F46" s="1193"/>
      <c r="G46" s="1193"/>
      <c r="H46" s="1193"/>
      <c r="I46" s="1193"/>
      <c r="J46" s="1194"/>
      <c r="K46" s="63" t="s">
        <v>538</v>
      </c>
      <c r="L46" s="64" t="s">
        <v>538</v>
      </c>
      <c r="M46" s="64" t="s">
        <v>538</v>
      </c>
      <c r="N46" s="64" t="s">
        <v>538</v>
      </c>
      <c r="O46" s="65" t="s">
        <v>538</v>
      </c>
      <c r="P46" s="48"/>
      <c r="Q46" s="48"/>
      <c r="R46" s="48"/>
      <c r="S46" s="48"/>
      <c r="T46" s="48"/>
      <c r="U46" s="48"/>
    </row>
    <row r="47" spans="1:21" ht="30.75" customHeight="1" x14ac:dyDescent="0.15">
      <c r="A47" s="48"/>
      <c r="B47" s="1216"/>
      <c r="C47" s="1217"/>
      <c r="D47" s="62"/>
      <c r="E47" s="1193" t="s">
        <v>14</v>
      </c>
      <c r="F47" s="1193"/>
      <c r="G47" s="1193"/>
      <c r="H47" s="1193"/>
      <c r="I47" s="1193"/>
      <c r="J47" s="1194"/>
      <c r="K47" s="63" t="s">
        <v>538</v>
      </c>
      <c r="L47" s="64" t="s">
        <v>538</v>
      </c>
      <c r="M47" s="64" t="s">
        <v>538</v>
      </c>
      <c r="N47" s="64" t="s">
        <v>538</v>
      </c>
      <c r="O47" s="65" t="s">
        <v>538</v>
      </c>
      <c r="P47" s="48"/>
      <c r="Q47" s="48"/>
      <c r="R47" s="48"/>
      <c r="S47" s="48"/>
      <c r="T47" s="48"/>
      <c r="U47" s="48"/>
    </row>
    <row r="48" spans="1:21" ht="30.75" customHeight="1" x14ac:dyDescent="0.15">
      <c r="A48" s="48"/>
      <c r="B48" s="1216"/>
      <c r="C48" s="1217"/>
      <c r="D48" s="62"/>
      <c r="E48" s="1193" t="s">
        <v>15</v>
      </c>
      <c r="F48" s="1193"/>
      <c r="G48" s="1193"/>
      <c r="H48" s="1193"/>
      <c r="I48" s="1193"/>
      <c r="J48" s="1194"/>
      <c r="K48" s="63">
        <v>945</v>
      </c>
      <c r="L48" s="64">
        <v>906</v>
      </c>
      <c r="M48" s="64">
        <v>908</v>
      </c>
      <c r="N48" s="64">
        <v>958</v>
      </c>
      <c r="O48" s="65">
        <v>987</v>
      </c>
      <c r="P48" s="48"/>
      <c r="Q48" s="48"/>
      <c r="R48" s="48"/>
      <c r="S48" s="48"/>
      <c r="T48" s="48"/>
      <c r="U48" s="48"/>
    </row>
    <row r="49" spans="1:21" ht="30.75" customHeight="1" x14ac:dyDescent="0.15">
      <c r="A49" s="48"/>
      <c r="B49" s="1216"/>
      <c r="C49" s="1217"/>
      <c r="D49" s="62"/>
      <c r="E49" s="1193" t="s">
        <v>16</v>
      </c>
      <c r="F49" s="1193"/>
      <c r="G49" s="1193"/>
      <c r="H49" s="1193"/>
      <c r="I49" s="1193"/>
      <c r="J49" s="1194"/>
      <c r="K49" s="63">
        <v>0</v>
      </c>
      <c r="L49" s="64">
        <v>1</v>
      </c>
      <c r="M49" s="64">
        <v>1</v>
      </c>
      <c r="N49" s="64">
        <v>1</v>
      </c>
      <c r="O49" s="65">
        <v>1</v>
      </c>
      <c r="P49" s="48"/>
      <c r="Q49" s="48"/>
      <c r="R49" s="48"/>
      <c r="S49" s="48"/>
      <c r="T49" s="48"/>
      <c r="U49" s="48"/>
    </row>
    <row r="50" spans="1:21" ht="30.75" customHeight="1" x14ac:dyDescent="0.15">
      <c r="A50" s="48"/>
      <c r="B50" s="1216"/>
      <c r="C50" s="1217"/>
      <c r="D50" s="62"/>
      <c r="E50" s="1193" t="s">
        <v>17</v>
      </c>
      <c r="F50" s="1193"/>
      <c r="G50" s="1193"/>
      <c r="H50" s="1193"/>
      <c r="I50" s="1193"/>
      <c r="J50" s="1194"/>
      <c r="K50" s="63">
        <v>82</v>
      </c>
      <c r="L50" s="64">
        <v>116</v>
      </c>
      <c r="M50" s="64">
        <v>155</v>
      </c>
      <c r="N50" s="64">
        <v>169</v>
      </c>
      <c r="O50" s="65">
        <v>193</v>
      </c>
      <c r="P50" s="48"/>
      <c r="Q50" s="48"/>
      <c r="R50" s="48"/>
      <c r="S50" s="48"/>
      <c r="T50" s="48"/>
      <c r="U50" s="48"/>
    </row>
    <row r="51" spans="1:21" ht="30.75" customHeight="1" x14ac:dyDescent="0.15">
      <c r="A51" s="48"/>
      <c r="B51" s="1218"/>
      <c r="C51" s="1219"/>
      <c r="D51" s="66"/>
      <c r="E51" s="1193" t="s">
        <v>18</v>
      </c>
      <c r="F51" s="1193"/>
      <c r="G51" s="1193"/>
      <c r="H51" s="1193"/>
      <c r="I51" s="1193"/>
      <c r="J51" s="1194"/>
      <c r="K51" s="63" t="s">
        <v>538</v>
      </c>
      <c r="L51" s="64" t="s">
        <v>538</v>
      </c>
      <c r="M51" s="64" t="s">
        <v>538</v>
      </c>
      <c r="N51" s="64" t="s">
        <v>538</v>
      </c>
      <c r="O51" s="65" t="s">
        <v>538</v>
      </c>
      <c r="P51" s="48"/>
      <c r="Q51" s="48"/>
      <c r="R51" s="48"/>
      <c r="S51" s="48"/>
      <c r="T51" s="48"/>
      <c r="U51" s="48"/>
    </row>
    <row r="52" spans="1:21" ht="30.75" customHeight="1" x14ac:dyDescent="0.15">
      <c r="A52" s="48"/>
      <c r="B52" s="1191" t="s">
        <v>19</v>
      </c>
      <c r="C52" s="1192"/>
      <c r="D52" s="66"/>
      <c r="E52" s="1193" t="s">
        <v>20</v>
      </c>
      <c r="F52" s="1193"/>
      <c r="G52" s="1193"/>
      <c r="H52" s="1193"/>
      <c r="I52" s="1193"/>
      <c r="J52" s="1194"/>
      <c r="K52" s="63">
        <v>2688</v>
      </c>
      <c r="L52" s="64">
        <v>2647</v>
      </c>
      <c r="M52" s="64">
        <v>2952</v>
      </c>
      <c r="N52" s="64">
        <v>3095</v>
      </c>
      <c r="O52" s="65">
        <v>3105</v>
      </c>
      <c r="P52" s="48"/>
      <c r="Q52" s="48"/>
      <c r="R52" s="48"/>
      <c r="S52" s="48"/>
      <c r="T52" s="48"/>
      <c r="U52" s="48"/>
    </row>
    <row r="53" spans="1:21" ht="30.75" customHeight="1" thickBot="1" x14ac:dyDescent="0.2">
      <c r="A53" s="48"/>
      <c r="B53" s="1195" t="s">
        <v>21</v>
      </c>
      <c r="C53" s="1196"/>
      <c r="D53" s="67"/>
      <c r="E53" s="1197" t="s">
        <v>22</v>
      </c>
      <c r="F53" s="1197"/>
      <c r="G53" s="1197"/>
      <c r="H53" s="1197"/>
      <c r="I53" s="1197"/>
      <c r="J53" s="1198"/>
      <c r="K53" s="68">
        <v>1053</v>
      </c>
      <c r="L53" s="69">
        <v>1275</v>
      </c>
      <c r="M53" s="69">
        <v>1162</v>
      </c>
      <c r="N53" s="69">
        <v>1024</v>
      </c>
      <c r="O53" s="70">
        <v>1112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583</v>
      </c>
      <c r="P56" s="48"/>
      <c r="Q56" s="48"/>
      <c r="R56" s="48"/>
      <c r="S56" s="48"/>
      <c r="T56" s="48"/>
      <c r="U56" s="48"/>
    </row>
    <row r="57" spans="1:21" ht="31.5" customHeight="1" thickBot="1" x14ac:dyDescent="0.2">
      <c r="A57" s="48"/>
      <c r="B57" s="76"/>
      <c r="C57" s="77"/>
      <c r="D57" s="77"/>
      <c r="E57" s="78"/>
      <c r="F57" s="78"/>
      <c r="G57" s="78"/>
      <c r="H57" s="78"/>
      <c r="I57" s="78"/>
      <c r="J57" s="79" t="s">
        <v>2</v>
      </c>
      <c r="K57" s="80" t="s">
        <v>584</v>
      </c>
      <c r="L57" s="81" t="s">
        <v>585</v>
      </c>
      <c r="M57" s="81" t="s">
        <v>586</v>
      </c>
      <c r="N57" s="81" t="s">
        <v>587</v>
      </c>
      <c r="O57" s="82" t="s">
        <v>588</v>
      </c>
      <c r="P57" s="48"/>
      <c r="Q57" s="48"/>
      <c r="R57" s="48"/>
      <c r="S57" s="48"/>
      <c r="T57" s="48"/>
      <c r="U57" s="48"/>
    </row>
    <row r="58" spans="1:21" ht="31.5" customHeight="1" x14ac:dyDescent="0.15">
      <c r="B58" s="1199" t="s">
        <v>26</v>
      </c>
      <c r="C58" s="1200"/>
      <c r="D58" s="1205" t="s">
        <v>27</v>
      </c>
      <c r="E58" s="1206"/>
      <c r="F58" s="1206"/>
      <c r="G58" s="1206"/>
      <c r="H58" s="1206"/>
      <c r="I58" s="1206"/>
      <c r="J58" s="1207"/>
      <c r="K58" s="83"/>
      <c r="L58" s="84"/>
      <c r="M58" s="84"/>
      <c r="N58" s="84"/>
      <c r="O58" s="85"/>
    </row>
    <row r="59" spans="1:21" ht="31.5" customHeight="1" x14ac:dyDescent="0.15">
      <c r="B59" s="1201"/>
      <c r="C59" s="1202"/>
      <c r="D59" s="1208" t="s">
        <v>28</v>
      </c>
      <c r="E59" s="1209"/>
      <c r="F59" s="1209"/>
      <c r="G59" s="1209"/>
      <c r="H59" s="1209"/>
      <c r="I59" s="1209"/>
      <c r="J59" s="1210"/>
      <c r="K59" s="86"/>
      <c r="L59" s="87"/>
      <c r="M59" s="87"/>
      <c r="N59" s="87"/>
      <c r="O59" s="88"/>
    </row>
    <row r="60" spans="1:21" ht="31.5" customHeight="1" thickBot="1" x14ac:dyDescent="0.2">
      <c r="B60" s="1203"/>
      <c r="C60" s="1204"/>
      <c r="D60" s="1211" t="s">
        <v>29</v>
      </c>
      <c r="E60" s="1212"/>
      <c r="F60" s="1212"/>
      <c r="G60" s="1212"/>
      <c r="H60" s="1212"/>
      <c r="I60" s="1212"/>
      <c r="J60" s="121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q6VCPJluSlOwJrZjeX2IiBUxOAQ8XVYSbc8cKubZ20nvVyPnqYU7cJwU6PcIXHChKoGWhL6oi78cMDC9IgZ4A==" saltValue="vpadFzmKIk4oPl6ftvml4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565</v>
      </c>
      <c r="J40" s="103" t="s">
        <v>566</v>
      </c>
      <c r="K40" s="103" t="s">
        <v>567</v>
      </c>
      <c r="L40" s="103" t="s">
        <v>568</v>
      </c>
      <c r="M40" s="104" t="s">
        <v>569</v>
      </c>
    </row>
    <row r="41" spans="2:13" ht="27.75" customHeight="1" x14ac:dyDescent="0.15">
      <c r="B41" s="1234" t="s">
        <v>32</v>
      </c>
      <c r="C41" s="1235"/>
      <c r="D41" s="105"/>
      <c r="E41" s="1236" t="s">
        <v>33</v>
      </c>
      <c r="F41" s="1236"/>
      <c r="G41" s="1236"/>
      <c r="H41" s="1237"/>
      <c r="I41" s="355">
        <v>31192</v>
      </c>
      <c r="J41" s="356">
        <v>31459</v>
      </c>
      <c r="K41" s="356">
        <v>31428</v>
      </c>
      <c r="L41" s="356">
        <v>30794</v>
      </c>
      <c r="M41" s="357">
        <v>28746</v>
      </c>
    </row>
    <row r="42" spans="2:13" ht="27.75" customHeight="1" x14ac:dyDescent="0.15">
      <c r="B42" s="1224"/>
      <c r="C42" s="1225"/>
      <c r="D42" s="106"/>
      <c r="E42" s="1228" t="s">
        <v>34</v>
      </c>
      <c r="F42" s="1228"/>
      <c r="G42" s="1228"/>
      <c r="H42" s="1229"/>
      <c r="I42" s="358">
        <v>1</v>
      </c>
      <c r="J42" s="359" t="s">
        <v>538</v>
      </c>
      <c r="K42" s="359" t="s">
        <v>538</v>
      </c>
      <c r="L42" s="359" t="s">
        <v>538</v>
      </c>
      <c r="M42" s="360" t="s">
        <v>538</v>
      </c>
    </row>
    <row r="43" spans="2:13" ht="27.75" customHeight="1" x14ac:dyDescent="0.15">
      <c r="B43" s="1224"/>
      <c r="C43" s="1225"/>
      <c r="D43" s="106"/>
      <c r="E43" s="1228" t="s">
        <v>35</v>
      </c>
      <c r="F43" s="1228"/>
      <c r="G43" s="1228"/>
      <c r="H43" s="1229"/>
      <c r="I43" s="358">
        <v>12576</v>
      </c>
      <c r="J43" s="359">
        <v>12124</v>
      </c>
      <c r="K43" s="359">
        <v>12172</v>
      </c>
      <c r="L43" s="359">
        <v>11872</v>
      </c>
      <c r="M43" s="360">
        <v>11758</v>
      </c>
    </row>
    <row r="44" spans="2:13" ht="27.75" customHeight="1" x14ac:dyDescent="0.15">
      <c r="B44" s="1224"/>
      <c r="C44" s="1225"/>
      <c r="D44" s="106"/>
      <c r="E44" s="1228" t="s">
        <v>36</v>
      </c>
      <c r="F44" s="1228"/>
      <c r="G44" s="1228"/>
      <c r="H44" s="1229"/>
      <c r="I44" s="358">
        <v>754</v>
      </c>
      <c r="J44" s="359">
        <v>1061</v>
      </c>
      <c r="K44" s="359">
        <v>1204</v>
      </c>
      <c r="L44" s="359">
        <v>1053</v>
      </c>
      <c r="M44" s="360">
        <v>847</v>
      </c>
    </row>
    <row r="45" spans="2:13" ht="27.75" customHeight="1" x14ac:dyDescent="0.15">
      <c r="B45" s="1224"/>
      <c r="C45" s="1225"/>
      <c r="D45" s="106"/>
      <c r="E45" s="1228" t="s">
        <v>37</v>
      </c>
      <c r="F45" s="1228"/>
      <c r="G45" s="1228"/>
      <c r="H45" s="1229"/>
      <c r="I45" s="358">
        <v>3208</v>
      </c>
      <c r="J45" s="359">
        <v>2819</v>
      </c>
      <c r="K45" s="359">
        <v>2611</v>
      </c>
      <c r="L45" s="359">
        <v>2386</v>
      </c>
      <c r="M45" s="360">
        <v>2364</v>
      </c>
    </row>
    <row r="46" spans="2:13" ht="27.75" customHeight="1" x14ac:dyDescent="0.15">
      <c r="B46" s="1224"/>
      <c r="C46" s="1225"/>
      <c r="D46" s="107"/>
      <c r="E46" s="1228" t="s">
        <v>38</v>
      </c>
      <c r="F46" s="1228"/>
      <c r="G46" s="1228"/>
      <c r="H46" s="1229"/>
      <c r="I46" s="358" t="s">
        <v>538</v>
      </c>
      <c r="J46" s="359" t="s">
        <v>538</v>
      </c>
      <c r="K46" s="359" t="s">
        <v>538</v>
      </c>
      <c r="L46" s="359" t="s">
        <v>538</v>
      </c>
      <c r="M46" s="360" t="s">
        <v>538</v>
      </c>
    </row>
    <row r="47" spans="2:13" ht="27.75" customHeight="1" x14ac:dyDescent="0.15">
      <c r="B47" s="1224"/>
      <c r="C47" s="1225"/>
      <c r="D47" s="108"/>
      <c r="E47" s="1238" t="s">
        <v>39</v>
      </c>
      <c r="F47" s="1239"/>
      <c r="G47" s="1239"/>
      <c r="H47" s="1240"/>
      <c r="I47" s="358" t="s">
        <v>538</v>
      </c>
      <c r="J47" s="359" t="s">
        <v>538</v>
      </c>
      <c r="K47" s="359" t="s">
        <v>538</v>
      </c>
      <c r="L47" s="359" t="s">
        <v>538</v>
      </c>
      <c r="M47" s="360" t="s">
        <v>538</v>
      </c>
    </row>
    <row r="48" spans="2:13" ht="27.75" customHeight="1" x14ac:dyDescent="0.15">
      <c r="B48" s="1224"/>
      <c r="C48" s="1225"/>
      <c r="D48" s="106"/>
      <c r="E48" s="1228" t="s">
        <v>40</v>
      </c>
      <c r="F48" s="1228"/>
      <c r="G48" s="1228"/>
      <c r="H48" s="1229"/>
      <c r="I48" s="358" t="s">
        <v>538</v>
      </c>
      <c r="J48" s="359" t="s">
        <v>538</v>
      </c>
      <c r="K48" s="359" t="s">
        <v>538</v>
      </c>
      <c r="L48" s="359" t="s">
        <v>538</v>
      </c>
      <c r="M48" s="360" t="s">
        <v>538</v>
      </c>
    </row>
    <row r="49" spans="2:13" ht="27.75" customHeight="1" x14ac:dyDescent="0.15">
      <c r="B49" s="1226"/>
      <c r="C49" s="1227"/>
      <c r="D49" s="106"/>
      <c r="E49" s="1228" t="s">
        <v>41</v>
      </c>
      <c r="F49" s="1228"/>
      <c r="G49" s="1228"/>
      <c r="H49" s="1229"/>
      <c r="I49" s="358" t="s">
        <v>538</v>
      </c>
      <c r="J49" s="359" t="s">
        <v>538</v>
      </c>
      <c r="K49" s="359" t="s">
        <v>538</v>
      </c>
      <c r="L49" s="359" t="s">
        <v>538</v>
      </c>
      <c r="M49" s="360" t="s">
        <v>538</v>
      </c>
    </row>
    <row r="50" spans="2:13" ht="27.75" customHeight="1" x14ac:dyDescent="0.15">
      <c r="B50" s="1222" t="s">
        <v>42</v>
      </c>
      <c r="C50" s="1223"/>
      <c r="D50" s="109"/>
      <c r="E50" s="1228" t="s">
        <v>43</v>
      </c>
      <c r="F50" s="1228"/>
      <c r="G50" s="1228"/>
      <c r="H50" s="1229"/>
      <c r="I50" s="358">
        <v>14431</v>
      </c>
      <c r="J50" s="359">
        <v>15562</v>
      </c>
      <c r="K50" s="359">
        <v>16480</v>
      </c>
      <c r="L50" s="359">
        <v>17189</v>
      </c>
      <c r="M50" s="360">
        <v>17218</v>
      </c>
    </row>
    <row r="51" spans="2:13" ht="27.75" customHeight="1" x14ac:dyDescent="0.15">
      <c r="B51" s="1224"/>
      <c r="C51" s="1225"/>
      <c r="D51" s="106"/>
      <c r="E51" s="1228" t="s">
        <v>44</v>
      </c>
      <c r="F51" s="1228"/>
      <c r="G51" s="1228"/>
      <c r="H51" s="1229"/>
      <c r="I51" s="358">
        <v>111</v>
      </c>
      <c r="J51" s="359">
        <v>172</v>
      </c>
      <c r="K51" s="359">
        <v>316</v>
      </c>
      <c r="L51" s="359">
        <v>296</v>
      </c>
      <c r="M51" s="360">
        <v>268</v>
      </c>
    </row>
    <row r="52" spans="2:13" ht="27.75" customHeight="1" x14ac:dyDescent="0.15">
      <c r="B52" s="1226"/>
      <c r="C52" s="1227"/>
      <c r="D52" s="106"/>
      <c r="E52" s="1228" t="s">
        <v>45</v>
      </c>
      <c r="F52" s="1228"/>
      <c r="G52" s="1228"/>
      <c r="H52" s="1229"/>
      <c r="I52" s="358">
        <v>31591</v>
      </c>
      <c r="J52" s="359">
        <v>32461</v>
      </c>
      <c r="K52" s="359">
        <v>33590</v>
      </c>
      <c r="L52" s="359">
        <v>33672</v>
      </c>
      <c r="M52" s="360">
        <v>33035</v>
      </c>
    </row>
    <row r="53" spans="2:13" ht="27.75" customHeight="1" thickBot="1" x14ac:dyDescent="0.2">
      <c r="B53" s="1230" t="s">
        <v>46</v>
      </c>
      <c r="C53" s="1231"/>
      <c r="D53" s="110"/>
      <c r="E53" s="1232" t="s">
        <v>47</v>
      </c>
      <c r="F53" s="1232"/>
      <c r="G53" s="1232"/>
      <c r="H53" s="1233"/>
      <c r="I53" s="361">
        <v>1599</v>
      </c>
      <c r="J53" s="362">
        <v>-733</v>
      </c>
      <c r="K53" s="362">
        <v>-2972</v>
      </c>
      <c r="L53" s="362">
        <v>-5052</v>
      </c>
      <c r="M53" s="363">
        <v>-6805</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UT2bT71Mr6i/YN5B5MG1N7VpBkpgGCE2bTmFO8WMpeEZSphI7yrpk+TaPeI42SvkFsS3ZNf+fSv4mHhBJPvOcw==" saltValue="vROE3pmm+GPhtu+dJtuJH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567</v>
      </c>
      <c r="G54" s="119" t="s">
        <v>568</v>
      </c>
      <c r="H54" s="120" t="s">
        <v>569</v>
      </c>
    </row>
    <row r="55" spans="2:8" ht="52.5" customHeight="1" x14ac:dyDescent="0.15">
      <c r="B55" s="121"/>
      <c r="C55" s="1249" t="s">
        <v>50</v>
      </c>
      <c r="D55" s="1249"/>
      <c r="E55" s="1250"/>
      <c r="F55" s="122">
        <v>4312</v>
      </c>
      <c r="G55" s="122">
        <v>4336</v>
      </c>
      <c r="H55" s="123">
        <v>4359</v>
      </c>
    </row>
    <row r="56" spans="2:8" ht="52.5" customHeight="1" x14ac:dyDescent="0.15">
      <c r="B56" s="124"/>
      <c r="C56" s="1251" t="s">
        <v>51</v>
      </c>
      <c r="D56" s="1251"/>
      <c r="E56" s="1252"/>
      <c r="F56" s="125">
        <v>2802</v>
      </c>
      <c r="G56" s="125">
        <v>2569</v>
      </c>
      <c r="H56" s="126">
        <v>2076</v>
      </c>
    </row>
    <row r="57" spans="2:8" ht="53.25" customHeight="1" x14ac:dyDescent="0.15">
      <c r="B57" s="124"/>
      <c r="C57" s="1253" t="s">
        <v>52</v>
      </c>
      <c r="D57" s="1253"/>
      <c r="E57" s="1254"/>
      <c r="F57" s="127">
        <v>10781</v>
      </c>
      <c r="G57" s="127">
        <v>11651</v>
      </c>
      <c r="H57" s="128">
        <v>12057</v>
      </c>
    </row>
    <row r="58" spans="2:8" ht="45.75" customHeight="1" x14ac:dyDescent="0.15">
      <c r="B58" s="129"/>
      <c r="C58" s="1241" t="s">
        <v>605</v>
      </c>
      <c r="D58" s="1242"/>
      <c r="E58" s="1243"/>
      <c r="F58" s="130">
        <v>2880</v>
      </c>
      <c r="G58" s="130">
        <v>3468</v>
      </c>
      <c r="H58" s="131">
        <v>4082</v>
      </c>
    </row>
    <row r="59" spans="2:8" ht="45.75" customHeight="1" x14ac:dyDescent="0.15">
      <c r="B59" s="129"/>
      <c r="C59" s="1241" t="s">
        <v>606</v>
      </c>
      <c r="D59" s="1242"/>
      <c r="E59" s="1243"/>
      <c r="F59" s="130">
        <v>2644</v>
      </c>
      <c r="G59" s="130">
        <v>3359</v>
      </c>
      <c r="H59" s="131">
        <v>3279</v>
      </c>
    </row>
    <row r="60" spans="2:8" ht="45.75" customHeight="1" x14ac:dyDescent="0.15">
      <c r="B60" s="129"/>
      <c r="C60" s="1241" t="s">
        <v>613</v>
      </c>
      <c r="D60" s="1242"/>
      <c r="E60" s="1243"/>
      <c r="F60" s="130">
        <v>2102</v>
      </c>
      <c r="G60" s="130">
        <v>2109</v>
      </c>
      <c r="H60" s="131">
        <v>2115</v>
      </c>
    </row>
    <row r="61" spans="2:8" ht="45.75" customHeight="1" x14ac:dyDescent="0.15">
      <c r="B61" s="129"/>
      <c r="C61" s="1241" t="s">
        <v>614</v>
      </c>
      <c r="D61" s="1242"/>
      <c r="E61" s="1243"/>
      <c r="F61" s="130">
        <v>700</v>
      </c>
      <c r="G61" s="130">
        <v>660</v>
      </c>
      <c r="H61" s="131">
        <v>616</v>
      </c>
    </row>
    <row r="62" spans="2:8" ht="45.75" customHeight="1" thickBot="1" x14ac:dyDescent="0.2">
      <c r="B62" s="132"/>
      <c r="C62" s="1244" t="s">
        <v>615</v>
      </c>
      <c r="D62" s="1245"/>
      <c r="E62" s="1246"/>
      <c r="F62" s="133">
        <v>449</v>
      </c>
      <c r="G62" s="133">
        <v>401</v>
      </c>
      <c r="H62" s="134">
        <v>392</v>
      </c>
    </row>
    <row r="63" spans="2:8" ht="52.5" customHeight="1" thickBot="1" x14ac:dyDescent="0.2">
      <c r="B63" s="135"/>
      <c r="C63" s="1247" t="s">
        <v>53</v>
      </c>
      <c r="D63" s="1247"/>
      <c r="E63" s="1248"/>
      <c r="F63" s="136">
        <v>17896</v>
      </c>
      <c r="G63" s="136">
        <v>18555</v>
      </c>
      <c r="H63" s="137">
        <v>18492</v>
      </c>
    </row>
    <row r="64" spans="2:8" x14ac:dyDescent="0.15"/>
  </sheetData>
  <sheetProtection algorithmName="SHA-512" hashValue="+XNU8YqLufnHB4h5Xs1leuWKwQjWDFcgT/u2518KXtGpBeIBXxKKjST7lPZf9YcD0K0zJi990jll09dv5CfCPA==" saltValue="GMq6fFLj+fnOFC03f/pH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7" t="s">
        <v>618</v>
      </c>
      <c r="AO43" s="1268"/>
      <c r="AP43" s="1268"/>
      <c r="AQ43" s="1268"/>
      <c r="AR43" s="1268"/>
      <c r="AS43" s="1268"/>
      <c r="AT43" s="1268"/>
      <c r="AU43" s="1268"/>
      <c r="AV43" s="1268"/>
      <c r="AW43" s="1268"/>
      <c r="AX43" s="1268"/>
      <c r="AY43" s="1268"/>
      <c r="AZ43" s="1268"/>
      <c r="BA43" s="1268"/>
      <c r="BB43" s="1268"/>
      <c r="BC43" s="1268"/>
      <c r="BD43" s="1268"/>
      <c r="BE43" s="1268"/>
      <c r="BF43" s="1268"/>
      <c r="BG43" s="1268"/>
      <c r="BH43" s="1268"/>
      <c r="BI43" s="1268"/>
      <c r="BJ43" s="1268"/>
      <c r="BK43" s="1268"/>
      <c r="BL43" s="1268"/>
      <c r="BM43" s="1268"/>
      <c r="BN43" s="1268"/>
      <c r="BO43" s="1268"/>
      <c r="BP43" s="1268"/>
      <c r="BQ43" s="1268"/>
      <c r="BR43" s="1268"/>
      <c r="BS43" s="1268"/>
      <c r="BT43" s="1268"/>
      <c r="BU43" s="1268"/>
      <c r="BV43" s="1268"/>
      <c r="BW43" s="1268"/>
      <c r="BX43" s="1268"/>
      <c r="BY43" s="1268"/>
      <c r="BZ43" s="1268"/>
      <c r="CA43" s="1268"/>
      <c r="CB43" s="1268"/>
      <c r="CC43" s="1268"/>
      <c r="CD43" s="1268"/>
      <c r="CE43" s="1268"/>
      <c r="CF43" s="1268"/>
      <c r="CG43" s="1268"/>
      <c r="CH43" s="1268"/>
      <c r="CI43" s="1268"/>
      <c r="CJ43" s="1268"/>
      <c r="CK43" s="1268"/>
      <c r="CL43" s="1268"/>
      <c r="CM43" s="1268"/>
      <c r="CN43" s="1268"/>
      <c r="CO43" s="1268"/>
      <c r="CP43" s="1268"/>
      <c r="CQ43" s="1268"/>
      <c r="CR43" s="1268"/>
      <c r="CS43" s="1268"/>
      <c r="CT43" s="1268"/>
      <c r="CU43" s="1268"/>
      <c r="CV43" s="1268"/>
      <c r="CW43" s="1268"/>
      <c r="CX43" s="1268"/>
      <c r="CY43" s="1268"/>
      <c r="CZ43" s="1268"/>
      <c r="DA43" s="1268"/>
      <c r="DB43" s="1268"/>
      <c r="DC43" s="1269"/>
    </row>
    <row r="44" spans="2:109" x14ac:dyDescent="0.15">
      <c r="B44" s="372"/>
      <c r="AN44" s="1270"/>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2"/>
    </row>
    <row r="45" spans="2:109" x14ac:dyDescent="0.15">
      <c r="B45" s="372"/>
      <c r="AN45" s="1270"/>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2"/>
    </row>
    <row r="46" spans="2:109" x14ac:dyDescent="0.15">
      <c r="B46" s="372"/>
      <c r="AN46" s="1270"/>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2"/>
    </row>
    <row r="47" spans="2:109" x14ac:dyDescent="0.15">
      <c r="B47" s="372"/>
      <c r="AN47" s="1273"/>
      <c r="AO47" s="1274"/>
      <c r="AP47" s="1274"/>
      <c r="AQ47" s="1274"/>
      <c r="AR47" s="1274"/>
      <c r="AS47" s="1274"/>
      <c r="AT47" s="1274"/>
      <c r="AU47" s="1274"/>
      <c r="AV47" s="1274"/>
      <c r="AW47" s="1274"/>
      <c r="AX47" s="1274"/>
      <c r="AY47" s="1274"/>
      <c r="AZ47" s="1274"/>
      <c r="BA47" s="1274"/>
      <c r="BB47" s="1274"/>
      <c r="BC47" s="1274"/>
      <c r="BD47" s="1274"/>
      <c r="BE47" s="1274"/>
      <c r="BF47" s="1274"/>
      <c r="BG47" s="1274"/>
      <c r="BH47" s="1274"/>
      <c r="BI47" s="1274"/>
      <c r="BJ47" s="1274"/>
      <c r="BK47" s="1274"/>
      <c r="BL47" s="1274"/>
      <c r="BM47" s="1274"/>
      <c r="BN47" s="1274"/>
      <c r="BO47" s="1274"/>
      <c r="BP47" s="1274"/>
      <c r="BQ47" s="1274"/>
      <c r="BR47" s="1274"/>
      <c r="BS47" s="1274"/>
      <c r="BT47" s="1274"/>
      <c r="BU47" s="1274"/>
      <c r="BV47" s="1274"/>
      <c r="BW47" s="1274"/>
      <c r="BX47" s="1274"/>
      <c r="BY47" s="1274"/>
      <c r="BZ47" s="1274"/>
      <c r="CA47" s="1274"/>
      <c r="CB47" s="1274"/>
      <c r="CC47" s="1274"/>
      <c r="CD47" s="1274"/>
      <c r="CE47" s="1274"/>
      <c r="CF47" s="1274"/>
      <c r="CG47" s="1274"/>
      <c r="CH47" s="1274"/>
      <c r="CI47" s="1274"/>
      <c r="CJ47" s="1274"/>
      <c r="CK47" s="1274"/>
      <c r="CL47" s="1274"/>
      <c r="CM47" s="1274"/>
      <c r="CN47" s="1274"/>
      <c r="CO47" s="1274"/>
      <c r="CP47" s="1274"/>
      <c r="CQ47" s="1274"/>
      <c r="CR47" s="1274"/>
      <c r="CS47" s="1274"/>
      <c r="CT47" s="1274"/>
      <c r="CU47" s="1274"/>
      <c r="CV47" s="1274"/>
      <c r="CW47" s="1274"/>
      <c r="CX47" s="1274"/>
      <c r="CY47" s="1274"/>
      <c r="CZ47" s="1274"/>
      <c r="DA47" s="1274"/>
      <c r="DB47" s="1274"/>
      <c r="DC47" s="1275"/>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619</v>
      </c>
    </row>
    <row r="50" spans="1:109" x14ac:dyDescent="0.15">
      <c r="B50" s="372"/>
      <c r="G50" s="1261"/>
      <c r="H50" s="1261"/>
      <c r="I50" s="1261"/>
      <c r="J50" s="1261"/>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0" t="s">
        <v>565</v>
      </c>
      <c r="BQ50" s="1260"/>
      <c r="BR50" s="1260"/>
      <c r="BS50" s="1260"/>
      <c r="BT50" s="1260"/>
      <c r="BU50" s="1260"/>
      <c r="BV50" s="1260"/>
      <c r="BW50" s="1260"/>
      <c r="BX50" s="1260" t="s">
        <v>566</v>
      </c>
      <c r="BY50" s="1260"/>
      <c r="BZ50" s="1260"/>
      <c r="CA50" s="1260"/>
      <c r="CB50" s="1260"/>
      <c r="CC50" s="1260"/>
      <c r="CD50" s="1260"/>
      <c r="CE50" s="1260"/>
      <c r="CF50" s="1260" t="s">
        <v>567</v>
      </c>
      <c r="CG50" s="1260"/>
      <c r="CH50" s="1260"/>
      <c r="CI50" s="1260"/>
      <c r="CJ50" s="1260"/>
      <c r="CK50" s="1260"/>
      <c r="CL50" s="1260"/>
      <c r="CM50" s="1260"/>
      <c r="CN50" s="1260" t="s">
        <v>568</v>
      </c>
      <c r="CO50" s="1260"/>
      <c r="CP50" s="1260"/>
      <c r="CQ50" s="1260"/>
      <c r="CR50" s="1260"/>
      <c r="CS50" s="1260"/>
      <c r="CT50" s="1260"/>
      <c r="CU50" s="1260"/>
      <c r="CV50" s="1260" t="s">
        <v>569</v>
      </c>
      <c r="CW50" s="1260"/>
      <c r="CX50" s="1260"/>
      <c r="CY50" s="1260"/>
      <c r="CZ50" s="1260"/>
      <c r="DA50" s="1260"/>
      <c r="DB50" s="1260"/>
      <c r="DC50" s="1260"/>
    </row>
    <row r="51" spans="1:109" ht="13.5" customHeight="1" x14ac:dyDescent="0.15">
      <c r="B51" s="372"/>
      <c r="G51" s="1263"/>
      <c r="H51" s="1263"/>
      <c r="I51" s="1276"/>
      <c r="J51" s="1276"/>
      <c r="K51" s="1262"/>
      <c r="L51" s="1262"/>
      <c r="M51" s="1262"/>
      <c r="N51" s="1262"/>
      <c r="AM51" s="381"/>
      <c r="AN51" s="1258" t="s">
        <v>620</v>
      </c>
      <c r="AO51" s="1258"/>
      <c r="AP51" s="1258"/>
      <c r="AQ51" s="1258"/>
      <c r="AR51" s="1258"/>
      <c r="AS51" s="1258"/>
      <c r="AT51" s="1258"/>
      <c r="AU51" s="1258"/>
      <c r="AV51" s="1258"/>
      <c r="AW51" s="1258"/>
      <c r="AX51" s="1258"/>
      <c r="AY51" s="1258"/>
      <c r="AZ51" s="1258"/>
      <c r="BA51" s="1258"/>
      <c r="BB51" s="1258" t="s">
        <v>621</v>
      </c>
      <c r="BC51" s="1258"/>
      <c r="BD51" s="1258"/>
      <c r="BE51" s="1258"/>
      <c r="BF51" s="1258"/>
      <c r="BG51" s="1258"/>
      <c r="BH51" s="1258"/>
      <c r="BI51" s="1258"/>
      <c r="BJ51" s="1258"/>
      <c r="BK51" s="1258"/>
      <c r="BL51" s="1258"/>
      <c r="BM51" s="1258"/>
      <c r="BN51" s="1258"/>
      <c r="BO51" s="1258"/>
      <c r="BP51" s="1255">
        <v>13</v>
      </c>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372"/>
      <c r="G52" s="1263"/>
      <c r="H52" s="1263"/>
      <c r="I52" s="1276"/>
      <c r="J52" s="1276"/>
      <c r="K52" s="1262"/>
      <c r="L52" s="1262"/>
      <c r="M52" s="1262"/>
      <c r="N52" s="1262"/>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63"/>
      <c r="H53" s="1263"/>
      <c r="I53" s="1261"/>
      <c r="J53" s="1261"/>
      <c r="K53" s="1262"/>
      <c r="L53" s="1262"/>
      <c r="M53" s="1262"/>
      <c r="N53" s="1262"/>
      <c r="AM53" s="381"/>
      <c r="AN53" s="1258"/>
      <c r="AO53" s="1258"/>
      <c r="AP53" s="1258"/>
      <c r="AQ53" s="1258"/>
      <c r="AR53" s="1258"/>
      <c r="AS53" s="1258"/>
      <c r="AT53" s="1258"/>
      <c r="AU53" s="1258"/>
      <c r="AV53" s="1258"/>
      <c r="AW53" s="1258"/>
      <c r="AX53" s="1258"/>
      <c r="AY53" s="1258"/>
      <c r="AZ53" s="1258"/>
      <c r="BA53" s="1258"/>
      <c r="BB53" s="1258" t="s">
        <v>622</v>
      </c>
      <c r="BC53" s="1258"/>
      <c r="BD53" s="1258"/>
      <c r="BE53" s="1258"/>
      <c r="BF53" s="1258"/>
      <c r="BG53" s="1258"/>
      <c r="BH53" s="1258"/>
      <c r="BI53" s="1258"/>
      <c r="BJ53" s="1258"/>
      <c r="BK53" s="1258"/>
      <c r="BL53" s="1258"/>
      <c r="BM53" s="1258"/>
      <c r="BN53" s="1258"/>
      <c r="BO53" s="1258"/>
      <c r="BP53" s="1255">
        <v>59.7</v>
      </c>
      <c r="BQ53" s="1255"/>
      <c r="BR53" s="1255"/>
      <c r="BS53" s="1255"/>
      <c r="BT53" s="1255"/>
      <c r="BU53" s="1255"/>
      <c r="BV53" s="1255"/>
      <c r="BW53" s="1255"/>
      <c r="BX53" s="1255">
        <v>59.7</v>
      </c>
      <c r="BY53" s="1255"/>
      <c r="BZ53" s="1255"/>
      <c r="CA53" s="1255"/>
      <c r="CB53" s="1255"/>
      <c r="CC53" s="1255"/>
      <c r="CD53" s="1255"/>
      <c r="CE53" s="1255"/>
      <c r="CF53" s="1255">
        <v>60.3</v>
      </c>
      <c r="CG53" s="1255"/>
      <c r="CH53" s="1255"/>
      <c r="CI53" s="1255"/>
      <c r="CJ53" s="1255"/>
      <c r="CK53" s="1255"/>
      <c r="CL53" s="1255"/>
      <c r="CM53" s="1255"/>
      <c r="CN53" s="1255">
        <v>61.3</v>
      </c>
      <c r="CO53" s="1255"/>
      <c r="CP53" s="1255"/>
      <c r="CQ53" s="1255"/>
      <c r="CR53" s="1255"/>
      <c r="CS53" s="1255"/>
      <c r="CT53" s="1255"/>
      <c r="CU53" s="1255"/>
      <c r="CV53" s="1255">
        <v>61.8</v>
      </c>
      <c r="CW53" s="1255"/>
      <c r="CX53" s="1255"/>
      <c r="CY53" s="1255"/>
      <c r="CZ53" s="1255"/>
      <c r="DA53" s="1255"/>
      <c r="DB53" s="1255"/>
      <c r="DC53" s="1255"/>
    </row>
    <row r="54" spans="1:109" x14ac:dyDescent="0.15">
      <c r="A54" s="380"/>
      <c r="B54" s="372"/>
      <c r="G54" s="1263"/>
      <c r="H54" s="1263"/>
      <c r="I54" s="1261"/>
      <c r="J54" s="1261"/>
      <c r="K54" s="1262"/>
      <c r="L54" s="1262"/>
      <c r="M54" s="1262"/>
      <c r="N54" s="1262"/>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61"/>
      <c r="H55" s="1261"/>
      <c r="I55" s="1261"/>
      <c r="J55" s="1261"/>
      <c r="K55" s="1262"/>
      <c r="L55" s="1262"/>
      <c r="M55" s="1262"/>
      <c r="N55" s="1262"/>
      <c r="AN55" s="1260" t="s">
        <v>623</v>
      </c>
      <c r="AO55" s="1260"/>
      <c r="AP55" s="1260"/>
      <c r="AQ55" s="1260"/>
      <c r="AR55" s="1260"/>
      <c r="AS55" s="1260"/>
      <c r="AT55" s="1260"/>
      <c r="AU55" s="1260"/>
      <c r="AV55" s="1260"/>
      <c r="AW55" s="1260"/>
      <c r="AX55" s="1260"/>
      <c r="AY55" s="1260"/>
      <c r="AZ55" s="1260"/>
      <c r="BA55" s="1260"/>
      <c r="BB55" s="1258" t="s">
        <v>621</v>
      </c>
      <c r="BC55" s="1258"/>
      <c r="BD55" s="1258"/>
      <c r="BE55" s="1258"/>
      <c r="BF55" s="1258"/>
      <c r="BG55" s="1258"/>
      <c r="BH55" s="1258"/>
      <c r="BI55" s="1258"/>
      <c r="BJ55" s="1258"/>
      <c r="BK55" s="1258"/>
      <c r="BL55" s="1258"/>
      <c r="BM55" s="1258"/>
      <c r="BN55" s="1258"/>
      <c r="BO55" s="1258"/>
      <c r="BP55" s="1255">
        <v>25.4</v>
      </c>
      <c r="BQ55" s="1255"/>
      <c r="BR55" s="1255"/>
      <c r="BS55" s="1255"/>
      <c r="BT55" s="1255"/>
      <c r="BU55" s="1255"/>
      <c r="BV55" s="1255"/>
      <c r="BW55" s="1255"/>
      <c r="BX55" s="1255">
        <v>23</v>
      </c>
      <c r="BY55" s="1255"/>
      <c r="BZ55" s="1255"/>
      <c r="CA55" s="1255"/>
      <c r="CB55" s="1255"/>
      <c r="CC55" s="1255"/>
      <c r="CD55" s="1255"/>
      <c r="CE55" s="1255"/>
      <c r="CF55" s="1255">
        <v>28</v>
      </c>
      <c r="CG55" s="1255"/>
      <c r="CH55" s="1255"/>
      <c r="CI55" s="1255"/>
      <c r="CJ55" s="1255"/>
      <c r="CK55" s="1255"/>
      <c r="CL55" s="1255"/>
      <c r="CM55" s="1255"/>
      <c r="CN55" s="1255">
        <v>19.2</v>
      </c>
      <c r="CO55" s="1255"/>
      <c r="CP55" s="1255"/>
      <c r="CQ55" s="1255"/>
      <c r="CR55" s="1255"/>
      <c r="CS55" s="1255"/>
      <c r="CT55" s="1255"/>
      <c r="CU55" s="1255"/>
      <c r="CV55" s="1255">
        <v>4</v>
      </c>
      <c r="CW55" s="1255"/>
      <c r="CX55" s="1255"/>
      <c r="CY55" s="1255"/>
      <c r="CZ55" s="1255"/>
      <c r="DA55" s="1255"/>
      <c r="DB55" s="1255"/>
      <c r="DC55" s="1255"/>
    </row>
    <row r="56" spans="1:109" x14ac:dyDescent="0.15">
      <c r="A56" s="380"/>
      <c r="B56" s="372"/>
      <c r="G56" s="1261"/>
      <c r="H56" s="1261"/>
      <c r="I56" s="1261"/>
      <c r="J56" s="1261"/>
      <c r="K56" s="1262"/>
      <c r="L56" s="1262"/>
      <c r="M56" s="1262"/>
      <c r="N56" s="1262"/>
      <c r="AN56" s="1260"/>
      <c r="AO56" s="1260"/>
      <c r="AP56" s="1260"/>
      <c r="AQ56" s="1260"/>
      <c r="AR56" s="1260"/>
      <c r="AS56" s="1260"/>
      <c r="AT56" s="1260"/>
      <c r="AU56" s="1260"/>
      <c r="AV56" s="1260"/>
      <c r="AW56" s="1260"/>
      <c r="AX56" s="1260"/>
      <c r="AY56" s="1260"/>
      <c r="AZ56" s="1260"/>
      <c r="BA56" s="1260"/>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61"/>
      <c r="H57" s="1261"/>
      <c r="I57" s="1256"/>
      <c r="J57" s="1256"/>
      <c r="K57" s="1262"/>
      <c r="L57" s="1262"/>
      <c r="M57" s="1262"/>
      <c r="N57" s="1262"/>
      <c r="AM57" s="366"/>
      <c r="AN57" s="1260"/>
      <c r="AO57" s="1260"/>
      <c r="AP57" s="1260"/>
      <c r="AQ57" s="1260"/>
      <c r="AR57" s="1260"/>
      <c r="AS57" s="1260"/>
      <c r="AT57" s="1260"/>
      <c r="AU57" s="1260"/>
      <c r="AV57" s="1260"/>
      <c r="AW57" s="1260"/>
      <c r="AX57" s="1260"/>
      <c r="AY57" s="1260"/>
      <c r="AZ57" s="1260"/>
      <c r="BA57" s="1260"/>
      <c r="BB57" s="1258" t="s">
        <v>622</v>
      </c>
      <c r="BC57" s="1258"/>
      <c r="BD57" s="1258"/>
      <c r="BE57" s="1258"/>
      <c r="BF57" s="1258"/>
      <c r="BG57" s="1258"/>
      <c r="BH57" s="1258"/>
      <c r="BI57" s="1258"/>
      <c r="BJ57" s="1258"/>
      <c r="BK57" s="1258"/>
      <c r="BL57" s="1258"/>
      <c r="BM57" s="1258"/>
      <c r="BN57" s="1258"/>
      <c r="BO57" s="1258"/>
      <c r="BP57" s="1255">
        <v>60</v>
      </c>
      <c r="BQ57" s="1255"/>
      <c r="BR57" s="1255"/>
      <c r="BS57" s="1255"/>
      <c r="BT57" s="1255"/>
      <c r="BU57" s="1255"/>
      <c r="BV57" s="1255"/>
      <c r="BW57" s="1255"/>
      <c r="BX57" s="1255">
        <v>60.6</v>
      </c>
      <c r="BY57" s="1255"/>
      <c r="BZ57" s="1255"/>
      <c r="CA57" s="1255"/>
      <c r="CB57" s="1255"/>
      <c r="CC57" s="1255"/>
      <c r="CD57" s="1255"/>
      <c r="CE57" s="1255"/>
      <c r="CF57" s="1255">
        <v>62.3</v>
      </c>
      <c r="CG57" s="1255"/>
      <c r="CH57" s="1255"/>
      <c r="CI57" s="1255"/>
      <c r="CJ57" s="1255"/>
      <c r="CK57" s="1255"/>
      <c r="CL57" s="1255"/>
      <c r="CM57" s="1255"/>
      <c r="CN57" s="1255">
        <v>62.2</v>
      </c>
      <c r="CO57" s="1255"/>
      <c r="CP57" s="1255"/>
      <c r="CQ57" s="1255"/>
      <c r="CR57" s="1255"/>
      <c r="CS57" s="1255"/>
      <c r="CT57" s="1255"/>
      <c r="CU57" s="1255"/>
      <c r="CV57" s="1255">
        <v>63.5</v>
      </c>
      <c r="CW57" s="1255"/>
      <c r="CX57" s="1255"/>
      <c r="CY57" s="1255"/>
      <c r="CZ57" s="1255"/>
      <c r="DA57" s="1255"/>
      <c r="DB57" s="1255"/>
      <c r="DC57" s="1255"/>
      <c r="DD57" s="385"/>
      <c r="DE57" s="384"/>
    </row>
    <row r="58" spans="1:109" s="380" customFormat="1" x14ac:dyDescent="0.15">
      <c r="A58" s="366"/>
      <c r="B58" s="384"/>
      <c r="G58" s="1261"/>
      <c r="H58" s="1261"/>
      <c r="I58" s="1256"/>
      <c r="J58" s="1256"/>
      <c r="K58" s="1262"/>
      <c r="L58" s="1262"/>
      <c r="M58" s="1262"/>
      <c r="N58" s="1262"/>
      <c r="AM58" s="366"/>
      <c r="AN58" s="1260"/>
      <c r="AO58" s="1260"/>
      <c r="AP58" s="1260"/>
      <c r="AQ58" s="1260"/>
      <c r="AR58" s="1260"/>
      <c r="AS58" s="1260"/>
      <c r="AT58" s="1260"/>
      <c r="AU58" s="1260"/>
      <c r="AV58" s="1260"/>
      <c r="AW58" s="1260"/>
      <c r="AX58" s="1260"/>
      <c r="AY58" s="1260"/>
      <c r="AZ58" s="1260"/>
      <c r="BA58" s="1260"/>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624</v>
      </c>
    </row>
    <row r="64" spans="1:109" x14ac:dyDescent="0.15">
      <c r="B64" s="372"/>
      <c r="G64" s="379"/>
      <c r="I64" s="392"/>
      <c r="J64" s="392"/>
      <c r="K64" s="392"/>
      <c r="L64" s="392"/>
      <c r="M64" s="392"/>
      <c r="N64" s="393"/>
      <c r="AM64" s="379"/>
      <c r="AN64" s="379" t="s">
        <v>617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7" t="s">
        <v>625</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x14ac:dyDescent="0.15">
      <c r="B66" s="372"/>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x14ac:dyDescent="0.15">
      <c r="B67" s="372"/>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x14ac:dyDescent="0.15">
      <c r="B68" s="372"/>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x14ac:dyDescent="0.15">
      <c r="B69" s="372"/>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619</v>
      </c>
    </row>
    <row r="72" spans="2:107" x14ac:dyDescent="0.15">
      <c r="B72" s="372"/>
      <c r="G72" s="1261"/>
      <c r="H72" s="1261"/>
      <c r="I72" s="1261"/>
      <c r="J72" s="1261"/>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0" t="s">
        <v>565</v>
      </c>
      <c r="BQ72" s="1260"/>
      <c r="BR72" s="1260"/>
      <c r="BS72" s="1260"/>
      <c r="BT72" s="1260"/>
      <c r="BU72" s="1260"/>
      <c r="BV72" s="1260"/>
      <c r="BW72" s="1260"/>
      <c r="BX72" s="1260" t="s">
        <v>566</v>
      </c>
      <c r="BY72" s="1260"/>
      <c r="BZ72" s="1260"/>
      <c r="CA72" s="1260"/>
      <c r="CB72" s="1260"/>
      <c r="CC72" s="1260"/>
      <c r="CD72" s="1260"/>
      <c r="CE72" s="1260"/>
      <c r="CF72" s="1260" t="s">
        <v>567</v>
      </c>
      <c r="CG72" s="1260"/>
      <c r="CH72" s="1260"/>
      <c r="CI72" s="1260"/>
      <c r="CJ72" s="1260"/>
      <c r="CK72" s="1260"/>
      <c r="CL72" s="1260"/>
      <c r="CM72" s="1260"/>
      <c r="CN72" s="1260" t="s">
        <v>568</v>
      </c>
      <c r="CO72" s="1260"/>
      <c r="CP72" s="1260"/>
      <c r="CQ72" s="1260"/>
      <c r="CR72" s="1260"/>
      <c r="CS72" s="1260"/>
      <c r="CT72" s="1260"/>
      <c r="CU72" s="1260"/>
      <c r="CV72" s="1260" t="s">
        <v>569</v>
      </c>
      <c r="CW72" s="1260"/>
      <c r="CX72" s="1260"/>
      <c r="CY72" s="1260"/>
      <c r="CZ72" s="1260"/>
      <c r="DA72" s="1260"/>
      <c r="DB72" s="1260"/>
      <c r="DC72" s="1260"/>
    </row>
    <row r="73" spans="2:107" x14ac:dyDescent="0.15">
      <c r="B73" s="372"/>
      <c r="G73" s="1263"/>
      <c r="H73" s="1263"/>
      <c r="I73" s="1263"/>
      <c r="J73" s="1263"/>
      <c r="K73" s="1259"/>
      <c r="L73" s="1259"/>
      <c r="M73" s="1259"/>
      <c r="N73" s="1259"/>
      <c r="AM73" s="381"/>
      <c r="AN73" s="1258" t="s">
        <v>620</v>
      </c>
      <c r="AO73" s="1258"/>
      <c r="AP73" s="1258"/>
      <c r="AQ73" s="1258"/>
      <c r="AR73" s="1258"/>
      <c r="AS73" s="1258"/>
      <c r="AT73" s="1258"/>
      <c r="AU73" s="1258"/>
      <c r="AV73" s="1258"/>
      <c r="AW73" s="1258"/>
      <c r="AX73" s="1258"/>
      <c r="AY73" s="1258"/>
      <c r="AZ73" s="1258"/>
      <c r="BA73" s="1258"/>
      <c r="BB73" s="1258" t="s">
        <v>621</v>
      </c>
      <c r="BC73" s="1258"/>
      <c r="BD73" s="1258"/>
      <c r="BE73" s="1258"/>
      <c r="BF73" s="1258"/>
      <c r="BG73" s="1258"/>
      <c r="BH73" s="1258"/>
      <c r="BI73" s="1258"/>
      <c r="BJ73" s="1258"/>
      <c r="BK73" s="1258"/>
      <c r="BL73" s="1258"/>
      <c r="BM73" s="1258"/>
      <c r="BN73" s="1258"/>
      <c r="BO73" s="1258"/>
      <c r="BP73" s="1255">
        <v>13</v>
      </c>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372"/>
      <c r="G74" s="1263"/>
      <c r="H74" s="1263"/>
      <c r="I74" s="1263"/>
      <c r="J74" s="1263"/>
      <c r="K74" s="1259"/>
      <c r="L74" s="1259"/>
      <c r="M74" s="1259"/>
      <c r="N74" s="1259"/>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63"/>
      <c r="H75" s="1263"/>
      <c r="I75" s="1261"/>
      <c r="J75" s="1261"/>
      <c r="K75" s="1262"/>
      <c r="L75" s="1262"/>
      <c r="M75" s="1262"/>
      <c r="N75" s="1262"/>
      <c r="AM75" s="381"/>
      <c r="AN75" s="1258"/>
      <c r="AO75" s="1258"/>
      <c r="AP75" s="1258"/>
      <c r="AQ75" s="1258"/>
      <c r="AR75" s="1258"/>
      <c r="AS75" s="1258"/>
      <c r="AT75" s="1258"/>
      <c r="AU75" s="1258"/>
      <c r="AV75" s="1258"/>
      <c r="AW75" s="1258"/>
      <c r="AX75" s="1258"/>
      <c r="AY75" s="1258"/>
      <c r="AZ75" s="1258"/>
      <c r="BA75" s="1258"/>
      <c r="BB75" s="1258" t="s">
        <v>626</v>
      </c>
      <c r="BC75" s="1258"/>
      <c r="BD75" s="1258"/>
      <c r="BE75" s="1258"/>
      <c r="BF75" s="1258"/>
      <c r="BG75" s="1258"/>
      <c r="BH75" s="1258"/>
      <c r="BI75" s="1258"/>
      <c r="BJ75" s="1258"/>
      <c r="BK75" s="1258"/>
      <c r="BL75" s="1258"/>
      <c r="BM75" s="1258"/>
      <c r="BN75" s="1258"/>
      <c r="BO75" s="1258"/>
      <c r="BP75" s="1255">
        <v>8.1</v>
      </c>
      <c r="BQ75" s="1255"/>
      <c r="BR75" s="1255"/>
      <c r="BS75" s="1255"/>
      <c r="BT75" s="1255"/>
      <c r="BU75" s="1255"/>
      <c r="BV75" s="1255"/>
      <c r="BW75" s="1255"/>
      <c r="BX75" s="1255">
        <v>8.8000000000000007</v>
      </c>
      <c r="BY75" s="1255"/>
      <c r="BZ75" s="1255"/>
      <c r="CA75" s="1255"/>
      <c r="CB75" s="1255"/>
      <c r="CC75" s="1255"/>
      <c r="CD75" s="1255"/>
      <c r="CE75" s="1255"/>
      <c r="CF75" s="1255">
        <v>9.4</v>
      </c>
      <c r="CG75" s="1255"/>
      <c r="CH75" s="1255"/>
      <c r="CI75" s="1255"/>
      <c r="CJ75" s="1255"/>
      <c r="CK75" s="1255"/>
      <c r="CL75" s="1255"/>
      <c r="CM75" s="1255"/>
      <c r="CN75" s="1255">
        <v>9.1999999999999993</v>
      </c>
      <c r="CO75" s="1255"/>
      <c r="CP75" s="1255"/>
      <c r="CQ75" s="1255"/>
      <c r="CR75" s="1255"/>
      <c r="CS75" s="1255"/>
      <c r="CT75" s="1255"/>
      <c r="CU75" s="1255"/>
      <c r="CV75" s="1255">
        <v>8.6</v>
      </c>
      <c r="CW75" s="1255"/>
      <c r="CX75" s="1255"/>
      <c r="CY75" s="1255"/>
      <c r="CZ75" s="1255"/>
      <c r="DA75" s="1255"/>
      <c r="DB75" s="1255"/>
      <c r="DC75" s="1255"/>
    </row>
    <row r="76" spans="2:107" x14ac:dyDescent="0.15">
      <c r="B76" s="372"/>
      <c r="G76" s="1263"/>
      <c r="H76" s="1263"/>
      <c r="I76" s="1261"/>
      <c r="J76" s="1261"/>
      <c r="K76" s="1262"/>
      <c r="L76" s="1262"/>
      <c r="M76" s="1262"/>
      <c r="N76" s="1262"/>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61"/>
      <c r="H77" s="1261"/>
      <c r="I77" s="1261"/>
      <c r="J77" s="1261"/>
      <c r="K77" s="1259"/>
      <c r="L77" s="1259"/>
      <c r="M77" s="1259"/>
      <c r="N77" s="1259"/>
      <c r="AN77" s="1260" t="s">
        <v>623</v>
      </c>
      <c r="AO77" s="1260"/>
      <c r="AP77" s="1260"/>
      <c r="AQ77" s="1260"/>
      <c r="AR77" s="1260"/>
      <c r="AS77" s="1260"/>
      <c r="AT77" s="1260"/>
      <c r="AU77" s="1260"/>
      <c r="AV77" s="1260"/>
      <c r="AW77" s="1260"/>
      <c r="AX77" s="1260"/>
      <c r="AY77" s="1260"/>
      <c r="AZ77" s="1260"/>
      <c r="BA77" s="1260"/>
      <c r="BB77" s="1258" t="s">
        <v>621</v>
      </c>
      <c r="BC77" s="1258"/>
      <c r="BD77" s="1258"/>
      <c r="BE77" s="1258"/>
      <c r="BF77" s="1258"/>
      <c r="BG77" s="1258"/>
      <c r="BH77" s="1258"/>
      <c r="BI77" s="1258"/>
      <c r="BJ77" s="1258"/>
      <c r="BK77" s="1258"/>
      <c r="BL77" s="1258"/>
      <c r="BM77" s="1258"/>
      <c r="BN77" s="1258"/>
      <c r="BO77" s="1258"/>
      <c r="BP77" s="1255">
        <v>25.4</v>
      </c>
      <c r="BQ77" s="1255"/>
      <c r="BR77" s="1255"/>
      <c r="BS77" s="1255"/>
      <c r="BT77" s="1255"/>
      <c r="BU77" s="1255"/>
      <c r="BV77" s="1255"/>
      <c r="BW77" s="1255"/>
      <c r="BX77" s="1255">
        <v>23</v>
      </c>
      <c r="BY77" s="1255"/>
      <c r="BZ77" s="1255"/>
      <c r="CA77" s="1255"/>
      <c r="CB77" s="1255"/>
      <c r="CC77" s="1255"/>
      <c r="CD77" s="1255"/>
      <c r="CE77" s="1255"/>
      <c r="CF77" s="1255">
        <v>28</v>
      </c>
      <c r="CG77" s="1255"/>
      <c r="CH77" s="1255"/>
      <c r="CI77" s="1255"/>
      <c r="CJ77" s="1255"/>
      <c r="CK77" s="1255"/>
      <c r="CL77" s="1255"/>
      <c r="CM77" s="1255"/>
      <c r="CN77" s="1255">
        <v>19.2</v>
      </c>
      <c r="CO77" s="1255"/>
      <c r="CP77" s="1255"/>
      <c r="CQ77" s="1255"/>
      <c r="CR77" s="1255"/>
      <c r="CS77" s="1255"/>
      <c r="CT77" s="1255"/>
      <c r="CU77" s="1255"/>
      <c r="CV77" s="1255">
        <v>4</v>
      </c>
      <c r="CW77" s="1255"/>
      <c r="CX77" s="1255"/>
      <c r="CY77" s="1255"/>
      <c r="CZ77" s="1255"/>
      <c r="DA77" s="1255"/>
      <c r="DB77" s="1255"/>
      <c r="DC77" s="1255"/>
    </row>
    <row r="78" spans="2:107" x14ac:dyDescent="0.15">
      <c r="B78" s="372"/>
      <c r="G78" s="1261"/>
      <c r="H78" s="1261"/>
      <c r="I78" s="1261"/>
      <c r="J78" s="1261"/>
      <c r="K78" s="1259"/>
      <c r="L78" s="1259"/>
      <c r="M78" s="1259"/>
      <c r="N78" s="1259"/>
      <c r="AN78" s="1260"/>
      <c r="AO78" s="1260"/>
      <c r="AP78" s="1260"/>
      <c r="AQ78" s="1260"/>
      <c r="AR78" s="1260"/>
      <c r="AS78" s="1260"/>
      <c r="AT78" s="1260"/>
      <c r="AU78" s="1260"/>
      <c r="AV78" s="1260"/>
      <c r="AW78" s="1260"/>
      <c r="AX78" s="1260"/>
      <c r="AY78" s="1260"/>
      <c r="AZ78" s="1260"/>
      <c r="BA78" s="1260"/>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61"/>
      <c r="H79" s="1261"/>
      <c r="I79" s="1256"/>
      <c r="J79" s="1256"/>
      <c r="K79" s="1257"/>
      <c r="L79" s="1257"/>
      <c r="M79" s="1257"/>
      <c r="N79" s="1257"/>
      <c r="AN79" s="1260"/>
      <c r="AO79" s="1260"/>
      <c r="AP79" s="1260"/>
      <c r="AQ79" s="1260"/>
      <c r="AR79" s="1260"/>
      <c r="AS79" s="1260"/>
      <c r="AT79" s="1260"/>
      <c r="AU79" s="1260"/>
      <c r="AV79" s="1260"/>
      <c r="AW79" s="1260"/>
      <c r="AX79" s="1260"/>
      <c r="AY79" s="1260"/>
      <c r="AZ79" s="1260"/>
      <c r="BA79" s="1260"/>
      <c r="BB79" s="1258" t="s">
        <v>626</v>
      </c>
      <c r="BC79" s="1258"/>
      <c r="BD79" s="1258"/>
      <c r="BE79" s="1258"/>
      <c r="BF79" s="1258"/>
      <c r="BG79" s="1258"/>
      <c r="BH79" s="1258"/>
      <c r="BI79" s="1258"/>
      <c r="BJ79" s="1258"/>
      <c r="BK79" s="1258"/>
      <c r="BL79" s="1258"/>
      <c r="BM79" s="1258"/>
      <c r="BN79" s="1258"/>
      <c r="BO79" s="1258"/>
      <c r="BP79" s="1255">
        <v>7.8</v>
      </c>
      <c r="BQ79" s="1255"/>
      <c r="BR79" s="1255"/>
      <c r="BS79" s="1255"/>
      <c r="BT79" s="1255"/>
      <c r="BU79" s="1255"/>
      <c r="BV79" s="1255"/>
      <c r="BW79" s="1255"/>
      <c r="BX79" s="1255">
        <v>7.7</v>
      </c>
      <c r="BY79" s="1255"/>
      <c r="BZ79" s="1255"/>
      <c r="CA79" s="1255"/>
      <c r="CB79" s="1255"/>
      <c r="CC79" s="1255"/>
      <c r="CD79" s="1255"/>
      <c r="CE79" s="1255"/>
      <c r="CF79" s="1255">
        <v>7.5</v>
      </c>
      <c r="CG79" s="1255"/>
      <c r="CH79" s="1255"/>
      <c r="CI79" s="1255"/>
      <c r="CJ79" s="1255"/>
      <c r="CK79" s="1255"/>
      <c r="CL79" s="1255"/>
      <c r="CM79" s="1255"/>
      <c r="CN79" s="1255">
        <v>8</v>
      </c>
      <c r="CO79" s="1255"/>
      <c r="CP79" s="1255"/>
      <c r="CQ79" s="1255"/>
      <c r="CR79" s="1255"/>
      <c r="CS79" s="1255"/>
      <c r="CT79" s="1255"/>
      <c r="CU79" s="1255"/>
      <c r="CV79" s="1255">
        <v>8</v>
      </c>
      <c r="CW79" s="1255"/>
      <c r="CX79" s="1255"/>
      <c r="CY79" s="1255"/>
      <c r="CZ79" s="1255"/>
      <c r="DA79" s="1255"/>
      <c r="DB79" s="1255"/>
      <c r="DC79" s="1255"/>
    </row>
    <row r="80" spans="2:107" x14ac:dyDescent="0.15">
      <c r="B80" s="372"/>
      <c r="G80" s="1261"/>
      <c r="H80" s="1261"/>
      <c r="I80" s="1256"/>
      <c r="J80" s="1256"/>
      <c r="K80" s="1257"/>
      <c r="L80" s="1257"/>
      <c r="M80" s="1257"/>
      <c r="N80" s="1257"/>
      <c r="AN80" s="1260"/>
      <c r="AO80" s="1260"/>
      <c r="AP80" s="1260"/>
      <c r="AQ80" s="1260"/>
      <c r="AR80" s="1260"/>
      <c r="AS80" s="1260"/>
      <c r="AT80" s="1260"/>
      <c r="AU80" s="1260"/>
      <c r="AV80" s="1260"/>
      <c r="AW80" s="1260"/>
      <c r="AX80" s="1260"/>
      <c r="AY80" s="1260"/>
      <c r="AZ80" s="1260"/>
      <c r="BA80" s="1260"/>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dnYHHbku4vdq44atvogoiY/B8MPkWDrsjxGEmKQRaNGraAlwHyQSWuqIfo3lIyziXiPiR6G1SqvH6DVExlhVnQ==" saltValue="bAP6/MwSInGfzqKPgikVf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512</v>
      </c>
    </row>
  </sheetData>
  <sheetProtection algorithmName="SHA-512" hashValue="0UtEJJiA2kQnUxGjXbRucsSNoiu16QV/bJCZAXGgxlFq62D+AeoFDfGk6QSK3lJpTmBqLoky16VofY3nK/LgEA==" saltValue="9oD1vksLtT4q3SSZHcNVW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512</v>
      </c>
    </row>
  </sheetData>
  <sheetProtection algorithmName="SHA-512" hashValue="p+gic9kiM6RCxIjW1cPJMUjoVp1TBgVqxen+HMk3d4kh4goCb4/zjE9uP7XUkkvKxrCYn4M6cMeacWsB8m7pMA==" saltValue="HcsFGIu2i2394JWgNh9P0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562</v>
      </c>
      <c r="G2" s="151"/>
      <c r="H2" s="152"/>
    </row>
    <row r="3" spans="1:8" x14ac:dyDescent="0.15">
      <c r="A3" s="148" t="s">
        <v>555</v>
      </c>
      <c r="B3" s="153"/>
      <c r="C3" s="154"/>
      <c r="D3" s="155">
        <v>81798</v>
      </c>
      <c r="E3" s="156"/>
      <c r="F3" s="157">
        <v>69185</v>
      </c>
      <c r="G3" s="158"/>
      <c r="H3" s="159"/>
    </row>
    <row r="4" spans="1:8" x14ac:dyDescent="0.15">
      <c r="A4" s="160"/>
      <c r="B4" s="161"/>
      <c r="C4" s="162"/>
      <c r="D4" s="163">
        <v>31852</v>
      </c>
      <c r="E4" s="164"/>
      <c r="F4" s="165">
        <v>38519</v>
      </c>
      <c r="G4" s="166"/>
      <c r="H4" s="167"/>
    </row>
    <row r="5" spans="1:8" x14ac:dyDescent="0.15">
      <c r="A5" s="148" t="s">
        <v>557</v>
      </c>
      <c r="B5" s="153"/>
      <c r="C5" s="154"/>
      <c r="D5" s="155">
        <v>82868</v>
      </c>
      <c r="E5" s="156"/>
      <c r="F5" s="157">
        <v>70166</v>
      </c>
      <c r="G5" s="158"/>
      <c r="H5" s="159"/>
    </row>
    <row r="6" spans="1:8" x14ac:dyDescent="0.15">
      <c r="A6" s="160"/>
      <c r="B6" s="161"/>
      <c r="C6" s="162"/>
      <c r="D6" s="163">
        <v>28835</v>
      </c>
      <c r="E6" s="164"/>
      <c r="F6" s="165">
        <v>36115</v>
      </c>
      <c r="G6" s="166"/>
      <c r="H6" s="167"/>
    </row>
    <row r="7" spans="1:8" x14ac:dyDescent="0.15">
      <c r="A7" s="148" t="s">
        <v>558</v>
      </c>
      <c r="B7" s="153"/>
      <c r="C7" s="154"/>
      <c r="D7" s="155">
        <v>80524</v>
      </c>
      <c r="E7" s="156"/>
      <c r="F7" s="157">
        <v>70329</v>
      </c>
      <c r="G7" s="158"/>
      <c r="H7" s="159"/>
    </row>
    <row r="8" spans="1:8" x14ac:dyDescent="0.15">
      <c r="A8" s="160"/>
      <c r="B8" s="161"/>
      <c r="C8" s="162"/>
      <c r="D8" s="163">
        <v>52016</v>
      </c>
      <c r="E8" s="164"/>
      <c r="F8" s="165">
        <v>39403</v>
      </c>
      <c r="G8" s="166"/>
      <c r="H8" s="167"/>
    </row>
    <row r="9" spans="1:8" x14ac:dyDescent="0.15">
      <c r="A9" s="148" t="s">
        <v>559</v>
      </c>
      <c r="B9" s="153"/>
      <c r="C9" s="154"/>
      <c r="D9" s="155">
        <v>75044</v>
      </c>
      <c r="E9" s="156"/>
      <c r="F9" s="157">
        <v>71871</v>
      </c>
      <c r="G9" s="158"/>
      <c r="H9" s="159"/>
    </row>
    <row r="10" spans="1:8" x14ac:dyDescent="0.15">
      <c r="A10" s="160"/>
      <c r="B10" s="161"/>
      <c r="C10" s="162"/>
      <c r="D10" s="163">
        <v>55533</v>
      </c>
      <c r="E10" s="164"/>
      <c r="F10" s="165">
        <v>38232</v>
      </c>
      <c r="G10" s="166"/>
      <c r="H10" s="167"/>
    </row>
    <row r="11" spans="1:8" x14ac:dyDescent="0.15">
      <c r="A11" s="148" t="s">
        <v>560</v>
      </c>
      <c r="B11" s="153"/>
      <c r="C11" s="154"/>
      <c r="D11" s="155">
        <v>65591</v>
      </c>
      <c r="E11" s="156"/>
      <c r="F11" s="157">
        <v>71807</v>
      </c>
      <c r="G11" s="158"/>
      <c r="H11" s="159"/>
    </row>
    <row r="12" spans="1:8" x14ac:dyDescent="0.15">
      <c r="A12" s="160"/>
      <c r="B12" s="161"/>
      <c r="C12" s="168"/>
      <c r="D12" s="163">
        <v>43946</v>
      </c>
      <c r="E12" s="164"/>
      <c r="F12" s="165">
        <v>37333</v>
      </c>
      <c r="G12" s="166"/>
      <c r="H12" s="167"/>
    </row>
    <row r="13" spans="1:8" x14ac:dyDescent="0.15">
      <c r="A13" s="148"/>
      <c r="B13" s="153"/>
      <c r="C13" s="169"/>
      <c r="D13" s="170">
        <v>77165</v>
      </c>
      <c r="E13" s="171"/>
      <c r="F13" s="172">
        <v>70672</v>
      </c>
      <c r="G13" s="173"/>
      <c r="H13" s="159"/>
    </row>
    <row r="14" spans="1:8" x14ac:dyDescent="0.15">
      <c r="A14" s="160"/>
      <c r="B14" s="161"/>
      <c r="C14" s="162"/>
      <c r="D14" s="163">
        <v>42436</v>
      </c>
      <c r="E14" s="164"/>
      <c r="F14" s="165">
        <v>37920</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6.68</v>
      </c>
      <c r="C19" s="174">
        <f>ROUND(VALUE(SUBSTITUTE(実質収支比率等に係る経年分析!G$48,"▲","-")),2)</f>
        <v>6.66</v>
      </c>
      <c r="D19" s="174">
        <f>ROUND(VALUE(SUBSTITUTE(実質収支比率等に係る経年分析!H$48,"▲","-")),2)</f>
        <v>6.22</v>
      </c>
      <c r="E19" s="174">
        <f>ROUND(VALUE(SUBSTITUTE(実質収支比率等に係る経年分析!I$48,"▲","-")),2)</f>
        <v>5.97</v>
      </c>
      <c r="F19" s="174">
        <f>ROUND(VALUE(SUBSTITUTE(実質収支比率等に係る経年分析!J$48,"▲","-")),2)</f>
        <v>6.66</v>
      </c>
    </row>
    <row r="20" spans="1:11" x14ac:dyDescent="0.15">
      <c r="A20" s="174" t="s">
        <v>57</v>
      </c>
      <c r="B20" s="174">
        <f>ROUND(VALUE(SUBSTITUTE(実質収支比率等に係る経年分析!F$47,"▲","-")),2)</f>
        <v>26.71</v>
      </c>
      <c r="C20" s="174">
        <f>ROUND(VALUE(SUBSTITUTE(実質収支比率等に係る経年分析!G$47,"▲","-")),2)</f>
        <v>27.3</v>
      </c>
      <c r="D20" s="174">
        <f>ROUND(VALUE(SUBSTITUTE(実質収支比率等に係る経年分析!H$47,"▲","-")),2)</f>
        <v>27.85</v>
      </c>
      <c r="E20" s="174">
        <f>ROUND(VALUE(SUBSTITUTE(実質収支比率等に係る経年分析!I$47,"▲","-")),2)</f>
        <v>27.02</v>
      </c>
      <c r="F20" s="174">
        <f>ROUND(VALUE(SUBSTITUTE(実質収支比率等に係る経年分析!J$47,"▲","-")),2)</f>
        <v>28.01</v>
      </c>
    </row>
    <row r="21" spans="1:11" x14ac:dyDescent="0.15">
      <c r="A21" s="174" t="s">
        <v>58</v>
      </c>
      <c r="B21" s="174">
        <f>IF(ISNUMBER(VALUE(SUBSTITUTE(実質収支比率等に係る経年分析!F$49,"▲","-"))),ROUND(VALUE(SUBSTITUTE(実質収支比率等に係る経年分析!F$49,"▲","-")),2),NA())</f>
        <v>-2.06</v>
      </c>
      <c r="C21" s="174">
        <f>IF(ISNUMBER(VALUE(SUBSTITUTE(実質収支比率等に係る経年分析!G$49,"▲","-"))),ROUND(VALUE(SUBSTITUTE(実質収支比率等に係る経年分析!G$49,"▲","-")),2),NA())</f>
        <v>3.03</v>
      </c>
      <c r="D21" s="174">
        <f>IF(ISNUMBER(VALUE(SUBSTITUTE(実質収支比率等に係る経年分析!H$49,"▲","-"))),ROUND(VALUE(SUBSTITUTE(実質収支比率等に係る経年分析!H$49,"▲","-")),2),NA())</f>
        <v>7.95</v>
      </c>
      <c r="E21" s="174">
        <f>IF(ISNUMBER(VALUE(SUBSTITUTE(実質収支比率等に係る経年分析!I$49,"▲","-"))),ROUND(VALUE(SUBSTITUTE(実質収支比率等に係る経年分析!I$49,"▲","-")),2),NA())</f>
        <v>9.35</v>
      </c>
      <c r="F21" s="174">
        <f>IF(ISNUMBER(VALUE(SUBSTITUTE(実質収支比率等に係る経年分析!J$49,"▲","-"))),ROUND(VALUE(SUBSTITUTE(実質収支比率等に係る経年分析!J$49,"▲","-")),2),NA())</f>
        <v>9.7799999999999994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国民健康保険特別会計（直営診療施設勘定）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0.14000000000000001</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0.17</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v>
      </c>
    </row>
    <row r="31" spans="1:11" x14ac:dyDescent="0.15">
      <c r="A31" s="175" t="str">
        <f>IF(連結実質赤字比率に係る赤字・黒字の構成分析!C$39="",NA(),連結実質赤字比率に係る赤字・黒字の構成分析!C$39)</f>
        <v>国民健康保険特別会計（事業勘定）</v>
      </c>
      <c r="B31" s="175">
        <f>IF(ROUND(VALUE(SUBSTITUTE(連結実質赤字比率に係る赤字・黒字の構成分析!F$39,"▲", "-")), 2) &lt; 0, ABS(ROUND(VALUE(SUBSTITUTE(連結実質赤字比率に係る赤字・黒字の構成分析!F$39,"▲", "-")), 2)), NA())</f>
        <v>1.31</v>
      </c>
      <c r="C31" s="175" t="e">
        <f>IF(ROUND(VALUE(SUBSTITUTE(連結実質赤字比率に係る赤字・黒字の構成分析!F$39,"▲", "-")), 2) &gt;= 0, ABS(ROUND(VALUE(SUBSTITUTE(連結実質赤字比率に係る赤字・黒字の構成分析!F$39,"▲", "-")), 2)), NA())</f>
        <v>#N/A</v>
      </c>
      <c r="D31" s="175">
        <f>IF(ROUND(VALUE(SUBSTITUTE(連結実質赤字比率に係る赤字・黒字の構成分析!G$39,"▲", "-")), 2) &lt; 0, ABS(ROUND(VALUE(SUBSTITUTE(連結実質赤字比率に係る赤字・黒字の構成分析!G$39,"▲", "-")), 2)), NA())</f>
        <v>0.01</v>
      </c>
      <c r="E31" s="175" t="e">
        <f>IF(ROUND(VALUE(SUBSTITUTE(連結実質赤字比率に係る赤字・黒字の構成分析!G$39,"▲", "-")), 2) &gt;= 0, ABS(ROUND(VALUE(SUBSTITUTE(連結実質赤字比率に係る赤字・黒字の構成分析!G$39,"▲", "-")), 2)), NA())</f>
        <v>#N/A</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1.08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0.34</v>
      </c>
    </row>
    <row r="32" spans="1:11" x14ac:dyDescent="0.15">
      <c r="A32" s="175" t="str">
        <f>IF(連結実質赤字比率に係る赤字・黒字の構成分析!C$38="",NA(),連結実質赤字比率に係る赤字・黒字の構成分析!C$38)</f>
        <v>介護保険特別会計（保険事業勘定）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1.34</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1.94</v>
      </c>
    </row>
    <row r="34" spans="1:16" x14ac:dyDescent="0.15">
      <c r="A34" s="175" t="str">
        <f>IF(連結実質赤字比率に係る赤字・黒字の構成分析!C$36="",NA(),連結実質赤字比率に係る赤字・黒字の構成分析!C$36)</f>
        <v>工業用水道事業会計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4.91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4.3099999999999996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4.2300000000000004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4.53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6.67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6.65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6.21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5.97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6.65</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8.4600000000000009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9.15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8.84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8.65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8.7799999999999994</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2688</v>
      </c>
      <c r="E42" s="176"/>
      <c r="F42" s="176"/>
      <c r="G42" s="176">
        <f>'実質公債費比率（分子）の構造'!L$52</f>
        <v>2647</v>
      </c>
      <c r="H42" s="176"/>
      <c r="I42" s="176"/>
      <c r="J42" s="176">
        <f>'実質公債費比率（分子）の構造'!M$52</f>
        <v>2952</v>
      </c>
      <c r="K42" s="176"/>
      <c r="L42" s="176"/>
      <c r="M42" s="176">
        <f>'実質公債費比率（分子）の構造'!N$52</f>
        <v>3095</v>
      </c>
      <c r="N42" s="176"/>
      <c r="O42" s="176"/>
      <c r="P42" s="176">
        <f>'実質公債費比率（分子）の構造'!O$52</f>
        <v>3105</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82</v>
      </c>
      <c r="C44" s="176"/>
      <c r="D44" s="176"/>
      <c r="E44" s="176">
        <f>'実質公債費比率（分子）の構造'!L$50</f>
        <v>116</v>
      </c>
      <c r="F44" s="176"/>
      <c r="G44" s="176"/>
      <c r="H44" s="176">
        <f>'実質公債費比率（分子）の構造'!M$50</f>
        <v>155</v>
      </c>
      <c r="I44" s="176"/>
      <c r="J44" s="176"/>
      <c r="K44" s="176">
        <f>'実質公債費比率（分子）の構造'!N$50</f>
        <v>169</v>
      </c>
      <c r="L44" s="176"/>
      <c r="M44" s="176"/>
      <c r="N44" s="176">
        <f>'実質公債費比率（分子）の構造'!O$50</f>
        <v>193</v>
      </c>
      <c r="O44" s="176"/>
      <c r="P44" s="176"/>
    </row>
    <row r="45" spans="1:16" x14ac:dyDescent="0.15">
      <c r="A45" s="176" t="s">
        <v>68</v>
      </c>
      <c r="B45" s="176">
        <f>'実質公債費比率（分子）の構造'!K$49</f>
        <v>0</v>
      </c>
      <c r="C45" s="176"/>
      <c r="D45" s="176"/>
      <c r="E45" s="176">
        <f>'実質公債費比率（分子）の構造'!L$49</f>
        <v>1</v>
      </c>
      <c r="F45" s="176"/>
      <c r="G45" s="176"/>
      <c r="H45" s="176">
        <f>'実質公債費比率（分子）の構造'!M$49</f>
        <v>1</v>
      </c>
      <c r="I45" s="176"/>
      <c r="J45" s="176"/>
      <c r="K45" s="176">
        <f>'実質公債費比率（分子）の構造'!N$49</f>
        <v>1</v>
      </c>
      <c r="L45" s="176"/>
      <c r="M45" s="176"/>
      <c r="N45" s="176">
        <f>'実質公債費比率（分子）の構造'!O$49</f>
        <v>1</v>
      </c>
      <c r="O45" s="176"/>
      <c r="P45" s="176"/>
    </row>
    <row r="46" spans="1:16" x14ac:dyDescent="0.15">
      <c r="A46" s="176" t="s">
        <v>69</v>
      </c>
      <c r="B46" s="176">
        <f>'実質公債費比率（分子）の構造'!K$48</f>
        <v>945</v>
      </c>
      <c r="C46" s="176"/>
      <c r="D46" s="176"/>
      <c r="E46" s="176">
        <f>'実質公債費比率（分子）の構造'!L$48</f>
        <v>906</v>
      </c>
      <c r="F46" s="176"/>
      <c r="G46" s="176"/>
      <c r="H46" s="176">
        <f>'実質公債費比率（分子）の構造'!M$48</f>
        <v>908</v>
      </c>
      <c r="I46" s="176"/>
      <c r="J46" s="176"/>
      <c r="K46" s="176">
        <f>'実質公債費比率（分子）の構造'!N$48</f>
        <v>958</v>
      </c>
      <c r="L46" s="176"/>
      <c r="M46" s="176"/>
      <c r="N46" s="176">
        <f>'実質公債費比率（分子）の構造'!O$48</f>
        <v>987</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2714</v>
      </c>
      <c r="C49" s="176"/>
      <c r="D49" s="176"/>
      <c r="E49" s="176">
        <f>'実質公債費比率（分子）の構造'!L$45</f>
        <v>2899</v>
      </c>
      <c r="F49" s="176"/>
      <c r="G49" s="176"/>
      <c r="H49" s="176">
        <f>'実質公債費比率（分子）の構造'!M$45</f>
        <v>3050</v>
      </c>
      <c r="I49" s="176"/>
      <c r="J49" s="176"/>
      <c r="K49" s="176">
        <f>'実質公債費比率（分子）の構造'!N$45</f>
        <v>2991</v>
      </c>
      <c r="L49" s="176"/>
      <c r="M49" s="176"/>
      <c r="N49" s="176">
        <f>'実質公債費比率（分子）の構造'!O$45</f>
        <v>3036</v>
      </c>
      <c r="O49" s="176"/>
      <c r="P49" s="176"/>
    </row>
    <row r="50" spans="1:16" x14ac:dyDescent="0.15">
      <c r="A50" s="176" t="s">
        <v>73</v>
      </c>
      <c r="B50" s="176" t="e">
        <f>NA()</f>
        <v>#N/A</v>
      </c>
      <c r="C50" s="176">
        <f>IF(ISNUMBER('実質公債費比率（分子）の構造'!K$53),'実質公債費比率（分子）の構造'!K$53,NA())</f>
        <v>1053</v>
      </c>
      <c r="D50" s="176" t="e">
        <f>NA()</f>
        <v>#N/A</v>
      </c>
      <c r="E50" s="176" t="e">
        <f>NA()</f>
        <v>#N/A</v>
      </c>
      <c r="F50" s="176">
        <f>IF(ISNUMBER('実質公債費比率（分子）の構造'!L$53),'実質公債費比率（分子）の構造'!L$53,NA())</f>
        <v>1275</v>
      </c>
      <c r="G50" s="176" t="e">
        <f>NA()</f>
        <v>#N/A</v>
      </c>
      <c r="H50" s="176" t="e">
        <f>NA()</f>
        <v>#N/A</v>
      </c>
      <c r="I50" s="176">
        <f>IF(ISNUMBER('実質公債費比率（分子）の構造'!M$53),'実質公債費比率（分子）の構造'!M$53,NA())</f>
        <v>1162</v>
      </c>
      <c r="J50" s="176" t="e">
        <f>NA()</f>
        <v>#N/A</v>
      </c>
      <c r="K50" s="176" t="e">
        <f>NA()</f>
        <v>#N/A</v>
      </c>
      <c r="L50" s="176">
        <f>IF(ISNUMBER('実質公債費比率（分子）の構造'!N$53),'実質公債費比率（分子）の構造'!N$53,NA())</f>
        <v>1024</v>
      </c>
      <c r="M50" s="176" t="e">
        <f>NA()</f>
        <v>#N/A</v>
      </c>
      <c r="N50" s="176" t="e">
        <f>NA()</f>
        <v>#N/A</v>
      </c>
      <c r="O50" s="176">
        <f>IF(ISNUMBER('実質公債費比率（分子）の構造'!O$53),'実質公債費比率（分子）の構造'!O$53,NA())</f>
        <v>1112</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31591</v>
      </c>
      <c r="E56" s="175"/>
      <c r="F56" s="175"/>
      <c r="G56" s="175">
        <f>'将来負担比率（分子）の構造'!J$52</f>
        <v>32461</v>
      </c>
      <c r="H56" s="175"/>
      <c r="I56" s="175"/>
      <c r="J56" s="175">
        <f>'将来負担比率（分子）の構造'!K$52</f>
        <v>33590</v>
      </c>
      <c r="K56" s="175"/>
      <c r="L56" s="175"/>
      <c r="M56" s="175">
        <f>'将来負担比率（分子）の構造'!L$52</f>
        <v>33672</v>
      </c>
      <c r="N56" s="175"/>
      <c r="O56" s="175"/>
      <c r="P56" s="175">
        <f>'将来負担比率（分子）の構造'!M$52</f>
        <v>33035</v>
      </c>
    </row>
    <row r="57" spans="1:16" x14ac:dyDescent="0.15">
      <c r="A57" s="175" t="s">
        <v>44</v>
      </c>
      <c r="B57" s="175"/>
      <c r="C57" s="175"/>
      <c r="D57" s="175">
        <f>'将来負担比率（分子）の構造'!I$51</f>
        <v>111</v>
      </c>
      <c r="E57" s="175"/>
      <c r="F57" s="175"/>
      <c r="G57" s="175">
        <f>'将来負担比率（分子）の構造'!J$51</f>
        <v>172</v>
      </c>
      <c r="H57" s="175"/>
      <c r="I57" s="175"/>
      <c r="J57" s="175">
        <f>'将来負担比率（分子）の構造'!K$51</f>
        <v>316</v>
      </c>
      <c r="K57" s="175"/>
      <c r="L57" s="175"/>
      <c r="M57" s="175">
        <f>'将来負担比率（分子）の構造'!L$51</f>
        <v>296</v>
      </c>
      <c r="N57" s="175"/>
      <c r="O57" s="175"/>
      <c r="P57" s="175">
        <f>'将来負担比率（分子）の構造'!M$51</f>
        <v>268</v>
      </c>
    </row>
    <row r="58" spans="1:16" x14ac:dyDescent="0.15">
      <c r="A58" s="175" t="s">
        <v>43</v>
      </c>
      <c r="B58" s="175"/>
      <c r="C58" s="175"/>
      <c r="D58" s="175">
        <f>'将来負担比率（分子）の構造'!I$50</f>
        <v>14431</v>
      </c>
      <c r="E58" s="175"/>
      <c r="F58" s="175"/>
      <c r="G58" s="175">
        <f>'将来負担比率（分子）の構造'!J$50</f>
        <v>15562</v>
      </c>
      <c r="H58" s="175"/>
      <c r="I58" s="175"/>
      <c r="J58" s="175">
        <f>'将来負担比率（分子）の構造'!K$50</f>
        <v>16480</v>
      </c>
      <c r="K58" s="175"/>
      <c r="L58" s="175"/>
      <c r="M58" s="175">
        <f>'将来負担比率（分子）の構造'!L$50</f>
        <v>17189</v>
      </c>
      <c r="N58" s="175"/>
      <c r="O58" s="175"/>
      <c r="P58" s="175">
        <f>'将来負担比率（分子）の構造'!M$50</f>
        <v>17218</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3208</v>
      </c>
      <c r="C62" s="175"/>
      <c r="D62" s="175"/>
      <c r="E62" s="175">
        <f>'将来負担比率（分子）の構造'!J$45</f>
        <v>2819</v>
      </c>
      <c r="F62" s="175"/>
      <c r="G62" s="175"/>
      <c r="H62" s="175">
        <f>'将来負担比率（分子）の構造'!K$45</f>
        <v>2611</v>
      </c>
      <c r="I62" s="175"/>
      <c r="J62" s="175"/>
      <c r="K62" s="175">
        <f>'将来負担比率（分子）の構造'!L$45</f>
        <v>2386</v>
      </c>
      <c r="L62" s="175"/>
      <c r="M62" s="175"/>
      <c r="N62" s="175">
        <f>'将来負担比率（分子）の構造'!M$45</f>
        <v>2364</v>
      </c>
      <c r="O62" s="175"/>
      <c r="P62" s="175"/>
    </row>
    <row r="63" spans="1:16" x14ac:dyDescent="0.15">
      <c r="A63" s="175" t="s">
        <v>36</v>
      </c>
      <c r="B63" s="175">
        <f>'将来負担比率（分子）の構造'!I$44</f>
        <v>754</v>
      </c>
      <c r="C63" s="175"/>
      <c r="D63" s="175"/>
      <c r="E63" s="175">
        <f>'将来負担比率（分子）の構造'!J$44</f>
        <v>1061</v>
      </c>
      <c r="F63" s="175"/>
      <c r="G63" s="175"/>
      <c r="H63" s="175">
        <f>'将来負担比率（分子）の構造'!K$44</f>
        <v>1204</v>
      </c>
      <c r="I63" s="175"/>
      <c r="J63" s="175"/>
      <c r="K63" s="175">
        <f>'将来負担比率（分子）の構造'!L$44</f>
        <v>1053</v>
      </c>
      <c r="L63" s="175"/>
      <c r="M63" s="175"/>
      <c r="N63" s="175">
        <f>'将来負担比率（分子）の構造'!M$44</f>
        <v>847</v>
      </c>
      <c r="O63" s="175"/>
      <c r="P63" s="175"/>
    </row>
    <row r="64" spans="1:16" x14ac:dyDescent="0.15">
      <c r="A64" s="175" t="s">
        <v>35</v>
      </c>
      <c r="B64" s="175">
        <f>'将来負担比率（分子）の構造'!I$43</f>
        <v>12576</v>
      </c>
      <c r="C64" s="175"/>
      <c r="D64" s="175"/>
      <c r="E64" s="175">
        <f>'将来負担比率（分子）の構造'!J$43</f>
        <v>12124</v>
      </c>
      <c r="F64" s="175"/>
      <c r="G64" s="175"/>
      <c r="H64" s="175">
        <f>'将来負担比率（分子）の構造'!K$43</f>
        <v>12172</v>
      </c>
      <c r="I64" s="175"/>
      <c r="J64" s="175"/>
      <c r="K64" s="175">
        <f>'将来負担比率（分子）の構造'!L$43</f>
        <v>11872</v>
      </c>
      <c r="L64" s="175"/>
      <c r="M64" s="175"/>
      <c r="N64" s="175">
        <f>'将来負担比率（分子）の構造'!M$43</f>
        <v>11758</v>
      </c>
      <c r="O64" s="175"/>
      <c r="P64" s="175"/>
    </row>
    <row r="65" spans="1:16" x14ac:dyDescent="0.15">
      <c r="A65" s="175" t="s">
        <v>34</v>
      </c>
      <c r="B65" s="175">
        <f>'将来負担比率（分子）の構造'!I$42</f>
        <v>1</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31192</v>
      </c>
      <c r="C66" s="175"/>
      <c r="D66" s="175"/>
      <c r="E66" s="175">
        <f>'将来負担比率（分子）の構造'!J$41</f>
        <v>31459</v>
      </c>
      <c r="F66" s="175"/>
      <c r="G66" s="175"/>
      <c r="H66" s="175">
        <f>'将来負担比率（分子）の構造'!K$41</f>
        <v>31428</v>
      </c>
      <c r="I66" s="175"/>
      <c r="J66" s="175"/>
      <c r="K66" s="175">
        <f>'将来負担比率（分子）の構造'!L$41</f>
        <v>30794</v>
      </c>
      <c r="L66" s="175"/>
      <c r="M66" s="175"/>
      <c r="N66" s="175">
        <f>'将来負担比率（分子）の構造'!M$41</f>
        <v>28746</v>
      </c>
      <c r="O66" s="175"/>
      <c r="P66" s="175"/>
    </row>
    <row r="67" spans="1:16" x14ac:dyDescent="0.15">
      <c r="A67" s="175" t="s">
        <v>77</v>
      </c>
      <c r="B67" s="175" t="e">
        <f>NA()</f>
        <v>#N/A</v>
      </c>
      <c r="C67" s="175">
        <f>IF(ISNUMBER('将来負担比率（分子）の構造'!I$53), IF('将来負担比率（分子）の構造'!I$53 &lt; 0, 0, '将来負担比率（分子）の構造'!I$53), NA())</f>
        <v>1599</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4312</v>
      </c>
      <c r="C72" s="179">
        <f>基金残高に係る経年分析!G55</f>
        <v>4336</v>
      </c>
      <c r="D72" s="179">
        <f>基金残高に係る経年分析!H55</f>
        <v>4359</v>
      </c>
    </row>
    <row r="73" spans="1:16" x14ac:dyDescent="0.15">
      <c r="A73" s="178" t="s">
        <v>80</v>
      </c>
      <c r="B73" s="179">
        <f>基金残高に係る経年分析!F56</f>
        <v>2802</v>
      </c>
      <c r="C73" s="179">
        <f>基金残高に係る経年分析!G56</f>
        <v>2569</v>
      </c>
      <c r="D73" s="179">
        <f>基金残高に係る経年分析!H56</f>
        <v>2076</v>
      </c>
    </row>
    <row r="74" spans="1:16" x14ac:dyDescent="0.15">
      <c r="A74" s="178" t="s">
        <v>81</v>
      </c>
      <c r="B74" s="179">
        <f>基金残高に係る経年分析!F57</f>
        <v>10781</v>
      </c>
      <c r="C74" s="179">
        <f>基金残高に係る経年分析!G57</f>
        <v>11651</v>
      </c>
      <c r="D74" s="179">
        <f>基金残高に係る経年分析!H57</f>
        <v>12057</v>
      </c>
    </row>
  </sheetData>
  <sheetProtection algorithmName="SHA-512" hashValue="Fi0u3IrtUk/Ajp63OICMaTcjOv8XcHvmGU5cPyeGU3fezLprkRTLDd0SVnSd76WLOiCxvqNo3qr3Z/Hngv3kvA==" saltValue="vboi8C8keXmbS6nMkgJ6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218</v>
      </c>
      <c r="DI1" s="754"/>
      <c r="DJ1" s="754"/>
      <c r="DK1" s="754"/>
      <c r="DL1" s="754"/>
      <c r="DM1" s="754"/>
      <c r="DN1" s="755"/>
      <c r="DO1" s="214"/>
      <c r="DP1" s="753" t="s">
        <v>219</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221</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222</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223</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224</v>
      </c>
      <c r="S4" s="710"/>
      <c r="T4" s="710"/>
      <c r="U4" s="710"/>
      <c r="V4" s="710"/>
      <c r="W4" s="710"/>
      <c r="X4" s="710"/>
      <c r="Y4" s="711"/>
      <c r="Z4" s="709" t="s">
        <v>225</v>
      </c>
      <c r="AA4" s="710"/>
      <c r="AB4" s="710"/>
      <c r="AC4" s="711"/>
      <c r="AD4" s="709" t="s">
        <v>226</v>
      </c>
      <c r="AE4" s="710"/>
      <c r="AF4" s="710"/>
      <c r="AG4" s="710"/>
      <c r="AH4" s="710"/>
      <c r="AI4" s="710"/>
      <c r="AJ4" s="710"/>
      <c r="AK4" s="711"/>
      <c r="AL4" s="709" t="s">
        <v>225</v>
      </c>
      <c r="AM4" s="710"/>
      <c r="AN4" s="710"/>
      <c r="AO4" s="711"/>
      <c r="AP4" s="756" t="s">
        <v>227</v>
      </c>
      <c r="AQ4" s="756"/>
      <c r="AR4" s="756"/>
      <c r="AS4" s="756"/>
      <c r="AT4" s="756"/>
      <c r="AU4" s="756"/>
      <c r="AV4" s="756"/>
      <c r="AW4" s="756"/>
      <c r="AX4" s="756"/>
      <c r="AY4" s="756"/>
      <c r="AZ4" s="756"/>
      <c r="BA4" s="756"/>
      <c r="BB4" s="756"/>
      <c r="BC4" s="756"/>
      <c r="BD4" s="756"/>
      <c r="BE4" s="756"/>
      <c r="BF4" s="756"/>
      <c r="BG4" s="756" t="s">
        <v>228</v>
      </c>
      <c r="BH4" s="756"/>
      <c r="BI4" s="756"/>
      <c r="BJ4" s="756"/>
      <c r="BK4" s="756"/>
      <c r="BL4" s="756"/>
      <c r="BM4" s="756"/>
      <c r="BN4" s="756"/>
      <c r="BO4" s="756" t="s">
        <v>225</v>
      </c>
      <c r="BP4" s="756"/>
      <c r="BQ4" s="756"/>
      <c r="BR4" s="756"/>
      <c r="BS4" s="756" t="s">
        <v>229</v>
      </c>
      <c r="BT4" s="756"/>
      <c r="BU4" s="756"/>
      <c r="BV4" s="756"/>
      <c r="BW4" s="756"/>
      <c r="BX4" s="756"/>
      <c r="BY4" s="756"/>
      <c r="BZ4" s="756"/>
      <c r="CA4" s="756"/>
      <c r="CB4" s="756"/>
      <c r="CD4" s="709" t="s">
        <v>230</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231</v>
      </c>
      <c r="C5" s="716"/>
      <c r="D5" s="716"/>
      <c r="E5" s="716"/>
      <c r="F5" s="716"/>
      <c r="G5" s="716"/>
      <c r="H5" s="716"/>
      <c r="I5" s="716"/>
      <c r="J5" s="716"/>
      <c r="K5" s="716"/>
      <c r="L5" s="716"/>
      <c r="M5" s="716"/>
      <c r="N5" s="716"/>
      <c r="O5" s="716"/>
      <c r="P5" s="716"/>
      <c r="Q5" s="717"/>
      <c r="R5" s="712">
        <v>7249708</v>
      </c>
      <c r="S5" s="713"/>
      <c r="T5" s="713"/>
      <c r="U5" s="713"/>
      <c r="V5" s="713"/>
      <c r="W5" s="713"/>
      <c r="X5" s="713"/>
      <c r="Y5" s="738"/>
      <c r="Z5" s="751">
        <v>18.8</v>
      </c>
      <c r="AA5" s="751"/>
      <c r="AB5" s="751"/>
      <c r="AC5" s="751"/>
      <c r="AD5" s="752">
        <v>7249708</v>
      </c>
      <c r="AE5" s="752"/>
      <c r="AF5" s="752"/>
      <c r="AG5" s="752"/>
      <c r="AH5" s="752"/>
      <c r="AI5" s="752"/>
      <c r="AJ5" s="752"/>
      <c r="AK5" s="752"/>
      <c r="AL5" s="739">
        <v>45.7</v>
      </c>
      <c r="AM5" s="721"/>
      <c r="AN5" s="721"/>
      <c r="AO5" s="740"/>
      <c r="AP5" s="715" t="s">
        <v>232</v>
      </c>
      <c r="AQ5" s="716"/>
      <c r="AR5" s="716"/>
      <c r="AS5" s="716"/>
      <c r="AT5" s="716"/>
      <c r="AU5" s="716"/>
      <c r="AV5" s="716"/>
      <c r="AW5" s="716"/>
      <c r="AX5" s="716"/>
      <c r="AY5" s="716"/>
      <c r="AZ5" s="716"/>
      <c r="BA5" s="716"/>
      <c r="BB5" s="716"/>
      <c r="BC5" s="716"/>
      <c r="BD5" s="716"/>
      <c r="BE5" s="716"/>
      <c r="BF5" s="717"/>
      <c r="BG5" s="657">
        <v>7226911</v>
      </c>
      <c r="BH5" s="658"/>
      <c r="BI5" s="658"/>
      <c r="BJ5" s="658"/>
      <c r="BK5" s="658"/>
      <c r="BL5" s="658"/>
      <c r="BM5" s="658"/>
      <c r="BN5" s="659"/>
      <c r="BO5" s="695">
        <v>99.7</v>
      </c>
      <c r="BP5" s="695"/>
      <c r="BQ5" s="695"/>
      <c r="BR5" s="695"/>
      <c r="BS5" s="696">
        <v>355192</v>
      </c>
      <c r="BT5" s="696"/>
      <c r="BU5" s="696"/>
      <c r="BV5" s="696"/>
      <c r="BW5" s="696"/>
      <c r="BX5" s="696"/>
      <c r="BY5" s="696"/>
      <c r="BZ5" s="696"/>
      <c r="CA5" s="696"/>
      <c r="CB5" s="736"/>
      <c r="CD5" s="709" t="s">
        <v>227</v>
      </c>
      <c r="CE5" s="710"/>
      <c r="CF5" s="710"/>
      <c r="CG5" s="710"/>
      <c r="CH5" s="710"/>
      <c r="CI5" s="710"/>
      <c r="CJ5" s="710"/>
      <c r="CK5" s="710"/>
      <c r="CL5" s="710"/>
      <c r="CM5" s="710"/>
      <c r="CN5" s="710"/>
      <c r="CO5" s="710"/>
      <c r="CP5" s="710"/>
      <c r="CQ5" s="711"/>
      <c r="CR5" s="709" t="s">
        <v>233</v>
      </c>
      <c r="CS5" s="710"/>
      <c r="CT5" s="710"/>
      <c r="CU5" s="710"/>
      <c r="CV5" s="710"/>
      <c r="CW5" s="710"/>
      <c r="CX5" s="710"/>
      <c r="CY5" s="711"/>
      <c r="CZ5" s="709" t="s">
        <v>225</v>
      </c>
      <c r="DA5" s="710"/>
      <c r="DB5" s="710"/>
      <c r="DC5" s="711"/>
      <c r="DD5" s="709" t="s">
        <v>234</v>
      </c>
      <c r="DE5" s="710"/>
      <c r="DF5" s="710"/>
      <c r="DG5" s="710"/>
      <c r="DH5" s="710"/>
      <c r="DI5" s="710"/>
      <c r="DJ5" s="710"/>
      <c r="DK5" s="710"/>
      <c r="DL5" s="710"/>
      <c r="DM5" s="710"/>
      <c r="DN5" s="710"/>
      <c r="DO5" s="710"/>
      <c r="DP5" s="711"/>
      <c r="DQ5" s="709" t="s">
        <v>235</v>
      </c>
      <c r="DR5" s="710"/>
      <c r="DS5" s="710"/>
      <c r="DT5" s="710"/>
      <c r="DU5" s="710"/>
      <c r="DV5" s="710"/>
      <c r="DW5" s="710"/>
      <c r="DX5" s="710"/>
      <c r="DY5" s="710"/>
      <c r="DZ5" s="710"/>
      <c r="EA5" s="710"/>
      <c r="EB5" s="710"/>
      <c r="EC5" s="711"/>
    </row>
    <row r="6" spans="2:143" ht="11.25" customHeight="1" x14ac:dyDescent="0.15">
      <c r="B6" s="654" t="s">
        <v>236</v>
      </c>
      <c r="C6" s="655"/>
      <c r="D6" s="655"/>
      <c r="E6" s="655"/>
      <c r="F6" s="655"/>
      <c r="G6" s="655"/>
      <c r="H6" s="655"/>
      <c r="I6" s="655"/>
      <c r="J6" s="655"/>
      <c r="K6" s="655"/>
      <c r="L6" s="655"/>
      <c r="M6" s="655"/>
      <c r="N6" s="655"/>
      <c r="O6" s="655"/>
      <c r="P6" s="655"/>
      <c r="Q6" s="656"/>
      <c r="R6" s="657">
        <v>325183</v>
      </c>
      <c r="S6" s="658"/>
      <c r="T6" s="658"/>
      <c r="U6" s="658"/>
      <c r="V6" s="658"/>
      <c r="W6" s="658"/>
      <c r="X6" s="658"/>
      <c r="Y6" s="659"/>
      <c r="Z6" s="695">
        <v>0.8</v>
      </c>
      <c r="AA6" s="695"/>
      <c r="AB6" s="695"/>
      <c r="AC6" s="695"/>
      <c r="AD6" s="696">
        <v>325183</v>
      </c>
      <c r="AE6" s="696"/>
      <c r="AF6" s="696"/>
      <c r="AG6" s="696"/>
      <c r="AH6" s="696"/>
      <c r="AI6" s="696"/>
      <c r="AJ6" s="696"/>
      <c r="AK6" s="696"/>
      <c r="AL6" s="660">
        <v>2.1</v>
      </c>
      <c r="AM6" s="661"/>
      <c r="AN6" s="661"/>
      <c r="AO6" s="697"/>
      <c r="AP6" s="654" t="s">
        <v>237</v>
      </c>
      <c r="AQ6" s="655"/>
      <c r="AR6" s="655"/>
      <c r="AS6" s="655"/>
      <c r="AT6" s="655"/>
      <c r="AU6" s="655"/>
      <c r="AV6" s="655"/>
      <c r="AW6" s="655"/>
      <c r="AX6" s="655"/>
      <c r="AY6" s="655"/>
      <c r="AZ6" s="655"/>
      <c r="BA6" s="655"/>
      <c r="BB6" s="655"/>
      <c r="BC6" s="655"/>
      <c r="BD6" s="655"/>
      <c r="BE6" s="655"/>
      <c r="BF6" s="656"/>
      <c r="BG6" s="657">
        <v>7226911</v>
      </c>
      <c r="BH6" s="658"/>
      <c r="BI6" s="658"/>
      <c r="BJ6" s="658"/>
      <c r="BK6" s="658"/>
      <c r="BL6" s="658"/>
      <c r="BM6" s="658"/>
      <c r="BN6" s="659"/>
      <c r="BO6" s="695">
        <v>99.7</v>
      </c>
      <c r="BP6" s="695"/>
      <c r="BQ6" s="695"/>
      <c r="BR6" s="695"/>
      <c r="BS6" s="696">
        <v>355192</v>
      </c>
      <c r="BT6" s="696"/>
      <c r="BU6" s="696"/>
      <c r="BV6" s="696"/>
      <c r="BW6" s="696"/>
      <c r="BX6" s="696"/>
      <c r="BY6" s="696"/>
      <c r="BZ6" s="696"/>
      <c r="CA6" s="696"/>
      <c r="CB6" s="736"/>
      <c r="CD6" s="715" t="s">
        <v>238</v>
      </c>
      <c r="CE6" s="716"/>
      <c r="CF6" s="716"/>
      <c r="CG6" s="716"/>
      <c r="CH6" s="716"/>
      <c r="CI6" s="716"/>
      <c r="CJ6" s="716"/>
      <c r="CK6" s="716"/>
      <c r="CL6" s="716"/>
      <c r="CM6" s="716"/>
      <c r="CN6" s="716"/>
      <c r="CO6" s="716"/>
      <c r="CP6" s="716"/>
      <c r="CQ6" s="717"/>
      <c r="CR6" s="657">
        <v>197744</v>
      </c>
      <c r="CS6" s="658"/>
      <c r="CT6" s="658"/>
      <c r="CU6" s="658"/>
      <c r="CV6" s="658"/>
      <c r="CW6" s="658"/>
      <c r="CX6" s="658"/>
      <c r="CY6" s="659"/>
      <c r="CZ6" s="739">
        <v>0.5</v>
      </c>
      <c r="DA6" s="721"/>
      <c r="DB6" s="721"/>
      <c r="DC6" s="741"/>
      <c r="DD6" s="663" t="s">
        <v>239</v>
      </c>
      <c r="DE6" s="658"/>
      <c r="DF6" s="658"/>
      <c r="DG6" s="658"/>
      <c r="DH6" s="658"/>
      <c r="DI6" s="658"/>
      <c r="DJ6" s="658"/>
      <c r="DK6" s="658"/>
      <c r="DL6" s="658"/>
      <c r="DM6" s="658"/>
      <c r="DN6" s="658"/>
      <c r="DO6" s="658"/>
      <c r="DP6" s="659"/>
      <c r="DQ6" s="663">
        <v>197743</v>
      </c>
      <c r="DR6" s="658"/>
      <c r="DS6" s="658"/>
      <c r="DT6" s="658"/>
      <c r="DU6" s="658"/>
      <c r="DV6" s="658"/>
      <c r="DW6" s="658"/>
      <c r="DX6" s="658"/>
      <c r="DY6" s="658"/>
      <c r="DZ6" s="658"/>
      <c r="EA6" s="658"/>
      <c r="EB6" s="658"/>
      <c r="EC6" s="694"/>
    </row>
    <row r="7" spans="2:143" ht="11.25" customHeight="1" x14ac:dyDescent="0.15">
      <c r="B7" s="654" t="s">
        <v>240</v>
      </c>
      <c r="C7" s="655"/>
      <c r="D7" s="655"/>
      <c r="E7" s="655"/>
      <c r="F7" s="655"/>
      <c r="G7" s="655"/>
      <c r="H7" s="655"/>
      <c r="I7" s="655"/>
      <c r="J7" s="655"/>
      <c r="K7" s="655"/>
      <c r="L7" s="655"/>
      <c r="M7" s="655"/>
      <c r="N7" s="655"/>
      <c r="O7" s="655"/>
      <c r="P7" s="655"/>
      <c r="Q7" s="656"/>
      <c r="R7" s="657">
        <v>1490</v>
      </c>
      <c r="S7" s="658"/>
      <c r="T7" s="658"/>
      <c r="U7" s="658"/>
      <c r="V7" s="658"/>
      <c r="W7" s="658"/>
      <c r="X7" s="658"/>
      <c r="Y7" s="659"/>
      <c r="Z7" s="695">
        <v>0</v>
      </c>
      <c r="AA7" s="695"/>
      <c r="AB7" s="695"/>
      <c r="AC7" s="695"/>
      <c r="AD7" s="696">
        <v>1490</v>
      </c>
      <c r="AE7" s="696"/>
      <c r="AF7" s="696"/>
      <c r="AG7" s="696"/>
      <c r="AH7" s="696"/>
      <c r="AI7" s="696"/>
      <c r="AJ7" s="696"/>
      <c r="AK7" s="696"/>
      <c r="AL7" s="660">
        <v>0</v>
      </c>
      <c r="AM7" s="661"/>
      <c r="AN7" s="661"/>
      <c r="AO7" s="697"/>
      <c r="AP7" s="654" t="s">
        <v>241</v>
      </c>
      <c r="AQ7" s="655"/>
      <c r="AR7" s="655"/>
      <c r="AS7" s="655"/>
      <c r="AT7" s="655"/>
      <c r="AU7" s="655"/>
      <c r="AV7" s="655"/>
      <c r="AW7" s="655"/>
      <c r="AX7" s="655"/>
      <c r="AY7" s="655"/>
      <c r="AZ7" s="655"/>
      <c r="BA7" s="655"/>
      <c r="BB7" s="655"/>
      <c r="BC7" s="655"/>
      <c r="BD7" s="655"/>
      <c r="BE7" s="655"/>
      <c r="BF7" s="656"/>
      <c r="BG7" s="657">
        <v>2642633</v>
      </c>
      <c r="BH7" s="658"/>
      <c r="BI7" s="658"/>
      <c r="BJ7" s="658"/>
      <c r="BK7" s="658"/>
      <c r="BL7" s="658"/>
      <c r="BM7" s="658"/>
      <c r="BN7" s="659"/>
      <c r="BO7" s="695">
        <v>36.5</v>
      </c>
      <c r="BP7" s="695"/>
      <c r="BQ7" s="695"/>
      <c r="BR7" s="695"/>
      <c r="BS7" s="696">
        <v>101097</v>
      </c>
      <c r="BT7" s="696"/>
      <c r="BU7" s="696"/>
      <c r="BV7" s="696"/>
      <c r="BW7" s="696"/>
      <c r="BX7" s="696"/>
      <c r="BY7" s="696"/>
      <c r="BZ7" s="696"/>
      <c r="CA7" s="696"/>
      <c r="CB7" s="736"/>
      <c r="CD7" s="654" t="s">
        <v>242</v>
      </c>
      <c r="CE7" s="655"/>
      <c r="CF7" s="655"/>
      <c r="CG7" s="655"/>
      <c r="CH7" s="655"/>
      <c r="CI7" s="655"/>
      <c r="CJ7" s="655"/>
      <c r="CK7" s="655"/>
      <c r="CL7" s="655"/>
      <c r="CM7" s="655"/>
      <c r="CN7" s="655"/>
      <c r="CO7" s="655"/>
      <c r="CP7" s="655"/>
      <c r="CQ7" s="656"/>
      <c r="CR7" s="657">
        <v>8314186</v>
      </c>
      <c r="CS7" s="658"/>
      <c r="CT7" s="658"/>
      <c r="CU7" s="658"/>
      <c r="CV7" s="658"/>
      <c r="CW7" s="658"/>
      <c r="CX7" s="658"/>
      <c r="CY7" s="659"/>
      <c r="CZ7" s="695">
        <v>22.3</v>
      </c>
      <c r="DA7" s="695"/>
      <c r="DB7" s="695"/>
      <c r="DC7" s="695"/>
      <c r="DD7" s="663">
        <v>754150</v>
      </c>
      <c r="DE7" s="658"/>
      <c r="DF7" s="658"/>
      <c r="DG7" s="658"/>
      <c r="DH7" s="658"/>
      <c r="DI7" s="658"/>
      <c r="DJ7" s="658"/>
      <c r="DK7" s="658"/>
      <c r="DL7" s="658"/>
      <c r="DM7" s="658"/>
      <c r="DN7" s="658"/>
      <c r="DO7" s="658"/>
      <c r="DP7" s="659"/>
      <c r="DQ7" s="663">
        <v>2566360</v>
      </c>
      <c r="DR7" s="658"/>
      <c r="DS7" s="658"/>
      <c r="DT7" s="658"/>
      <c r="DU7" s="658"/>
      <c r="DV7" s="658"/>
      <c r="DW7" s="658"/>
      <c r="DX7" s="658"/>
      <c r="DY7" s="658"/>
      <c r="DZ7" s="658"/>
      <c r="EA7" s="658"/>
      <c r="EB7" s="658"/>
      <c r="EC7" s="694"/>
    </row>
    <row r="8" spans="2:143" ht="11.25" customHeight="1" x14ac:dyDescent="0.15">
      <c r="B8" s="654" t="s">
        <v>243</v>
      </c>
      <c r="C8" s="655"/>
      <c r="D8" s="655"/>
      <c r="E8" s="655"/>
      <c r="F8" s="655"/>
      <c r="G8" s="655"/>
      <c r="H8" s="655"/>
      <c r="I8" s="655"/>
      <c r="J8" s="655"/>
      <c r="K8" s="655"/>
      <c r="L8" s="655"/>
      <c r="M8" s="655"/>
      <c r="N8" s="655"/>
      <c r="O8" s="655"/>
      <c r="P8" s="655"/>
      <c r="Q8" s="656"/>
      <c r="R8" s="657">
        <v>24039</v>
      </c>
      <c r="S8" s="658"/>
      <c r="T8" s="658"/>
      <c r="U8" s="658"/>
      <c r="V8" s="658"/>
      <c r="W8" s="658"/>
      <c r="X8" s="658"/>
      <c r="Y8" s="659"/>
      <c r="Z8" s="695">
        <v>0.1</v>
      </c>
      <c r="AA8" s="695"/>
      <c r="AB8" s="695"/>
      <c r="AC8" s="695"/>
      <c r="AD8" s="696">
        <v>24039</v>
      </c>
      <c r="AE8" s="696"/>
      <c r="AF8" s="696"/>
      <c r="AG8" s="696"/>
      <c r="AH8" s="696"/>
      <c r="AI8" s="696"/>
      <c r="AJ8" s="696"/>
      <c r="AK8" s="696"/>
      <c r="AL8" s="660">
        <v>0.2</v>
      </c>
      <c r="AM8" s="661"/>
      <c r="AN8" s="661"/>
      <c r="AO8" s="697"/>
      <c r="AP8" s="654" t="s">
        <v>244</v>
      </c>
      <c r="AQ8" s="655"/>
      <c r="AR8" s="655"/>
      <c r="AS8" s="655"/>
      <c r="AT8" s="655"/>
      <c r="AU8" s="655"/>
      <c r="AV8" s="655"/>
      <c r="AW8" s="655"/>
      <c r="AX8" s="655"/>
      <c r="AY8" s="655"/>
      <c r="AZ8" s="655"/>
      <c r="BA8" s="655"/>
      <c r="BB8" s="655"/>
      <c r="BC8" s="655"/>
      <c r="BD8" s="655"/>
      <c r="BE8" s="655"/>
      <c r="BF8" s="656"/>
      <c r="BG8" s="657">
        <v>89012</v>
      </c>
      <c r="BH8" s="658"/>
      <c r="BI8" s="658"/>
      <c r="BJ8" s="658"/>
      <c r="BK8" s="658"/>
      <c r="BL8" s="658"/>
      <c r="BM8" s="658"/>
      <c r="BN8" s="659"/>
      <c r="BO8" s="695">
        <v>1.2</v>
      </c>
      <c r="BP8" s="695"/>
      <c r="BQ8" s="695"/>
      <c r="BR8" s="695"/>
      <c r="BS8" s="696" t="s">
        <v>239</v>
      </c>
      <c r="BT8" s="696"/>
      <c r="BU8" s="696"/>
      <c r="BV8" s="696"/>
      <c r="BW8" s="696"/>
      <c r="BX8" s="696"/>
      <c r="BY8" s="696"/>
      <c r="BZ8" s="696"/>
      <c r="CA8" s="696"/>
      <c r="CB8" s="736"/>
      <c r="CD8" s="654" t="s">
        <v>245</v>
      </c>
      <c r="CE8" s="655"/>
      <c r="CF8" s="655"/>
      <c r="CG8" s="655"/>
      <c r="CH8" s="655"/>
      <c r="CI8" s="655"/>
      <c r="CJ8" s="655"/>
      <c r="CK8" s="655"/>
      <c r="CL8" s="655"/>
      <c r="CM8" s="655"/>
      <c r="CN8" s="655"/>
      <c r="CO8" s="655"/>
      <c r="CP8" s="655"/>
      <c r="CQ8" s="656"/>
      <c r="CR8" s="657">
        <v>10196821</v>
      </c>
      <c r="CS8" s="658"/>
      <c r="CT8" s="658"/>
      <c r="CU8" s="658"/>
      <c r="CV8" s="658"/>
      <c r="CW8" s="658"/>
      <c r="CX8" s="658"/>
      <c r="CY8" s="659"/>
      <c r="CZ8" s="695">
        <v>27.3</v>
      </c>
      <c r="DA8" s="695"/>
      <c r="DB8" s="695"/>
      <c r="DC8" s="695"/>
      <c r="DD8" s="663">
        <v>110554</v>
      </c>
      <c r="DE8" s="658"/>
      <c r="DF8" s="658"/>
      <c r="DG8" s="658"/>
      <c r="DH8" s="658"/>
      <c r="DI8" s="658"/>
      <c r="DJ8" s="658"/>
      <c r="DK8" s="658"/>
      <c r="DL8" s="658"/>
      <c r="DM8" s="658"/>
      <c r="DN8" s="658"/>
      <c r="DO8" s="658"/>
      <c r="DP8" s="659"/>
      <c r="DQ8" s="663">
        <v>5022712</v>
      </c>
      <c r="DR8" s="658"/>
      <c r="DS8" s="658"/>
      <c r="DT8" s="658"/>
      <c r="DU8" s="658"/>
      <c r="DV8" s="658"/>
      <c r="DW8" s="658"/>
      <c r="DX8" s="658"/>
      <c r="DY8" s="658"/>
      <c r="DZ8" s="658"/>
      <c r="EA8" s="658"/>
      <c r="EB8" s="658"/>
      <c r="EC8" s="694"/>
    </row>
    <row r="9" spans="2:143" ht="11.25" customHeight="1" x14ac:dyDescent="0.15">
      <c r="B9" s="654" t="s">
        <v>246</v>
      </c>
      <c r="C9" s="655"/>
      <c r="D9" s="655"/>
      <c r="E9" s="655"/>
      <c r="F9" s="655"/>
      <c r="G9" s="655"/>
      <c r="H9" s="655"/>
      <c r="I9" s="655"/>
      <c r="J9" s="655"/>
      <c r="K9" s="655"/>
      <c r="L9" s="655"/>
      <c r="M9" s="655"/>
      <c r="N9" s="655"/>
      <c r="O9" s="655"/>
      <c r="P9" s="655"/>
      <c r="Q9" s="656"/>
      <c r="R9" s="657">
        <v>19982</v>
      </c>
      <c r="S9" s="658"/>
      <c r="T9" s="658"/>
      <c r="U9" s="658"/>
      <c r="V9" s="658"/>
      <c r="W9" s="658"/>
      <c r="X9" s="658"/>
      <c r="Y9" s="659"/>
      <c r="Z9" s="695">
        <v>0.1</v>
      </c>
      <c r="AA9" s="695"/>
      <c r="AB9" s="695"/>
      <c r="AC9" s="695"/>
      <c r="AD9" s="696">
        <v>19982</v>
      </c>
      <c r="AE9" s="696"/>
      <c r="AF9" s="696"/>
      <c r="AG9" s="696"/>
      <c r="AH9" s="696"/>
      <c r="AI9" s="696"/>
      <c r="AJ9" s="696"/>
      <c r="AK9" s="696"/>
      <c r="AL9" s="660">
        <v>0.1</v>
      </c>
      <c r="AM9" s="661"/>
      <c r="AN9" s="661"/>
      <c r="AO9" s="697"/>
      <c r="AP9" s="654" t="s">
        <v>247</v>
      </c>
      <c r="AQ9" s="655"/>
      <c r="AR9" s="655"/>
      <c r="AS9" s="655"/>
      <c r="AT9" s="655"/>
      <c r="AU9" s="655"/>
      <c r="AV9" s="655"/>
      <c r="AW9" s="655"/>
      <c r="AX9" s="655"/>
      <c r="AY9" s="655"/>
      <c r="AZ9" s="655"/>
      <c r="BA9" s="655"/>
      <c r="BB9" s="655"/>
      <c r="BC9" s="655"/>
      <c r="BD9" s="655"/>
      <c r="BE9" s="655"/>
      <c r="BF9" s="656"/>
      <c r="BG9" s="657">
        <v>2017499</v>
      </c>
      <c r="BH9" s="658"/>
      <c r="BI9" s="658"/>
      <c r="BJ9" s="658"/>
      <c r="BK9" s="658"/>
      <c r="BL9" s="658"/>
      <c r="BM9" s="658"/>
      <c r="BN9" s="659"/>
      <c r="BO9" s="695">
        <v>27.8</v>
      </c>
      <c r="BP9" s="695"/>
      <c r="BQ9" s="695"/>
      <c r="BR9" s="695"/>
      <c r="BS9" s="696" t="s">
        <v>239</v>
      </c>
      <c r="BT9" s="696"/>
      <c r="BU9" s="696"/>
      <c r="BV9" s="696"/>
      <c r="BW9" s="696"/>
      <c r="BX9" s="696"/>
      <c r="BY9" s="696"/>
      <c r="BZ9" s="696"/>
      <c r="CA9" s="696"/>
      <c r="CB9" s="736"/>
      <c r="CD9" s="654" t="s">
        <v>248</v>
      </c>
      <c r="CE9" s="655"/>
      <c r="CF9" s="655"/>
      <c r="CG9" s="655"/>
      <c r="CH9" s="655"/>
      <c r="CI9" s="655"/>
      <c r="CJ9" s="655"/>
      <c r="CK9" s="655"/>
      <c r="CL9" s="655"/>
      <c r="CM9" s="655"/>
      <c r="CN9" s="655"/>
      <c r="CO9" s="655"/>
      <c r="CP9" s="655"/>
      <c r="CQ9" s="656"/>
      <c r="CR9" s="657">
        <v>2525169</v>
      </c>
      <c r="CS9" s="658"/>
      <c r="CT9" s="658"/>
      <c r="CU9" s="658"/>
      <c r="CV9" s="658"/>
      <c r="CW9" s="658"/>
      <c r="CX9" s="658"/>
      <c r="CY9" s="659"/>
      <c r="CZ9" s="695">
        <v>6.8</v>
      </c>
      <c r="DA9" s="695"/>
      <c r="DB9" s="695"/>
      <c r="DC9" s="695"/>
      <c r="DD9" s="663">
        <v>63102</v>
      </c>
      <c r="DE9" s="658"/>
      <c r="DF9" s="658"/>
      <c r="DG9" s="658"/>
      <c r="DH9" s="658"/>
      <c r="DI9" s="658"/>
      <c r="DJ9" s="658"/>
      <c r="DK9" s="658"/>
      <c r="DL9" s="658"/>
      <c r="DM9" s="658"/>
      <c r="DN9" s="658"/>
      <c r="DO9" s="658"/>
      <c r="DP9" s="659"/>
      <c r="DQ9" s="663">
        <v>1979959</v>
      </c>
      <c r="DR9" s="658"/>
      <c r="DS9" s="658"/>
      <c r="DT9" s="658"/>
      <c r="DU9" s="658"/>
      <c r="DV9" s="658"/>
      <c r="DW9" s="658"/>
      <c r="DX9" s="658"/>
      <c r="DY9" s="658"/>
      <c r="DZ9" s="658"/>
      <c r="EA9" s="658"/>
      <c r="EB9" s="658"/>
      <c r="EC9" s="694"/>
    </row>
    <row r="10" spans="2:143" ht="11.25" customHeight="1" x14ac:dyDescent="0.15">
      <c r="B10" s="654" t="s">
        <v>249</v>
      </c>
      <c r="C10" s="655"/>
      <c r="D10" s="655"/>
      <c r="E10" s="655"/>
      <c r="F10" s="655"/>
      <c r="G10" s="655"/>
      <c r="H10" s="655"/>
      <c r="I10" s="655"/>
      <c r="J10" s="655"/>
      <c r="K10" s="655"/>
      <c r="L10" s="655"/>
      <c r="M10" s="655"/>
      <c r="N10" s="655"/>
      <c r="O10" s="655"/>
      <c r="P10" s="655"/>
      <c r="Q10" s="656"/>
      <c r="R10" s="657" t="s">
        <v>239</v>
      </c>
      <c r="S10" s="658"/>
      <c r="T10" s="658"/>
      <c r="U10" s="658"/>
      <c r="V10" s="658"/>
      <c r="W10" s="658"/>
      <c r="X10" s="658"/>
      <c r="Y10" s="659"/>
      <c r="Z10" s="695" t="s">
        <v>130</v>
      </c>
      <c r="AA10" s="695"/>
      <c r="AB10" s="695"/>
      <c r="AC10" s="695"/>
      <c r="AD10" s="696" t="s">
        <v>130</v>
      </c>
      <c r="AE10" s="696"/>
      <c r="AF10" s="696"/>
      <c r="AG10" s="696"/>
      <c r="AH10" s="696"/>
      <c r="AI10" s="696"/>
      <c r="AJ10" s="696"/>
      <c r="AK10" s="696"/>
      <c r="AL10" s="660" t="s">
        <v>130</v>
      </c>
      <c r="AM10" s="661"/>
      <c r="AN10" s="661"/>
      <c r="AO10" s="697"/>
      <c r="AP10" s="654" t="s">
        <v>250</v>
      </c>
      <c r="AQ10" s="655"/>
      <c r="AR10" s="655"/>
      <c r="AS10" s="655"/>
      <c r="AT10" s="655"/>
      <c r="AU10" s="655"/>
      <c r="AV10" s="655"/>
      <c r="AW10" s="655"/>
      <c r="AX10" s="655"/>
      <c r="AY10" s="655"/>
      <c r="AZ10" s="655"/>
      <c r="BA10" s="655"/>
      <c r="BB10" s="655"/>
      <c r="BC10" s="655"/>
      <c r="BD10" s="655"/>
      <c r="BE10" s="655"/>
      <c r="BF10" s="656"/>
      <c r="BG10" s="657">
        <v>180323</v>
      </c>
      <c r="BH10" s="658"/>
      <c r="BI10" s="658"/>
      <c r="BJ10" s="658"/>
      <c r="BK10" s="658"/>
      <c r="BL10" s="658"/>
      <c r="BM10" s="658"/>
      <c r="BN10" s="659"/>
      <c r="BO10" s="695">
        <v>2.5</v>
      </c>
      <c r="BP10" s="695"/>
      <c r="BQ10" s="695"/>
      <c r="BR10" s="695"/>
      <c r="BS10" s="696" t="s">
        <v>239</v>
      </c>
      <c r="BT10" s="696"/>
      <c r="BU10" s="696"/>
      <c r="BV10" s="696"/>
      <c r="BW10" s="696"/>
      <c r="BX10" s="696"/>
      <c r="BY10" s="696"/>
      <c r="BZ10" s="696"/>
      <c r="CA10" s="696"/>
      <c r="CB10" s="736"/>
      <c r="CD10" s="654" t="s">
        <v>251</v>
      </c>
      <c r="CE10" s="655"/>
      <c r="CF10" s="655"/>
      <c r="CG10" s="655"/>
      <c r="CH10" s="655"/>
      <c r="CI10" s="655"/>
      <c r="CJ10" s="655"/>
      <c r="CK10" s="655"/>
      <c r="CL10" s="655"/>
      <c r="CM10" s="655"/>
      <c r="CN10" s="655"/>
      <c r="CO10" s="655"/>
      <c r="CP10" s="655"/>
      <c r="CQ10" s="656"/>
      <c r="CR10" s="657">
        <v>42642</v>
      </c>
      <c r="CS10" s="658"/>
      <c r="CT10" s="658"/>
      <c r="CU10" s="658"/>
      <c r="CV10" s="658"/>
      <c r="CW10" s="658"/>
      <c r="CX10" s="658"/>
      <c r="CY10" s="659"/>
      <c r="CZ10" s="695">
        <v>0.1</v>
      </c>
      <c r="DA10" s="695"/>
      <c r="DB10" s="695"/>
      <c r="DC10" s="695"/>
      <c r="DD10" s="663" t="s">
        <v>239</v>
      </c>
      <c r="DE10" s="658"/>
      <c r="DF10" s="658"/>
      <c r="DG10" s="658"/>
      <c r="DH10" s="658"/>
      <c r="DI10" s="658"/>
      <c r="DJ10" s="658"/>
      <c r="DK10" s="658"/>
      <c r="DL10" s="658"/>
      <c r="DM10" s="658"/>
      <c r="DN10" s="658"/>
      <c r="DO10" s="658"/>
      <c r="DP10" s="659"/>
      <c r="DQ10" s="663">
        <v>22642</v>
      </c>
      <c r="DR10" s="658"/>
      <c r="DS10" s="658"/>
      <c r="DT10" s="658"/>
      <c r="DU10" s="658"/>
      <c r="DV10" s="658"/>
      <c r="DW10" s="658"/>
      <c r="DX10" s="658"/>
      <c r="DY10" s="658"/>
      <c r="DZ10" s="658"/>
      <c r="EA10" s="658"/>
      <c r="EB10" s="658"/>
      <c r="EC10" s="694"/>
    </row>
    <row r="11" spans="2:143" ht="11.25" customHeight="1" x14ac:dyDescent="0.15">
      <c r="B11" s="654" t="s">
        <v>252</v>
      </c>
      <c r="C11" s="655"/>
      <c r="D11" s="655"/>
      <c r="E11" s="655"/>
      <c r="F11" s="655"/>
      <c r="G11" s="655"/>
      <c r="H11" s="655"/>
      <c r="I11" s="655"/>
      <c r="J11" s="655"/>
      <c r="K11" s="655"/>
      <c r="L11" s="655"/>
      <c r="M11" s="655"/>
      <c r="N11" s="655"/>
      <c r="O11" s="655"/>
      <c r="P11" s="655"/>
      <c r="Q11" s="656"/>
      <c r="R11" s="657">
        <v>1273455</v>
      </c>
      <c r="S11" s="658"/>
      <c r="T11" s="658"/>
      <c r="U11" s="658"/>
      <c r="V11" s="658"/>
      <c r="W11" s="658"/>
      <c r="X11" s="658"/>
      <c r="Y11" s="659"/>
      <c r="Z11" s="660">
        <v>3.3</v>
      </c>
      <c r="AA11" s="661"/>
      <c r="AB11" s="661"/>
      <c r="AC11" s="662"/>
      <c r="AD11" s="663">
        <v>1273455</v>
      </c>
      <c r="AE11" s="658"/>
      <c r="AF11" s="658"/>
      <c r="AG11" s="658"/>
      <c r="AH11" s="658"/>
      <c r="AI11" s="658"/>
      <c r="AJ11" s="658"/>
      <c r="AK11" s="659"/>
      <c r="AL11" s="660">
        <v>8</v>
      </c>
      <c r="AM11" s="661"/>
      <c r="AN11" s="661"/>
      <c r="AO11" s="697"/>
      <c r="AP11" s="654" t="s">
        <v>253</v>
      </c>
      <c r="AQ11" s="655"/>
      <c r="AR11" s="655"/>
      <c r="AS11" s="655"/>
      <c r="AT11" s="655"/>
      <c r="AU11" s="655"/>
      <c r="AV11" s="655"/>
      <c r="AW11" s="655"/>
      <c r="AX11" s="655"/>
      <c r="AY11" s="655"/>
      <c r="AZ11" s="655"/>
      <c r="BA11" s="655"/>
      <c r="BB11" s="655"/>
      <c r="BC11" s="655"/>
      <c r="BD11" s="655"/>
      <c r="BE11" s="655"/>
      <c r="BF11" s="656"/>
      <c r="BG11" s="657">
        <v>355799</v>
      </c>
      <c r="BH11" s="658"/>
      <c r="BI11" s="658"/>
      <c r="BJ11" s="658"/>
      <c r="BK11" s="658"/>
      <c r="BL11" s="658"/>
      <c r="BM11" s="658"/>
      <c r="BN11" s="659"/>
      <c r="BO11" s="695">
        <v>4.9000000000000004</v>
      </c>
      <c r="BP11" s="695"/>
      <c r="BQ11" s="695"/>
      <c r="BR11" s="695"/>
      <c r="BS11" s="696">
        <v>101097</v>
      </c>
      <c r="BT11" s="696"/>
      <c r="BU11" s="696"/>
      <c r="BV11" s="696"/>
      <c r="BW11" s="696"/>
      <c r="BX11" s="696"/>
      <c r="BY11" s="696"/>
      <c r="BZ11" s="696"/>
      <c r="CA11" s="696"/>
      <c r="CB11" s="736"/>
      <c r="CD11" s="654" t="s">
        <v>254</v>
      </c>
      <c r="CE11" s="655"/>
      <c r="CF11" s="655"/>
      <c r="CG11" s="655"/>
      <c r="CH11" s="655"/>
      <c r="CI11" s="655"/>
      <c r="CJ11" s="655"/>
      <c r="CK11" s="655"/>
      <c r="CL11" s="655"/>
      <c r="CM11" s="655"/>
      <c r="CN11" s="655"/>
      <c r="CO11" s="655"/>
      <c r="CP11" s="655"/>
      <c r="CQ11" s="656"/>
      <c r="CR11" s="657">
        <v>1976019</v>
      </c>
      <c r="CS11" s="658"/>
      <c r="CT11" s="658"/>
      <c r="CU11" s="658"/>
      <c r="CV11" s="658"/>
      <c r="CW11" s="658"/>
      <c r="CX11" s="658"/>
      <c r="CY11" s="659"/>
      <c r="CZ11" s="695">
        <v>5.3</v>
      </c>
      <c r="DA11" s="695"/>
      <c r="DB11" s="695"/>
      <c r="DC11" s="695"/>
      <c r="DD11" s="663">
        <v>842114</v>
      </c>
      <c r="DE11" s="658"/>
      <c r="DF11" s="658"/>
      <c r="DG11" s="658"/>
      <c r="DH11" s="658"/>
      <c r="DI11" s="658"/>
      <c r="DJ11" s="658"/>
      <c r="DK11" s="658"/>
      <c r="DL11" s="658"/>
      <c r="DM11" s="658"/>
      <c r="DN11" s="658"/>
      <c r="DO11" s="658"/>
      <c r="DP11" s="659"/>
      <c r="DQ11" s="663">
        <v>963133</v>
      </c>
      <c r="DR11" s="658"/>
      <c r="DS11" s="658"/>
      <c r="DT11" s="658"/>
      <c r="DU11" s="658"/>
      <c r="DV11" s="658"/>
      <c r="DW11" s="658"/>
      <c r="DX11" s="658"/>
      <c r="DY11" s="658"/>
      <c r="DZ11" s="658"/>
      <c r="EA11" s="658"/>
      <c r="EB11" s="658"/>
      <c r="EC11" s="694"/>
    </row>
    <row r="12" spans="2:143" ht="11.25" customHeight="1" x14ac:dyDescent="0.15">
      <c r="B12" s="654" t="s">
        <v>255</v>
      </c>
      <c r="C12" s="655"/>
      <c r="D12" s="655"/>
      <c r="E12" s="655"/>
      <c r="F12" s="655"/>
      <c r="G12" s="655"/>
      <c r="H12" s="655"/>
      <c r="I12" s="655"/>
      <c r="J12" s="655"/>
      <c r="K12" s="655"/>
      <c r="L12" s="655"/>
      <c r="M12" s="655"/>
      <c r="N12" s="655"/>
      <c r="O12" s="655"/>
      <c r="P12" s="655"/>
      <c r="Q12" s="656"/>
      <c r="R12" s="657">
        <v>19470</v>
      </c>
      <c r="S12" s="658"/>
      <c r="T12" s="658"/>
      <c r="U12" s="658"/>
      <c r="V12" s="658"/>
      <c r="W12" s="658"/>
      <c r="X12" s="658"/>
      <c r="Y12" s="659"/>
      <c r="Z12" s="695">
        <v>0.1</v>
      </c>
      <c r="AA12" s="695"/>
      <c r="AB12" s="695"/>
      <c r="AC12" s="695"/>
      <c r="AD12" s="696">
        <v>19470</v>
      </c>
      <c r="AE12" s="696"/>
      <c r="AF12" s="696"/>
      <c r="AG12" s="696"/>
      <c r="AH12" s="696"/>
      <c r="AI12" s="696"/>
      <c r="AJ12" s="696"/>
      <c r="AK12" s="696"/>
      <c r="AL12" s="660">
        <v>0.1</v>
      </c>
      <c r="AM12" s="661"/>
      <c r="AN12" s="661"/>
      <c r="AO12" s="697"/>
      <c r="AP12" s="654" t="s">
        <v>256</v>
      </c>
      <c r="AQ12" s="655"/>
      <c r="AR12" s="655"/>
      <c r="AS12" s="655"/>
      <c r="AT12" s="655"/>
      <c r="AU12" s="655"/>
      <c r="AV12" s="655"/>
      <c r="AW12" s="655"/>
      <c r="AX12" s="655"/>
      <c r="AY12" s="655"/>
      <c r="AZ12" s="655"/>
      <c r="BA12" s="655"/>
      <c r="BB12" s="655"/>
      <c r="BC12" s="655"/>
      <c r="BD12" s="655"/>
      <c r="BE12" s="655"/>
      <c r="BF12" s="656"/>
      <c r="BG12" s="657">
        <v>3873634</v>
      </c>
      <c r="BH12" s="658"/>
      <c r="BI12" s="658"/>
      <c r="BJ12" s="658"/>
      <c r="BK12" s="658"/>
      <c r="BL12" s="658"/>
      <c r="BM12" s="658"/>
      <c r="BN12" s="659"/>
      <c r="BO12" s="695">
        <v>53.4</v>
      </c>
      <c r="BP12" s="695"/>
      <c r="BQ12" s="695"/>
      <c r="BR12" s="695"/>
      <c r="BS12" s="696">
        <v>254095</v>
      </c>
      <c r="BT12" s="696"/>
      <c r="BU12" s="696"/>
      <c r="BV12" s="696"/>
      <c r="BW12" s="696"/>
      <c r="BX12" s="696"/>
      <c r="BY12" s="696"/>
      <c r="BZ12" s="696"/>
      <c r="CA12" s="696"/>
      <c r="CB12" s="736"/>
      <c r="CD12" s="654" t="s">
        <v>257</v>
      </c>
      <c r="CE12" s="655"/>
      <c r="CF12" s="655"/>
      <c r="CG12" s="655"/>
      <c r="CH12" s="655"/>
      <c r="CI12" s="655"/>
      <c r="CJ12" s="655"/>
      <c r="CK12" s="655"/>
      <c r="CL12" s="655"/>
      <c r="CM12" s="655"/>
      <c r="CN12" s="655"/>
      <c r="CO12" s="655"/>
      <c r="CP12" s="655"/>
      <c r="CQ12" s="656"/>
      <c r="CR12" s="657">
        <v>427991</v>
      </c>
      <c r="CS12" s="658"/>
      <c r="CT12" s="658"/>
      <c r="CU12" s="658"/>
      <c r="CV12" s="658"/>
      <c r="CW12" s="658"/>
      <c r="CX12" s="658"/>
      <c r="CY12" s="659"/>
      <c r="CZ12" s="695">
        <v>1.1000000000000001</v>
      </c>
      <c r="DA12" s="695"/>
      <c r="DB12" s="695"/>
      <c r="DC12" s="695"/>
      <c r="DD12" s="663">
        <v>3119</v>
      </c>
      <c r="DE12" s="658"/>
      <c r="DF12" s="658"/>
      <c r="DG12" s="658"/>
      <c r="DH12" s="658"/>
      <c r="DI12" s="658"/>
      <c r="DJ12" s="658"/>
      <c r="DK12" s="658"/>
      <c r="DL12" s="658"/>
      <c r="DM12" s="658"/>
      <c r="DN12" s="658"/>
      <c r="DO12" s="658"/>
      <c r="DP12" s="659"/>
      <c r="DQ12" s="663">
        <v>281512</v>
      </c>
      <c r="DR12" s="658"/>
      <c r="DS12" s="658"/>
      <c r="DT12" s="658"/>
      <c r="DU12" s="658"/>
      <c r="DV12" s="658"/>
      <c r="DW12" s="658"/>
      <c r="DX12" s="658"/>
      <c r="DY12" s="658"/>
      <c r="DZ12" s="658"/>
      <c r="EA12" s="658"/>
      <c r="EB12" s="658"/>
      <c r="EC12" s="694"/>
    </row>
    <row r="13" spans="2:143" ht="11.25" customHeight="1" x14ac:dyDescent="0.15">
      <c r="B13" s="654" t="s">
        <v>258</v>
      </c>
      <c r="C13" s="655"/>
      <c r="D13" s="655"/>
      <c r="E13" s="655"/>
      <c r="F13" s="655"/>
      <c r="G13" s="655"/>
      <c r="H13" s="655"/>
      <c r="I13" s="655"/>
      <c r="J13" s="655"/>
      <c r="K13" s="655"/>
      <c r="L13" s="655"/>
      <c r="M13" s="655"/>
      <c r="N13" s="655"/>
      <c r="O13" s="655"/>
      <c r="P13" s="655"/>
      <c r="Q13" s="656"/>
      <c r="R13" s="657" t="s">
        <v>130</v>
      </c>
      <c r="S13" s="658"/>
      <c r="T13" s="658"/>
      <c r="U13" s="658"/>
      <c r="V13" s="658"/>
      <c r="W13" s="658"/>
      <c r="X13" s="658"/>
      <c r="Y13" s="659"/>
      <c r="Z13" s="695" t="s">
        <v>239</v>
      </c>
      <c r="AA13" s="695"/>
      <c r="AB13" s="695"/>
      <c r="AC13" s="695"/>
      <c r="AD13" s="696" t="s">
        <v>239</v>
      </c>
      <c r="AE13" s="696"/>
      <c r="AF13" s="696"/>
      <c r="AG13" s="696"/>
      <c r="AH13" s="696"/>
      <c r="AI13" s="696"/>
      <c r="AJ13" s="696"/>
      <c r="AK13" s="696"/>
      <c r="AL13" s="660" t="s">
        <v>239</v>
      </c>
      <c r="AM13" s="661"/>
      <c r="AN13" s="661"/>
      <c r="AO13" s="697"/>
      <c r="AP13" s="654" t="s">
        <v>259</v>
      </c>
      <c r="AQ13" s="655"/>
      <c r="AR13" s="655"/>
      <c r="AS13" s="655"/>
      <c r="AT13" s="655"/>
      <c r="AU13" s="655"/>
      <c r="AV13" s="655"/>
      <c r="AW13" s="655"/>
      <c r="AX13" s="655"/>
      <c r="AY13" s="655"/>
      <c r="AZ13" s="655"/>
      <c r="BA13" s="655"/>
      <c r="BB13" s="655"/>
      <c r="BC13" s="655"/>
      <c r="BD13" s="655"/>
      <c r="BE13" s="655"/>
      <c r="BF13" s="656"/>
      <c r="BG13" s="657">
        <v>3861967</v>
      </c>
      <c r="BH13" s="658"/>
      <c r="BI13" s="658"/>
      <c r="BJ13" s="658"/>
      <c r="BK13" s="658"/>
      <c r="BL13" s="658"/>
      <c r="BM13" s="658"/>
      <c r="BN13" s="659"/>
      <c r="BO13" s="695">
        <v>53.3</v>
      </c>
      <c r="BP13" s="695"/>
      <c r="BQ13" s="695"/>
      <c r="BR13" s="695"/>
      <c r="BS13" s="696">
        <v>254095</v>
      </c>
      <c r="BT13" s="696"/>
      <c r="BU13" s="696"/>
      <c r="BV13" s="696"/>
      <c r="BW13" s="696"/>
      <c r="BX13" s="696"/>
      <c r="BY13" s="696"/>
      <c r="BZ13" s="696"/>
      <c r="CA13" s="696"/>
      <c r="CB13" s="736"/>
      <c r="CD13" s="654" t="s">
        <v>260</v>
      </c>
      <c r="CE13" s="655"/>
      <c r="CF13" s="655"/>
      <c r="CG13" s="655"/>
      <c r="CH13" s="655"/>
      <c r="CI13" s="655"/>
      <c r="CJ13" s="655"/>
      <c r="CK13" s="655"/>
      <c r="CL13" s="655"/>
      <c r="CM13" s="655"/>
      <c r="CN13" s="655"/>
      <c r="CO13" s="655"/>
      <c r="CP13" s="655"/>
      <c r="CQ13" s="656"/>
      <c r="CR13" s="657">
        <v>2662816</v>
      </c>
      <c r="CS13" s="658"/>
      <c r="CT13" s="658"/>
      <c r="CU13" s="658"/>
      <c r="CV13" s="658"/>
      <c r="CW13" s="658"/>
      <c r="CX13" s="658"/>
      <c r="CY13" s="659"/>
      <c r="CZ13" s="695">
        <v>7.1</v>
      </c>
      <c r="DA13" s="695"/>
      <c r="DB13" s="695"/>
      <c r="DC13" s="695"/>
      <c r="DD13" s="663">
        <v>1207642</v>
      </c>
      <c r="DE13" s="658"/>
      <c r="DF13" s="658"/>
      <c r="DG13" s="658"/>
      <c r="DH13" s="658"/>
      <c r="DI13" s="658"/>
      <c r="DJ13" s="658"/>
      <c r="DK13" s="658"/>
      <c r="DL13" s="658"/>
      <c r="DM13" s="658"/>
      <c r="DN13" s="658"/>
      <c r="DO13" s="658"/>
      <c r="DP13" s="659"/>
      <c r="DQ13" s="663">
        <v>1513979</v>
      </c>
      <c r="DR13" s="658"/>
      <c r="DS13" s="658"/>
      <c r="DT13" s="658"/>
      <c r="DU13" s="658"/>
      <c r="DV13" s="658"/>
      <c r="DW13" s="658"/>
      <c r="DX13" s="658"/>
      <c r="DY13" s="658"/>
      <c r="DZ13" s="658"/>
      <c r="EA13" s="658"/>
      <c r="EB13" s="658"/>
      <c r="EC13" s="694"/>
    </row>
    <row r="14" spans="2:143" ht="11.25" customHeight="1" x14ac:dyDescent="0.15">
      <c r="B14" s="654" t="s">
        <v>261</v>
      </c>
      <c r="C14" s="655"/>
      <c r="D14" s="655"/>
      <c r="E14" s="655"/>
      <c r="F14" s="655"/>
      <c r="G14" s="655"/>
      <c r="H14" s="655"/>
      <c r="I14" s="655"/>
      <c r="J14" s="655"/>
      <c r="K14" s="655"/>
      <c r="L14" s="655"/>
      <c r="M14" s="655"/>
      <c r="N14" s="655"/>
      <c r="O14" s="655"/>
      <c r="P14" s="655"/>
      <c r="Q14" s="656"/>
      <c r="R14" s="657" t="s">
        <v>130</v>
      </c>
      <c r="S14" s="658"/>
      <c r="T14" s="658"/>
      <c r="U14" s="658"/>
      <c r="V14" s="658"/>
      <c r="W14" s="658"/>
      <c r="X14" s="658"/>
      <c r="Y14" s="659"/>
      <c r="Z14" s="695" t="s">
        <v>130</v>
      </c>
      <c r="AA14" s="695"/>
      <c r="AB14" s="695"/>
      <c r="AC14" s="695"/>
      <c r="AD14" s="696" t="s">
        <v>130</v>
      </c>
      <c r="AE14" s="696"/>
      <c r="AF14" s="696"/>
      <c r="AG14" s="696"/>
      <c r="AH14" s="696"/>
      <c r="AI14" s="696"/>
      <c r="AJ14" s="696"/>
      <c r="AK14" s="696"/>
      <c r="AL14" s="660" t="s">
        <v>239</v>
      </c>
      <c r="AM14" s="661"/>
      <c r="AN14" s="661"/>
      <c r="AO14" s="697"/>
      <c r="AP14" s="654" t="s">
        <v>262</v>
      </c>
      <c r="AQ14" s="655"/>
      <c r="AR14" s="655"/>
      <c r="AS14" s="655"/>
      <c r="AT14" s="655"/>
      <c r="AU14" s="655"/>
      <c r="AV14" s="655"/>
      <c r="AW14" s="655"/>
      <c r="AX14" s="655"/>
      <c r="AY14" s="655"/>
      <c r="AZ14" s="655"/>
      <c r="BA14" s="655"/>
      <c r="BB14" s="655"/>
      <c r="BC14" s="655"/>
      <c r="BD14" s="655"/>
      <c r="BE14" s="655"/>
      <c r="BF14" s="656"/>
      <c r="BG14" s="657">
        <v>229264</v>
      </c>
      <c r="BH14" s="658"/>
      <c r="BI14" s="658"/>
      <c r="BJ14" s="658"/>
      <c r="BK14" s="658"/>
      <c r="BL14" s="658"/>
      <c r="BM14" s="658"/>
      <c r="BN14" s="659"/>
      <c r="BO14" s="695">
        <v>3.2</v>
      </c>
      <c r="BP14" s="695"/>
      <c r="BQ14" s="695"/>
      <c r="BR14" s="695"/>
      <c r="BS14" s="696" t="s">
        <v>239</v>
      </c>
      <c r="BT14" s="696"/>
      <c r="BU14" s="696"/>
      <c r="BV14" s="696"/>
      <c r="BW14" s="696"/>
      <c r="BX14" s="696"/>
      <c r="BY14" s="696"/>
      <c r="BZ14" s="696"/>
      <c r="CA14" s="696"/>
      <c r="CB14" s="736"/>
      <c r="CD14" s="654" t="s">
        <v>263</v>
      </c>
      <c r="CE14" s="655"/>
      <c r="CF14" s="655"/>
      <c r="CG14" s="655"/>
      <c r="CH14" s="655"/>
      <c r="CI14" s="655"/>
      <c r="CJ14" s="655"/>
      <c r="CK14" s="655"/>
      <c r="CL14" s="655"/>
      <c r="CM14" s="655"/>
      <c r="CN14" s="655"/>
      <c r="CO14" s="655"/>
      <c r="CP14" s="655"/>
      <c r="CQ14" s="656"/>
      <c r="CR14" s="657">
        <v>1041320</v>
      </c>
      <c r="CS14" s="658"/>
      <c r="CT14" s="658"/>
      <c r="CU14" s="658"/>
      <c r="CV14" s="658"/>
      <c r="CW14" s="658"/>
      <c r="CX14" s="658"/>
      <c r="CY14" s="659"/>
      <c r="CZ14" s="695">
        <v>2.8</v>
      </c>
      <c r="DA14" s="695"/>
      <c r="DB14" s="695"/>
      <c r="DC14" s="695"/>
      <c r="DD14" s="663">
        <v>231995</v>
      </c>
      <c r="DE14" s="658"/>
      <c r="DF14" s="658"/>
      <c r="DG14" s="658"/>
      <c r="DH14" s="658"/>
      <c r="DI14" s="658"/>
      <c r="DJ14" s="658"/>
      <c r="DK14" s="658"/>
      <c r="DL14" s="658"/>
      <c r="DM14" s="658"/>
      <c r="DN14" s="658"/>
      <c r="DO14" s="658"/>
      <c r="DP14" s="659"/>
      <c r="DQ14" s="663">
        <v>799068</v>
      </c>
      <c r="DR14" s="658"/>
      <c r="DS14" s="658"/>
      <c r="DT14" s="658"/>
      <c r="DU14" s="658"/>
      <c r="DV14" s="658"/>
      <c r="DW14" s="658"/>
      <c r="DX14" s="658"/>
      <c r="DY14" s="658"/>
      <c r="DZ14" s="658"/>
      <c r="EA14" s="658"/>
      <c r="EB14" s="658"/>
      <c r="EC14" s="694"/>
    </row>
    <row r="15" spans="2:143" ht="11.25" customHeight="1" x14ac:dyDescent="0.15">
      <c r="B15" s="654" t="s">
        <v>264</v>
      </c>
      <c r="C15" s="655"/>
      <c r="D15" s="655"/>
      <c r="E15" s="655"/>
      <c r="F15" s="655"/>
      <c r="G15" s="655"/>
      <c r="H15" s="655"/>
      <c r="I15" s="655"/>
      <c r="J15" s="655"/>
      <c r="K15" s="655"/>
      <c r="L15" s="655"/>
      <c r="M15" s="655"/>
      <c r="N15" s="655"/>
      <c r="O15" s="655"/>
      <c r="P15" s="655"/>
      <c r="Q15" s="656"/>
      <c r="R15" s="657" t="s">
        <v>265</v>
      </c>
      <c r="S15" s="658"/>
      <c r="T15" s="658"/>
      <c r="U15" s="658"/>
      <c r="V15" s="658"/>
      <c r="W15" s="658"/>
      <c r="X15" s="658"/>
      <c r="Y15" s="659"/>
      <c r="Z15" s="695" t="s">
        <v>130</v>
      </c>
      <c r="AA15" s="695"/>
      <c r="AB15" s="695"/>
      <c r="AC15" s="695"/>
      <c r="AD15" s="696" t="s">
        <v>130</v>
      </c>
      <c r="AE15" s="696"/>
      <c r="AF15" s="696"/>
      <c r="AG15" s="696"/>
      <c r="AH15" s="696"/>
      <c r="AI15" s="696"/>
      <c r="AJ15" s="696"/>
      <c r="AK15" s="696"/>
      <c r="AL15" s="660" t="s">
        <v>239</v>
      </c>
      <c r="AM15" s="661"/>
      <c r="AN15" s="661"/>
      <c r="AO15" s="697"/>
      <c r="AP15" s="654" t="s">
        <v>266</v>
      </c>
      <c r="AQ15" s="655"/>
      <c r="AR15" s="655"/>
      <c r="AS15" s="655"/>
      <c r="AT15" s="655"/>
      <c r="AU15" s="655"/>
      <c r="AV15" s="655"/>
      <c r="AW15" s="655"/>
      <c r="AX15" s="655"/>
      <c r="AY15" s="655"/>
      <c r="AZ15" s="655"/>
      <c r="BA15" s="655"/>
      <c r="BB15" s="655"/>
      <c r="BC15" s="655"/>
      <c r="BD15" s="655"/>
      <c r="BE15" s="655"/>
      <c r="BF15" s="656"/>
      <c r="BG15" s="657">
        <v>481380</v>
      </c>
      <c r="BH15" s="658"/>
      <c r="BI15" s="658"/>
      <c r="BJ15" s="658"/>
      <c r="BK15" s="658"/>
      <c r="BL15" s="658"/>
      <c r="BM15" s="658"/>
      <c r="BN15" s="659"/>
      <c r="BO15" s="695">
        <v>6.6</v>
      </c>
      <c r="BP15" s="695"/>
      <c r="BQ15" s="695"/>
      <c r="BR15" s="695"/>
      <c r="BS15" s="696" t="s">
        <v>239</v>
      </c>
      <c r="BT15" s="696"/>
      <c r="BU15" s="696"/>
      <c r="BV15" s="696"/>
      <c r="BW15" s="696"/>
      <c r="BX15" s="696"/>
      <c r="BY15" s="696"/>
      <c r="BZ15" s="696"/>
      <c r="CA15" s="696"/>
      <c r="CB15" s="736"/>
      <c r="CD15" s="654" t="s">
        <v>267</v>
      </c>
      <c r="CE15" s="655"/>
      <c r="CF15" s="655"/>
      <c r="CG15" s="655"/>
      <c r="CH15" s="655"/>
      <c r="CI15" s="655"/>
      <c r="CJ15" s="655"/>
      <c r="CK15" s="655"/>
      <c r="CL15" s="655"/>
      <c r="CM15" s="655"/>
      <c r="CN15" s="655"/>
      <c r="CO15" s="655"/>
      <c r="CP15" s="655"/>
      <c r="CQ15" s="656"/>
      <c r="CR15" s="657">
        <v>2065340</v>
      </c>
      <c r="CS15" s="658"/>
      <c r="CT15" s="658"/>
      <c r="CU15" s="658"/>
      <c r="CV15" s="658"/>
      <c r="CW15" s="658"/>
      <c r="CX15" s="658"/>
      <c r="CY15" s="659"/>
      <c r="CZ15" s="695">
        <v>5.5</v>
      </c>
      <c r="DA15" s="695"/>
      <c r="DB15" s="695"/>
      <c r="DC15" s="695"/>
      <c r="DD15" s="663">
        <v>126085</v>
      </c>
      <c r="DE15" s="658"/>
      <c r="DF15" s="658"/>
      <c r="DG15" s="658"/>
      <c r="DH15" s="658"/>
      <c r="DI15" s="658"/>
      <c r="DJ15" s="658"/>
      <c r="DK15" s="658"/>
      <c r="DL15" s="658"/>
      <c r="DM15" s="658"/>
      <c r="DN15" s="658"/>
      <c r="DO15" s="658"/>
      <c r="DP15" s="659"/>
      <c r="DQ15" s="663">
        <v>1747590</v>
      </c>
      <c r="DR15" s="658"/>
      <c r="DS15" s="658"/>
      <c r="DT15" s="658"/>
      <c r="DU15" s="658"/>
      <c r="DV15" s="658"/>
      <c r="DW15" s="658"/>
      <c r="DX15" s="658"/>
      <c r="DY15" s="658"/>
      <c r="DZ15" s="658"/>
      <c r="EA15" s="658"/>
      <c r="EB15" s="658"/>
      <c r="EC15" s="694"/>
    </row>
    <row r="16" spans="2:143" ht="11.25" customHeight="1" x14ac:dyDescent="0.15">
      <c r="B16" s="654" t="s">
        <v>268</v>
      </c>
      <c r="C16" s="655"/>
      <c r="D16" s="655"/>
      <c r="E16" s="655"/>
      <c r="F16" s="655"/>
      <c r="G16" s="655"/>
      <c r="H16" s="655"/>
      <c r="I16" s="655"/>
      <c r="J16" s="655"/>
      <c r="K16" s="655"/>
      <c r="L16" s="655"/>
      <c r="M16" s="655"/>
      <c r="N16" s="655"/>
      <c r="O16" s="655"/>
      <c r="P16" s="655"/>
      <c r="Q16" s="656"/>
      <c r="R16" s="657">
        <v>42625</v>
      </c>
      <c r="S16" s="658"/>
      <c r="T16" s="658"/>
      <c r="U16" s="658"/>
      <c r="V16" s="658"/>
      <c r="W16" s="658"/>
      <c r="X16" s="658"/>
      <c r="Y16" s="659"/>
      <c r="Z16" s="695">
        <v>0.1</v>
      </c>
      <c r="AA16" s="695"/>
      <c r="AB16" s="695"/>
      <c r="AC16" s="695"/>
      <c r="AD16" s="696">
        <v>42625</v>
      </c>
      <c r="AE16" s="696"/>
      <c r="AF16" s="696"/>
      <c r="AG16" s="696"/>
      <c r="AH16" s="696"/>
      <c r="AI16" s="696"/>
      <c r="AJ16" s="696"/>
      <c r="AK16" s="696"/>
      <c r="AL16" s="660">
        <v>0.3</v>
      </c>
      <c r="AM16" s="661"/>
      <c r="AN16" s="661"/>
      <c r="AO16" s="697"/>
      <c r="AP16" s="654" t="s">
        <v>269</v>
      </c>
      <c r="AQ16" s="655"/>
      <c r="AR16" s="655"/>
      <c r="AS16" s="655"/>
      <c r="AT16" s="655"/>
      <c r="AU16" s="655"/>
      <c r="AV16" s="655"/>
      <c r="AW16" s="655"/>
      <c r="AX16" s="655"/>
      <c r="AY16" s="655"/>
      <c r="AZ16" s="655"/>
      <c r="BA16" s="655"/>
      <c r="BB16" s="655"/>
      <c r="BC16" s="655"/>
      <c r="BD16" s="655"/>
      <c r="BE16" s="655"/>
      <c r="BF16" s="656"/>
      <c r="BG16" s="657" t="s">
        <v>130</v>
      </c>
      <c r="BH16" s="658"/>
      <c r="BI16" s="658"/>
      <c r="BJ16" s="658"/>
      <c r="BK16" s="658"/>
      <c r="BL16" s="658"/>
      <c r="BM16" s="658"/>
      <c r="BN16" s="659"/>
      <c r="BO16" s="695" t="s">
        <v>130</v>
      </c>
      <c r="BP16" s="695"/>
      <c r="BQ16" s="695"/>
      <c r="BR16" s="695"/>
      <c r="BS16" s="696" t="s">
        <v>239</v>
      </c>
      <c r="BT16" s="696"/>
      <c r="BU16" s="696"/>
      <c r="BV16" s="696"/>
      <c r="BW16" s="696"/>
      <c r="BX16" s="696"/>
      <c r="BY16" s="696"/>
      <c r="BZ16" s="696"/>
      <c r="CA16" s="696"/>
      <c r="CB16" s="736"/>
      <c r="CD16" s="654" t="s">
        <v>270</v>
      </c>
      <c r="CE16" s="655"/>
      <c r="CF16" s="655"/>
      <c r="CG16" s="655"/>
      <c r="CH16" s="655"/>
      <c r="CI16" s="655"/>
      <c r="CJ16" s="655"/>
      <c r="CK16" s="655"/>
      <c r="CL16" s="655"/>
      <c r="CM16" s="655"/>
      <c r="CN16" s="655"/>
      <c r="CO16" s="655"/>
      <c r="CP16" s="655"/>
      <c r="CQ16" s="656"/>
      <c r="CR16" s="657">
        <v>3400919</v>
      </c>
      <c r="CS16" s="658"/>
      <c r="CT16" s="658"/>
      <c r="CU16" s="658"/>
      <c r="CV16" s="658"/>
      <c r="CW16" s="658"/>
      <c r="CX16" s="658"/>
      <c r="CY16" s="659"/>
      <c r="CZ16" s="695">
        <v>9.1</v>
      </c>
      <c r="DA16" s="695"/>
      <c r="DB16" s="695"/>
      <c r="DC16" s="695"/>
      <c r="DD16" s="663" t="s">
        <v>239</v>
      </c>
      <c r="DE16" s="658"/>
      <c r="DF16" s="658"/>
      <c r="DG16" s="658"/>
      <c r="DH16" s="658"/>
      <c r="DI16" s="658"/>
      <c r="DJ16" s="658"/>
      <c r="DK16" s="658"/>
      <c r="DL16" s="658"/>
      <c r="DM16" s="658"/>
      <c r="DN16" s="658"/>
      <c r="DO16" s="658"/>
      <c r="DP16" s="659"/>
      <c r="DQ16" s="663">
        <v>232171</v>
      </c>
      <c r="DR16" s="658"/>
      <c r="DS16" s="658"/>
      <c r="DT16" s="658"/>
      <c r="DU16" s="658"/>
      <c r="DV16" s="658"/>
      <c r="DW16" s="658"/>
      <c r="DX16" s="658"/>
      <c r="DY16" s="658"/>
      <c r="DZ16" s="658"/>
      <c r="EA16" s="658"/>
      <c r="EB16" s="658"/>
      <c r="EC16" s="694"/>
    </row>
    <row r="17" spans="2:133" ht="11.25" customHeight="1" x14ac:dyDescent="0.15">
      <c r="B17" s="654" t="s">
        <v>271</v>
      </c>
      <c r="C17" s="655"/>
      <c r="D17" s="655"/>
      <c r="E17" s="655"/>
      <c r="F17" s="655"/>
      <c r="G17" s="655"/>
      <c r="H17" s="655"/>
      <c r="I17" s="655"/>
      <c r="J17" s="655"/>
      <c r="K17" s="655"/>
      <c r="L17" s="655"/>
      <c r="M17" s="655"/>
      <c r="N17" s="655"/>
      <c r="O17" s="655"/>
      <c r="P17" s="655"/>
      <c r="Q17" s="656"/>
      <c r="R17" s="657">
        <v>139870</v>
      </c>
      <c r="S17" s="658"/>
      <c r="T17" s="658"/>
      <c r="U17" s="658"/>
      <c r="V17" s="658"/>
      <c r="W17" s="658"/>
      <c r="X17" s="658"/>
      <c r="Y17" s="659"/>
      <c r="Z17" s="695">
        <v>0.4</v>
      </c>
      <c r="AA17" s="695"/>
      <c r="AB17" s="695"/>
      <c r="AC17" s="695"/>
      <c r="AD17" s="696">
        <v>139870</v>
      </c>
      <c r="AE17" s="696"/>
      <c r="AF17" s="696"/>
      <c r="AG17" s="696"/>
      <c r="AH17" s="696"/>
      <c r="AI17" s="696"/>
      <c r="AJ17" s="696"/>
      <c r="AK17" s="696"/>
      <c r="AL17" s="660">
        <v>0.9</v>
      </c>
      <c r="AM17" s="661"/>
      <c r="AN17" s="661"/>
      <c r="AO17" s="697"/>
      <c r="AP17" s="654" t="s">
        <v>272</v>
      </c>
      <c r="AQ17" s="655"/>
      <c r="AR17" s="655"/>
      <c r="AS17" s="655"/>
      <c r="AT17" s="655"/>
      <c r="AU17" s="655"/>
      <c r="AV17" s="655"/>
      <c r="AW17" s="655"/>
      <c r="AX17" s="655"/>
      <c r="AY17" s="655"/>
      <c r="AZ17" s="655"/>
      <c r="BA17" s="655"/>
      <c r="BB17" s="655"/>
      <c r="BC17" s="655"/>
      <c r="BD17" s="655"/>
      <c r="BE17" s="655"/>
      <c r="BF17" s="656"/>
      <c r="BG17" s="657" t="s">
        <v>239</v>
      </c>
      <c r="BH17" s="658"/>
      <c r="BI17" s="658"/>
      <c r="BJ17" s="658"/>
      <c r="BK17" s="658"/>
      <c r="BL17" s="658"/>
      <c r="BM17" s="658"/>
      <c r="BN17" s="659"/>
      <c r="BO17" s="695" t="s">
        <v>130</v>
      </c>
      <c r="BP17" s="695"/>
      <c r="BQ17" s="695"/>
      <c r="BR17" s="695"/>
      <c r="BS17" s="696" t="s">
        <v>130</v>
      </c>
      <c r="BT17" s="696"/>
      <c r="BU17" s="696"/>
      <c r="BV17" s="696"/>
      <c r="BW17" s="696"/>
      <c r="BX17" s="696"/>
      <c r="BY17" s="696"/>
      <c r="BZ17" s="696"/>
      <c r="CA17" s="696"/>
      <c r="CB17" s="736"/>
      <c r="CD17" s="654" t="s">
        <v>273</v>
      </c>
      <c r="CE17" s="655"/>
      <c r="CF17" s="655"/>
      <c r="CG17" s="655"/>
      <c r="CH17" s="655"/>
      <c r="CI17" s="655"/>
      <c r="CJ17" s="655"/>
      <c r="CK17" s="655"/>
      <c r="CL17" s="655"/>
      <c r="CM17" s="655"/>
      <c r="CN17" s="655"/>
      <c r="CO17" s="655"/>
      <c r="CP17" s="655"/>
      <c r="CQ17" s="656"/>
      <c r="CR17" s="657">
        <v>4468500</v>
      </c>
      <c r="CS17" s="658"/>
      <c r="CT17" s="658"/>
      <c r="CU17" s="658"/>
      <c r="CV17" s="658"/>
      <c r="CW17" s="658"/>
      <c r="CX17" s="658"/>
      <c r="CY17" s="659"/>
      <c r="CZ17" s="695">
        <v>12</v>
      </c>
      <c r="DA17" s="695"/>
      <c r="DB17" s="695"/>
      <c r="DC17" s="695"/>
      <c r="DD17" s="663" t="s">
        <v>130</v>
      </c>
      <c r="DE17" s="658"/>
      <c r="DF17" s="658"/>
      <c r="DG17" s="658"/>
      <c r="DH17" s="658"/>
      <c r="DI17" s="658"/>
      <c r="DJ17" s="658"/>
      <c r="DK17" s="658"/>
      <c r="DL17" s="658"/>
      <c r="DM17" s="658"/>
      <c r="DN17" s="658"/>
      <c r="DO17" s="658"/>
      <c r="DP17" s="659"/>
      <c r="DQ17" s="663">
        <v>4438159</v>
      </c>
      <c r="DR17" s="658"/>
      <c r="DS17" s="658"/>
      <c r="DT17" s="658"/>
      <c r="DU17" s="658"/>
      <c r="DV17" s="658"/>
      <c r="DW17" s="658"/>
      <c r="DX17" s="658"/>
      <c r="DY17" s="658"/>
      <c r="DZ17" s="658"/>
      <c r="EA17" s="658"/>
      <c r="EB17" s="658"/>
      <c r="EC17" s="694"/>
    </row>
    <row r="18" spans="2:133" ht="11.25" customHeight="1" x14ac:dyDescent="0.15">
      <c r="B18" s="654" t="s">
        <v>274</v>
      </c>
      <c r="C18" s="655"/>
      <c r="D18" s="655"/>
      <c r="E18" s="655"/>
      <c r="F18" s="655"/>
      <c r="G18" s="655"/>
      <c r="H18" s="655"/>
      <c r="I18" s="655"/>
      <c r="J18" s="655"/>
      <c r="K18" s="655"/>
      <c r="L18" s="655"/>
      <c r="M18" s="655"/>
      <c r="N18" s="655"/>
      <c r="O18" s="655"/>
      <c r="P18" s="655"/>
      <c r="Q18" s="656"/>
      <c r="R18" s="657">
        <v>42025</v>
      </c>
      <c r="S18" s="658"/>
      <c r="T18" s="658"/>
      <c r="U18" s="658"/>
      <c r="V18" s="658"/>
      <c r="W18" s="658"/>
      <c r="X18" s="658"/>
      <c r="Y18" s="659"/>
      <c r="Z18" s="695">
        <v>0.1</v>
      </c>
      <c r="AA18" s="695"/>
      <c r="AB18" s="695"/>
      <c r="AC18" s="695"/>
      <c r="AD18" s="696">
        <v>42025</v>
      </c>
      <c r="AE18" s="696"/>
      <c r="AF18" s="696"/>
      <c r="AG18" s="696"/>
      <c r="AH18" s="696"/>
      <c r="AI18" s="696"/>
      <c r="AJ18" s="696"/>
      <c r="AK18" s="696"/>
      <c r="AL18" s="660">
        <v>0.3</v>
      </c>
      <c r="AM18" s="661"/>
      <c r="AN18" s="661"/>
      <c r="AO18" s="697"/>
      <c r="AP18" s="654" t="s">
        <v>275</v>
      </c>
      <c r="AQ18" s="655"/>
      <c r="AR18" s="655"/>
      <c r="AS18" s="655"/>
      <c r="AT18" s="655"/>
      <c r="AU18" s="655"/>
      <c r="AV18" s="655"/>
      <c r="AW18" s="655"/>
      <c r="AX18" s="655"/>
      <c r="AY18" s="655"/>
      <c r="AZ18" s="655"/>
      <c r="BA18" s="655"/>
      <c r="BB18" s="655"/>
      <c r="BC18" s="655"/>
      <c r="BD18" s="655"/>
      <c r="BE18" s="655"/>
      <c r="BF18" s="656"/>
      <c r="BG18" s="657" t="s">
        <v>239</v>
      </c>
      <c r="BH18" s="658"/>
      <c r="BI18" s="658"/>
      <c r="BJ18" s="658"/>
      <c r="BK18" s="658"/>
      <c r="BL18" s="658"/>
      <c r="BM18" s="658"/>
      <c r="BN18" s="659"/>
      <c r="BO18" s="695" t="s">
        <v>239</v>
      </c>
      <c r="BP18" s="695"/>
      <c r="BQ18" s="695"/>
      <c r="BR18" s="695"/>
      <c r="BS18" s="696" t="s">
        <v>130</v>
      </c>
      <c r="BT18" s="696"/>
      <c r="BU18" s="696"/>
      <c r="BV18" s="696"/>
      <c r="BW18" s="696"/>
      <c r="BX18" s="696"/>
      <c r="BY18" s="696"/>
      <c r="BZ18" s="696"/>
      <c r="CA18" s="696"/>
      <c r="CB18" s="736"/>
      <c r="CD18" s="654" t="s">
        <v>276</v>
      </c>
      <c r="CE18" s="655"/>
      <c r="CF18" s="655"/>
      <c r="CG18" s="655"/>
      <c r="CH18" s="655"/>
      <c r="CI18" s="655"/>
      <c r="CJ18" s="655"/>
      <c r="CK18" s="655"/>
      <c r="CL18" s="655"/>
      <c r="CM18" s="655"/>
      <c r="CN18" s="655"/>
      <c r="CO18" s="655"/>
      <c r="CP18" s="655"/>
      <c r="CQ18" s="656"/>
      <c r="CR18" s="657" t="s">
        <v>239</v>
      </c>
      <c r="CS18" s="658"/>
      <c r="CT18" s="658"/>
      <c r="CU18" s="658"/>
      <c r="CV18" s="658"/>
      <c r="CW18" s="658"/>
      <c r="CX18" s="658"/>
      <c r="CY18" s="659"/>
      <c r="CZ18" s="695" t="s">
        <v>130</v>
      </c>
      <c r="DA18" s="695"/>
      <c r="DB18" s="695"/>
      <c r="DC18" s="695"/>
      <c r="DD18" s="663" t="s">
        <v>265</v>
      </c>
      <c r="DE18" s="658"/>
      <c r="DF18" s="658"/>
      <c r="DG18" s="658"/>
      <c r="DH18" s="658"/>
      <c r="DI18" s="658"/>
      <c r="DJ18" s="658"/>
      <c r="DK18" s="658"/>
      <c r="DL18" s="658"/>
      <c r="DM18" s="658"/>
      <c r="DN18" s="658"/>
      <c r="DO18" s="658"/>
      <c r="DP18" s="659"/>
      <c r="DQ18" s="663" t="s">
        <v>130</v>
      </c>
      <c r="DR18" s="658"/>
      <c r="DS18" s="658"/>
      <c r="DT18" s="658"/>
      <c r="DU18" s="658"/>
      <c r="DV18" s="658"/>
      <c r="DW18" s="658"/>
      <c r="DX18" s="658"/>
      <c r="DY18" s="658"/>
      <c r="DZ18" s="658"/>
      <c r="EA18" s="658"/>
      <c r="EB18" s="658"/>
      <c r="EC18" s="694"/>
    </row>
    <row r="19" spans="2:133" ht="11.25" customHeight="1" x14ac:dyDescent="0.15">
      <c r="B19" s="654" t="s">
        <v>277</v>
      </c>
      <c r="C19" s="655"/>
      <c r="D19" s="655"/>
      <c r="E19" s="655"/>
      <c r="F19" s="655"/>
      <c r="G19" s="655"/>
      <c r="H19" s="655"/>
      <c r="I19" s="655"/>
      <c r="J19" s="655"/>
      <c r="K19" s="655"/>
      <c r="L19" s="655"/>
      <c r="M19" s="655"/>
      <c r="N19" s="655"/>
      <c r="O19" s="655"/>
      <c r="P19" s="655"/>
      <c r="Q19" s="656"/>
      <c r="R19" s="657">
        <v>40487</v>
      </c>
      <c r="S19" s="658"/>
      <c r="T19" s="658"/>
      <c r="U19" s="658"/>
      <c r="V19" s="658"/>
      <c r="W19" s="658"/>
      <c r="X19" s="658"/>
      <c r="Y19" s="659"/>
      <c r="Z19" s="695">
        <v>0.1</v>
      </c>
      <c r="AA19" s="695"/>
      <c r="AB19" s="695"/>
      <c r="AC19" s="695"/>
      <c r="AD19" s="696">
        <v>40487</v>
      </c>
      <c r="AE19" s="696"/>
      <c r="AF19" s="696"/>
      <c r="AG19" s="696"/>
      <c r="AH19" s="696"/>
      <c r="AI19" s="696"/>
      <c r="AJ19" s="696"/>
      <c r="AK19" s="696"/>
      <c r="AL19" s="660">
        <v>0.3</v>
      </c>
      <c r="AM19" s="661"/>
      <c r="AN19" s="661"/>
      <c r="AO19" s="697"/>
      <c r="AP19" s="654" t="s">
        <v>278</v>
      </c>
      <c r="AQ19" s="655"/>
      <c r="AR19" s="655"/>
      <c r="AS19" s="655"/>
      <c r="AT19" s="655"/>
      <c r="AU19" s="655"/>
      <c r="AV19" s="655"/>
      <c r="AW19" s="655"/>
      <c r="AX19" s="655"/>
      <c r="AY19" s="655"/>
      <c r="AZ19" s="655"/>
      <c r="BA19" s="655"/>
      <c r="BB19" s="655"/>
      <c r="BC19" s="655"/>
      <c r="BD19" s="655"/>
      <c r="BE19" s="655"/>
      <c r="BF19" s="656"/>
      <c r="BG19" s="657">
        <v>22797</v>
      </c>
      <c r="BH19" s="658"/>
      <c r="BI19" s="658"/>
      <c r="BJ19" s="658"/>
      <c r="BK19" s="658"/>
      <c r="BL19" s="658"/>
      <c r="BM19" s="658"/>
      <c r="BN19" s="659"/>
      <c r="BO19" s="695">
        <v>0.3</v>
      </c>
      <c r="BP19" s="695"/>
      <c r="BQ19" s="695"/>
      <c r="BR19" s="695"/>
      <c r="BS19" s="696" t="s">
        <v>130</v>
      </c>
      <c r="BT19" s="696"/>
      <c r="BU19" s="696"/>
      <c r="BV19" s="696"/>
      <c r="BW19" s="696"/>
      <c r="BX19" s="696"/>
      <c r="BY19" s="696"/>
      <c r="BZ19" s="696"/>
      <c r="CA19" s="696"/>
      <c r="CB19" s="736"/>
      <c r="CD19" s="654" t="s">
        <v>279</v>
      </c>
      <c r="CE19" s="655"/>
      <c r="CF19" s="655"/>
      <c r="CG19" s="655"/>
      <c r="CH19" s="655"/>
      <c r="CI19" s="655"/>
      <c r="CJ19" s="655"/>
      <c r="CK19" s="655"/>
      <c r="CL19" s="655"/>
      <c r="CM19" s="655"/>
      <c r="CN19" s="655"/>
      <c r="CO19" s="655"/>
      <c r="CP19" s="655"/>
      <c r="CQ19" s="656"/>
      <c r="CR19" s="657" t="s">
        <v>239</v>
      </c>
      <c r="CS19" s="658"/>
      <c r="CT19" s="658"/>
      <c r="CU19" s="658"/>
      <c r="CV19" s="658"/>
      <c r="CW19" s="658"/>
      <c r="CX19" s="658"/>
      <c r="CY19" s="659"/>
      <c r="CZ19" s="695" t="s">
        <v>130</v>
      </c>
      <c r="DA19" s="695"/>
      <c r="DB19" s="695"/>
      <c r="DC19" s="695"/>
      <c r="DD19" s="663" t="s">
        <v>130</v>
      </c>
      <c r="DE19" s="658"/>
      <c r="DF19" s="658"/>
      <c r="DG19" s="658"/>
      <c r="DH19" s="658"/>
      <c r="DI19" s="658"/>
      <c r="DJ19" s="658"/>
      <c r="DK19" s="658"/>
      <c r="DL19" s="658"/>
      <c r="DM19" s="658"/>
      <c r="DN19" s="658"/>
      <c r="DO19" s="658"/>
      <c r="DP19" s="659"/>
      <c r="DQ19" s="663" t="s">
        <v>130</v>
      </c>
      <c r="DR19" s="658"/>
      <c r="DS19" s="658"/>
      <c r="DT19" s="658"/>
      <c r="DU19" s="658"/>
      <c r="DV19" s="658"/>
      <c r="DW19" s="658"/>
      <c r="DX19" s="658"/>
      <c r="DY19" s="658"/>
      <c r="DZ19" s="658"/>
      <c r="EA19" s="658"/>
      <c r="EB19" s="658"/>
      <c r="EC19" s="694"/>
    </row>
    <row r="20" spans="2:133" ht="11.25" customHeight="1" x14ac:dyDescent="0.15">
      <c r="B20" s="724" t="s">
        <v>280</v>
      </c>
      <c r="C20" s="725"/>
      <c r="D20" s="725"/>
      <c r="E20" s="725"/>
      <c r="F20" s="725"/>
      <c r="G20" s="725"/>
      <c r="H20" s="725"/>
      <c r="I20" s="725"/>
      <c r="J20" s="725"/>
      <c r="K20" s="725"/>
      <c r="L20" s="725"/>
      <c r="M20" s="725"/>
      <c r="N20" s="725"/>
      <c r="O20" s="725"/>
      <c r="P20" s="725"/>
      <c r="Q20" s="726"/>
      <c r="R20" s="657">
        <v>1538</v>
      </c>
      <c r="S20" s="658"/>
      <c r="T20" s="658"/>
      <c r="U20" s="658"/>
      <c r="V20" s="658"/>
      <c r="W20" s="658"/>
      <c r="X20" s="658"/>
      <c r="Y20" s="659"/>
      <c r="Z20" s="695">
        <v>0</v>
      </c>
      <c r="AA20" s="695"/>
      <c r="AB20" s="695"/>
      <c r="AC20" s="695"/>
      <c r="AD20" s="696">
        <v>1538</v>
      </c>
      <c r="AE20" s="696"/>
      <c r="AF20" s="696"/>
      <c r="AG20" s="696"/>
      <c r="AH20" s="696"/>
      <c r="AI20" s="696"/>
      <c r="AJ20" s="696"/>
      <c r="AK20" s="696"/>
      <c r="AL20" s="660">
        <v>0</v>
      </c>
      <c r="AM20" s="661"/>
      <c r="AN20" s="661"/>
      <c r="AO20" s="697"/>
      <c r="AP20" s="654" t="s">
        <v>281</v>
      </c>
      <c r="AQ20" s="655"/>
      <c r="AR20" s="655"/>
      <c r="AS20" s="655"/>
      <c r="AT20" s="655"/>
      <c r="AU20" s="655"/>
      <c r="AV20" s="655"/>
      <c r="AW20" s="655"/>
      <c r="AX20" s="655"/>
      <c r="AY20" s="655"/>
      <c r="AZ20" s="655"/>
      <c r="BA20" s="655"/>
      <c r="BB20" s="655"/>
      <c r="BC20" s="655"/>
      <c r="BD20" s="655"/>
      <c r="BE20" s="655"/>
      <c r="BF20" s="656"/>
      <c r="BG20" s="657">
        <v>22797</v>
      </c>
      <c r="BH20" s="658"/>
      <c r="BI20" s="658"/>
      <c r="BJ20" s="658"/>
      <c r="BK20" s="658"/>
      <c r="BL20" s="658"/>
      <c r="BM20" s="658"/>
      <c r="BN20" s="659"/>
      <c r="BO20" s="695">
        <v>0.3</v>
      </c>
      <c r="BP20" s="695"/>
      <c r="BQ20" s="695"/>
      <c r="BR20" s="695"/>
      <c r="BS20" s="696" t="s">
        <v>130</v>
      </c>
      <c r="BT20" s="696"/>
      <c r="BU20" s="696"/>
      <c r="BV20" s="696"/>
      <c r="BW20" s="696"/>
      <c r="BX20" s="696"/>
      <c r="BY20" s="696"/>
      <c r="BZ20" s="696"/>
      <c r="CA20" s="696"/>
      <c r="CB20" s="736"/>
      <c r="CD20" s="654" t="s">
        <v>282</v>
      </c>
      <c r="CE20" s="655"/>
      <c r="CF20" s="655"/>
      <c r="CG20" s="655"/>
      <c r="CH20" s="655"/>
      <c r="CI20" s="655"/>
      <c r="CJ20" s="655"/>
      <c r="CK20" s="655"/>
      <c r="CL20" s="655"/>
      <c r="CM20" s="655"/>
      <c r="CN20" s="655"/>
      <c r="CO20" s="655"/>
      <c r="CP20" s="655"/>
      <c r="CQ20" s="656"/>
      <c r="CR20" s="657">
        <v>37319467</v>
      </c>
      <c r="CS20" s="658"/>
      <c r="CT20" s="658"/>
      <c r="CU20" s="658"/>
      <c r="CV20" s="658"/>
      <c r="CW20" s="658"/>
      <c r="CX20" s="658"/>
      <c r="CY20" s="659"/>
      <c r="CZ20" s="695">
        <v>100</v>
      </c>
      <c r="DA20" s="695"/>
      <c r="DB20" s="695"/>
      <c r="DC20" s="695"/>
      <c r="DD20" s="663">
        <v>3338761</v>
      </c>
      <c r="DE20" s="658"/>
      <c r="DF20" s="658"/>
      <c r="DG20" s="658"/>
      <c r="DH20" s="658"/>
      <c r="DI20" s="658"/>
      <c r="DJ20" s="658"/>
      <c r="DK20" s="658"/>
      <c r="DL20" s="658"/>
      <c r="DM20" s="658"/>
      <c r="DN20" s="658"/>
      <c r="DO20" s="658"/>
      <c r="DP20" s="659"/>
      <c r="DQ20" s="663">
        <v>19765028</v>
      </c>
      <c r="DR20" s="658"/>
      <c r="DS20" s="658"/>
      <c r="DT20" s="658"/>
      <c r="DU20" s="658"/>
      <c r="DV20" s="658"/>
      <c r="DW20" s="658"/>
      <c r="DX20" s="658"/>
      <c r="DY20" s="658"/>
      <c r="DZ20" s="658"/>
      <c r="EA20" s="658"/>
      <c r="EB20" s="658"/>
      <c r="EC20" s="694"/>
    </row>
    <row r="21" spans="2:133" ht="11.25" customHeight="1" x14ac:dyDescent="0.15">
      <c r="B21" s="654" t="s">
        <v>283</v>
      </c>
      <c r="C21" s="655"/>
      <c r="D21" s="655"/>
      <c r="E21" s="655"/>
      <c r="F21" s="655"/>
      <c r="G21" s="655"/>
      <c r="H21" s="655"/>
      <c r="I21" s="655"/>
      <c r="J21" s="655"/>
      <c r="K21" s="655"/>
      <c r="L21" s="655"/>
      <c r="M21" s="655"/>
      <c r="N21" s="655"/>
      <c r="O21" s="655"/>
      <c r="P21" s="655"/>
      <c r="Q21" s="656"/>
      <c r="R21" s="657">
        <v>8220786</v>
      </c>
      <c r="S21" s="658"/>
      <c r="T21" s="658"/>
      <c r="U21" s="658"/>
      <c r="V21" s="658"/>
      <c r="W21" s="658"/>
      <c r="X21" s="658"/>
      <c r="Y21" s="659"/>
      <c r="Z21" s="695">
        <v>21.3</v>
      </c>
      <c r="AA21" s="695"/>
      <c r="AB21" s="695"/>
      <c r="AC21" s="695"/>
      <c r="AD21" s="696">
        <v>6701690</v>
      </c>
      <c r="AE21" s="696"/>
      <c r="AF21" s="696"/>
      <c r="AG21" s="696"/>
      <c r="AH21" s="696"/>
      <c r="AI21" s="696"/>
      <c r="AJ21" s="696"/>
      <c r="AK21" s="696"/>
      <c r="AL21" s="660">
        <v>42.3</v>
      </c>
      <c r="AM21" s="661"/>
      <c r="AN21" s="661"/>
      <c r="AO21" s="697"/>
      <c r="AP21" s="654" t="s">
        <v>284</v>
      </c>
      <c r="AQ21" s="734"/>
      <c r="AR21" s="734"/>
      <c r="AS21" s="734"/>
      <c r="AT21" s="734"/>
      <c r="AU21" s="734"/>
      <c r="AV21" s="734"/>
      <c r="AW21" s="734"/>
      <c r="AX21" s="734"/>
      <c r="AY21" s="734"/>
      <c r="AZ21" s="734"/>
      <c r="BA21" s="734"/>
      <c r="BB21" s="734"/>
      <c r="BC21" s="734"/>
      <c r="BD21" s="734"/>
      <c r="BE21" s="734"/>
      <c r="BF21" s="735"/>
      <c r="BG21" s="657">
        <v>22797</v>
      </c>
      <c r="BH21" s="658"/>
      <c r="BI21" s="658"/>
      <c r="BJ21" s="658"/>
      <c r="BK21" s="658"/>
      <c r="BL21" s="658"/>
      <c r="BM21" s="658"/>
      <c r="BN21" s="659"/>
      <c r="BO21" s="695">
        <v>0.3</v>
      </c>
      <c r="BP21" s="695"/>
      <c r="BQ21" s="695"/>
      <c r="BR21" s="695"/>
      <c r="BS21" s="696" t="s">
        <v>130</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285</v>
      </c>
      <c r="C22" s="655"/>
      <c r="D22" s="655"/>
      <c r="E22" s="655"/>
      <c r="F22" s="655"/>
      <c r="G22" s="655"/>
      <c r="H22" s="655"/>
      <c r="I22" s="655"/>
      <c r="J22" s="655"/>
      <c r="K22" s="655"/>
      <c r="L22" s="655"/>
      <c r="M22" s="655"/>
      <c r="N22" s="655"/>
      <c r="O22" s="655"/>
      <c r="P22" s="655"/>
      <c r="Q22" s="656"/>
      <c r="R22" s="657">
        <v>6701690</v>
      </c>
      <c r="S22" s="658"/>
      <c r="T22" s="658"/>
      <c r="U22" s="658"/>
      <c r="V22" s="658"/>
      <c r="W22" s="658"/>
      <c r="X22" s="658"/>
      <c r="Y22" s="659"/>
      <c r="Z22" s="695">
        <v>17.3</v>
      </c>
      <c r="AA22" s="695"/>
      <c r="AB22" s="695"/>
      <c r="AC22" s="695"/>
      <c r="AD22" s="696">
        <v>6701690</v>
      </c>
      <c r="AE22" s="696"/>
      <c r="AF22" s="696"/>
      <c r="AG22" s="696"/>
      <c r="AH22" s="696"/>
      <c r="AI22" s="696"/>
      <c r="AJ22" s="696"/>
      <c r="AK22" s="696"/>
      <c r="AL22" s="660">
        <v>42.3</v>
      </c>
      <c r="AM22" s="661"/>
      <c r="AN22" s="661"/>
      <c r="AO22" s="697"/>
      <c r="AP22" s="654" t="s">
        <v>286</v>
      </c>
      <c r="AQ22" s="734"/>
      <c r="AR22" s="734"/>
      <c r="AS22" s="734"/>
      <c r="AT22" s="734"/>
      <c r="AU22" s="734"/>
      <c r="AV22" s="734"/>
      <c r="AW22" s="734"/>
      <c r="AX22" s="734"/>
      <c r="AY22" s="734"/>
      <c r="AZ22" s="734"/>
      <c r="BA22" s="734"/>
      <c r="BB22" s="734"/>
      <c r="BC22" s="734"/>
      <c r="BD22" s="734"/>
      <c r="BE22" s="734"/>
      <c r="BF22" s="735"/>
      <c r="BG22" s="657" t="s">
        <v>130</v>
      </c>
      <c r="BH22" s="658"/>
      <c r="BI22" s="658"/>
      <c r="BJ22" s="658"/>
      <c r="BK22" s="658"/>
      <c r="BL22" s="658"/>
      <c r="BM22" s="658"/>
      <c r="BN22" s="659"/>
      <c r="BO22" s="695" t="s">
        <v>239</v>
      </c>
      <c r="BP22" s="695"/>
      <c r="BQ22" s="695"/>
      <c r="BR22" s="695"/>
      <c r="BS22" s="696" t="s">
        <v>239</v>
      </c>
      <c r="BT22" s="696"/>
      <c r="BU22" s="696"/>
      <c r="BV22" s="696"/>
      <c r="BW22" s="696"/>
      <c r="BX22" s="696"/>
      <c r="BY22" s="696"/>
      <c r="BZ22" s="696"/>
      <c r="CA22" s="696"/>
      <c r="CB22" s="736"/>
      <c r="CD22" s="709" t="s">
        <v>287</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288</v>
      </c>
      <c r="C23" s="655"/>
      <c r="D23" s="655"/>
      <c r="E23" s="655"/>
      <c r="F23" s="655"/>
      <c r="G23" s="655"/>
      <c r="H23" s="655"/>
      <c r="I23" s="655"/>
      <c r="J23" s="655"/>
      <c r="K23" s="655"/>
      <c r="L23" s="655"/>
      <c r="M23" s="655"/>
      <c r="N23" s="655"/>
      <c r="O23" s="655"/>
      <c r="P23" s="655"/>
      <c r="Q23" s="656"/>
      <c r="R23" s="657">
        <v>1519096</v>
      </c>
      <c r="S23" s="658"/>
      <c r="T23" s="658"/>
      <c r="U23" s="658"/>
      <c r="V23" s="658"/>
      <c r="W23" s="658"/>
      <c r="X23" s="658"/>
      <c r="Y23" s="659"/>
      <c r="Z23" s="695">
        <v>3.9</v>
      </c>
      <c r="AA23" s="695"/>
      <c r="AB23" s="695"/>
      <c r="AC23" s="695"/>
      <c r="AD23" s="696" t="s">
        <v>239</v>
      </c>
      <c r="AE23" s="696"/>
      <c r="AF23" s="696"/>
      <c r="AG23" s="696"/>
      <c r="AH23" s="696"/>
      <c r="AI23" s="696"/>
      <c r="AJ23" s="696"/>
      <c r="AK23" s="696"/>
      <c r="AL23" s="660" t="s">
        <v>239</v>
      </c>
      <c r="AM23" s="661"/>
      <c r="AN23" s="661"/>
      <c r="AO23" s="697"/>
      <c r="AP23" s="654" t="s">
        <v>289</v>
      </c>
      <c r="AQ23" s="734"/>
      <c r="AR23" s="734"/>
      <c r="AS23" s="734"/>
      <c r="AT23" s="734"/>
      <c r="AU23" s="734"/>
      <c r="AV23" s="734"/>
      <c r="AW23" s="734"/>
      <c r="AX23" s="734"/>
      <c r="AY23" s="734"/>
      <c r="AZ23" s="734"/>
      <c r="BA23" s="734"/>
      <c r="BB23" s="734"/>
      <c r="BC23" s="734"/>
      <c r="BD23" s="734"/>
      <c r="BE23" s="734"/>
      <c r="BF23" s="735"/>
      <c r="BG23" s="657" t="s">
        <v>130</v>
      </c>
      <c r="BH23" s="658"/>
      <c r="BI23" s="658"/>
      <c r="BJ23" s="658"/>
      <c r="BK23" s="658"/>
      <c r="BL23" s="658"/>
      <c r="BM23" s="658"/>
      <c r="BN23" s="659"/>
      <c r="BO23" s="695" t="s">
        <v>130</v>
      </c>
      <c r="BP23" s="695"/>
      <c r="BQ23" s="695"/>
      <c r="BR23" s="695"/>
      <c r="BS23" s="696" t="s">
        <v>130</v>
      </c>
      <c r="BT23" s="696"/>
      <c r="BU23" s="696"/>
      <c r="BV23" s="696"/>
      <c r="BW23" s="696"/>
      <c r="BX23" s="696"/>
      <c r="BY23" s="696"/>
      <c r="BZ23" s="696"/>
      <c r="CA23" s="696"/>
      <c r="CB23" s="736"/>
      <c r="CD23" s="709" t="s">
        <v>227</v>
      </c>
      <c r="CE23" s="710"/>
      <c r="CF23" s="710"/>
      <c r="CG23" s="710"/>
      <c r="CH23" s="710"/>
      <c r="CI23" s="710"/>
      <c r="CJ23" s="710"/>
      <c r="CK23" s="710"/>
      <c r="CL23" s="710"/>
      <c r="CM23" s="710"/>
      <c r="CN23" s="710"/>
      <c r="CO23" s="710"/>
      <c r="CP23" s="710"/>
      <c r="CQ23" s="711"/>
      <c r="CR23" s="709" t="s">
        <v>290</v>
      </c>
      <c r="CS23" s="710"/>
      <c r="CT23" s="710"/>
      <c r="CU23" s="710"/>
      <c r="CV23" s="710"/>
      <c r="CW23" s="710"/>
      <c r="CX23" s="710"/>
      <c r="CY23" s="711"/>
      <c r="CZ23" s="709" t="s">
        <v>291</v>
      </c>
      <c r="DA23" s="710"/>
      <c r="DB23" s="710"/>
      <c r="DC23" s="711"/>
      <c r="DD23" s="709" t="s">
        <v>292</v>
      </c>
      <c r="DE23" s="710"/>
      <c r="DF23" s="710"/>
      <c r="DG23" s="710"/>
      <c r="DH23" s="710"/>
      <c r="DI23" s="710"/>
      <c r="DJ23" s="710"/>
      <c r="DK23" s="711"/>
      <c r="DL23" s="747" t="s">
        <v>293</v>
      </c>
      <c r="DM23" s="748"/>
      <c r="DN23" s="748"/>
      <c r="DO23" s="748"/>
      <c r="DP23" s="748"/>
      <c r="DQ23" s="748"/>
      <c r="DR23" s="748"/>
      <c r="DS23" s="748"/>
      <c r="DT23" s="748"/>
      <c r="DU23" s="748"/>
      <c r="DV23" s="749"/>
      <c r="DW23" s="709" t="s">
        <v>294</v>
      </c>
      <c r="DX23" s="710"/>
      <c r="DY23" s="710"/>
      <c r="DZ23" s="710"/>
      <c r="EA23" s="710"/>
      <c r="EB23" s="710"/>
      <c r="EC23" s="711"/>
    </row>
    <row r="24" spans="2:133" ht="11.25" customHeight="1" x14ac:dyDescent="0.15">
      <c r="B24" s="654" t="s">
        <v>295</v>
      </c>
      <c r="C24" s="655"/>
      <c r="D24" s="655"/>
      <c r="E24" s="655"/>
      <c r="F24" s="655"/>
      <c r="G24" s="655"/>
      <c r="H24" s="655"/>
      <c r="I24" s="655"/>
      <c r="J24" s="655"/>
      <c r="K24" s="655"/>
      <c r="L24" s="655"/>
      <c r="M24" s="655"/>
      <c r="N24" s="655"/>
      <c r="O24" s="655"/>
      <c r="P24" s="655"/>
      <c r="Q24" s="656"/>
      <c r="R24" s="657" t="s">
        <v>130</v>
      </c>
      <c r="S24" s="658"/>
      <c r="T24" s="658"/>
      <c r="U24" s="658"/>
      <c r="V24" s="658"/>
      <c r="W24" s="658"/>
      <c r="X24" s="658"/>
      <c r="Y24" s="659"/>
      <c r="Z24" s="695" t="s">
        <v>130</v>
      </c>
      <c r="AA24" s="695"/>
      <c r="AB24" s="695"/>
      <c r="AC24" s="695"/>
      <c r="AD24" s="696" t="s">
        <v>265</v>
      </c>
      <c r="AE24" s="696"/>
      <c r="AF24" s="696"/>
      <c r="AG24" s="696"/>
      <c r="AH24" s="696"/>
      <c r="AI24" s="696"/>
      <c r="AJ24" s="696"/>
      <c r="AK24" s="696"/>
      <c r="AL24" s="660" t="s">
        <v>130</v>
      </c>
      <c r="AM24" s="661"/>
      <c r="AN24" s="661"/>
      <c r="AO24" s="697"/>
      <c r="AP24" s="654" t="s">
        <v>296</v>
      </c>
      <c r="AQ24" s="734"/>
      <c r="AR24" s="734"/>
      <c r="AS24" s="734"/>
      <c r="AT24" s="734"/>
      <c r="AU24" s="734"/>
      <c r="AV24" s="734"/>
      <c r="AW24" s="734"/>
      <c r="AX24" s="734"/>
      <c r="AY24" s="734"/>
      <c r="AZ24" s="734"/>
      <c r="BA24" s="734"/>
      <c r="BB24" s="734"/>
      <c r="BC24" s="734"/>
      <c r="BD24" s="734"/>
      <c r="BE24" s="734"/>
      <c r="BF24" s="735"/>
      <c r="BG24" s="657" t="s">
        <v>265</v>
      </c>
      <c r="BH24" s="658"/>
      <c r="BI24" s="658"/>
      <c r="BJ24" s="658"/>
      <c r="BK24" s="658"/>
      <c r="BL24" s="658"/>
      <c r="BM24" s="658"/>
      <c r="BN24" s="659"/>
      <c r="BO24" s="695" t="s">
        <v>239</v>
      </c>
      <c r="BP24" s="695"/>
      <c r="BQ24" s="695"/>
      <c r="BR24" s="695"/>
      <c r="BS24" s="696" t="s">
        <v>239</v>
      </c>
      <c r="BT24" s="696"/>
      <c r="BU24" s="696"/>
      <c r="BV24" s="696"/>
      <c r="BW24" s="696"/>
      <c r="BX24" s="696"/>
      <c r="BY24" s="696"/>
      <c r="BZ24" s="696"/>
      <c r="CA24" s="696"/>
      <c r="CB24" s="736"/>
      <c r="CD24" s="715" t="s">
        <v>297</v>
      </c>
      <c r="CE24" s="716"/>
      <c r="CF24" s="716"/>
      <c r="CG24" s="716"/>
      <c r="CH24" s="716"/>
      <c r="CI24" s="716"/>
      <c r="CJ24" s="716"/>
      <c r="CK24" s="716"/>
      <c r="CL24" s="716"/>
      <c r="CM24" s="716"/>
      <c r="CN24" s="716"/>
      <c r="CO24" s="716"/>
      <c r="CP24" s="716"/>
      <c r="CQ24" s="717"/>
      <c r="CR24" s="712">
        <v>15116789</v>
      </c>
      <c r="CS24" s="713"/>
      <c r="CT24" s="713"/>
      <c r="CU24" s="713"/>
      <c r="CV24" s="713"/>
      <c r="CW24" s="713"/>
      <c r="CX24" s="713"/>
      <c r="CY24" s="738"/>
      <c r="CZ24" s="739">
        <v>40.5</v>
      </c>
      <c r="DA24" s="721"/>
      <c r="DB24" s="721"/>
      <c r="DC24" s="741"/>
      <c r="DD24" s="737">
        <v>10343163</v>
      </c>
      <c r="DE24" s="713"/>
      <c r="DF24" s="713"/>
      <c r="DG24" s="713"/>
      <c r="DH24" s="713"/>
      <c r="DI24" s="713"/>
      <c r="DJ24" s="713"/>
      <c r="DK24" s="738"/>
      <c r="DL24" s="737">
        <v>8420632</v>
      </c>
      <c r="DM24" s="713"/>
      <c r="DN24" s="713"/>
      <c r="DO24" s="713"/>
      <c r="DP24" s="713"/>
      <c r="DQ24" s="713"/>
      <c r="DR24" s="713"/>
      <c r="DS24" s="713"/>
      <c r="DT24" s="713"/>
      <c r="DU24" s="713"/>
      <c r="DV24" s="738"/>
      <c r="DW24" s="739">
        <v>52.2</v>
      </c>
      <c r="DX24" s="721"/>
      <c r="DY24" s="721"/>
      <c r="DZ24" s="721"/>
      <c r="EA24" s="721"/>
      <c r="EB24" s="721"/>
      <c r="EC24" s="740"/>
    </row>
    <row r="25" spans="2:133" ht="11.25" customHeight="1" x14ac:dyDescent="0.15">
      <c r="B25" s="654" t="s">
        <v>298</v>
      </c>
      <c r="C25" s="655"/>
      <c r="D25" s="655"/>
      <c r="E25" s="655"/>
      <c r="F25" s="655"/>
      <c r="G25" s="655"/>
      <c r="H25" s="655"/>
      <c r="I25" s="655"/>
      <c r="J25" s="655"/>
      <c r="K25" s="655"/>
      <c r="L25" s="655"/>
      <c r="M25" s="655"/>
      <c r="N25" s="655"/>
      <c r="O25" s="655"/>
      <c r="P25" s="655"/>
      <c r="Q25" s="656"/>
      <c r="R25" s="657">
        <v>17358633</v>
      </c>
      <c r="S25" s="658"/>
      <c r="T25" s="658"/>
      <c r="U25" s="658"/>
      <c r="V25" s="658"/>
      <c r="W25" s="658"/>
      <c r="X25" s="658"/>
      <c r="Y25" s="659"/>
      <c r="Z25" s="695">
        <v>44.9</v>
      </c>
      <c r="AA25" s="695"/>
      <c r="AB25" s="695"/>
      <c r="AC25" s="695"/>
      <c r="AD25" s="696">
        <v>15839537</v>
      </c>
      <c r="AE25" s="696"/>
      <c r="AF25" s="696"/>
      <c r="AG25" s="696"/>
      <c r="AH25" s="696"/>
      <c r="AI25" s="696"/>
      <c r="AJ25" s="696"/>
      <c r="AK25" s="696"/>
      <c r="AL25" s="660">
        <v>99.9</v>
      </c>
      <c r="AM25" s="661"/>
      <c r="AN25" s="661"/>
      <c r="AO25" s="697"/>
      <c r="AP25" s="654" t="s">
        <v>299</v>
      </c>
      <c r="AQ25" s="734"/>
      <c r="AR25" s="734"/>
      <c r="AS25" s="734"/>
      <c r="AT25" s="734"/>
      <c r="AU25" s="734"/>
      <c r="AV25" s="734"/>
      <c r="AW25" s="734"/>
      <c r="AX25" s="734"/>
      <c r="AY25" s="734"/>
      <c r="AZ25" s="734"/>
      <c r="BA25" s="734"/>
      <c r="BB25" s="734"/>
      <c r="BC25" s="734"/>
      <c r="BD25" s="734"/>
      <c r="BE25" s="734"/>
      <c r="BF25" s="735"/>
      <c r="BG25" s="657" t="s">
        <v>239</v>
      </c>
      <c r="BH25" s="658"/>
      <c r="BI25" s="658"/>
      <c r="BJ25" s="658"/>
      <c r="BK25" s="658"/>
      <c r="BL25" s="658"/>
      <c r="BM25" s="658"/>
      <c r="BN25" s="659"/>
      <c r="BO25" s="695" t="s">
        <v>130</v>
      </c>
      <c r="BP25" s="695"/>
      <c r="BQ25" s="695"/>
      <c r="BR25" s="695"/>
      <c r="BS25" s="696" t="s">
        <v>130</v>
      </c>
      <c r="BT25" s="696"/>
      <c r="BU25" s="696"/>
      <c r="BV25" s="696"/>
      <c r="BW25" s="696"/>
      <c r="BX25" s="696"/>
      <c r="BY25" s="696"/>
      <c r="BZ25" s="696"/>
      <c r="CA25" s="696"/>
      <c r="CB25" s="736"/>
      <c r="CD25" s="654" t="s">
        <v>300</v>
      </c>
      <c r="CE25" s="655"/>
      <c r="CF25" s="655"/>
      <c r="CG25" s="655"/>
      <c r="CH25" s="655"/>
      <c r="CI25" s="655"/>
      <c r="CJ25" s="655"/>
      <c r="CK25" s="655"/>
      <c r="CL25" s="655"/>
      <c r="CM25" s="655"/>
      <c r="CN25" s="655"/>
      <c r="CO25" s="655"/>
      <c r="CP25" s="655"/>
      <c r="CQ25" s="656"/>
      <c r="CR25" s="657">
        <v>4786977</v>
      </c>
      <c r="CS25" s="670"/>
      <c r="CT25" s="670"/>
      <c r="CU25" s="670"/>
      <c r="CV25" s="670"/>
      <c r="CW25" s="670"/>
      <c r="CX25" s="670"/>
      <c r="CY25" s="671"/>
      <c r="CZ25" s="660">
        <v>12.8</v>
      </c>
      <c r="DA25" s="672"/>
      <c r="DB25" s="672"/>
      <c r="DC25" s="673"/>
      <c r="DD25" s="663">
        <v>4439093</v>
      </c>
      <c r="DE25" s="670"/>
      <c r="DF25" s="670"/>
      <c r="DG25" s="670"/>
      <c r="DH25" s="670"/>
      <c r="DI25" s="670"/>
      <c r="DJ25" s="670"/>
      <c r="DK25" s="671"/>
      <c r="DL25" s="663">
        <v>3949149</v>
      </c>
      <c r="DM25" s="670"/>
      <c r="DN25" s="670"/>
      <c r="DO25" s="670"/>
      <c r="DP25" s="670"/>
      <c r="DQ25" s="670"/>
      <c r="DR25" s="670"/>
      <c r="DS25" s="670"/>
      <c r="DT25" s="670"/>
      <c r="DU25" s="670"/>
      <c r="DV25" s="671"/>
      <c r="DW25" s="660">
        <v>24.5</v>
      </c>
      <c r="DX25" s="672"/>
      <c r="DY25" s="672"/>
      <c r="DZ25" s="672"/>
      <c r="EA25" s="672"/>
      <c r="EB25" s="672"/>
      <c r="EC25" s="684"/>
    </row>
    <row r="26" spans="2:133" ht="11.25" customHeight="1" x14ac:dyDescent="0.15">
      <c r="B26" s="654" t="s">
        <v>301</v>
      </c>
      <c r="C26" s="655"/>
      <c r="D26" s="655"/>
      <c r="E26" s="655"/>
      <c r="F26" s="655"/>
      <c r="G26" s="655"/>
      <c r="H26" s="655"/>
      <c r="I26" s="655"/>
      <c r="J26" s="655"/>
      <c r="K26" s="655"/>
      <c r="L26" s="655"/>
      <c r="M26" s="655"/>
      <c r="N26" s="655"/>
      <c r="O26" s="655"/>
      <c r="P26" s="655"/>
      <c r="Q26" s="656"/>
      <c r="R26" s="657">
        <v>8758</v>
      </c>
      <c r="S26" s="658"/>
      <c r="T26" s="658"/>
      <c r="U26" s="658"/>
      <c r="V26" s="658"/>
      <c r="W26" s="658"/>
      <c r="X26" s="658"/>
      <c r="Y26" s="659"/>
      <c r="Z26" s="695">
        <v>0</v>
      </c>
      <c r="AA26" s="695"/>
      <c r="AB26" s="695"/>
      <c r="AC26" s="695"/>
      <c r="AD26" s="696">
        <v>8758</v>
      </c>
      <c r="AE26" s="696"/>
      <c r="AF26" s="696"/>
      <c r="AG26" s="696"/>
      <c r="AH26" s="696"/>
      <c r="AI26" s="696"/>
      <c r="AJ26" s="696"/>
      <c r="AK26" s="696"/>
      <c r="AL26" s="660">
        <v>0.1</v>
      </c>
      <c r="AM26" s="661"/>
      <c r="AN26" s="661"/>
      <c r="AO26" s="697"/>
      <c r="AP26" s="654" t="s">
        <v>302</v>
      </c>
      <c r="AQ26" s="734"/>
      <c r="AR26" s="734"/>
      <c r="AS26" s="734"/>
      <c r="AT26" s="734"/>
      <c r="AU26" s="734"/>
      <c r="AV26" s="734"/>
      <c r="AW26" s="734"/>
      <c r="AX26" s="734"/>
      <c r="AY26" s="734"/>
      <c r="AZ26" s="734"/>
      <c r="BA26" s="734"/>
      <c r="BB26" s="734"/>
      <c r="BC26" s="734"/>
      <c r="BD26" s="734"/>
      <c r="BE26" s="734"/>
      <c r="BF26" s="735"/>
      <c r="BG26" s="657" t="s">
        <v>239</v>
      </c>
      <c r="BH26" s="658"/>
      <c r="BI26" s="658"/>
      <c r="BJ26" s="658"/>
      <c r="BK26" s="658"/>
      <c r="BL26" s="658"/>
      <c r="BM26" s="658"/>
      <c r="BN26" s="659"/>
      <c r="BO26" s="695" t="s">
        <v>239</v>
      </c>
      <c r="BP26" s="695"/>
      <c r="BQ26" s="695"/>
      <c r="BR26" s="695"/>
      <c r="BS26" s="696" t="s">
        <v>130</v>
      </c>
      <c r="BT26" s="696"/>
      <c r="BU26" s="696"/>
      <c r="BV26" s="696"/>
      <c r="BW26" s="696"/>
      <c r="BX26" s="696"/>
      <c r="BY26" s="696"/>
      <c r="BZ26" s="696"/>
      <c r="CA26" s="696"/>
      <c r="CB26" s="736"/>
      <c r="CD26" s="654" t="s">
        <v>303</v>
      </c>
      <c r="CE26" s="655"/>
      <c r="CF26" s="655"/>
      <c r="CG26" s="655"/>
      <c r="CH26" s="655"/>
      <c r="CI26" s="655"/>
      <c r="CJ26" s="655"/>
      <c r="CK26" s="655"/>
      <c r="CL26" s="655"/>
      <c r="CM26" s="655"/>
      <c r="CN26" s="655"/>
      <c r="CO26" s="655"/>
      <c r="CP26" s="655"/>
      <c r="CQ26" s="656"/>
      <c r="CR26" s="657">
        <v>2737192</v>
      </c>
      <c r="CS26" s="658"/>
      <c r="CT26" s="658"/>
      <c r="CU26" s="658"/>
      <c r="CV26" s="658"/>
      <c r="CW26" s="658"/>
      <c r="CX26" s="658"/>
      <c r="CY26" s="659"/>
      <c r="CZ26" s="660">
        <v>7.3</v>
      </c>
      <c r="DA26" s="672"/>
      <c r="DB26" s="672"/>
      <c r="DC26" s="673"/>
      <c r="DD26" s="663">
        <v>2552959</v>
      </c>
      <c r="DE26" s="658"/>
      <c r="DF26" s="658"/>
      <c r="DG26" s="658"/>
      <c r="DH26" s="658"/>
      <c r="DI26" s="658"/>
      <c r="DJ26" s="658"/>
      <c r="DK26" s="659"/>
      <c r="DL26" s="663" t="s">
        <v>239</v>
      </c>
      <c r="DM26" s="658"/>
      <c r="DN26" s="658"/>
      <c r="DO26" s="658"/>
      <c r="DP26" s="658"/>
      <c r="DQ26" s="658"/>
      <c r="DR26" s="658"/>
      <c r="DS26" s="658"/>
      <c r="DT26" s="658"/>
      <c r="DU26" s="658"/>
      <c r="DV26" s="659"/>
      <c r="DW26" s="660" t="s">
        <v>239</v>
      </c>
      <c r="DX26" s="672"/>
      <c r="DY26" s="672"/>
      <c r="DZ26" s="672"/>
      <c r="EA26" s="672"/>
      <c r="EB26" s="672"/>
      <c r="EC26" s="684"/>
    </row>
    <row r="27" spans="2:133" ht="11.25" customHeight="1" x14ac:dyDescent="0.15">
      <c r="B27" s="654" t="s">
        <v>304</v>
      </c>
      <c r="C27" s="655"/>
      <c r="D27" s="655"/>
      <c r="E27" s="655"/>
      <c r="F27" s="655"/>
      <c r="G27" s="655"/>
      <c r="H27" s="655"/>
      <c r="I27" s="655"/>
      <c r="J27" s="655"/>
      <c r="K27" s="655"/>
      <c r="L27" s="655"/>
      <c r="M27" s="655"/>
      <c r="N27" s="655"/>
      <c r="O27" s="655"/>
      <c r="P27" s="655"/>
      <c r="Q27" s="656"/>
      <c r="R27" s="657">
        <v>156002</v>
      </c>
      <c r="S27" s="658"/>
      <c r="T27" s="658"/>
      <c r="U27" s="658"/>
      <c r="V27" s="658"/>
      <c r="W27" s="658"/>
      <c r="X27" s="658"/>
      <c r="Y27" s="659"/>
      <c r="Z27" s="695">
        <v>0.4</v>
      </c>
      <c r="AA27" s="695"/>
      <c r="AB27" s="695"/>
      <c r="AC27" s="695"/>
      <c r="AD27" s="696" t="s">
        <v>239</v>
      </c>
      <c r="AE27" s="696"/>
      <c r="AF27" s="696"/>
      <c r="AG27" s="696"/>
      <c r="AH27" s="696"/>
      <c r="AI27" s="696"/>
      <c r="AJ27" s="696"/>
      <c r="AK27" s="696"/>
      <c r="AL27" s="660" t="s">
        <v>239</v>
      </c>
      <c r="AM27" s="661"/>
      <c r="AN27" s="661"/>
      <c r="AO27" s="697"/>
      <c r="AP27" s="654" t="s">
        <v>305</v>
      </c>
      <c r="AQ27" s="655"/>
      <c r="AR27" s="655"/>
      <c r="AS27" s="655"/>
      <c r="AT27" s="655"/>
      <c r="AU27" s="655"/>
      <c r="AV27" s="655"/>
      <c r="AW27" s="655"/>
      <c r="AX27" s="655"/>
      <c r="AY27" s="655"/>
      <c r="AZ27" s="655"/>
      <c r="BA27" s="655"/>
      <c r="BB27" s="655"/>
      <c r="BC27" s="655"/>
      <c r="BD27" s="655"/>
      <c r="BE27" s="655"/>
      <c r="BF27" s="656"/>
      <c r="BG27" s="657">
        <v>7249708</v>
      </c>
      <c r="BH27" s="658"/>
      <c r="BI27" s="658"/>
      <c r="BJ27" s="658"/>
      <c r="BK27" s="658"/>
      <c r="BL27" s="658"/>
      <c r="BM27" s="658"/>
      <c r="BN27" s="659"/>
      <c r="BO27" s="695">
        <v>100</v>
      </c>
      <c r="BP27" s="695"/>
      <c r="BQ27" s="695"/>
      <c r="BR27" s="695"/>
      <c r="BS27" s="696">
        <v>355192</v>
      </c>
      <c r="BT27" s="696"/>
      <c r="BU27" s="696"/>
      <c r="BV27" s="696"/>
      <c r="BW27" s="696"/>
      <c r="BX27" s="696"/>
      <c r="BY27" s="696"/>
      <c r="BZ27" s="696"/>
      <c r="CA27" s="696"/>
      <c r="CB27" s="736"/>
      <c r="CD27" s="654" t="s">
        <v>306</v>
      </c>
      <c r="CE27" s="655"/>
      <c r="CF27" s="655"/>
      <c r="CG27" s="655"/>
      <c r="CH27" s="655"/>
      <c r="CI27" s="655"/>
      <c r="CJ27" s="655"/>
      <c r="CK27" s="655"/>
      <c r="CL27" s="655"/>
      <c r="CM27" s="655"/>
      <c r="CN27" s="655"/>
      <c r="CO27" s="655"/>
      <c r="CP27" s="655"/>
      <c r="CQ27" s="656"/>
      <c r="CR27" s="657">
        <v>5865643</v>
      </c>
      <c r="CS27" s="670"/>
      <c r="CT27" s="670"/>
      <c r="CU27" s="670"/>
      <c r="CV27" s="670"/>
      <c r="CW27" s="670"/>
      <c r="CX27" s="670"/>
      <c r="CY27" s="671"/>
      <c r="CZ27" s="660">
        <v>15.7</v>
      </c>
      <c r="DA27" s="672"/>
      <c r="DB27" s="672"/>
      <c r="DC27" s="673"/>
      <c r="DD27" s="663">
        <v>1470242</v>
      </c>
      <c r="DE27" s="670"/>
      <c r="DF27" s="670"/>
      <c r="DG27" s="670"/>
      <c r="DH27" s="670"/>
      <c r="DI27" s="670"/>
      <c r="DJ27" s="670"/>
      <c r="DK27" s="671"/>
      <c r="DL27" s="663">
        <v>1465455</v>
      </c>
      <c r="DM27" s="670"/>
      <c r="DN27" s="670"/>
      <c r="DO27" s="670"/>
      <c r="DP27" s="670"/>
      <c r="DQ27" s="670"/>
      <c r="DR27" s="670"/>
      <c r="DS27" s="670"/>
      <c r="DT27" s="670"/>
      <c r="DU27" s="670"/>
      <c r="DV27" s="671"/>
      <c r="DW27" s="660">
        <v>9.1</v>
      </c>
      <c r="DX27" s="672"/>
      <c r="DY27" s="672"/>
      <c r="DZ27" s="672"/>
      <c r="EA27" s="672"/>
      <c r="EB27" s="672"/>
      <c r="EC27" s="684"/>
    </row>
    <row r="28" spans="2:133" ht="11.25" customHeight="1" x14ac:dyDescent="0.15">
      <c r="B28" s="654" t="s">
        <v>307</v>
      </c>
      <c r="C28" s="655"/>
      <c r="D28" s="655"/>
      <c r="E28" s="655"/>
      <c r="F28" s="655"/>
      <c r="G28" s="655"/>
      <c r="H28" s="655"/>
      <c r="I28" s="655"/>
      <c r="J28" s="655"/>
      <c r="K28" s="655"/>
      <c r="L28" s="655"/>
      <c r="M28" s="655"/>
      <c r="N28" s="655"/>
      <c r="O28" s="655"/>
      <c r="P28" s="655"/>
      <c r="Q28" s="656"/>
      <c r="R28" s="657">
        <v>221342</v>
      </c>
      <c r="S28" s="658"/>
      <c r="T28" s="658"/>
      <c r="U28" s="658"/>
      <c r="V28" s="658"/>
      <c r="W28" s="658"/>
      <c r="X28" s="658"/>
      <c r="Y28" s="659"/>
      <c r="Z28" s="695">
        <v>0.6</v>
      </c>
      <c r="AA28" s="695"/>
      <c r="AB28" s="695"/>
      <c r="AC28" s="695"/>
      <c r="AD28" s="696" t="s">
        <v>130</v>
      </c>
      <c r="AE28" s="696"/>
      <c r="AF28" s="696"/>
      <c r="AG28" s="696"/>
      <c r="AH28" s="696"/>
      <c r="AI28" s="696"/>
      <c r="AJ28" s="696"/>
      <c r="AK28" s="696"/>
      <c r="AL28" s="660" t="s">
        <v>239</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308</v>
      </c>
      <c r="CE28" s="655"/>
      <c r="CF28" s="655"/>
      <c r="CG28" s="655"/>
      <c r="CH28" s="655"/>
      <c r="CI28" s="655"/>
      <c r="CJ28" s="655"/>
      <c r="CK28" s="655"/>
      <c r="CL28" s="655"/>
      <c r="CM28" s="655"/>
      <c r="CN28" s="655"/>
      <c r="CO28" s="655"/>
      <c r="CP28" s="655"/>
      <c r="CQ28" s="656"/>
      <c r="CR28" s="657">
        <v>4464169</v>
      </c>
      <c r="CS28" s="658"/>
      <c r="CT28" s="658"/>
      <c r="CU28" s="658"/>
      <c r="CV28" s="658"/>
      <c r="CW28" s="658"/>
      <c r="CX28" s="658"/>
      <c r="CY28" s="659"/>
      <c r="CZ28" s="660">
        <v>12</v>
      </c>
      <c r="DA28" s="672"/>
      <c r="DB28" s="672"/>
      <c r="DC28" s="673"/>
      <c r="DD28" s="663">
        <v>4433828</v>
      </c>
      <c r="DE28" s="658"/>
      <c r="DF28" s="658"/>
      <c r="DG28" s="658"/>
      <c r="DH28" s="658"/>
      <c r="DI28" s="658"/>
      <c r="DJ28" s="658"/>
      <c r="DK28" s="659"/>
      <c r="DL28" s="663">
        <v>3006028</v>
      </c>
      <c r="DM28" s="658"/>
      <c r="DN28" s="658"/>
      <c r="DO28" s="658"/>
      <c r="DP28" s="658"/>
      <c r="DQ28" s="658"/>
      <c r="DR28" s="658"/>
      <c r="DS28" s="658"/>
      <c r="DT28" s="658"/>
      <c r="DU28" s="658"/>
      <c r="DV28" s="659"/>
      <c r="DW28" s="660">
        <v>18.600000000000001</v>
      </c>
      <c r="DX28" s="672"/>
      <c r="DY28" s="672"/>
      <c r="DZ28" s="672"/>
      <c r="EA28" s="672"/>
      <c r="EB28" s="672"/>
      <c r="EC28" s="684"/>
    </row>
    <row r="29" spans="2:133" ht="11.25" customHeight="1" x14ac:dyDescent="0.15">
      <c r="B29" s="654" t="s">
        <v>309</v>
      </c>
      <c r="C29" s="655"/>
      <c r="D29" s="655"/>
      <c r="E29" s="655"/>
      <c r="F29" s="655"/>
      <c r="G29" s="655"/>
      <c r="H29" s="655"/>
      <c r="I29" s="655"/>
      <c r="J29" s="655"/>
      <c r="K29" s="655"/>
      <c r="L29" s="655"/>
      <c r="M29" s="655"/>
      <c r="N29" s="655"/>
      <c r="O29" s="655"/>
      <c r="P29" s="655"/>
      <c r="Q29" s="656"/>
      <c r="R29" s="657">
        <v>190737</v>
      </c>
      <c r="S29" s="658"/>
      <c r="T29" s="658"/>
      <c r="U29" s="658"/>
      <c r="V29" s="658"/>
      <c r="W29" s="658"/>
      <c r="X29" s="658"/>
      <c r="Y29" s="659"/>
      <c r="Z29" s="695">
        <v>0.5</v>
      </c>
      <c r="AA29" s="695"/>
      <c r="AB29" s="695"/>
      <c r="AC29" s="695"/>
      <c r="AD29" s="696" t="s">
        <v>239</v>
      </c>
      <c r="AE29" s="696"/>
      <c r="AF29" s="696"/>
      <c r="AG29" s="696"/>
      <c r="AH29" s="696"/>
      <c r="AI29" s="696"/>
      <c r="AJ29" s="696"/>
      <c r="AK29" s="696"/>
      <c r="AL29" s="660" t="s">
        <v>130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310</v>
      </c>
      <c r="CE29" s="677"/>
      <c r="CF29" s="654" t="s">
        <v>311</v>
      </c>
      <c r="CG29" s="655"/>
      <c r="CH29" s="655"/>
      <c r="CI29" s="655"/>
      <c r="CJ29" s="655"/>
      <c r="CK29" s="655"/>
      <c r="CL29" s="655"/>
      <c r="CM29" s="655"/>
      <c r="CN29" s="655"/>
      <c r="CO29" s="655"/>
      <c r="CP29" s="655"/>
      <c r="CQ29" s="656"/>
      <c r="CR29" s="657">
        <v>4464169</v>
      </c>
      <c r="CS29" s="670"/>
      <c r="CT29" s="670"/>
      <c r="CU29" s="670"/>
      <c r="CV29" s="670"/>
      <c r="CW29" s="670"/>
      <c r="CX29" s="670"/>
      <c r="CY29" s="671"/>
      <c r="CZ29" s="660">
        <v>12</v>
      </c>
      <c r="DA29" s="672"/>
      <c r="DB29" s="672"/>
      <c r="DC29" s="673"/>
      <c r="DD29" s="663">
        <v>4433828</v>
      </c>
      <c r="DE29" s="670"/>
      <c r="DF29" s="670"/>
      <c r="DG29" s="670"/>
      <c r="DH29" s="670"/>
      <c r="DI29" s="670"/>
      <c r="DJ29" s="670"/>
      <c r="DK29" s="671"/>
      <c r="DL29" s="663">
        <v>3006028</v>
      </c>
      <c r="DM29" s="670"/>
      <c r="DN29" s="670"/>
      <c r="DO29" s="670"/>
      <c r="DP29" s="670"/>
      <c r="DQ29" s="670"/>
      <c r="DR29" s="670"/>
      <c r="DS29" s="670"/>
      <c r="DT29" s="670"/>
      <c r="DU29" s="670"/>
      <c r="DV29" s="671"/>
      <c r="DW29" s="660">
        <v>18.600000000000001</v>
      </c>
      <c r="DX29" s="672"/>
      <c r="DY29" s="672"/>
      <c r="DZ29" s="672"/>
      <c r="EA29" s="672"/>
      <c r="EB29" s="672"/>
      <c r="EC29" s="684"/>
    </row>
    <row r="30" spans="2:133" ht="11.25" customHeight="1" x14ac:dyDescent="0.15">
      <c r="B30" s="654" t="s">
        <v>312</v>
      </c>
      <c r="C30" s="655"/>
      <c r="D30" s="655"/>
      <c r="E30" s="655"/>
      <c r="F30" s="655"/>
      <c r="G30" s="655"/>
      <c r="H30" s="655"/>
      <c r="I30" s="655"/>
      <c r="J30" s="655"/>
      <c r="K30" s="655"/>
      <c r="L30" s="655"/>
      <c r="M30" s="655"/>
      <c r="N30" s="655"/>
      <c r="O30" s="655"/>
      <c r="P30" s="655"/>
      <c r="Q30" s="656"/>
      <c r="R30" s="657">
        <v>5909485</v>
      </c>
      <c r="S30" s="658"/>
      <c r="T30" s="658"/>
      <c r="U30" s="658"/>
      <c r="V30" s="658"/>
      <c r="W30" s="658"/>
      <c r="X30" s="658"/>
      <c r="Y30" s="659"/>
      <c r="Z30" s="695">
        <v>15.3</v>
      </c>
      <c r="AA30" s="695"/>
      <c r="AB30" s="695"/>
      <c r="AC30" s="695"/>
      <c r="AD30" s="696" t="s">
        <v>239</v>
      </c>
      <c r="AE30" s="696"/>
      <c r="AF30" s="696"/>
      <c r="AG30" s="696"/>
      <c r="AH30" s="696"/>
      <c r="AI30" s="696"/>
      <c r="AJ30" s="696"/>
      <c r="AK30" s="696"/>
      <c r="AL30" s="660" t="s">
        <v>130</v>
      </c>
      <c r="AM30" s="661"/>
      <c r="AN30" s="661"/>
      <c r="AO30" s="697"/>
      <c r="AP30" s="709" t="s">
        <v>227</v>
      </c>
      <c r="AQ30" s="710"/>
      <c r="AR30" s="710"/>
      <c r="AS30" s="710"/>
      <c r="AT30" s="710"/>
      <c r="AU30" s="710"/>
      <c r="AV30" s="710"/>
      <c r="AW30" s="710"/>
      <c r="AX30" s="710"/>
      <c r="AY30" s="710"/>
      <c r="AZ30" s="710"/>
      <c r="BA30" s="710"/>
      <c r="BB30" s="710"/>
      <c r="BC30" s="710"/>
      <c r="BD30" s="710"/>
      <c r="BE30" s="710"/>
      <c r="BF30" s="711"/>
      <c r="BG30" s="709" t="s">
        <v>313</v>
      </c>
      <c r="BH30" s="727"/>
      <c r="BI30" s="727"/>
      <c r="BJ30" s="727"/>
      <c r="BK30" s="727"/>
      <c r="BL30" s="727"/>
      <c r="BM30" s="727"/>
      <c r="BN30" s="727"/>
      <c r="BO30" s="727"/>
      <c r="BP30" s="727"/>
      <c r="BQ30" s="728"/>
      <c r="BR30" s="709" t="s">
        <v>314</v>
      </c>
      <c r="BS30" s="727"/>
      <c r="BT30" s="727"/>
      <c r="BU30" s="727"/>
      <c r="BV30" s="727"/>
      <c r="BW30" s="727"/>
      <c r="BX30" s="727"/>
      <c r="BY30" s="727"/>
      <c r="BZ30" s="727"/>
      <c r="CA30" s="727"/>
      <c r="CB30" s="728"/>
      <c r="CD30" s="678"/>
      <c r="CE30" s="679"/>
      <c r="CF30" s="654" t="s">
        <v>315</v>
      </c>
      <c r="CG30" s="655"/>
      <c r="CH30" s="655"/>
      <c r="CI30" s="655"/>
      <c r="CJ30" s="655"/>
      <c r="CK30" s="655"/>
      <c r="CL30" s="655"/>
      <c r="CM30" s="655"/>
      <c r="CN30" s="655"/>
      <c r="CO30" s="655"/>
      <c r="CP30" s="655"/>
      <c r="CQ30" s="656"/>
      <c r="CR30" s="657">
        <v>4374010</v>
      </c>
      <c r="CS30" s="658"/>
      <c r="CT30" s="658"/>
      <c r="CU30" s="658"/>
      <c r="CV30" s="658"/>
      <c r="CW30" s="658"/>
      <c r="CX30" s="658"/>
      <c r="CY30" s="659"/>
      <c r="CZ30" s="660">
        <v>11.7</v>
      </c>
      <c r="DA30" s="672"/>
      <c r="DB30" s="672"/>
      <c r="DC30" s="673"/>
      <c r="DD30" s="663">
        <v>4345544</v>
      </c>
      <c r="DE30" s="658"/>
      <c r="DF30" s="658"/>
      <c r="DG30" s="658"/>
      <c r="DH30" s="658"/>
      <c r="DI30" s="658"/>
      <c r="DJ30" s="658"/>
      <c r="DK30" s="659"/>
      <c r="DL30" s="663">
        <v>2917744</v>
      </c>
      <c r="DM30" s="658"/>
      <c r="DN30" s="658"/>
      <c r="DO30" s="658"/>
      <c r="DP30" s="658"/>
      <c r="DQ30" s="658"/>
      <c r="DR30" s="658"/>
      <c r="DS30" s="658"/>
      <c r="DT30" s="658"/>
      <c r="DU30" s="658"/>
      <c r="DV30" s="659"/>
      <c r="DW30" s="660">
        <v>18.100000000000001</v>
      </c>
      <c r="DX30" s="672"/>
      <c r="DY30" s="672"/>
      <c r="DZ30" s="672"/>
      <c r="EA30" s="672"/>
      <c r="EB30" s="672"/>
      <c r="EC30" s="684"/>
    </row>
    <row r="31" spans="2:133" ht="11.25" customHeight="1" x14ac:dyDescent="0.15">
      <c r="B31" s="724" t="s">
        <v>316</v>
      </c>
      <c r="C31" s="725"/>
      <c r="D31" s="725"/>
      <c r="E31" s="725"/>
      <c r="F31" s="725"/>
      <c r="G31" s="725"/>
      <c r="H31" s="725"/>
      <c r="I31" s="725"/>
      <c r="J31" s="725"/>
      <c r="K31" s="725"/>
      <c r="L31" s="725"/>
      <c r="M31" s="725"/>
      <c r="N31" s="725"/>
      <c r="O31" s="725"/>
      <c r="P31" s="725"/>
      <c r="Q31" s="726"/>
      <c r="R31" s="657" t="s">
        <v>239</v>
      </c>
      <c r="S31" s="658"/>
      <c r="T31" s="658"/>
      <c r="U31" s="658"/>
      <c r="V31" s="658"/>
      <c r="W31" s="658"/>
      <c r="X31" s="658"/>
      <c r="Y31" s="659"/>
      <c r="Z31" s="695" t="s">
        <v>239</v>
      </c>
      <c r="AA31" s="695"/>
      <c r="AB31" s="695"/>
      <c r="AC31" s="695"/>
      <c r="AD31" s="696" t="s">
        <v>239</v>
      </c>
      <c r="AE31" s="696"/>
      <c r="AF31" s="696"/>
      <c r="AG31" s="696"/>
      <c r="AH31" s="696"/>
      <c r="AI31" s="696"/>
      <c r="AJ31" s="696"/>
      <c r="AK31" s="696"/>
      <c r="AL31" s="660" t="s">
        <v>239</v>
      </c>
      <c r="AM31" s="661"/>
      <c r="AN31" s="661"/>
      <c r="AO31" s="697"/>
      <c r="AP31" s="729" t="s">
        <v>317</v>
      </c>
      <c r="AQ31" s="730"/>
      <c r="AR31" s="730"/>
      <c r="AS31" s="730"/>
      <c r="AT31" s="731" t="s">
        <v>318</v>
      </c>
      <c r="AU31" s="218"/>
      <c r="AV31" s="218"/>
      <c r="AW31" s="218"/>
      <c r="AX31" s="715" t="s">
        <v>190</v>
      </c>
      <c r="AY31" s="716"/>
      <c r="AZ31" s="716"/>
      <c r="BA31" s="716"/>
      <c r="BB31" s="716"/>
      <c r="BC31" s="716"/>
      <c r="BD31" s="716"/>
      <c r="BE31" s="716"/>
      <c r="BF31" s="717"/>
      <c r="BG31" s="719">
        <v>99.2</v>
      </c>
      <c r="BH31" s="720"/>
      <c r="BI31" s="720"/>
      <c r="BJ31" s="720"/>
      <c r="BK31" s="720"/>
      <c r="BL31" s="720"/>
      <c r="BM31" s="721">
        <v>89.1</v>
      </c>
      <c r="BN31" s="720"/>
      <c r="BO31" s="720"/>
      <c r="BP31" s="720"/>
      <c r="BQ31" s="722"/>
      <c r="BR31" s="719">
        <v>99.3</v>
      </c>
      <c r="BS31" s="720"/>
      <c r="BT31" s="720"/>
      <c r="BU31" s="720"/>
      <c r="BV31" s="720"/>
      <c r="BW31" s="720"/>
      <c r="BX31" s="721">
        <v>88.5</v>
      </c>
      <c r="BY31" s="720"/>
      <c r="BZ31" s="720"/>
      <c r="CA31" s="720"/>
      <c r="CB31" s="722"/>
      <c r="CD31" s="678"/>
      <c r="CE31" s="679"/>
      <c r="CF31" s="654" t="s">
        <v>319</v>
      </c>
      <c r="CG31" s="655"/>
      <c r="CH31" s="655"/>
      <c r="CI31" s="655"/>
      <c r="CJ31" s="655"/>
      <c r="CK31" s="655"/>
      <c r="CL31" s="655"/>
      <c r="CM31" s="655"/>
      <c r="CN31" s="655"/>
      <c r="CO31" s="655"/>
      <c r="CP31" s="655"/>
      <c r="CQ31" s="656"/>
      <c r="CR31" s="657">
        <v>90159</v>
      </c>
      <c r="CS31" s="670"/>
      <c r="CT31" s="670"/>
      <c r="CU31" s="670"/>
      <c r="CV31" s="670"/>
      <c r="CW31" s="670"/>
      <c r="CX31" s="670"/>
      <c r="CY31" s="671"/>
      <c r="CZ31" s="660">
        <v>0.2</v>
      </c>
      <c r="DA31" s="672"/>
      <c r="DB31" s="672"/>
      <c r="DC31" s="673"/>
      <c r="DD31" s="663">
        <v>88284</v>
      </c>
      <c r="DE31" s="670"/>
      <c r="DF31" s="670"/>
      <c r="DG31" s="670"/>
      <c r="DH31" s="670"/>
      <c r="DI31" s="670"/>
      <c r="DJ31" s="670"/>
      <c r="DK31" s="671"/>
      <c r="DL31" s="663">
        <v>88284</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320</v>
      </c>
      <c r="C32" s="655"/>
      <c r="D32" s="655"/>
      <c r="E32" s="655"/>
      <c r="F32" s="655"/>
      <c r="G32" s="655"/>
      <c r="H32" s="655"/>
      <c r="I32" s="655"/>
      <c r="J32" s="655"/>
      <c r="K32" s="655"/>
      <c r="L32" s="655"/>
      <c r="M32" s="655"/>
      <c r="N32" s="655"/>
      <c r="O32" s="655"/>
      <c r="P32" s="655"/>
      <c r="Q32" s="656"/>
      <c r="R32" s="657">
        <v>3883421</v>
      </c>
      <c r="S32" s="658"/>
      <c r="T32" s="658"/>
      <c r="U32" s="658"/>
      <c r="V32" s="658"/>
      <c r="W32" s="658"/>
      <c r="X32" s="658"/>
      <c r="Y32" s="659"/>
      <c r="Z32" s="695">
        <v>10</v>
      </c>
      <c r="AA32" s="695"/>
      <c r="AB32" s="695"/>
      <c r="AC32" s="695"/>
      <c r="AD32" s="696" t="s">
        <v>239</v>
      </c>
      <c r="AE32" s="696"/>
      <c r="AF32" s="696"/>
      <c r="AG32" s="696"/>
      <c r="AH32" s="696"/>
      <c r="AI32" s="696"/>
      <c r="AJ32" s="696"/>
      <c r="AK32" s="696"/>
      <c r="AL32" s="660" t="s">
        <v>239</v>
      </c>
      <c r="AM32" s="661"/>
      <c r="AN32" s="661"/>
      <c r="AO32" s="697"/>
      <c r="AP32" s="698"/>
      <c r="AQ32" s="699"/>
      <c r="AR32" s="699"/>
      <c r="AS32" s="699"/>
      <c r="AT32" s="732"/>
      <c r="AU32" s="214" t="s">
        <v>321</v>
      </c>
      <c r="AX32" s="654" t="s">
        <v>322</v>
      </c>
      <c r="AY32" s="655"/>
      <c r="AZ32" s="655"/>
      <c r="BA32" s="655"/>
      <c r="BB32" s="655"/>
      <c r="BC32" s="655"/>
      <c r="BD32" s="655"/>
      <c r="BE32" s="655"/>
      <c r="BF32" s="656"/>
      <c r="BG32" s="723">
        <v>99.2</v>
      </c>
      <c r="BH32" s="670"/>
      <c r="BI32" s="670"/>
      <c r="BJ32" s="670"/>
      <c r="BK32" s="670"/>
      <c r="BL32" s="670"/>
      <c r="BM32" s="661">
        <v>97.1</v>
      </c>
      <c r="BN32" s="670"/>
      <c r="BO32" s="670"/>
      <c r="BP32" s="670"/>
      <c r="BQ32" s="693"/>
      <c r="BR32" s="723">
        <v>99.3</v>
      </c>
      <c r="BS32" s="670"/>
      <c r="BT32" s="670"/>
      <c r="BU32" s="670"/>
      <c r="BV32" s="670"/>
      <c r="BW32" s="670"/>
      <c r="BX32" s="661">
        <v>97.1</v>
      </c>
      <c r="BY32" s="670"/>
      <c r="BZ32" s="670"/>
      <c r="CA32" s="670"/>
      <c r="CB32" s="693"/>
      <c r="CD32" s="680"/>
      <c r="CE32" s="681"/>
      <c r="CF32" s="654" t="s">
        <v>323</v>
      </c>
      <c r="CG32" s="655"/>
      <c r="CH32" s="655"/>
      <c r="CI32" s="655"/>
      <c r="CJ32" s="655"/>
      <c r="CK32" s="655"/>
      <c r="CL32" s="655"/>
      <c r="CM32" s="655"/>
      <c r="CN32" s="655"/>
      <c r="CO32" s="655"/>
      <c r="CP32" s="655"/>
      <c r="CQ32" s="656"/>
      <c r="CR32" s="657" t="s">
        <v>130</v>
      </c>
      <c r="CS32" s="658"/>
      <c r="CT32" s="658"/>
      <c r="CU32" s="658"/>
      <c r="CV32" s="658"/>
      <c r="CW32" s="658"/>
      <c r="CX32" s="658"/>
      <c r="CY32" s="659"/>
      <c r="CZ32" s="660" t="s">
        <v>265</v>
      </c>
      <c r="DA32" s="672"/>
      <c r="DB32" s="672"/>
      <c r="DC32" s="673"/>
      <c r="DD32" s="663" t="s">
        <v>239</v>
      </c>
      <c r="DE32" s="658"/>
      <c r="DF32" s="658"/>
      <c r="DG32" s="658"/>
      <c r="DH32" s="658"/>
      <c r="DI32" s="658"/>
      <c r="DJ32" s="658"/>
      <c r="DK32" s="659"/>
      <c r="DL32" s="663" t="s">
        <v>239</v>
      </c>
      <c r="DM32" s="658"/>
      <c r="DN32" s="658"/>
      <c r="DO32" s="658"/>
      <c r="DP32" s="658"/>
      <c r="DQ32" s="658"/>
      <c r="DR32" s="658"/>
      <c r="DS32" s="658"/>
      <c r="DT32" s="658"/>
      <c r="DU32" s="658"/>
      <c r="DV32" s="659"/>
      <c r="DW32" s="660" t="s">
        <v>239</v>
      </c>
      <c r="DX32" s="672"/>
      <c r="DY32" s="672"/>
      <c r="DZ32" s="672"/>
      <c r="EA32" s="672"/>
      <c r="EB32" s="672"/>
      <c r="EC32" s="684"/>
    </row>
    <row r="33" spans="2:133" ht="11.25" customHeight="1" x14ac:dyDescent="0.15">
      <c r="B33" s="654" t="s">
        <v>324</v>
      </c>
      <c r="C33" s="655"/>
      <c r="D33" s="655"/>
      <c r="E33" s="655"/>
      <c r="F33" s="655"/>
      <c r="G33" s="655"/>
      <c r="H33" s="655"/>
      <c r="I33" s="655"/>
      <c r="J33" s="655"/>
      <c r="K33" s="655"/>
      <c r="L33" s="655"/>
      <c r="M33" s="655"/>
      <c r="N33" s="655"/>
      <c r="O33" s="655"/>
      <c r="P33" s="655"/>
      <c r="Q33" s="656"/>
      <c r="R33" s="657">
        <v>86239</v>
      </c>
      <c r="S33" s="658"/>
      <c r="T33" s="658"/>
      <c r="U33" s="658"/>
      <c r="V33" s="658"/>
      <c r="W33" s="658"/>
      <c r="X33" s="658"/>
      <c r="Y33" s="659"/>
      <c r="Z33" s="695">
        <v>0.2</v>
      </c>
      <c r="AA33" s="695"/>
      <c r="AB33" s="695"/>
      <c r="AC33" s="695"/>
      <c r="AD33" s="696">
        <v>8494</v>
      </c>
      <c r="AE33" s="696"/>
      <c r="AF33" s="696"/>
      <c r="AG33" s="696"/>
      <c r="AH33" s="696"/>
      <c r="AI33" s="696"/>
      <c r="AJ33" s="696"/>
      <c r="AK33" s="696"/>
      <c r="AL33" s="660">
        <v>0.1</v>
      </c>
      <c r="AM33" s="661"/>
      <c r="AN33" s="661"/>
      <c r="AO33" s="697"/>
      <c r="AP33" s="700"/>
      <c r="AQ33" s="701"/>
      <c r="AR33" s="701"/>
      <c r="AS33" s="701"/>
      <c r="AT33" s="733"/>
      <c r="AU33" s="219"/>
      <c r="AV33" s="219"/>
      <c r="AW33" s="219"/>
      <c r="AX33" s="638" t="s">
        <v>325</v>
      </c>
      <c r="AY33" s="639"/>
      <c r="AZ33" s="639"/>
      <c r="BA33" s="639"/>
      <c r="BB33" s="639"/>
      <c r="BC33" s="639"/>
      <c r="BD33" s="639"/>
      <c r="BE33" s="639"/>
      <c r="BF33" s="640"/>
      <c r="BG33" s="718">
        <v>99.1</v>
      </c>
      <c r="BH33" s="642"/>
      <c r="BI33" s="642"/>
      <c r="BJ33" s="642"/>
      <c r="BK33" s="642"/>
      <c r="BL33" s="642"/>
      <c r="BM33" s="688">
        <v>83</v>
      </c>
      <c r="BN33" s="642"/>
      <c r="BO33" s="642"/>
      <c r="BP33" s="642"/>
      <c r="BQ33" s="705"/>
      <c r="BR33" s="718">
        <v>99.1</v>
      </c>
      <c r="BS33" s="642"/>
      <c r="BT33" s="642"/>
      <c r="BU33" s="642"/>
      <c r="BV33" s="642"/>
      <c r="BW33" s="642"/>
      <c r="BX33" s="688">
        <v>81.8</v>
      </c>
      <c r="BY33" s="642"/>
      <c r="BZ33" s="642"/>
      <c r="CA33" s="642"/>
      <c r="CB33" s="705"/>
      <c r="CD33" s="654" t="s">
        <v>326</v>
      </c>
      <c r="CE33" s="655"/>
      <c r="CF33" s="655"/>
      <c r="CG33" s="655"/>
      <c r="CH33" s="655"/>
      <c r="CI33" s="655"/>
      <c r="CJ33" s="655"/>
      <c r="CK33" s="655"/>
      <c r="CL33" s="655"/>
      <c r="CM33" s="655"/>
      <c r="CN33" s="655"/>
      <c r="CO33" s="655"/>
      <c r="CP33" s="655"/>
      <c r="CQ33" s="656"/>
      <c r="CR33" s="657">
        <v>15462998</v>
      </c>
      <c r="CS33" s="670"/>
      <c r="CT33" s="670"/>
      <c r="CU33" s="670"/>
      <c r="CV33" s="670"/>
      <c r="CW33" s="670"/>
      <c r="CX33" s="670"/>
      <c r="CY33" s="671"/>
      <c r="CZ33" s="660">
        <v>41.4</v>
      </c>
      <c r="DA33" s="672"/>
      <c r="DB33" s="672"/>
      <c r="DC33" s="673"/>
      <c r="DD33" s="663">
        <v>8753435</v>
      </c>
      <c r="DE33" s="670"/>
      <c r="DF33" s="670"/>
      <c r="DG33" s="670"/>
      <c r="DH33" s="670"/>
      <c r="DI33" s="670"/>
      <c r="DJ33" s="670"/>
      <c r="DK33" s="671"/>
      <c r="DL33" s="663">
        <v>6448506</v>
      </c>
      <c r="DM33" s="670"/>
      <c r="DN33" s="670"/>
      <c r="DO33" s="670"/>
      <c r="DP33" s="670"/>
      <c r="DQ33" s="670"/>
      <c r="DR33" s="670"/>
      <c r="DS33" s="670"/>
      <c r="DT33" s="670"/>
      <c r="DU33" s="670"/>
      <c r="DV33" s="671"/>
      <c r="DW33" s="660">
        <v>40</v>
      </c>
      <c r="DX33" s="672"/>
      <c r="DY33" s="672"/>
      <c r="DZ33" s="672"/>
      <c r="EA33" s="672"/>
      <c r="EB33" s="672"/>
      <c r="EC33" s="684"/>
    </row>
    <row r="34" spans="2:133" ht="11.25" customHeight="1" x14ac:dyDescent="0.15">
      <c r="B34" s="654" t="s">
        <v>327</v>
      </c>
      <c r="C34" s="655"/>
      <c r="D34" s="655"/>
      <c r="E34" s="655"/>
      <c r="F34" s="655"/>
      <c r="G34" s="655"/>
      <c r="H34" s="655"/>
      <c r="I34" s="655"/>
      <c r="J34" s="655"/>
      <c r="K34" s="655"/>
      <c r="L34" s="655"/>
      <c r="M34" s="655"/>
      <c r="N34" s="655"/>
      <c r="O34" s="655"/>
      <c r="P34" s="655"/>
      <c r="Q34" s="656"/>
      <c r="R34" s="657">
        <v>2949325</v>
      </c>
      <c r="S34" s="658"/>
      <c r="T34" s="658"/>
      <c r="U34" s="658"/>
      <c r="V34" s="658"/>
      <c r="W34" s="658"/>
      <c r="X34" s="658"/>
      <c r="Y34" s="659"/>
      <c r="Z34" s="695">
        <v>7.6</v>
      </c>
      <c r="AA34" s="695"/>
      <c r="AB34" s="695"/>
      <c r="AC34" s="695"/>
      <c r="AD34" s="696" t="s">
        <v>130</v>
      </c>
      <c r="AE34" s="696"/>
      <c r="AF34" s="696"/>
      <c r="AG34" s="696"/>
      <c r="AH34" s="696"/>
      <c r="AI34" s="696"/>
      <c r="AJ34" s="696"/>
      <c r="AK34" s="696"/>
      <c r="AL34" s="660" t="s">
        <v>239</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328</v>
      </c>
      <c r="CE34" s="655"/>
      <c r="CF34" s="655"/>
      <c r="CG34" s="655"/>
      <c r="CH34" s="655"/>
      <c r="CI34" s="655"/>
      <c r="CJ34" s="655"/>
      <c r="CK34" s="655"/>
      <c r="CL34" s="655"/>
      <c r="CM34" s="655"/>
      <c r="CN34" s="655"/>
      <c r="CO34" s="655"/>
      <c r="CP34" s="655"/>
      <c r="CQ34" s="656"/>
      <c r="CR34" s="657">
        <v>5241275</v>
      </c>
      <c r="CS34" s="658"/>
      <c r="CT34" s="658"/>
      <c r="CU34" s="658"/>
      <c r="CV34" s="658"/>
      <c r="CW34" s="658"/>
      <c r="CX34" s="658"/>
      <c r="CY34" s="659"/>
      <c r="CZ34" s="660">
        <v>14</v>
      </c>
      <c r="DA34" s="672"/>
      <c r="DB34" s="672"/>
      <c r="DC34" s="673"/>
      <c r="DD34" s="663">
        <v>2750367</v>
      </c>
      <c r="DE34" s="658"/>
      <c r="DF34" s="658"/>
      <c r="DG34" s="658"/>
      <c r="DH34" s="658"/>
      <c r="DI34" s="658"/>
      <c r="DJ34" s="658"/>
      <c r="DK34" s="659"/>
      <c r="DL34" s="663">
        <v>2205630</v>
      </c>
      <c r="DM34" s="658"/>
      <c r="DN34" s="658"/>
      <c r="DO34" s="658"/>
      <c r="DP34" s="658"/>
      <c r="DQ34" s="658"/>
      <c r="DR34" s="658"/>
      <c r="DS34" s="658"/>
      <c r="DT34" s="658"/>
      <c r="DU34" s="658"/>
      <c r="DV34" s="659"/>
      <c r="DW34" s="660">
        <v>13.7</v>
      </c>
      <c r="DX34" s="672"/>
      <c r="DY34" s="672"/>
      <c r="DZ34" s="672"/>
      <c r="EA34" s="672"/>
      <c r="EB34" s="672"/>
      <c r="EC34" s="684"/>
    </row>
    <row r="35" spans="2:133" ht="11.25" customHeight="1" x14ac:dyDescent="0.15">
      <c r="B35" s="654" t="s">
        <v>329</v>
      </c>
      <c r="C35" s="655"/>
      <c r="D35" s="655"/>
      <c r="E35" s="655"/>
      <c r="F35" s="655"/>
      <c r="G35" s="655"/>
      <c r="H35" s="655"/>
      <c r="I35" s="655"/>
      <c r="J35" s="655"/>
      <c r="K35" s="655"/>
      <c r="L35" s="655"/>
      <c r="M35" s="655"/>
      <c r="N35" s="655"/>
      <c r="O35" s="655"/>
      <c r="P35" s="655"/>
      <c r="Q35" s="656"/>
      <c r="R35" s="657">
        <v>3219167</v>
      </c>
      <c r="S35" s="658"/>
      <c r="T35" s="658"/>
      <c r="U35" s="658"/>
      <c r="V35" s="658"/>
      <c r="W35" s="658"/>
      <c r="X35" s="658"/>
      <c r="Y35" s="659"/>
      <c r="Z35" s="695">
        <v>8.3000000000000007</v>
      </c>
      <c r="AA35" s="695"/>
      <c r="AB35" s="695"/>
      <c r="AC35" s="695"/>
      <c r="AD35" s="696" t="s">
        <v>130</v>
      </c>
      <c r="AE35" s="696"/>
      <c r="AF35" s="696"/>
      <c r="AG35" s="696"/>
      <c r="AH35" s="696"/>
      <c r="AI35" s="696"/>
      <c r="AJ35" s="696"/>
      <c r="AK35" s="696"/>
      <c r="AL35" s="660" t="s">
        <v>239</v>
      </c>
      <c r="AM35" s="661"/>
      <c r="AN35" s="661"/>
      <c r="AO35" s="697"/>
      <c r="AP35" s="222"/>
      <c r="AQ35" s="709" t="s">
        <v>330</v>
      </c>
      <c r="AR35" s="710"/>
      <c r="AS35" s="710"/>
      <c r="AT35" s="710"/>
      <c r="AU35" s="710"/>
      <c r="AV35" s="710"/>
      <c r="AW35" s="710"/>
      <c r="AX35" s="710"/>
      <c r="AY35" s="710"/>
      <c r="AZ35" s="710"/>
      <c r="BA35" s="710"/>
      <c r="BB35" s="710"/>
      <c r="BC35" s="710"/>
      <c r="BD35" s="710"/>
      <c r="BE35" s="710"/>
      <c r="BF35" s="711"/>
      <c r="BG35" s="709" t="s">
        <v>331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332</v>
      </c>
      <c r="CE35" s="655"/>
      <c r="CF35" s="655"/>
      <c r="CG35" s="655"/>
      <c r="CH35" s="655"/>
      <c r="CI35" s="655"/>
      <c r="CJ35" s="655"/>
      <c r="CK35" s="655"/>
      <c r="CL35" s="655"/>
      <c r="CM35" s="655"/>
      <c r="CN35" s="655"/>
      <c r="CO35" s="655"/>
      <c r="CP35" s="655"/>
      <c r="CQ35" s="656"/>
      <c r="CR35" s="657">
        <v>57118</v>
      </c>
      <c r="CS35" s="670"/>
      <c r="CT35" s="670"/>
      <c r="CU35" s="670"/>
      <c r="CV35" s="670"/>
      <c r="CW35" s="670"/>
      <c r="CX35" s="670"/>
      <c r="CY35" s="671"/>
      <c r="CZ35" s="660">
        <v>0.2</v>
      </c>
      <c r="DA35" s="672"/>
      <c r="DB35" s="672"/>
      <c r="DC35" s="673"/>
      <c r="DD35" s="663">
        <v>33262</v>
      </c>
      <c r="DE35" s="670"/>
      <c r="DF35" s="670"/>
      <c r="DG35" s="670"/>
      <c r="DH35" s="670"/>
      <c r="DI35" s="670"/>
      <c r="DJ35" s="670"/>
      <c r="DK35" s="671"/>
      <c r="DL35" s="663">
        <v>33242</v>
      </c>
      <c r="DM35" s="670"/>
      <c r="DN35" s="670"/>
      <c r="DO35" s="670"/>
      <c r="DP35" s="670"/>
      <c r="DQ35" s="670"/>
      <c r="DR35" s="670"/>
      <c r="DS35" s="670"/>
      <c r="DT35" s="670"/>
      <c r="DU35" s="670"/>
      <c r="DV35" s="671"/>
      <c r="DW35" s="660">
        <v>0.2</v>
      </c>
      <c r="DX35" s="672"/>
      <c r="DY35" s="672"/>
      <c r="DZ35" s="672"/>
      <c r="EA35" s="672"/>
      <c r="EB35" s="672"/>
      <c r="EC35" s="684"/>
    </row>
    <row r="36" spans="2:133" ht="11.25" customHeight="1" x14ac:dyDescent="0.15">
      <c r="B36" s="654" t="s">
        <v>333</v>
      </c>
      <c r="C36" s="655"/>
      <c r="D36" s="655"/>
      <c r="E36" s="655"/>
      <c r="F36" s="655"/>
      <c r="G36" s="655"/>
      <c r="H36" s="655"/>
      <c r="I36" s="655"/>
      <c r="J36" s="655"/>
      <c r="K36" s="655"/>
      <c r="L36" s="655"/>
      <c r="M36" s="655"/>
      <c r="N36" s="655"/>
      <c r="O36" s="655"/>
      <c r="P36" s="655"/>
      <c r="Q36" s="656"/>
      <c r="R36" s="657">
        <v>1712229</v>
      </c>
      <c r="S36" s="658"/>
      <c r="T36" s="658"/>
      <c r="U36" s="658"/>
      <c r="V36" s="658"/>
      <c r="W36" s="658"/>
      <c r="X36" s="658"/>
      <c r="Y36" s="659"/>
      <c r="Z36" s="695">
        <v>4.4000000000000004</v>
      </c>
      <c r="AA36" s="695"/>
      <c r="AB36" s="695"/>
      <c r="AC36" s="695"/>
      <c r="AD36" s="696" t="s">
        <v>239</v>
      </c>
      <c r="AE36" s="696"/>
      <c r="AF36" s="696"/>
      <c r="AG36" s="696"/>
      <c r="AH36" s="696"/>
      <c r="AI36" s="696"/>
      <c r="AJ36" s="696"/>
      <c r="AK36" s="696"/>
      <c r="AL36" s="660" t="s">
        <v>239</v>
      </c>
      <c r="AM36" s="661"/>
      <c r="AN36" s="661"/>
      <c r="AO36" s="697"/>
      <c r="AP36" s="222"/>
      <c r="AQ36" s="706" t="s">
        <v>334</v>
      </c>
      <c r="AR36" s="707"/>
      <c r="AS36" s="707"/>
      <c r="AT36" s="707"/>
      <c r="AU36" s="707"/>
      <c r="AV36" s="707"/>
      <c r="AW36" s="707"/>
      <c r="AX36" s="707"/>
      <c r="AY36" s="708"/>
      <c r="AZ36" s="712">
        <v>4015442</v>
      </c>
      <c r="BA36" s="713"/>
      <c r="BB36" s="713"/>
      <c r="BC36" s="713"/>
      <c r="BD36" s="713"/>
      <c r="BE36" s="713"/>
      <c r="BF36" s="714"/>
      <c r="BG36" s="715" t="s">
        <v>335</v>
      </c>
      <c r="BH36" s="716"/>
      <c r="BI36" s="716"/>
      <c r="BJ36" s="716"/>
      <c r="BK36" s="716"/>
      <c r="BL36" s="716"/>
      <c r="BM36" s="716"/>
      <c r="BN36" s="716"/>
      <c r="BO36" s="716"/>
      <c r="BP36" s="716"/>
      <c r="BQ36" s="716"/>
      <c r="BR36" s="716"/>
      <c r="BS36" s="716"/>
      <c r="BT36" s="716"/>
      <c r="BU36" s="717"/>
      <c r="BV36" s="712">
        <v>53670</v>
      </c>
      <c r="BW36" s="713"/>
      <c r="BX36" s="713"/>
      <c r="BY36" s="713"/>
      <c r="BZ36" s="713"/>
      <c r="CA36" s="713"/>
      <c r="CB36" s="714"/>
      <c r="CD36" s="654" t="s">
        <v>336</v>
      </c>
      <c r="CE36" s="655"/>
      <c r="CF36" s="655"/>
      <c r="CG36" s="655"/>
      <c r="CH36" s="655"/>
      <c r="CI36" s="655"/>
      <c r="CJ36" s="655"/>
      <c r="CK36" s="655"/>
      <c r="CL36" s="655"/>
      <c r="CM36" s="655"/>
      <c r="CN36" s="655"/>
      <c r="CO36" s="655"/>
      <c r="CP36" s="655"/>
      <c r="CQ36" s="656"/>
      <c r="CR36" s="657">
        <v>4205590</v>
      </c>
      <c r="CS36" s="658"/>
      <c r="CT36" s="658"/>
      <c r="CU36" s="658"/>
      <c r="CV36" s="658"/>
      <c r="CW36" s="658"/>
      <c r="CX36" s="658"/>
      <c r="CY36" s="659"/>
      <c r="CZ36" s="660">
        <v>11.3</v>
      </c>
      <c r="DA36" s="672"/>
      <c r="DB36" s="672"/>
      <c r="DC36" s="673"/>
      <c r="DD36" s="663">
        <v>3673982</v>
      </c>
      <c r="DE36" s="658"/>
      <c r="DF36" s="658"/>
      <c r="DG36" s="658"/>
      <c r="DH36" s="658"/>
      <c r="DI36" s="658"/>
      <c r="DJ36" s="658"/>
      <c r="DK36" s="659"/>
      <c r="DL36" s="663">
        <v>2245793</v>
      </c>
      <c r="DM36" s="658"/>
      <c r="DN36" s="658"/>
      <c r="DO36" s="658"/>
      <c r="DP36" s="658"/>
      <c r="DQ36" s="658"/>
      <c r="DR36" s="658"/>
      <c r="DS36" s="658"/>
      <c r="DT36" s="658"/>
      <c r="DU36" s="658"/>
      <c r="DV36" s="659"/>
      <c r="DW36" s="660">
        <v>13.9</v>
      </c>
      <c r="DX36" s="672"/>
      <c r="DY36" s="672"/>
      <c r="DZ36" s="672"/>
      <c r="EA36" s="672"/>
      <c r="EB36" s="672"/>
      <c r="EC36" s="684"/>
    </row>
    <row r="37" spans="2:133" ht="11.25" customHeight="1" x14ac:dyDescent="0.15">
      <c r="B37" s="654" t="s">
        <v>337</v>
      </c>
      <c r="C37" s="655"/>
      <c r="D37" s="655"/>
      <c r="E37" s="655"/>
      <c r="F37" s="655"/>
      <c r="G37" s="655"/>
      <c r="H37" s="655"/>
      <c r="I37" s="655"/>
      <c r="J37" s="655"/>
      <c r="K37" s="655"/>
      <c r="L37" s="655"/>
      <c r="M37" s="655"/>
      <c r="N37" s="655"/>
      <c r="O37" s="655"/>
      <c r="P37" s="655"/>
      <c r="Q37" s="656"/>
      <c r="R37" s="657">
        <v>639175</v>
      </c>
      <c r="S37" s="658"/>
      <c r="T37" s="658"/>
      <c r="U37" s="658"/>
      <c r="V37" s="658"/>
      <c r="W37" s="658"/>
      <c r="X37" s="658"/>
      <c r="Y37" s="659"/>
      <c r="Z37" s="695">
        <v>1.7</v>
      </c>
      <c r="AA37" s="695"/>
      <c r="AB37" s="695"/>
      <c r="AC37" s="695"/>
      <c r="AD37" s="696">
        <v>42</v>
      </c>
      <c r="AE37" s="696"/>
      <c r="AF37" s="696"/>
      <c r="AG37" s="696"/>
      <c r="AH37" s="696"/>
      <c r="AI37" s="696"/>
      <c r="AJ37" s="696"/>
      <c r="AK37" s="696"/>
      <c r="AL37" s="660">
        <v>0</v>
      </c>
      <c r="AM37" s="661"/>
      <c r="AN37" s="661"/>
      <c r="AO37" s="697"/>
      <c r="AQ37" s="690" t="s">
        <v>338</v>
      </c>
      <c r="AR37" s="691"/>
      <c r="AS37" s="691"/>
      <c r="AT37" s="691"/>
      <c r="AU37" s="691"/>
      <c r="AV37" s="691"/>
      <c r="AW37" s="691"/>
      <c r="AX37" s="691"/>
      <c r="AY37" s="692"/>
      <c r="AZ37" s="657">
        <v>1220752</v>
      </c>
      <c r="BA37" s="658"/>
      <c r="BB37" s="658"/>
      <c r="BC37" s="658"/>
      <c r="BD37" s="670"/>
      <c r="BE37" s="670"/>
      <c r="BF37" s="693"/>
      <c r="BG37" s="654" t="s">
        <v>339</v>
      </c>
      <c r="BH37" s="655"/>
      <c r="BI37" s="655"/>
      <c r="BJ37" s="655"/>
      <c r="BK37" s="655"/>
      <c r="BL37" s="655"/>
      <c r="BM37" s="655"/>
      <c r="BN37" s="655"/>
      <c r="BO37" s="655"/>
      <c r="BP37" s="655"/>
      <c r="BQ37" s="655"/>
      <c r="BR37" s="655"/>
      <c r="BS37" s="655"/>
      <c r="BT37" s="655"/>
      <c r="BU37" s="656"/>
      <c r="BV37" s="657">
        <v>-13196</v>
      </c>
      <c r="BW37" s="658"/>
      <c r="BX37" s="658"/>
      <c r="BY37" s="658"/>
      <c r="BZ37" s="658"/>
      <c r="CA37" s="658"/>
      <c r="CB37" s="694"/>
      <c r="CD37" s="654" t="s">
        <v>340</v>
      </c>
      <c r="CE37" s="655"/>
      <c r="CF37" s="655"/>
      <c r="CG37" s="655"/>
      <c r="CH37" s="655"/>
      <c r="CI37" s="655"/>
      <c r="CJ37" s="655"/>
      <c r="CK37" s="655"/>
      <c r="CL37" s="655"/>
      <c r="CM37" s="655"/>
      <c r="CN37" s="655"/>
      <c r="CO37" s="655"/>
      <c r="CP37" s="655"/>
      <c r="CQ37" s="656"/>
      <c r="CR37" s="657">
        <v>1456464</v>
      </c>
      <c r="CS37" s="670"/>
      <c r="CT37" s="670"/>
      <c r="CU37" s="670"/>
      <c r="CV37" s="670"/>
      <c r="CW37" s="670"/>
      <c r="CX37" s="670"/>
      <c r="CY37" s="671"/>
      <c r="CZ37" s="660">
        <v>3.9</v>
      </c>
      <c r="DA37" s="672"/>
      <c r="DB37" s="672"/>
      <c r="DC37" s="673"/>
      <c r="DD37" s="663">
        <v>1300955</v>
      </c>
      <c r="DE37" s="670"/>
      <c r="DF37" s="670"/>
      <c r="DG37" s="670"/>
      <c r="DH37" s="670"/>
      <c r="DI37" s="670"/>
      <c r="DJ37" s="670"/>
      <c r="DK37" s="671"/>
      <c r="DL37" s="663">
        <v>992190</v>
      </c>
      <c r="DM37" s="670"/>
      <c r="DN37" s="670"/>
      <c r="DO37" s="670"/>
      <c r="DP37" s="670"/>
      <c r="DQ37" s="670"/>
      <c r="DR37" s="670"/>
      <c r="DS37" s="670"/>
      <c r="DT37" s="670"/>
      <c r="DU37" s="670"/>
      <c r="DV37" s="671"/>
      <c r="DW37" s="660">
        <v>6.2</v>
      </c>
      <c r="DX37" s="672"/>
      <c r="DY37" s="672"/>
      <c r="DZ37" s="672"/>
      <c r="EA37" s="672"/>
      <c r="EB37" s="672"/>
      <c r="EC37" s="684"/>
    </row>
    <row r="38" spans="2:133" ht="11.25" customHeight="1" x14ac:dyDescent="0.15">
      <c r="B38" s="654" t="s">
        <v>341</v>
      </c>
      <c r="C38" s="655"/>
      <c r="D38" s="655"/>
      <c r="E38" s="655"/>
      <c r="F38" s="655"/>
      <c r="G38" s="655"/>
      <c r="H38" s="655"/>
      <c r="I38" s="655"/>
      <c r="J38" s="655"/>
      <c r="K38" s="655"/>
      <c r="L38" s="655"/>
      <c r="M38" s="655"/>
      <c r="N38" s="655"/>
      <c r="O38" s="655"/>
      <c r="P38" s="655"/>
      <c r="Q38" s="656"/>
      <c r="R38" s="657">
        <v>2325487</v>
      </c>
      <c r="S38" s="658"/>
      <c r="T38" s="658"/>
      <c r="U38" s="658"/>
      <c r="V38" s="658"/>
      <c r="W38" s="658"/>
      <c r="X38" s="658"/>
      <c r="Y38" s="659"/>
      <c r="Z38" s="695">
        <v>6</v>
      </c>
      <c r="AA38" s="695"/>
      <c r="AB38" s="695"/>
      <c r="AC38" s="695"/>
      <c r="AD38" s="696" t="s">
        <v>130</v>
      </c>
      <c r="AE38" s="696"/>
      <c r="AF38" s="696"/>
      <c r="AG38" s="696"/>
      <c r="AH38" s="696"/>
      <c r="AI38" s="696"/>
      <c r="AJ38" s="696"/>
      <c r="AK38" s="696"/>
      <c r="AL38" s="660" t="s">
        <v>239</v>
      </c>
      <c r="AM38" s="661"/>
      <c r="AN38" s="661"/>
      <c r="AO38" s="697"/>
      <c r="AQ38" s="690" t="s">
        <v>342</v>
      </c>
      <c r="AR38" s="691"/>
      <c r="AS38" s="691"/>
      <c r="AT38" s="691"/>
      <c r="AU38" s="691"/>
      <c r="AV38" s="691"/>
      <c r="AW38" s="691"/>
      <c r="AX38" s="691"/>
      <c r="AY38" s="692"/>
      <c r="AZ38" s="657">
        <v>128500</v>
      </c>
      <c r="BA38" s="658"/>
      <c r="BB38" s="658"/>
      <c r="BC38" s="658"/>
      <c r="BD38" s="670"/>
      <c r="BE38" s="670"/>
      <c r="BF38" s="693"/>
      <c r="BG38" s="654" t="s">
        <v>343</v>
      </c>
      <c r="BH38" s="655"/>
      <c r="BI38" s="655"/>
      <c r="BJ38" s="655"/>
      <c r="BK38" s="655"/>
      <c r="BL38" s="655"/>
      <c r="BM38" s="655"/>
      <c r="BN38" s="655"/>
      <c r="BO38" s="655"/>
      <c r="BP38" s="655"/>
      <c r="BQ38" s="655"/>
      <c r="BR38" s="655"/>
      <c r="BS38" s="655"/>
      <c r="BT38" s="655"/>
      <c r="BU38" s="656"/>
      <c r="BV38" s="657">
        <v>7212</v>
      </c>
      <c r="BW38" s="658"/>
      <c r="BX38" s="658"/>
      <c r="BY38" s="658"/>
      <c r="BZ38" s="658"/>
      <c r="CA38" s="658"/>
      <c r="CB38" s="694"/>
      <c r="CD38" s="654" t="s">
        <v>344</v>
      </c>
      <c r="CE38" s="655"/>
      <c r="CF38" s="655"/>
      <c r="CG38" s="655"/>
      <c r="CH38" s="655"/>
      <c r="CI38" s="655"/>
      <c r="CJ38" s="655"/>
      <c r="CK38" s="655"/>
      <c r="CL38" s="655"/>
      <c r="CM38" s="655"/>
      <c r="CN38" s="655"/>
      <c r="CO38" s="655"/>
      <c r="CP38" s="655"/>
      <c r="CQ38" s="656"/>
      <c r="CR38" s="657">
        <v>2662797</v>
      </c>
      <c r="CS38" s="658"/>
      <c r="CT38" s="658"/>
      <c r="CU38" s="658"/>
      <c r="CV38" s="658"/>
      <c r="CW38" s="658"/>
      <c r="CX38" s="658"/>
      <c r="CY38" s="659"/>
      <c r="CZ38" s="660">
        <v>7.1</v>
      </c>
      <c r="DA38" s="672"/>
      <c r="DB38" s="672"/>
      <c r="DC38" s="673"/>
      <c r="DD38" s="663">
        <v>2180993</v>
      </c>
      <c r="DE38" s="658"/>
      <c r="DF38" s="658"/>
      <c r="DG38" s="658"/>
      <c r="DH38" s="658"/>
      <c r="DI38" s="658"/>
      <c r="DJ38" s="658"/>
      <c r="DK38" s="659"/>
      <c r="DL38" s="663">
        <v>1963841</v>
      </c>
      <c r="DM38" s="658"/>
      <c r="DN38" s="658"/>
      <c r="DO38" s="658"/>
      <c r="DP38" s="658"/>
      <c r="DQ38" s="658"/>
      <c r="DR38" s="658"/>
      <c r="DS38" s="658"/>
      <c r="DT38" s="658"/>
      <c r="DU38" s="658"/>
      <c r="DV38" s="659"/>
      <c r="DW38" s="660">
        <v>12.2</v>
      </c>
      <c r="DX38" s="672"/>
      <c r="DY38" s="672"/>
      <c r="DZ38" s="672"/>
      <c r="EA38" s="672"/>
      <c r="EB38" s="672"/>
      <c r="EC38" s="684"/>
    </row>
    <row r="39" spans="2:133" ht="11.25" customHeight="1" x14ac:dyDescent="0.15">
      <c r="B39" s="654" t="s">
        <v>345</v>
      </c>
      <c r="C39" s="655"/>
      <c r="D39" s="655"/>
      <c r="E39" s="655"/>
      <c r="F39" s="655"/>
      <c r="G39" s="655"/>
      <c r="H39" s="655"/>
      <c r="I39" s="655"/>
      <c r="J39" s="655"/>
      <c r="K39" s="655"/>
      <c r="L39" s="655"/>
      <c r="M39" s="655"/>
      <c r="N39" s="655"/>
      <c r="O39" s="655"/>
      <c r="P39" s="655"/>
      <c r="Q39" s="656"/>
      <c r="R39" s="657" t="s">
        <v>239</v>
      </c>
      <c r="S39" s="658"/>
      <c r="T39" s="658"/>
      <c r="U39" s="658"/>
      <c r="V39" s="658"/>
      <c r="W39" s="658"/>
      <c r="X39" s="658"/>
      <c r="Y39" s="659"/>
      <c r="Z39" s="695" t="s">
        <v>239</v>
      </c>
      <c r="AA39" s="695"/>
      <c r="AB39" s="695"/>
      <c r="AC39" s="695"/>
      <c r="AD39" s="696" t="s">
        <v>265</v>
      </c>
      <c r="AE39" s="696"/>
      <c r="AF39" s="696"/>
      <c r="AG39" s="696"/>
      <c r="AH39" s="696"/>
      <c r="AI39" s="696"/>
      <c r="AJ39" s="696"/>
      <c r="AK39" s="696"/>
      <c r="AL39" s="660" t="s">
        <v>239</v>
      </c>
      <c r="AM39" s="661"/>
      <c r="AN39" s="661"/>
      <c r="AO39" s="697"/>
      <c r="AQ39" s="690" t="s">
        <v>346</v>
      </c>
      <c r="AR39" s="691"/>
      <c r="AS39" s="691"/>
      <c r="AT39" s="691"/>
      <c r="AU39" s="691"/>
      <c r="AV39" s="691"/>
      <c r="AW39" s="691"/>
      <c r="AX39" s="691"/>
      <c r="AY39" s="692"/>
      <c r="AZ39" s="657">
        <v>3233</v>
      </c>
      <c r="BA39" s="658"/>
      <c r="BB39" s="658"/>
      <c r="BC39" s="658"/>
      <c r="BD39" s="670"/>
      <c r="BE39" s="670"/>
      <c r="BF39" s="693"/>
      <c r="BG39" s="654" t="s">
        <v>347</v>
      </c>
      <c r="BH39" s="655"/>
      <c r="BI39" s="655"/>
      <c r="BJ39" s="655"/>
      <c r="BK39" s="655"/>
      <c r="BL39" s="655"/>
      <c r="BM39" s="655"/>
      <c r="BN39" s="655"/>
      <c r="BO39" s="655"/>
      <c r="BP39" s="655"/>
      <c r="BQ39" s="655"/>
      <c r="BR39" s="655"/>
      <c r="BS39" s="655"/>
      <c r="BT39" s="655"/>
      <c r="BU39" s="656"/>
      <c r="BV39" s="657">
        <v>11586</v>
      </c>
      <c r="BW39" s="658"/>
      <c r="BX39" s="658"/>
      <c r="BY39" s="658"/>
      <c r="BZ39" s="658"/>
      <c r="CA39" s="658"/>
      <c r="CB39" s="694"/>
      <c r="CD39" s="654" t="s">
        <v>348</v>
      </c>
      <c r="CE39" s="655"/>
      <c r="CF39" s="655"/>
      <c r="CG39" s="655"/>
      <c r="CH39" s="655"/>
      <c r="CI39" s="655"/>
      <c r="CJ39" s="655"/>
      <c r="CK39" s="655"/>
      <c r="CL39" s="655"/>
      <c r="CM39" s="655"/>
      <c r="CN39" s="655"/>
      <c r="CO39" s="655"/>
      <c r="CP39" s="655"/>
      <c r="CQ39" s="656"/>
      <c r="CR39" s="657">
        <v>3152398</v>
      </c>
      <c r="CS39" s="670"/>
      <c r="CT39" s="670"/>
      <c r="CU39" s="670"/>
      <c r="CV39" s="670"/>
      <c r="CW39" s="670"/>
      <c r="CX39" s="670"/>
      <c r="CY39" s="671"/>
      <c r="CZ39" s="660">
        <v>8.4</v>
      </c>
      <c r="DA39" s="672"/>
      <c r="DB39" s="672"/>
      <c r="DC39" s="673"/>
      <c r="DD39" s="663">
        <v>114521</v>
      </c>
      <c r="DE39" s="670"/>
      <c r="DF39" s="670"/>
      <c r="DG39" s="670"/>
      <c r="DH39" s="670"/>
      <c r="DI39" s="670"/>
      <c r="DJ39" s="670"/>
      <c r="DK39" s="671"/>
      <c r="DL39" s="663" t="s">
        <v>239</v>
      </c>
      <c r="DM39" s="670"/>
      <c r="DN39" s="670"/>
      <c r="DO39" s="670"/>
      <c r="DP39" s="670"/>
      <c r="DQ39" s="670"/>
      <c r="DR39" s="670"/>
      <c r="DS39" s="670"/>
      <c r="DT39" s="670"/>
      <c r="DU39" s="670"/>
      <c r="DV39" s="671"/>
      <c r="DW39" s="660" t="s">
        <v>239</v>
      </c>
      <c r="DX39" s="672"/>
      <c r="DY39" s="672"/>
      <c r="DZ39" s="672"/>
      <c r="EA39" s="672"/>
      <c r="EB39" s="672"/>
      <c r="EC39" s="684"/>
    </row>
    <row r="40" spans="2:133" ht="11.25" customHeight="1" x14ac:dyDescent="0.15">
      <c r="B40" s="654" t="s">
        <v>349</v>
      </c>
      <c r="C40" s="655"/>
      <c r="D40" s="655"/>
      <c r="E40" s="655"/>
      <c r="F40" s="655"/>
      <c r="G40" s="655"/>
      <c r="H40" s="655"/>
      <c r="I40" s="655"/>
      <c r="J40" s="655"/>
      <c r="K40" s="655"/>
      <c r="L40" s="655"/>
      <c r="M40" s="655"/>
      <c r="N40" s="655"/>
      <c r="O40" s="655"/>
      <c r="P40" s="655"/>
      <c r="Q40" s="656"/>
      <c r="R40" s="657">
        <v>265724</v>
      </c>
      <c r="S40" s="658"/>
      <c r="T40" s="658"/>
      <c r="U40" s="658"/>
      <c r="V40" s="658"/>
      <c r="W40" s="658"/>
      <c r="X40" s="658"/>
      <c r="Y40" s="659"/>
      <c r="Z40" s="695">
        <v>0.7</v>
      </c>
      <c r="AA40" s="695"/>
      <c r="AB40" s="695"/>
      <c r="AC40" s="695"/>
      <c r="AD40" s="696" t="s">
        <v>130</v>
      </c>
      <c r="AE40" s="696"/>
      <c r="AF40" s="696"/>
      <c r="AG40" s="696"/>
      <c r="AH40" s="696"/>
      <c r="AI40" s="696"/>
      <c r="AJ40" s="696"/>
      <c r="AK40" s="696"/>
      <c r="AL40" s="660" t="s">
        <v>239</v>
      </c>
      <c r="AM40" s="661"/>
      <c r="AN40" s="661"/>
      <c r="AO40" s="697"/>
      <c r="AQ40" s="690" t="s">
        <v>350</v>
      </c>
      <c r="AR40" s="691"/>
      <c r="AS40" s="691"/>
      <c r="AT40" s="691"/>
      <c r="AU40" s="691"/>
      <c r="AV40" s="691"/>
      <c r="AW40" s="691"/>
      <c r="AX40" s="691"/>
      <c r="AY40" s="692"/>
      <c r="AZ40" s="657">
        <v>407</v>
      </c>
      <c r="BA40" s="658"/>
      <c r="BB40" s="658"/>
      <c r="BC40" s="658"/>
      <c r="BD40" s="670"/>
      <c r="BE40" s="670"/>
      <c r="BF40" s="693"/>
      <c r="BG40" s="698" t="s">
        <v>351</v>
      </c>
      <c r="BH40" s="699"/>
      <c r="BI40" s="699"/>
      <c r="BJ40" s="699"/>
      <c r="BK40" s="699"/>
      <c r="BL40" s="223"/>
      <c r="BM40" s="655" t="s">
        <v>352</v>
      </c>
      <c r="BN40" s="655"/>
      <c r="BO40" s="655"/>
      <c r="BP40" s="655"/>
      <c r="BQ40" s="655"/>
      <c r="BR40" s="655"/>
      <c r="BS40" s="655"/>
      <c r="BT40" s="655"/>
      <c r="BU40" s="656"/>
      <c r="BV40" s="657">
        <v>116</v>
      </c>
      <c r="BW40" s="658"/>
      <c r="BX40" s="658"/>
      <c r="BY40" s="658"/>
      <c r="BZ40" s="658"/>
      <c r="CA40" s="658"/>
      <c r="CB40" s="694"/>
      <c r="CD40" s="654" t="s">
        <v>353</v>
      </c>
      <c r="CE40" s="655"/>
      <c r="CF40" s="655"/>
      <c r="CG40" s="655"/>
      <c r="CH40" s="655"/>
      <c r="CI40" s="655"/>
      <c r="CJ40" s="655"/>
      <c r="CK40" s="655"/>
      <c r="CL40" s="655"/>
      <c r="CM40" s="655"/>
      <c r="CN40" s="655"/>
      <c r="CO40" s="655"/>
      <c r="CP40" s="655"/>
      <c r="CQ40" s="656"/>
      <c r="CR40" s="657">
        <v>143820</v>
      </c>
      <c r="CS40" s="658"/>
      <c r="CT40" s="658"/>
      <c r="CU40" s="658"/>
      <c r="CV40" s="658"/>
      <c r="CW40" s="658"/>
      <c r="CX40" s="658"/>
      <c r="CY40" s="659"/>
      <c r="CZ40" s="660">
        <v>0.4</v>
      </c>
      <c r="DA40" s="672"/>
      <c r="DB40" s="672"/>
      <c r="DC40" s="673"/>
      <c r="DD40" s="663">
        <v>310</v>
      </c>
      <c r="DE40" s="658"/>
      <c r="DF40" s="658"/>
      <c r="DG40" s="658"/>
      <c r="DH40" s="658"/>
      <c r="DI40" s="658"/>
      <c r="DJ40" s="658"/>
      <c r="DK40" s="659"/>
      <c r="DL40" s="663" t="s">
        <v>239</v>
      </c>
      <c r="DM40" s="658"/>
      <c r="DN40" s="658"/>
      <c r="DO40" s="658"/>
      <c r="DP40" s="658"/>
      <c r="DQ40" s="658"/>
      <c r="DR40" s="658"/>
      <c r="DS40" s="658"/>
      <c r="DT40" s="658"/>
      <c r="DU40" s="658"/>
      <c r="DV40" s="659"/>
      <c r="DW40" s="660" t="s">
        <v>130</v>
      </c>
      <c r="DX40" s="672"/>
      <c r="DY40" s="672"/>
      <c r="DZ40" s="672"/>
      <c r="EA40" s="672"/>
      <c r="EB40" s="672"/>
      <c r="EC40" s="684"/>
    </row>
    <row r="41" spans="2:133" ht="11.25" customHeight="1" x14ac:dyDescent="0.15">
      <c r="B41" s="638" t="s">
        <v>354</v>
      </c>
      <c r="C41" s="639"/>
      <c r="D41" s="639"/>
      <c r="E41" s="639"/>
      <c r="F41" s="639"/>
      <c r="G41" s="639"/>
      <c r="H41" s="639"/>
      <c r="I41" s="639"/>
      <c r="J41" s="639"/>
      <c r="K41" s="639"/>
      <c r="L41" s="639"/>
      <c r="M41" s="639"/>
      <c r="N41" s="639"/>
      <c r="O41" s="639"/>
      <c r="P41" s="639"/>
      <c r="Q41" s="640"/>
      <c r="R41" s="641">
        <v>38660000</v>
      </c>
      <c r="S41" s="682"/>
      <c r="T41" s="682"/>
      <c r="U41" s="682"/>
      <c r="V41" s="682"/>
      <c r="W41" s="682"/>
      <c r="X41" s="682"/>
      <c r="Y41" s="685"/>
      <c r="Z41" s="686">
        <v>100</v>
      </c>
      <c r="AA41" s="686"/>
      <c r="AB41" s="686"/>
      <c r="AC41" s="686"/>
      <c r="AD41" s="687">
        <v>15856831</v>
      </c>
      <c r="AE41" s="687"/>
      <c r="AF41" s="687"/>
      <c r="AG41" s="687"/>
      <c r="AH41" s="687"/>
      <c r="AI41" s="687"/>
      <c r="AJ41" s="687"/>
      <c r="AK41" s="687"/>
      <c r="AL41" s="644">
        <v>100</v>
      </c>
      <c r="AM41" s="688"/>
      <c r="AN41" s="688"/>
      <c r="AO41" s="689"/>
      <c r="AQ41" s="690" t="s">
        <v>355</v>
      </c>
      <c r="AR41" s="691"/>
      <c r="AS41" s="691"/>
      <c r="AT41" s="691"/>
      <c r="AU41" s="691"/>
      <c r="AV41" s="691"/>
      <c r="AW41" s="691"/>
      <c r="AX41" s="691"/>
      <c r="AY41" s="692"/>
      <c r="AZ41" s="657">
        <v>560304</v>
      </c>
      <c r="BA41" s="658"/>
      <c r="BB41" s="658"/>
      <c r="BC41" s="658"/>
      <c r="BD41" s="670"/>
      <c r="BE41" s="670"/>
      <c r="BF41" s="693"/>
      <c r="BG41" s="698"/>
      <c r="BH41" s="699"/>
      <c r="BI41" s="699"/>
      <c r="BJ41" s="699"/>
      <c r="BK41" s="699"/>
      <c r="BL41" s="223"/>
      <c r="BM41" s="655" t="s">
        <v>356</v>
      </c>
      <c r="BN41" s="655"/>
      <c r="BO41" s="655"/>
      <c r="BP41" s="655"/>
      <c r="BQ41" s="655"/>
      <c r="BR41" s="655"/>
      <c r="BS41" s="655"/>
      <c r="BT41" s="655"/>
      <c r="BU41" s="656"/>
      <c r="BV41" s="657" t="s">
        <v>130</v>
      </c>
      <c r="BW41" s="658"/>
      <c r="BX41" s="658"/>
      <c r="BY41" s="658"/>
      <c r="BZ41" s="658"/>
      <c r="CA41" s="658"/>
      <c r="CB41" s="694"/>
      <c r="CD41" s="654" t="s">
        <v>357</v>
      </c>
      <c r="CE41" s="655"/>
      <c r="CF41" s="655"/>
      <c r="CG41" s="655"/>
      <c r="CH41" s="655"/>
      <c r="CI41" s="655"/>
      <c r="CJ41" s="655"/>
      <c r="CK41" s="655"/>
      <c r="CL41" s="655"/>
      <c r="CM41" s="655"/>
      <c r="CN41" s="655"/>
      <c r="CO41" s="655"/>
      <c r="CP41" s="655"/>
      <c r="CQ41" s="656"/>
      <c r="CR41" s="657" t="s">
        <v>239</v>
      </c>
      <c r="CS41" s="670"/>
      <c r="CT41" s="670"/>
      <c r="CU41" s="670"/>
      <c r="CV41" s="670"/>
      <c r="CW41" s="670"/>
      <c r="CX41" s="670"/>
      <c r="CY41" s="671"/>
      <c r="CZ41" s="660" t="s">
        <v>130</v>
      </c>
      <c r="DA41" s="672"/>
      <c r="DB41" s="672"/>
      <c r="DC41" s="673"/>
      <c r="DD41" s="663" t="s">
        <v>130</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358</v>
      </c>
      <c r="AR42" s="703"/>
      <c r="AS42" s="703"/>
      <c r="AT42" s="703"/>
      <c r="AU42" s="703"/>
      <c r="AV42" s="703"/>
      <c r="AW42" s="703"/>
      <c r="AX42" s="703"/>
      <c r="AY42" s="704"/>
      <c r="AZ42" s="641">
        <v>2102246</v>
      </c>
      <c r="BA42" s="682"/>
      <c r="BB42" s="682"/>
      <c r="BC42" s="682"/>
      <c r="BD42" s="642"/>
      <c r="BE42" s="642"/>
      <c r="BF42" s="705"/>
      <c r="BG42" s="700"/>
      <c r="BH42" s="701"/>
      <c r="BI42" s="701"/>
      <c r="BJ42" s="701"/>
      <c r="BK42" s="701"/>
      <c r="BL42" s="224"/>
      <c r="BM42" s="639" t="s">
        <v>359</v>
      </c>
      <c r="BN42" s="639"/>
      <c r="BO42" s="639"/>
      <c r="BP42" s="639"/>
      <c r="BQ42" s="639"/>
      <c r="BR42" s="639"/>
      <c r="BS42" s="639"/>
      <c r="BT42" s="639"/>
      <c r="BU42" s="640"/>
      <c r="BV42" s="641">
        <v>417</v>
      </c>
      <c r="BW42" s="682"/>
      <c r="BX42" s="682"/>
      <c r="BY42" s="682"/>
      <c r="BZ42" s="682"/>
      <c r="CA42" s="682"/>
      <c r="CB42" s="683"/>
      <c r="CD42" s="654" t="s">
        <v>360</v>
      </c>
      <c r="CE42" s="655"/>
      <c r="CF42" s="655"/>
      <c r="CG42" s="655"/>
      <c r="CH42" s="655"/>
      <c r="CI42" s="655"/>
      <c r="CJ42" s="655"/>
      <c r="CK42" s="655"/>
      <c r="CL42" s="655"/>
      <c r="CM42" s="655"/>
      <c r="CN42" s="655"/>
      <c r="CO42" s="655"/>
      <c r="CP42" s="655"/>
      <c r="CQ42" s="656"/>
      <c r="CR42" s="657">
        <v>6739680</v>
      </c>
      <c r="CS42" s="670"/>
      <c r="CT42" s="670"/>
      <c r="CU42" s="670"/>
      <c r="CV42" s="670"/>
      <c r="CW42" s="670"/>
      <c r="CX42" s="670"/>
      <c r="CY42" s="671"/>
      <c r="CZ42" s="660">
        <v>18.100000000000001</v>
      </c>
      <c r="DA42" s="672"/>
      <c r="DB42" s="672"/>
      <c r="DC42" s="673"/>
      <c r="DD42" s="663">
        <v>668430</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361</v>
      </c>
      <c r="CD43" s="654" t="s">
        <v>362</v>
      </c>
      <c r="CE43" s="655"/>
      <c r="CF43" s="655"/>
      <c r="CG43" s="655"/>
      <c r="CH43" s="655"/>
      <c r="CI43" s="655"/>
      <c r="CJ43" s="655"/>
      <c r="CK43" s="655"/>
      <c r="CL43" s="655"/>
      <c r="CM43" s="655"/>
      <c r="CN43" s="655"/>
      <c r="CO43" s="655"/>
      <c r="CP43" s="655"/>
      <c r="CQ43" s="656"/>
      <c r="CR43" s="657">
        <v>73124</v>
      </c>
      <c r="CS43" s="670"/>
      <c r="CT43" s="670"/>
      <c r="CU43" s="670"/>
      <c r="CV43" s="670"/>
      <c r="CW43" s="670"/>
      <c r="CX43" s="670"/>
      <c r="CY43" s="671"/>
      <c r="CZ43" s="660">
        <v>0.2</v>
      </c>
      <c r="DA43" s="672"/>
      <c r="DB43" s="672"/>
      <c r="DC43" s="673"/>
      <c r="DD43" s="663">
        <v>50910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310</v>
      </c>
      <c r="CE44" s="677"/>
      <c r="CF44" s="654" t="s">
        <v>364</v>
      </c>
      <c r="CG44" s="655"/>
      <c r="CH44" s="655"/>
      <c r="CI44" s="655"/>
      <c r="CJ44" s="655"/>
      <c r="CK44" s="655"/>
      <c r="CL44" s="655"/>
      <c r="CM44" s="655"/>
      <c r="CN44" s="655"/>
      <c r="CO44" s="655"/>
      <c r="CP44" s="655"/>
      <c r="CQ44" s="656"/>
      <c r="CR44" s="657">
        <v>3338761</v>
      </c>
      <c r="CS44" s="658"/>
      <c r="CT44" s="658"/>
      <c r="CU44" s="658"/>
      <c r="CV44" s="658"/>
      <c r="CW44" s="658"/>
      <c r="CX44" s="658"/>
      <c r="CY44" s="659"/>
      <c r="CZ44" s="660">
        <v>8.9</v>
      </c>
      <c r="DA44" s="661"/>
      <c r="DB44" s="661"/>
      <c r="DC44" s="662"/>
      <c r="DD44" s="663">
        <v>436259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366</v>
      </c>
      <c r="CG45" s="655"/>
      <c r="CH45" s="655"/>
      <c r="CI45" s="655"/>
      <c r="CJ45" s="655"/>
      <c r="CK45" s="655"/>
      <c r="CL45" s="655"/>
      <c r="CM45" s="655"/>
      <c r="CN45" s="655"/>
      <c r="CO45" s="655"/>
      <c r="CP45" s="655"/>
      <c r="CQ45" s="656"/>
      <c r="CR45" s="657">
        <v>878620</v>
      </c>
      <c r="CS45" s="670"/>
      <c r="CT45" s="670"/>
      <c r="CU45" s="670"/>
      <c r="CV45" s="670"/>
      <c r="CW45" s="670"/>
      <c r="CX45" s="670"/>
      <c r="CY45" s="671"/>
      <c r="CZ45" s="660">
        <v>2.4</v>
      </c>
      <c r="DA45" s="672"/>
      <c r="DB45" s="672"/>
      <c r="DC45" s="673"/>
      <c r="DD45" s="663">
        <v>69791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367</v>
      </c>
      <c r="CG46" s="655"/>
      <c r="CH46" s="655"/>
      <c r="CI46" s="655"/>
      <c r="CJ46" s="655"/>
      <c r="CK46" s="655"/>
      <c r="CL46" s="655"/>
      <c r="CM46" s="655"/>
      <c r="CN46" s="655"/>
      <c r="CO46" s="655"/>
      <c r="CP46" s="655"/>
      <c r="CQ46" s="656"/>
      <c r="CR46" s="657">
        <v>2236962</v>
      </c>
      <c r="CS46" s="658"/>
      <c r="CT46" s="658"/>
      <c r="CU46" s="658"/>
      <c r="CV46" s="658"/>
      <c r="CW46" s="658"/>
      <c r="CX46" s="658"/>
      <c r="CY46" s="659"/>
      <c r="CZ46" s="660">
        <v>6</v>
      </c>
      <c r="DA46" s="661"/>
      <c r="DB46" s="661"/>
      <c r="DC46" s="662"/>
      <c r="DD46" s="663">
        <v>303774</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368</v>
      </c>
      <c r="CG47" s="655"/>
      <c r="CH47" s="655"/>
      <c r="CI47" s="655"/>
      <c r="CJ47" s="655"/>
      <c r="CK47" s="655"/>
      <c r="CL47" s="655"/>
      <c r="CM47" s="655"/>
      <c r="CN47" s="655"/>
      <c r="CO47" s="655"/>
      <c r="CP47" s="655"/>
      <c r="CQ47" s="656"/>
      <c r="CR47" s="657">
        <v>3400919</v>
      </c>
      <c r="CS47" s="670"/>
      <c r="CT47" s="670"/>
      <c r="CU47" s="670"/>
      <c r="CV47" s="670"/>
      <c r="CW47" s="670"/>
      <c r="CX47" s="670"/>
      <c r="CY47" s="671"/>
      <c r="CZ47" s="660">
        <v>9.1</v>
      </c>
      <c r="DA47" s="672"/>
      <c r="DB47" s="672"/>
      <c r="DC47" s="673"/>
      <c r="DD47" s="663">
        <v>232171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369</v>
      </c>
      <c r="CG48" s="655"/>
      <c r="CH48" s="655"/>
      <c r="CI48" s="655"/>
      <c r="CJ48" s="655"/>
      <c r="CK48" s="655"/>
      <c r="CL48" s="655"/>
      <c r="CM48" s="655"/>
      <c r="CN48" s="655"/>
      <c r="CO48" s="655"/>
      <c r="CP48" s="655"/>
      <c r="CQ48" s="656"/>
      <c r="CR48" s="657" t="s">
        <v>130</v>
      </c>
      <c r="CS48" s="658"/>
      <c r="CT48" s="658"/>
      <c r="CU48" s="658"/>
      <c r="CV48" s="658"/>
      <c r="CW48" s="658"/>
      <c r="CX48" s="658"/>
      <c r="CY48" s="659"/>
      <c r="CZ48" s="660" t="s">
        <v>239</v>
      </c>
      <c r="DA48" s="661"/>
      <c r="DB48" s="661"/>
      <c r="DC48" s="662"/>
      <c r="DD48" s="663" t="s">
        <v>130</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370</v>
      </c>
      <c r="CE49" s="639"/>
      <c r="CF49" s="639"/>
      <c r="CG49" s="639"/>
      <c r="CH49" s="639"/>
      <c r="CI49" s="639"/>
      <c r="CJ49" s="639"/>
      <c r="CK49" s="639"/>
      <c r="CL49" s="639"/>
      <c r="CM49" s="639"/>
      <c r="CN49" s="639"/>
      <c r="CO49" s="639"/>
      <c r="CP49" s="639"/>
      <c r="CQ49" s="640"/>
      <c r="CR49" s="641">
        <v>37319467</v>
      </c>
      <c r="CS49" s="642"/>
      <c r="CT49" s="642"/>
      <c r="CU49" s="642"/>
      <c r="CV49" s="642"/>
      <c r="CW49" s="642"/>
      <c r="CX49" s="642"/>
      <c r="CY49" s="643"/>
      <c r="CZ49" s="644">
        <v>100</v>
      </c>
      <c r="DA49" s="645"/>
      <c r="DB49" s="645"/>
      <c r="DC49" s="646"/>
      <c r="DD49" s="647">
        <v>19765028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YhJ6GmVtN8u2ZnzGfn9+dbLi/vXKXTS9cVbJZAfjliPzgryv99n5IQancXTU+3GxQW80XG72cE6iqn/g7E8Tvw==" saltValue="rno2cYHuhDF7jNHiqSbru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8" t="s">
        <v>371</v>
      </c>
      <c r="B2" s="1128"/>
      <c r="C2" s="1128"/>
      <c r="D2" s="1128"/>
      <c r="E2" s="1128"/>
      <c r="F2" s="1128"/>
      <c r="G2" s="1128"/>
      <c r="H2" s="1128"/>
      <c r="I2" s="1128"/>
      <c r="J2" s="1128"/>
      <c r="K2" s="1128"/>
      <c r="L2" s="1128"/>
      <c r="M2" s="1128"/>
      <c r="N2" s="1128"/>
      <c r="O2" s="1128"/>
      <c r="P2" s="1128"/>
      <c r="Q2" s="1128"/>
      <c r="R2" s="1128"/>
      <c r="S2" s="1128"/>
      <c r="T2" s="1128"/>
      <c r="U2" s="1128"/>
      <c r="V2" s="1128"/>
      <c r="W2" s="1128"/>
      <c r="X2" s="1128"/>
      <c r="Y2" s="1128"/>
      <c r="Z2" s="1128"/>
      <c r="AA2" s="1128"/>
      <c r="AB2" s="1128"/>
      <c r="AC2" s="1128"/>
      <c r="AD2" s="1128"/>
      <c r="AE2" s="1128"/>
      <c r="AF2" s="1128"/>
      <c r="AG2" s="1128"/>
      <c r="AH2" s="1128"/>
      <c r="AI2" s="1128"/>
      <c r="AJ2" s="1128"/>
      <c r="AK2" s="1128"/>
      <c r="AL2" s="1128"/>
      <c r="AM2" s="1128"/>
      <c r="AN2" s="1128"/>
      <c r="AO2" s="1128"/>
      <c r="AP2" s="1128"/>
      <c r="AQ2" s="1128"/>
      <c r="AR2" s="1128"/>
      <c r="AS2" s="1128"/>
      <c r="AT2" s="1128"/>
      <c r="AU2" s="1128"/>
      <c r="AV2" s="1128"/>
      <c r="AW2" s="1128"/>
      <c r="AX2" s="1128"/>
      <c r="AY2" s="1128"/>
      <c r="AZ2" s="1128"/>
      <c r="BA2" s="1128"/>
      <c r="BB2" s="1128"/>
      <c r="BC2" s="1128"/>
      <c r="BD2" s="1128"/>
      <c r="BE2" s="1128"/>
      <c r="BF2" s="1128"/>
      <c r="BG2" s="1128"/>
      <c r="BH2" s="1128"/>
      <c r="BI2" s="112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9" t="s">
        <v>372</v>
      </c>
      <c r="DK2" s="1130"/>
      <c r="DL2" s="1130"/>
      <c r="DM2" s="1130"/>
      <c r="DN2" s="1130"/>
      <c r="DO2" s="1131"/>
      <c r="DP2" s="228"/>
      <c r="DQ2" s="1129" t="s">
        <v>373</v>
      </c>
      <c r="DR2" s="1130"/>
      <c r="DS2" s="1130"/>
      <c r="DT2" s="1130"/>
      <c r="DU2" s="1130"/>
      <c r="DV2" s="1130"/>
      <c r="DW2" s="1130"/>
      <c r="DX2" s="1130"/>
      <c r="DY2" s="1130"/>
      <c r="DZ2" s="1131"/>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7" t="s">
        <v>374</v>
      </c>
      <c r="B4" s="1097"/>
      <c r="C4" s="1097"/>
      <c r="D4" s="1097"/>
      <c r="E4" s="1097"/>
      <c r="F4" s="1097"/>
      <c r="G4" s="1097"/>
      <c r="H4" s="1097"/>
      <c r="I4" s="1097"/>
      <c r="J4" s="1097"/>
      <c r="K4" s="1097"/>
      <c r="L4" s="1097"/>
      <c r="M4" s="1097"/>
      <c r="N4" s="1097"/>
      <c r="O4" s="1097"/>
      <c r="P4" s="1097"/>
      <c r="Q4" s="1097"/>
      <c r="R4" s="1097"/>
      <c r="S4" s="1097"/>
      <c r="T4" s="1097"/>
      <c r="U4" s="1097"/>
      <c r="V4" s="1097"/>
      <c r="W4" s="1097"/>
      <c r="X4" s="1097"/>
      <c r="Y4" s="1097"/>
      <c r="Z4" s="1097"/>
      <c r="AA4" s="1097"/>
      <c r="AB4" s="1097"/>
      <c r="AC4" s="1097"/>
      <c r="AD4" s="1097"/>
      <c r="AE4" s="1097"/>
      <c r="AF4" s="1097"/>
      <c r="AG4" s="1097"/>
      <c r="AH4" s="1097"/>
      <c r="AI4" s="1097"/>
      <c r="AJ4" s="1097"/>
      <c r="AK4" s="1097"/>
      <c r="AL4" s="1097"/>
      <c r="AM4" s="1097"/>
      <c r="AN4" s="1097"/>
      <c r="AO4" s="1097"/>
      <c r="AP4" s="1097"/>
      <c r="AQ4" s="1097"/>
      <c r="AR4" s="1097"/>
      <c r="AS4" s="1097"/>
      <c r="AT4" s="1097"/>
      <c r="AU4" s="1097"/>
      <c r="AV4" s="1097"/>
      <c r="AW4" s="1097"/>
      <c r="AX4" s="1097"/>
      <c r="AY4" s="1097"/>
      <c r="AZ4" s="232"/>
      <c r="BA4" s="232"/>
      <c r="BB4" s="232"/>
      <c r="BC4" s="232"/>
      <c r="BD4" s="232"/>
      <c r="BE4" s="233"/>
      <c r="BF4" s="233"/>
      <c r="BG4" s="233"/>
      <c r="BH4" s="233"/>
      <c r="BI4" s="233"/>
      <c r="BJ4" s="233"/>
      <c r="BK4" s="233"/>
      <c r="BL4" s="233"/>
      <c r="BM4" s="233"/>
      <c r="BN4" s="233"/>
      <c r="BO4" s="233"/>
      <c r="BP4" s="233"/>
      <c r="BQ4" s="766" t="s">
        <v>375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3" t="s">
        <v>376</v>
      </c>
      <c r="B5" s="1034"/>
      <c r="C5" s="1034"/>
      <c r="D5" s="1034"/>
      <c r="E5" s="1034"/>
      <c r="F5" s="1034"/>
      <c r="G5" s="1034"/>
      <c r="H5" s="1034"/>
      <c r="I5" s="1034"/>
      <c r="J5" s="1034"/>
      <c r="K5" s="1034"/>
      <c r="L5" s="1034"/>
      <c r="M5" s="1034"/>
      <c r="N5" s="1034"/>
      <c r="O5" s="1034"/>
      <c r="P5" s="1035"/>
      <c r="Q5" s="1039" t="s">
        <v>377</v>
      </c>
      <c r="R5" s="1040"/>
      <c r="S5" s="1040"/>
      <c r="T5" s="1040"/>
      <c r="U5" s="1041"/>
      <c r="V5" s="1039" t="s">
        <v>378</v>
      </c>
      <c r="W5" s="1040"/>
      <c r="X5" s="1040"/>
      <c r="Y5" s="1040"/>
      <c r="Z5" s="1041"/>
      <c r="AA5" s="1039" t="s">
        <v>379</v>
      </c>
      <c r="AB5" s="1040"/>
      <c r="AC5" s="1040"/>
      <c r="AD5" s="1040"/>
      <c r="AE5" s="1040"/>
      <c r="AF5" s="1132" t="s">
        <v>380</v>
      </c>
      <c r="AG5" s="1040"/>
      <c r="AH5" s="1040"/>
      <c r="AI5" s="1040"/>
      <c r="AJ5" s="1053"/>
      <c r="AK5" s="1040" t="s">
        <v>381</v>
      </c>
      <c r="AL5" s="1040"/>
      <c r="AM5" s="1040"/>
      <c r="AN5" s="1040"/>
      <c r="AO5" s="1041"/>
      <c r="AP5" s="1039" t="s">
        <v>382</v>
      </c>
      <c r="AQ5" s="1040"/>
      <c r="AR5" s="1040"/>
      <c r="AS5" s="1040"/>
      <c r="AT5" s="1041"/>
      <c r="AU5" s="1039" t="s">
        <v>383</v>
      </c>
      <c r="AV5" s="1040"/>
      <c r="AW5" s="1040"/>
      <c r="AX5" s="1040"/>
      <c r="AY5" s="1053"/>
      <c r="AZ5" s="232"/>
      <c r="BA5" s="232"/>
      <c r="BB5" s="232"/>
      <c r="BC5" s="232"/>
      <c r="BD5" s="232"/>
      <c r="BE5" s="233"/>
      <c r="BF5" s="233"/>
      <c r="BG5" s="233"/>
      <c r="BH5" s="233"/>
      <c r="BI5" s="233"/>
      <c r="BJ5" s="233"/>
      <c r="BK5" s="233"/>
      <c r="BL5" s="233"/>
      <c r="BM5" s="233"/>
      <c r="BN5" s="233"/>
      <c r="BO5" s="233"/>
      <c r="BP5" s="233"/>
      <c r="BQ5" s="1033" t="s">
        <v>384</v>
      </c>
      <c r="BR5" s="1034"/>
      <c r="BS5" s="1034"/>
      <c r="BT5" s="1034"/>
      <c r="BU5" s="1034"/>
      <c r="BV5" s="1034"/>
      <c r="BW5" s="1034"/>
      <c r="BX5" s="1034"/>
      <c r="BY5" s="1034"/>
      <c r="BZ5" s="1034"/>
      <c r="CA5" s="1034"/>
      <c r="CB5" s="1034"/>
      <c r="CC5" s="1034"/>
      <c r="CD5" s="1034"/>
      <c r="CE5" s="1034"/>
      <c r="CF5" s="1034"/>
      <c r="CG5" s="1035"/>
      <c r="CH5" s="1039" t="s">
        <v>385</v>
      </c>
      <c r="CI5" s="1040"/>
      <c r="CJ5" s="1040"/>
      <c r="CK5" s="1040"/>
      <c r="CL5" s="1041"/>
      <c r="CM5" s="1039" t="s">
        <v>386</v>
      </c>
      <c r="CN5" s="1040"/>
      <c r="CO5" s="1040"/>
      <c r="CP5" s="1040"/>
      <c r="CQ5" s="1041"/>
      <c r="CR5" s="1039" t="s">
        <v>387</v>
      </c>
      <c r="CS5" s="1040"/>
      <c r="CT5" s="1040"/>
      <c r="CU5" s="1040"/>
      <c r="CV5" s="1041"/>
      <c r="CW5" s="1039" t="s">
        <v>388</v>
      </c>
      <c r="CX5" s="1040"/>
      <c r="CY5" s="1040"/>
      <c r="CZ5" s="1040"/>
      <c r="DA5" s="1041"/>
      <c r="DB5" s="1039" t="s">
        <v>389</v>
      </c>
      <c r="DC5" s="1040"/>
      <c r="DD5" s="1040"/>
      <c r="DE5" s="1040"/>
      <c r="DF5" s="1041"/>
      <c r="DG5" s="1122" t="s">
        <v>390</v>
      </c>
      <c r="DH5" s="1123"/>
      <c r="DI5" s="1123"/>
      <c r="DJ5" s="1123"/>
      <c r="DK5" s="1124"/>
      <c r="DL5" s="1122" t="s">
        <v>391</v>
      </c>
      <c r="DM5" s="1123"/>
      <c r="DN5" s="1123"/>
      <c r="DO5" s="1123"/>
      <c r="DP5" s="1124"/>
      <c r="DQ5" s="1039" t="s">
        <v>392</v>
      </c>
      <c r="DR5" s="1040"/>
      <c r="DS5" s="1040"/>
      <c r="DT5" s="1040"/>
      <c r="DU5" s="1041"/>
      <c r="DV5" s="1039" t="s">
        <v>383</v>
      </c>
      <c r="DW5" s="1040"/>
      <c r="DX5" s="1040"/>
      <c r="DY5" s="1040"/>
      <c r="DZ5" s="1053"/>
      <c r="EA5" s="234"/>
    </row>
    <row r="6" spans="1:131" s="235" customFormat="1" ht="26.25" customHeight="1" thickBot="1" x14ac:dyDescent="0.2">
      <c r="A6" s="1036"/>
      <c r="B6" s="1037"/>
      <c r="C6" s="1037"/>
      <c r="D6" s="1037"/>
      <c r="E6" s="1037"/>
      <c r="F6" s="1037"/>
      <c r="G6" s="1037"/>
      <c r="H6" s="1037"/>
      <c r="I6" s="1037"/>
      <c r="J6" s="1037"/>
      <c r="K6" s="1037"/>
      <c r="L6" s="1037"/>
      <c r="M6" s="1037"/>
      <c r="N6" s="1037"/>
      <c r="O6" s="1037"/>
      <c r="P6" s="1038"/>
      <c r="Q6" s="1042"/>
      <c r="R6" s="1043"/>
      <c r="S6" s="1043"/>
      <c r="T6" s="1043"/>
      <c r="U6" s="1044"/>
      <c r="V6" s="1042"/>
      <c r="W6" s="1043"/>
      <c r="X6" s="1043"/>
      <c r="Y6" s="1043"/>
      <c r="Z6" s="1044"/>
      <c r="AA6" s="1042"/>
      <c r="AB6" s="1043"/>
      <c r="AC6" s="1043"/>
      <c r="AD6" s="1043"/>
      <c r="AE6" s="1043"/>
      <c r="AF6" s="1133"/>
      <c r="AG6" s="1043"/>
      <c r="AH6" s="1043"/>
      <c r="AI6" s="1043"/>
      <c r="AJ6" s="1054"/>
      <c r="AK6" s="1043"/>
      <c r="AL6" s="1043"/>
      <c r="AM6" s="1043"/>
      <c r="AN6" s="1043"/>
      <c r="AO6" s="1044"/>
      <c r="AP6" s="1042"/>
      <c r="AQ6" s="1043"/>
      <c r="AR6" s="1043"/>
      <c r="AS6" s="1043"/>
      <c r="AT6" s="1044"/>
      <c r="AU6" s="1042"/>
      <c r="AV6" s="1043"/>
      <c r="AW6" s="1043"/>
      <c r="AX6" s="1043"/>
      <c r="AY6" s="1054"/>
      <c r="AZ6" s="232"/>
      <c r="BA6" s="232"/>
      <c r="BB6" s="232"/>
      <c r="BC6" s="232"/>
      <c r="BD6" s="232"/>
      <c r="BE6" s="233"/>
      <c r="BF6" s="233"/>
      <c r="BG6" s="233"/>
      <c r="BH6" s="233"/>
      <c r="BI6" s="233"/>
      <c r="BJ6" s="233"/>
      <c r="BK6" s="233"/>
      <c r="BL6" s="233"/>
      <c r="BM6" s="233"/>
      <c r="BN6" s="233"/>
      <c r="BO6" s="233"/>
      <c r="BP6" s="233"/>
      <c r="BQ6" s="1036"/>
      <c r="BR6" s="1037"/>
      <c r="BS6" s="1037"/>
      <c r="BT6" s="1037"/>
      <c r="BU6" s="1037"/>
      <c r="BV6" s="1037"/>
      <c r="BW6" s="1037"/>
      <c r="BX6" s="1037"/>
      <c r="BY6" s="1037"/>
      <c r="BZ6" s="1037"/>
      <c r="CA6" s="1037"/>
      <c r="CB6" s="1037"/>
      <c r="CC6" s="1037"/>
      <c r="CD6" s="1037"/>
      <c r="CE6" s="1037"/>
      <c r="CF6" s="1037"/>
      <c r="CG6" s="1038"/>
      <c r="CH6" s="1042"/>
      <c r="CI6" s="1043"/>
      <c r="CJ6" s="1043"/>
      <c r="CK6" s="1043"/>
      <c r="CL6" s="1044"/>
      <c r="CM6" s="1042"/>
      <c r="CN6" s="1043"/>
      <c r="CO6" s="1043"/>
      <c r="CP6" s="1043"/>
      <c r="CQ6" s="1044"/>
      <c r="CR6" s="1042"/>
      <c r="CS6" s="1043"/>
      <c r="CT6" s="1043"/>
      <c r="CU6" s="1043"/>
      <c r="CV6" s="1044"/>
      <c r="CW6" s="1042"/>
      <c r="CX6" s="1043"/>
      <c r="CY6" s="1043"/>
      <c r="CZ6" s="1043"/>
      <c r="DA6" s="1044"/>
      <c r="DB6" s="1042"/>
      <c r="DC6" s="1043"/>
      <c r="DD6" s="1043"/>
      <c r="DE6" s="1043"/>
      <c r="DF6" s="1044"/>
      <c r="DG6" s="1125"/>
      <c r="DH6" s="1126"/>
      <c r="DI6" s="1126"/>
      <c r="DJ6" s="1126"/>
      <c r="DK6" s="1127"/>
      <c r="DL6" s="1125"/>
      <c r="DM6" s="1126"/>
      <c r="DN6" s="1126"/>
      <c r="DO6" s="1126"/>
      <c r="DP6" s="1127"/>
      <c r="DQ6" s="1042"/>
      <c r="DR6" s="1043"/>
      <c r="DS6" s="1043"/>
      <c r="DT6" s="1043"/>
      <c r="DU6" s="1044"/>
      <c r="DV6" s="1042"/>
      <c r="DW6" s="1043"/>
      <c r="DX6" s="1043"/>
      <c r="DY6" s="1043"/>
      <c r="DZ6" s="1054"/>
      <c r="EA6" s="234"/>
    </row>
    <row r="7" spans="1:131" s="235" customFormat="1" ht="26.25" customHeight="1" thickTop="1" x14ac:dyDescent="0.15">
      <c r="A7" s="236">
        <v>1</v>
      </c>
      <c r="B7" s="1085" t="s">
        <v>393</v>
      </c>
      <c r="C7" s="1086"/>
      <c r="D7" s="1086"/>
      <c r="E7" s="1086"/>
      <c r="F7" s="1086"/>
      <c r="G7" s="1086"/>
      <c r="H7" s="1086"/>
      <c r="I7" s="1086"/>
      <c r="J7" s="1086"/>
      <c r="K7" s="1086"/>
      <c r="L7" s="1086"/>
      <c r="M7" s="1086"/>
      <c r="N7" s="1086"/>
      <c r="O7" s="1086"/>
      <c r="P7" s="1087"/>
      <c r="Q7" s="1140">
        <v>38653</v>
      </c>
      <c r="R7" s="1141"/>
      <c r="S7" s="1141"/>
      <c r="T7" s="1141"/>
      <c r="U7" s="1141"/>
      <c r="V7" s="1141">
        <v>37312</v>
      </c>
      <c r="W7" s="1141"/>
      <c r="X7" s="1141"/>
      <c r="Y7" s="1141"/>
      <c r="Z7" s="1141"/>
      <c r="AA7" s="1141">
        <v>1341</v>
      </c>
      <c r="AB7" s="1141"/>
      <c r="AC7" s="1141"/>
      <c r="AD7" s="1141"/>
      <c r="AE7" s="1142"/>
      <c r="AF7" s="1143">
        <v>1036</v>
      </c>
      <c r="AG7" s="1144"/>
      <c r="AH7" s="1144"/>
      <c r="AI7" s="1144"/>
      <c r="AJ7" s="1145"/>
      <c r="AK7" s="1146" t="s">
        <v>538</v>
      </c>
      <c r="AL7" s="1147"/>
      <c r="AM7" s="1147"/>
      <c r="AN7" s="1147"/>
      <c r="AO7" s="1147"/>
      <c r="AP7" s="1147">
        <v>28746</v>
      </c>
      <c r="AQ7" s="1147"/>
      <c r="AR7" s="1147"/>
      <c r="AS7" s="1147"/>
      <c r="AT7" s="1147"/>
      <c r="AU7" s="1148"/>
      <c r="AV7" s="1148"/>
      <c r="AW7" s="1148"/>
      <c r="AX7" s="1148"/>
      <c r="AY7" s="1149"/>
      <c r="AZ7" s="232"/>
      <c r="BA7" s="232"/>
      <c r="BB7" s="232"/>
      <c r="BC7" s="232"/>
      <c r="BD7" s="232"/>
      <c r="BE7" s="233"/>
      <c r="BF7" s="233"/>
      <c r="BG7" s="233"/>
      <c r="BH7" s="233"/>
      <c r="BI7" s="233"/>
      <c r="BJ7" s="233"/>
      <c r="BK7" s="233"/>
      <c r="BL7" s="233"/>
      <c r="BM7" s="233"/>
      <c r="BN7" s="233"/>
      <c r="BO7" s="233"/>
      <c r="BP7" s="233"/>
      <c r="BQ7" s="236">
        <v>1</v>
      </c>
      <c r="BR7" s="237"/>
      <c r="BS7" s="1137" t="s">
        <v>601</v>
      </c>
      <c r="BT7" s="1138"/>
      <c r="BU7" s="1138"/>
      <c r="BV7" s="1138"/>
      <c r="BW7" s="1138"/>
      <c r="BX7" s="1138"/>
      <c r="BY7" s="1138"/>
      <c r="BZ7" s="1138"/>
      <c r="CA7" s="1138"/>
      <c r="CB7" s="1138"/>
      <c r="CC7" s="1138"/>
      <c r="CD7" s="1138"/>
      <c r="CE7" s="1138"/>
      <c r="CF7" s="1138"/>
      <c r="CG7" s="1150"/>
      <c r="CH7" s="1134">
        <v>-27</v>
      </c>
      <c r="CI7" s="1135"/>
      <c r="CJ7" s="1135"/>
      <c r="CK7" s="1135"/>
      <c r="CL7" s="1136"/>
      <c r="CM7" s="1134">
        <v>161</v>
      </c>
      <c r="CN7" s="1135"/>
      <c r="CO7" s="1135"/>
      <c r="CP7" s="1135"/>
      <c r="CQ7" s="1136"/>
      <c r="CR7" s="1134">
        <v>63</v>
      </c>
      <c r="CS7" s="1135"/>
      <c r="CT7" s="1135"/>
      <c r="CU7" s="1135"/>
      <c r="CV7" s="1136"/>
      <c r="CW7" s="1134">
        <v>46</v>
      </c>
      <c r="CX7" s="1135"/>
      <c r="CY7" s="1135"/>
      <c r="CZ7" s="1135"/>
      <c r="DA7" s="1136"/>
      <c r="DB7" s="1134">
        <v>116</v>
      </c>
      <c r="DC7" s="1135"/>
      <c r="DD7" s="1135"/>
      <c r="DE7" s="1135"/>
      <c r="DF7" s="1136"/>
      <c r="DG7" s="1134"/>
      <c r="DH7" s="1135"/>
      <c r="DI7" s="1135"/>
      <c r="DJ7" s="1135"/>
      <c r="DK7" s="1136"/>
      <c r="DL7" s="1134"/>
      <c r="DM7" s="1135"/>
      <c r="DN7" s="1135"/>
      <c r="DO7" s="1135"/>
      <c r="DP7" s="1136"/>
      <c r="DQ7" s="1134"/>
      <c r="DR7" s="1135"/>
      <c r="DS7" s="1135"/>
      <c r="DT7" s="1135"/>
      <c r="DU7" s="1136"/>
      <c r="DV7" s="1137"/>
      <c r="DW7" s="1138"/>
      <c r="DX7" s="1138"/>
      <c r="DY7" s="1138"/>
      <c r="DZ7" s="1139"/>
      <c r="EA7" s="234"/>
    </row>
    <row r="8" spans="1:131" s="235" customFormat="1" ht="26.25" customHeight="1" x14ac:dyDescent="0.15">
      <c r="A8" s="238">
        <v>2</v>
      </c>
      <c r="B8" s="1068" t="s">
        <v>394</v>
      </c>
      <c r="C8" s="1069"/>
      <c r="D8" s="1069"/>
      <c r="E8" s="1069"/>
      <c r="F8" s="1069"/>
      <c r="G8" s="1069"/>
      <c r="H8" s="1069"/>
      <c r="I8" s="1069"/>
      <c r="J8" s="1069"/>
      <c r="K8" s="1069"/>
      <c r="L8" s="1069"/>
      <c r="M8" s="1069"/>
      <c r="N8" s="1069"/>
      <c r="O8" s="1069"/>
      <c r="P8" s="1070"/>
      <c r="Q8" s="1076">
        <v>7</v>
      </c>
      <c r="R8" s="1077"/>
      <c r="S8" s="1077"/>
      <c r="T8" s="1077"/>
      <c r="U8" s="1077"/>
      <c r="V8" s="1077">
        <v>7</v>
      </c>
      <c r="W8" s="1077"/>
      <c r="X8" s="1077"/>
      <c r="Y8" s="1077"/>
      <c r="Z8" s="1077"/>
      <c r="AA8" s="1077" t="s">
        <v>589</v>
      </c>
      <c r="AB8" s="1077"/>
      <c r="AC8" s="1077"/>
      <c r="AD8" s="1077"/>
      <c r="AE8" s="1078"/>
      <c r="AF8" s="1073" t="s">
        <v>130</v>
      </c>
      <c r="AG8" s="1074"/>
      <c r="AH8" s="1074"/>
      <c r="AI8" s="1074"/>
      <c r="AJ8" s="1075"/>
      <c r="AK8" s="1118" t="s">
        <v>589</v>
      </c>
      <c r="AL8" s="1119"/>
      <c r="AM8" s="1119"/>
      <c r="AN8" s="1119"/>
      <c r="AO8" s="1119"/>
      <c r="AP8" s="1119" t="s">
        <v>589</v>
      </c>
      <c r="AQ8" s="1119"/>
      <c r="AR8" s="1119"/>
      <c r="AS8" s="1119"/>
      <c r="AT8" s="1119"/>
      <c r="AU8" s="1120"/>
      <c r="AV8" s="1120"/>
      <c r="AW8" s="1120"/>
      <c r="AX8" s="1120"/>
      <c r="AY8" s="1121"/>
      <c r="AZ8" s="232"/>
      <c r="BA8" s="232"/>
      <c r="BB8" s="232"/>
      <c r="BC8" s="232"/>
      <c r="BD8" s="232"/>
      <c r="BE8" s="233"/>
      <c r="BF8" s="233"/>
      <c r="BG8" s="233"/>
      <c r="BH8" s="233"/>
      <c r="BI8" s="233"/>
      <c r="BJ8" s="233"/>
      <c r="BK8" s="233"/>
      <c r="BL8" s="233"/>
      <c r="BM8" s="233"/>
      <c r="BN8" s="233"/>
      <c r="BO8" s="233"/>
      <c r="BP8" s="233"/>
      <c r="BQ8" s="238">
        <v>2</v>
      </c>
      <c r="BR8" s="239"/>
      <c r="BS8" s="1030" t="s">
        <v>602</v>
      </c>
      <c r="BT8" s="1031"/>
      <c r="BU8" s="1031"/>
      <c r="BV8" s="1031"/>
      <c r="BW8" s="1031"/>
      <c r="BX8" s="1031"/>
      <c r="BY8" s="1031"/>
      <c r="BZ8" s="1031"/>
      <c r="CA8" s="1031"/>
      <c r="CB8" s="1031"/>
      <c r="CC8" s="1031"/>
      <c r="CD8" s="1031"/>
      <c r="CE8" s="1031"/>
      <c r="CF8" s="1031"/>
      <c r="CG8" s="1052"/>
      <c r="CH8" s="1027">
        <v>-1</v>
      </c>
      <c r="CI8" s="1028"/>
      <c r="CJ8" s="1028"/>
      <c r="CK8" s="1028"/>
      <c r="CL8" s="1029"/>
      <c r="CM8" s="1027">
        <v>2145</v>
      </c>
      <c r="CN8" s="1028"/>
      <c r="CO8" s="1028"/>
      <c r="CP8" s="1028"/>
      <c r="CQ8" s="1029"/>
      <c r="CR8" s="1027">
        <v>1006</v>
      </c>
      <c r="CS8" s="1028"/>
      <c r="CT8" s="1028"/>
      <c r="CU8" s="1028"/>
      <c r="CV8" s="1029"/>
      <c r="CW8" s="1027" t="s">
        <v>589</v>
      </c>
      <c r="CX8" s="1028"/>
      <c r="CY8" s="1028"/>
      <c r="CZ8" s="1028"/>
      <c r="DA8" s="1029"/>
      <c r="DB8" s="1027" t="s">
        <v>589</v>
      </c>
      <c r="DC8" s="1028"/>
      <c r="DD8" s="1028"/>
      <c r="DE8" s="1028"/>
      <c r="DF8" s="1029"/>
      <c r="DG8" s="1027"/>
      <c r="DH8" s="1028"/>
      <c r="DI8" s="1028"/>
      <c r="DJ8" s="1028"/>
      <c r="DK8" s="1029"/>
      <c r="DL8" s="1027"/>
      <c r="DM8" s="1028"/>
      <c r="DN8" s="1028"/>
      <c r="DO8" s="1028"/>
      <c r="DP8" s="1029"/>
      <c r="DQ8" s="1027"/>
      <c r="DR8" s="1028"/>
      <c r="DS8" s="1028"/>
      <c r="DT8" s="1028"/>
      <c r="DU8" s="1029"/>
      <c r="DV8" s="1030"/>
      <c r="DW8" s="1031"/>
      <c r="DX8" s="1031"/>
      <c r="DY8" s="1031"/>
      <c r="DZ8" s="1032"/>
      <c r="EA8" s="234"/>
    </row>
    <row r="9" spans="1:131" s="235" customFormat="1" ht="26.25" customHeight="1" x14ac:dyDescent="0.15">
      <c r="A9" s="238">
        <v>3</v>
      </c>
      <c r="B9" s="1068"/>
      <c r="C9" s="1069"/>
      <c r="D9" s="1069"/>
      <c r="E9" s="1069"/>
      <c r="F9" s="1069"/>
      <c r="G9" s="1069"/>
      <c r="H9" s="1069"/>
      <c r="I9" s="1069"/>
      <c r="J9" s="1069"/>
      <c r="K9" s="1069"/>
      <c r="L9" s="1069"/>
      <c r="M9" s="1069"/>
      <c r="N9" s="1069"/>
      <c r="O9" s="1069"/>
      <c r="P9" s="1070"/>
      <c r="Q9" s="1076"/>
      <c r="R9" s="1077"/>
      <c r="S9" s="1077"/>
      <c r="T9" s="1077"/>
      <c r="U9" s="1077"/>
      <c r="V9" s="1077"/>
      <c r="W9" s="1077"/>
      <c r="X9" s="1077"/>
      <c r="Y9" s="1077"/>
      <c r="Z9" s="1077"/>
      <c r="AA9" s="1077"/>
      <c r="AB9" s="1077"/>
      <c r="AC9" s="1077"/>
      <c r="AD9" s="1077"/>
      <c r="AE9" s="1078"/>
      <c r="AF9" s="1073"/>
      <c r="AG9" s="1074"/>
      <c r="AH9" s="1074"/>
      <c r="AI9" s="1074"/>
      <c r="AJ9" s="1075"/>
      <c r="AK9" s="1118"/>
      <c r="AL9" s="1119"/>
      <c r="AM9" s="1119"/>
      <c r="AN9" s="1119"/>
      <c r="AO9" s="1119"/>
      <c r="AP9" s="1119"/>
      <c r="AQ9" s="1119"/>
      <c r="AR9" s="1119"/>
      <c r="AS9" s="1119"/>
      <c r="AT9" s="1119"/>
      <c r="AU9" s="1120"/>
      <c r="AV9" s="1120"/>
      <c r="AW9" s="1120"/>
      <c r="AX9" s="1120"/>
      <c r="AY9" s="1121"/>
      <c r="AZ9" s="232"/>
      <c r="BA9" s="232"/>
      <c r="BB9" s="232"/>
      <c r="BC9" s="232"/>
      <c r="BD9" s="232"/>
      <c r="BE9" s="233"/>
      <c r="BF9" s="233"/>
      <c r="BG9" s="233"/>
      <c r="BH9" s="233"/>
      <c r="BI9" s="233"/>
      <c r="BJ9" s="233"/>
      <c r="BK9" s="233"/>
      <c r="BL9" s="233"/>
      <c r="BM9" s="233"/>
      <c r="BN9" s="233"/>
      <c r="BO9" s="233"/>
      <c r="BP9" s="233"/>
      <c r="BQ9" s="238">
        <v>3</v>
      </c>
      <c r="BR9" s="239"/>
      <c r="BS9" s="1030" t="s">
        <v>603</v>
      </c>
      <c r="BT9" s="1031"/>
      <c r="BU9" s="1031"/>
      <c r="BV9" s="1031"/>
      <c r="BW9" s="1031"/>
      <c r="BX9" s="1031"/>
      <c r="BY9" s="1031"/>
      <c r="BZ9" s="1031"/>
      <c r="CA9" s="1031"/>
      <c r="CB9" s="1031"/>
      <c r="CC9" s="1031"/>
      <c r="CD9" s="1031"/>
      <c r="CE9" s="1031"/>
      <c r="CF9" s="1031"/>
      <c r="CG9" s="1052"/>
      <c r="CH9" s="1027">
        <v>23</v>
      </c>
      <c r="CI9" s="1028"/>
      <c r="CJ9" s="1028"/>
      <c r="CK9" s="1028"/>
      <c r="CL9" s="1029"/>
      <c r="CM9" s="1027">
        <v>143</v>
      </c>
      <c r="CN9" s="1028"/>
      <c r="CO9" s="1028"/>
      <c r="CP9" s="1028"/>
      <c r="CQ9" s="1029"/>
      <c r="CR9" s="1027">
        <v>20</v>
      </c>
      <c r="CS9" s="1028"/>
      <c r="CT9" s="1028"/>
      <c r="CU9" s="1028"/>
      <c r="CV9" s="1029"/>
      <c r="CW9" s="1027" t="s">
        <v>589</v>
      </c>
      <c r="CX9" s="1028"/>
      <c r="CY9" s="1028"/>
      <c r="CZ9" s="1028"/>
      <c r="DA9" s="1029"/>
      <c r="DB9" s="1027" t="s">
        <v>589</v>
      </c>
      <c r="DC9" s="1028"/>
      <c r="DD9" s="1028"/>
      <c r="DE9" s="1028"/>
      <c r="DF9" s="1029"/>
      <c r="DG9" s="1027"/>
      <c r="DH9" s="1028"/>
      <c r="DI9" s="1028"/>
      <c r="DJ9" s="1028"/>
      <c r="DK9" s="1029"/>
      <c r="DL9" s="1027"/>
      <c r="DM9" s="1028"/>
      <c r="DN9" s="1028"/>
      <c r="DO9" s="1028"/>
      <c r="DP9" s="1029"/>
      <c r="DQ9" s="1027"/>
      <c r="DR9" s="1028"/>
      <c r="DS9" s="1028"/>
      <c r="DT9" s="1028"/>
      <c r="DU9" s="1029"/>
      <c r="DV9" s="1030"/>
      <c r="DW9" s="1031"/>
      <c r="DX9" s="1031"/>
      <c r="DY9" s="1031"/>
      <c r="DZ9" s="1032"/>
      <c r="EA9" s="234"/>
    </row>
    <row r="10" spans="1:131" s="235" customFormat="1" ht="26.25" customHeight="1" x14ac:dyDescent="0.15">
      <c r="A10" s="238">
        <v>4</v>
      </c>
      <c r="B10" s="1068"/>
      <c r="C10" s="1069"/>
      <c r="D10" s="1069"/>
      <c r="E10" s="1069"/>
      <c r="F10" s="1069"/>
      <c r="G10" s="1069"/>
      <c r="H10" s="1069"/>
      <c r="I10" s="1069"/>
      <c r="J10" s="1069"/>
      <c r="K10" s="1069"/>
      <c r="L10" s="1069"/>
      <c r="M10" s="1069"/>
      <c r="N10" s="1069"/>
      <c r="O10" s="1069"/>
      <c r="P10" s="1070"/>
      <c r="Q10" s="1076"/>
      <c r="R10" s="1077"/>
      <c r="S10" s="1077"/>
      <c r="T10" s="1077"/>
      <c r="U10" s="1077"/>
      <c r="V10" s="1077"/>
      <c r="W10" s="1077"/>
      <c r="X10" s="1077"/>
      <c r="Y10" s="1077"/>
      <c r="Z10" s="1077"/>
      <c r="AA10" s="1077"/>
      <c r="AB10" s="1077"/>
      <c r="AC10" s="1077"/>
      <c r="AD10" s="1077"/>
      <c r="AE10" s="1078"/>
      <c r="AF10" s="1073"/>
      <c r="AG10" s="1074"/>
      <c r="AH10" s="1074"/>
      <c r="AI10" s="1074"/>
      <c r="AJ10" s="1075"/>
      <c r="AK10" s="1118"/>
      <c r="AL10" s="1119"/>
      <c r="AM10" s="1119"/>
      <c r="AN10" s="1119"/>
      <c r="AO10" s="1119"/>
      <c r="AP10" s="1119"/>
      <c r="AQ10" s="1119"/>
      <c r="AR10" s="1119"/>
      <c r="AS10" s="1119"/>
      <c r="AT10" s="1119"/>
      <c r="AU10" s="1120"/>
      <c r="AV10" s="1120"/>
      <c r="AW10" s="1120"/>
      <c r="AX10" s="1120"/>
      <c r="AY10" s="1121"/>
      <c r="AZ10" s="232"/>
      <c r="BA10" s="232"/>
      <c r="BB10" s="232"/>
      <c r="BC10" s="232"/>
      <c r="BD10" s="232"/>
      <c r="BE10" s="233"/>
      <c r="BF10" s="233"/>
      <c r="BG10" s="233"/>
      <c r="BH10" s="233"/>
      <c r="BI10" s="233"/>
      <c r="BJ10" s="233"/>
      <c r="BK10" s="233"/>
      <c r="BL10" s="233"/>
      <c r="BM10" s="233"/>
      <c r="BN10" s="233"/>
      <c r="BO10" s="233"/>
      <c r="BP10" s="233"/>
      <c r="BQ10" s="238">
        <v>4</v>
      </c>
      <c r="BR10" s="239"/>
      <c r="BS10" s="1030" t="s">
        <v>604</v>
      </c>
      <c r="BT10" s="1031"/>
      <c r="BU10" s="1031"/>
      <c r="BV10" s="1031"/>
      <c r="BW10" s="1031"/>
      <c r="BX10" s="1031"/>
      <c r="BY10" s="1031"/>
      <c r="BZ10" s="1031"/>
      <c r="CA10" s="1031"/>
      <c r="CB10" s="1031"/>
      <c r="CC10" s="1031"/>
      <c r="CD10" s="1031"/>
      <c r="CE10" s="1031"/>
      <c r="CF10" s="1031"/>
      <c r="CG10" s="1052"/>
      <c r="CH10" s="1027">
        <v>15</v>
      </c>
      <c r="CI10" s="1028"/>
      <c r="CJ10" s="1028"/>
      <c r="CK10" s="1028"/>
      <c r="CL10" s="1029"/>
      <c r="CM10" s="1027">
        <v>121</v>
      </c>
      <c r="CN10" s="1028"/>
      <c r="CO10" s="1028"/>
      <c r="CP10" s="1028"/>
      <c r="CQ10" s="1029"/>
      <c r="CR10" s="1027">
        <v>25</v>
      </c>
      <c r="CS10" s="1028"/>
      <c r="CT10" s="1028"/>
      <c r="CU10" s="1028"/>
      <c r="CV10" s="1029"/>
      <c r="CW10" s="1027" t="s">
        <v>589</v>
      </c>
      <c r="CX10" s="1028"/>
      <c r="CY10" s="1028"/>
      <c r="CZ10" s="1028"/>
      <c r="DA10" s="1029"/>
      <c r="DB10" s="1027" t="s">
        <v>589</v>
      </c>
      <c r="DC10" s="1028"/>
      <c r="DD10" s="1028"/>
      <c r="DE10" s="1028"/>
      <c r="DF10" s="1029"/>
      <c r="DG10" s="1027"/>
      <c r="DH10" s="1028"/>
      <c r="DI10" s="1028"/>
      <c r="DJ10" s="1028"/>
      <c r="DK10" s="1029"/>
      <c r="DL10" s="1027"/>
      <c r="DM10" s="1028"/>
      <c r="DN10" s="1028"/>
      <c r="DO10" s="1028"/>
      <c r="DP10" s="1029"/>
      <c r="DQ10" s="1027"/>
      <c r="DR10" s="1028"/>
      <c r="DS10" s="1028"/>
      <c r="DT10" s="1028"/>
      <c r="DU10" s="1029"/>
      <c r="DV10" s="1030"/>
      <c r="DW10" s="1031"/>
      <c r="DX10" s="1031"/>
      <c r="DY10" s="1031"/>
      <c r="DZ10" s="1032"/>
      <c r="EA10" s="234"/>
    </row>
    <row r="11" spans="1:131" s="235" customFormat="1" ht="26.25" customHeight="1" x14ac:dyDescent="0.15">
      <c r="A11" s="238">
        <v>5</v>
      </c>
      <c r="B11" s="1068"/>
      <c r="C11" s="1069"/>
      <c r="D11" s="1069"/>
      <c r="E11" s="1069"/>
      <c r="F11" s="1069"/>
      <c r="G11" s="1069"/>
      <c r="H11" s="1069"/>
      <c r="I11" s="1069"/>
      <c r="J11" s="1069"/>
      <c r="K11" s="1069"/>
      <c r="L11" s="1069"/>
      <c r="M11" s="1069"/>
      <c r="N11" s="1069"/>
      <c r="O11" s="1069"/>
      <c r="P11" s="1070"/>
      <c r="Q11" s="1076"/>
      <c r="R11" s="1077"/>
      <c r="S11" s="1077"/>
      <c r="T11" s="1077"/>
      <c r="U11" s="1077"/>
      <c r="V11" s="1077"/>
      <c r="W11" s="1077"/>
      <c r="X11" s="1077"/>
      <c r="Y11" s="1077"/>
      <c r="Z11" s="1077"/>
      <c r="AA11" s="1077"/>
      <c r="AB11" s="1077"/>
      <c r="AC11" s="1077"/>
      <c r="AD11" s="1077"/>
      <c r="AE11" s="1078"/>
      <c r="AF11" s="1073"/>
      <c r="AG11" s="1074"/>
      <c r="AH11" s="1074"/>
      <c r="AI11" s="1074"/>
      <c r="AJ11" s="1075"/>
      <c r="AK11" s="1118"/>
      <c r="AL11" s="1119"/>
      <c r="AM11" s="1119"/>
      <c r="AN11" s="1119"/>
      <c r="AO11" s="1119"/>
      <c r="AP11" s="1119"/>
      <c r="AQ11" s="1119"/>
      <c r="AR11" s="1119"/>
      <c r="AS11" s="1119"/>
      <c r="AT11" s="1119"/>
      <c r="AU11" s="1120"/>
      <c r="AV11" s="1120"/>
      <c r="AW11" s="1120"/>
      <c r="AX11" s="1120"/>
      <c r="AY11" s="1121"/>
      <c r="AZ11" s="232"/>
      <c r="BA11" s="232"/>
      <c r="BB11" s="232"/>
      <c r="BC11" s="232"/>
      <c r="BD11" s="232"/>
      <c r="BE11" s="233"/>
      <c r="BF11" s="233"/>
      <c r="BG11" s="233"/>
      <c r="BH11" s="233"/>
      <c r="BI11" s="233"/>
      <c r="BJ11" s="233"/>
      <c r="BK11" s="233"/>
      <c r="BL11" s="233"/>
      <c r="BM11" s="233"/>
      <c r="BN11" s="233"/>
      <c r="BO11" s="233"/>
      <c r="BP11" s="233"/>
      <c r="BQ11" s="238">
        <v>5</v>
      </c>
      <c r="BR11" s="239"/>
      <c r="BS11" s="1030"/>
      <c r="BT11" s="1031"/>
      <c r="BU11" s="1031"/>
      <c r="BV11" s="1031"/>
      <c r="BW11" s="1031"/>
      <c r="BX11" s="1031"/>
      <c r="BY11" s="1031"/>
      <c r="BZ11" s="1031"/>
      <c r="CA11" s="1031"/>
      <c r="CB11" s="1031"/>
      <c r="CC11" s="1031"/>
      <c r="CD11" s="1031"/>
      <c r="CE11" s="1031"/>
      <c r="CF11" s="1031"/>
      <c r="CG11" s="1052"/>
      <c r="CH11" s="1027"/>
      <c r="CI11" s="1028"/>
      <c r="CJ11" s="1028"/>
      <c r="CK11" s="1028"/>
      <c r="CL11" s="1029"/>
      <c r="CM11" s="1027"/>
      <c r="CN11" s="1028"/>
      <c r="CO11" s="1028"/>
      <c r="CP11" s="1028"/>
      <c r="CQ11" s="1029"/>
      <c r="CR11" s="1027"/>
      <c r="CS11" s="1028"/>
      <c r="CT11" s="1028"/>
      <c r="CU11" s="1028"/>
      <c r="CV11" s="1029"/>
      <c r="CW11" s="1027"/>
      <c r="CX11" s="1028"/>
      <c r="CY11" s="1028"/>
      <c r="CZ11" s="1028"/>
      <c r="DA11" s="1029"/>
      <c r="DB11" s="1027"/>
      <c r="DC11" s="1028"/>
      <c r="DD11" s="1028"/>
      <c r="DE11" s="1028"/>
      <c r="DF11" s="1029"/>
      <c r="DG11" s="1027"/>
      <c r="DH11" s="1028"/>
      <c r="DI11" s="1028"/>
      <c r="DJ11" s="1028"/>
      <c r="DK11" s="1029"/>
      <c r="DL11" s="1027"/>
      <c r="DM11" s="1028"/>
      <c r="DN11" s="1028"/>
      <c r="DO11" s="1028"/>
      <c r="DP11" s="1029"/>
      <c r="DQ11" s="1027"/>
      <c r="DR11" s="1028"/>
      <c r="DS11" s="1028"/>
      <c r="DT11" s="1028"/>
      <c r="DU11" s="1029"/>
      <c r="DV11" s="1030"/>
      <c r="DW11" s="1031"/>
      <c r="DX11" s="1031"/>
      <c r="DY11" s="1031"/>
      <c r="DZ11" s="1032"/>
      <c r="EA11" s="234"/>
    </row>
    <row r="12" spans="1:131" s="235" customFormat="1" ht="26.25" customHeight="1" x14ac:dyDescent="0.15">
      <c r="A12" s="238">
        <v>6</v>
      </c>
      <c r="B12" s="1068"/>
      <c r="C12" s="1069"/>
      <c r="D12" s="1069"/>
      <c r="E12" s="1069"/>
      <c r="F12" s="1069"/>
      <c r="G12" s="1069"/>
      <c r="H12" s="1069"/>
      <c r="I12" s="1069"/>
      <c r="J12" s="1069"/>
      <c r="K12" s="1069"/>
      <c r="L12" s="1069"/>
      <c r="M12" s="1069"/>
      <c r="N12" s="1069"/>
      <c r="O12" s="1069"/>
      <c r="P12" s="1070"/>
      <c r="Q12" s="1076"/>
      <c r="R12" s="1077"/>
      <c r="S12" s="1077"/>
      <c r="T12" s="1077"/>
      <c r="U12" s="1077"/>
      <c r="V12" s="1077"/>
      <c r="W12" s="1077"/>
      <c r="X12" s="1077"/>
      <c r="Y12" s="1077"/>
      <c r="Z12" s="1077"/>
      <c r="AA12" s="1077"/>
      <c r="AB12" s="1077"/>
      <c r="AC12" s="1077"/>
      <c r="AD12" s="1077"/>
      <c r="AE12" s="1078"/>
      <c r="AF12" s="1073"/>
      <c r="AG12" s="1074"/>
      <c r="AH12" s="1074"/>
      <c r="AI12" s="1074"/>
      <c r="AJ12" s="1075"/>
      <c r="AK12" s="1118"/>
      <c r="AL12" s="1119"/>
      <c r="AM12" s="1119"/>
      <c r="AN12" s="1119"/>
      <c r="AO12" s="1119"/>
      <c r="AP12" s="1119"/>
      <c r="AQ12" s="1119"/>
      <c r="AR12" s="1119"/>
      <c r="AS12" s="1119"/>
      <c r="AT12" s="1119"/>
      <c r="AU12" s="1120"/>
      <c r="AV12" s="1120"/>
      <c r="AW12" s="1120"/>
      <c r="AX12" s="1120"/>
      <c r="AY12" s="1121"/>
      <c r="AZ12" s="232"/>
      <c r="BA12" s="232"/>
      <c r="BB12" s="232"/>
      <c r="BC12" s="232"/>
      <c r="BD12" s="232"/>
      <c r="BE12" s="233"/>
      <c r="BF12" s="233"/>
      <c r="BG12" s="233"/>
      <c r="BH12" s="233"/>
      <c r="BI12" s="233"/>
      <c r="BJ12" s="233"/>
      <c r="BK12" s="233"/>
      <c r="BL12" s="233"/>
      <c r="BM12" s="233"/>
      <c r="BN12" s="233"/>
      <c r="BO12" s="233"/>
      <c r="BP12" s="233"/>
      <c r="BQ12" s="238">
        <v>6</v>
      </c>
      <c r="BR12" s="239"/>
      <c r="BS12" s="1030"/>
      <c r="BT12" s="1031"/>
      <c r="BU12" s="1031"/>
      <c r="BV12" s="1031"/>
      <c r="BW12" s="1031"/>
      <c r="BX12" s="1031"/>
      <c r="BY12" s="1031"/>
      <c r="BZ12" s="1031"/>
      <c r="CA12" s="1031"/>
      <c r="CB12" s="1031"/>
      <c r="CC12" s="1031"/>
      <c r="CD12" s="1031"/>
      <c r="CE12" s="1031"/>
      <c r="CF12" s="1031"/>
      <c r="CG12" s="1052"/>
      <c r="CH12" s="1027"/>
      <c r="CI12" s="1028"/>
      <c r="CJ12" s="1028"/>
      <c r="CK12" s="1028"/>
      <c r="CL12" s="1029"/>
      <c r="CM12" s="1027"/>
      <c r="CN12" s="1028"/>
      <c r="CO12" s="1028"/>
      <c r="CP12" s="1028"/>
      <c r="CQ12" s="1029"/>
      <c r="CR12" s="1027"/>
      <c r="CS12" s="1028"/>
      <c r="CT12" s="1028"/>
      <c r="CU12" s="1028"/>
      <c r="CV12" s="1029"/>
      <c r="CW12" s="1027"/>
      <c r="CX12" s="1028"/>
      <c r="CY12" s="1028"/>
      <c r="CZ12" s="1028"/>
      <c r="DA12" s="1029"/>
      <c r="DB12" s="1027"/>
      <c r="DC12" s="1028"/>
      <c r="DD12" s="1028"/>
      <c r="DE12" s="1028"/>
      <c r="DF12" s="1029"/>
      <c r="DG12" s="1027"/>
      <c r="DH12" s="1028"/>
      <c r="DI12" s="1028"/>
      <c r="DJ12" s="1028"/>
      <c r="DK12" s="1029"/>
      <c r="DL12" s="1027"/>
      <c r="DM12" s="1028"/>
      <c r="DN12" s="1028"/>
      <c r="DO12" s="1028"/>
      <c r="DP12" s="1029"/>
      <c r="DQ12" s="1027"/>
      <c r="DR12" s="1028"/>
      <c r="DS12" s="1028"/>
      <c r="DT12" s="1028"/>
      <c r="DU12" s="1029"/>
      <c r="DV12" s="1030"/>
      <c r="DW12" s="1031"/>
      <c r="DX12" s="1031"/>
      <c r="DY12" s="1031"/>
      <c r="DZ12" s="1032"/>
      <c r="EA12" s="234"/>
    </row>
    <row r="13" spans="1:131" s="235" customFormat="1" ht="26.25" customHeight="1" x14ac:dyDescent="0.15">
      <c r="A13" s="238">
        <v>7</v>
      </c>
      <c r="B13" s="1068"/>
      <c r="C13" s="1069"/>
      <c r="D13" s="1069"/>
      <c r="E13" s="1069"/>
      <c r="F13" s="1069"/>
      <c r="G13" s="1069"/>
      <c r="H13" s="1069"/>
      <c r="I13" s="1069"/>
      <c r="J13" s="1069"/>
      <c r="K13" s="1069"/>
      <c r="L13" s="1069"/>
      <c r="M13" s="1069"/>
      <c r="N13" s="1069"/>
      <c r="O13" s="1069"/>
      <c r="P13" s="1070"/>
      <c r="Q13" s="1076"/>
      <c r="R13" s="1077"/>
      <c r="S13" s="1077"/>
      <c r="T13" s="1077"/>
      <c r="U13" s="1077"/>
      <c r="V13" s="1077"/>
      <c r="W13" s="1077"/>
      <c r="X13" s="1077"/>
      <c r="Y13" s="1077"/>
      <c r="Z13" s="1077"/>
      <c r="AA13" s="1077"/>
      <c r="AB13" s="1077"/>
      <c r="AC13" s="1077"/>
      <c r="AD13" s="1077"/>
      <c r="AE13" s="1078"/>
      <c r="AF13" s="1073"/>
      <c r="AG13" s="1074"/>
      <c r="AH13" s="1074"/>
      <c r="AI13" s="1074"/>
      <c r="AJ13" s="1075"/>
      <c r="AK13" s="1118"/>
      <c r="AL13" s="1119"/>
      <c r="AM13" s="1119"/>
      <c r="AN13" s="1119"/>
      <c r="AO13" s="1119"/>
      <c r="AP13" s="1119"/>
      <c r="AQ13" s="1119"/>
      <c r="AR13" s="1119"/>
      <c r="AS13" s="1119"/>
      <c r="AT13" s="1119"/>
      <c r="AU13" s="1120"/>
      <c r="AV13" s="1120"/>
      <c r="AW13" s="1120"/>
      <c r="AX13" s="1120"/>
      <c r="AY13" s="1121"/>
      <c r="AZ13" s="232"/>
      <c r="BA13" s="232"/>
      <c r="BB13" s="232"/>
      <c r="BC13" s="232"/>
      <c r="BD13" s="232"/>
      <c r="BE13" s="233"/>
      <c r="BF13" s="233"/>
      <c r="BG13" s="233"/>
      <c r="BH13" s="233"/>
      <c r="BI13" s="233"/>
      <c r="BJ13" s="233"/>
      <c r="BK13" s="233"/>
      <c r="BL13" s="233"/>
      <c r="BM13" s="233"/>
      <c r="BN13" s="233"/>
      <c r="BO13" s="233"/>
      <c r="BP13" s="233"/>
      <c r="BQ13" s="238">
        <v>7</v>
      </c>
      <c r="BR13" s="239"/>
      <c r="BS13" s="1030"/>
      <c r="BT13" s="1031"/>
      <c r="BU13" s="1031"/>
      <c r="BV13" s="1031"/>
      <c r="BW13" s="1031"/>
      <c r="BX13" s="1031"/>
      <c r="BY13" s="1031"/>
      <c r="BZ13" s="1031"/>
      <c r="CA13" s="1031"/>
      <c r="CB13" s="1031"/>
      <c r="CC13" s="1031"/>
      <c r="CD13" s="1031"/>
      <c r="CE13" s="1031"/>
      <c r="CF13" s="1031"/>
      <c r="CG13" s="1052"/>
      <c r="CH13" s="1027"/>
      <c r="CI13" s="1028"/>
      <c r="CJ13" s="1028"/>
      <c r="CK13" s="1028"/>
      <c r="CL13" s="1029"/>
      <c r="CM13" s="1027"/>
      <c r="CN13" s="1028"/>
      <c r="CO13" s="1028"/>
      <c r="CP13" s="1028"/>
      <c r="CQ13" s="1029"/>
      <c r="CR13" s="1027"/>
      <c r="CS13" s="1028"/>
      <c r="CT13" s="1028"/>
      <c r="CU13" s="1028"/>
      <c r="CV13" s="1029"/>
      <c r="CW13" s="1027"/>
      <c r="CX13" s="1028"/>
      <c r="CY13" s="1028"/>
      <c r="CZ13" s="1028"/>
      <c r="DA13" s="1029"/>
      <c r="DB13" s="1027"/>
      <c r="DC13" s="1028"/>
      <c r="DD13" s="1028"/>
      <c r="DE13" s="1028"/>
      <c r="DF13" s="1029"/>
      <c r="DG13" s="1027"/>
      <c r="DH13" s="1028"/>
      <c r="DI13" s="1028"/>
      <c r="DJ13" s="1028"/>
      <c r="DK13" s="1029"/>
      <c r="DL13" s="1027"/>
      <c r="DM13" s="1028"/>
      <c r="DN13" s="1028"/>
      <c r="DO13" s="1028"/>
      <c r="DP13" s="1029"/>
      <c r="DQ13" s="1027"/>
      <c r="DR13" s="1028"/>
      <c r="DS13" s="1028"/>
      <c r="DT13" s="1028"/>
      <c r="DU13" s="1029"/>
      <c r="DV13" s="1030"/>
      <c r="DW13" s="1031"/>
      <c r="DX13" s="1031"/>
      <c r="DY13" s="1031"/>
      <c r="DZ13" s="1032"/>
      <c r="EA13" s="234"/>
    </row>
    <row r="14" spans="1:131" s="235" customFormat="1" ht="26.25" customHeight="1" x14ac:dyDescent="0.15">
      <c r="A14" s="238">
        <v>8</v>
      </c>
      <c r="B14" s="1068"/>
      <c r="C14" s="1069"/>
      <c r="D14" s="1069"/>
      <c r="E14" s="1069"/>
      <c r="F14" s="1069"/>
      <c r="G14" s="1069"/>
      <c r="H14" s="1069"/>
      <c r="I14" s="1069"/>
      <c r="J14" s="1069"/>
      <c r="K14" s="1069"/>
      <c r="L14" s="1069"/>
      <c r="M14" s="1069"/>
      <c r="N14" s="1069"/>
      <c r="O14" s="1069"/>
      <c r="P14" s="1070"/>
      <c r="Q14" s="1076"/>
      <c r="R14" s="1077"/>
      <c r="S14" s="1077"/>
      <c r="T14" s="1077"/>
      <c r="U14" s="1077"/>
      <c r="V14" s="1077"/>
      <c r="W14" s="1077"/>
      <c r="X14" s="1077"/>
      <c r="Y14" s="1077"/>
      <c r="Z14" s="1077"/>
      <c r="AA14" s="1077"/>
      <c r="AB14" s="1077"/>
      <c r="AC14" s="1077"/>
      <c r="AD14" s="1077"/>
      <c r="AE14" s="1078"/>
      <c r="AF14" s="1073"/>
      <c r="AG14" s="1074"/>
      <c r="AH14" s="1074"/>
      <c r="AI14" s="1074"/>
      <c r="AJ14" s="1075"/>
      <c r="AK14" s="1118"/>
      <c r="AL14" s="1119"/>
      <c r="AM14" s="1119"/>
      <c r="AN14" s="1119"/>
      <c r="AO14" s="1119"/>
      <c r="AP14" s="1119"/>
      <c r="AQ14" s="1119"/>
      <c r="AR14" s="1119"/>
      <c r="AS14" s="1119"/>
      <c r="AT14" s="1119"/>
      <c r="AU14" s="1120"/>
      <c r="AV14" s="1120"/>
      <c r="AW14" s="1120"/>
      <c r="AX14" s="1120"/>
      <c r="AY14" s="1121"/>
      <c r="AZ14" s="232"/>
      <c r="BA14" s="232"/>
      <c r="BB14" s="232"/>
      <c r="BC14" s="232"/>
      <c r="BD14" s="232"/>
      <c r="BE14" s="233"/>
      <c r="BF14" s="233"/>
      <c r="BG14" s="233"/>
      <c r="BH14" s="233"/>
      <c r="BI14" s="233"/>
      <c r="BJ14" s="233"/>
      <c r="BK14" s="233"/>
      <c r="BL14" s="233"/>
      <c r="BM14" s="233"/>
      <c r="BN14" s="233"/>
      <c r="BO14" s="233"/>
      <c r="BP14" s="233"/>
      <c r="BQ14" s="238">
        <v>8</v>
      </c>
      <c r="BR14" s="239"/>
      <c r="BS14" s="1030"/>
      <c r="BT14" s="1031"/>
      <c r="BU14" s="1031"/>
      <c r="BV14" s="1031"/>
      <c r="BW14" s="1031"/>
      <c r="BX14" s="1031"/>
      <c r="BY14" s="1031"/>
      <c r="BZ14" s="1031"/>
      <c r="CA14" s="1031"/>
      <c r="CB14" s="1031"/>
      <c r="CC14" s="1031"/>
      <c r="CD14" s="1031"/>
      <c r="CE14" s="1031"/>
      <c r="CF14" s="1031"/>
      <c r="CG14" s="1052"/>
      <c r="CH14" s="1027"/>
      <c r="CI14" s="1028"/>
      <c r="CJ14" s="1028"/>
      <c r="CK14" s="1028"/>
      <c r="CL14" s="1029"/>
      <c r="CM14" s="1027"/>
      <c r="CN14" s="1028"/>
      <c r="CO14" s="1028"/>
      <c r="CP14" s="1028"/>
      <c r="CQ14" s="1029"/>
      <c r="CR14" s="1027"/>
      <c r="CS14" s="1028"/>
      <c r="CT14" s="1028"/>
      <c r="CU14" s="1028"/>
      <c r="CV14" s="1029"/>
      <c r="CW14" s="1027"/>
      <c r="CX14" s="1028"/>
      <c r="CY14" s="1028"/>
      <c r="CZ14" s="1028"/>
      <c r="DA14" s="1029"/>
      <c r="DB14" s="1027"/>
      <c r="DC14" s="1028"/>
      <c r="DD14" s="1028"/>
      <c r="DE14" s="1028"/>
      <c r="DF14" s="1029"/>
      <c r="DG14" s="1027"/>
      <c r="DH14" s="1028"/>
      <c r="DI14" s="1028"/>
      <c r="DJ14" s="1028"/>
      <c r="DK14" s="1029"/>
      <c r="DL14" s="1027"/>
      <c r="DM14" s="1028"/>
      <c r="DN14" s="1028"/>
      <c r="DO14" s="1028"/>
      <c r="DP14" s="1029"/>
      <c r="DQ14" s="1027"/>
      <c r="DR14" s="1028"/>
      <c r="DS14" s="1028"/>
      <c r="DT14" s="1028"/>
      <c r="DU14" s="1029"/>
      <c r="DV14" s="1030"/>
      <c r="DW14" s="1031"/>
      <c r="DX14" s="1031"/>
      <c r="DY14" s="1031"/>
      <c r="DZ14" s="1032"/>
      <c r="EA14" s="234"/>
    </row>
    <row r="15" spans="1:131" s="235" customFormat="1" ht="26.25" customHeight="1" x14ac:dyDescent="0.15">
      <c r="A15" s="238">
        <v>9</v>
      </c>
      <c r="B15" s="1068"/>
      <c r="C15" s="1069"/>
      <c r="D15" s="1069"/>
      <c r="E15" s="1069"/>
      <c r="F15" s="1069"/>
      <c r="G15" s="1069"/>
      <c r="H15" s="1069"/>
      <c r="I15" s="1069"/>
      <c r="J15" s="1069"/>
      <c r="K15" s="1069"/>
      <c r="L15" s="1069"/>
      <c r="M15" s="1069"/>
      <c r="N15" s="1069"/>
      <c r="O15" s="1069"/>
      <c r="P15" s="1070"/>
      <c r="Q15" s="1076"/>
      <c r="R15" s="1077"/>
      <c r="S15" s="1077"/>
      <c r="T15" s="1077"/>
      <c r="U15" s="1077"/>
      <c r="V15" s="1077"/>
      <c r="W15" s="1077"/>
      <c r="X15" s="1077"/>
      <c r="Y15" s="1077"/>
      <c r="Z15" s="1077"/>
      <c r="AA15" s="1077"/>
      <c r="AB15" s="1077"/>
      <c r="AC15" s="1077"/>
      <c r="AD15" s="1077"/>
      <c r="AE15" s="1078"/>
      <c r="AF15" s="1073"/>
      <c r="AG15" s="1074"/>
      <c r="AH15" s="1074"/>
      <c r="AI15" s="1074"/>
      <c r="AJ15" s="1075"/>
      <c r="AK15" s="1118"/>
      <c r="AL15" s="1119"/>
      <c r="AM15" s="1119"/>
      <c r="AN15" s="1119"/>
      <c r="AO15" s="1119"/>
      <c r="AP15" s="1119"/>
      <c r="AQ15" s="1119"/>
      <c r="AR15" s="1119"/>
      <c r="AS15" s="1119"/>
      <c r="AT15" s="1119"/>
      <c r="AU15" s="1120"/>
      <c r="AV15" s="1120"/>
      <c r="AW15" s="1120"/>
      <c r="AX15" s="1120"/>
      <c r="AY15" s="1121"/>
      <c r="AZ15" s="232"/>
      <c r="BA15" s="232"/>
      <c r="BB15" s="232"/>
      <c r="BC15" s="232"/>
      <c r="BD15" s="232"/>
      <c r="BE15" s="233"/>
      <c r="BF15" s="233"/>
      <c r="BG15" s="233"/>
      <c r="BH15" s="233"/>
      <c r="BI15" s="233"/>
      <c r="BJ15" s="233"/>
      <c r="BK15" s="233"/>
      <c r="BL15" s="233"/>
      <c r="BM15" s="233"/>
      <c r="BN15" s="233"/>
      <c r="BO15" s="233"/>
      <c r="BP15" s="233"/>
      <c r="BQ15" s="238">
        <v>9</v>
      </c>
      <c r="BR15" s="239"/>
      <c r="BS15" s="1030"/>
      <c r="BT15" s="1031"/>
      <c r="BU15" s="1031"/>
      <c r="BV15" s="1031"/>
      <c r="BW15" s="1031"/>
      <c r="BX15" s="1031"/>
      <c r="BY15" s="1031"/>
      <c r="BZ15" s="1031"/>
      <c r="CA15" s="1031"/>
      <c r="CB15" s="1031"/>
      <c r="CC15" s="1031"/>
      <c r="CD15" s="1031"/>
      <c r="CE15" s="1031"/>
      <c r="CF15" s="1031"/>
      <c r="CG15" s="1052"/>
      <c r="CH15" s="1027"/>
      <c r="CI15" s="1028"/>
      <c r="CJ15" s="1028"/>
      <c r="CK15" s="1028"/>
      <c r="CL15" s="1029"/>
      <c r="CM15" s="1027"/>
      <c r="CN15" s="1028"/>
      <c r="CO15" s="1028"/>
      <c r="CP15" s="1028"/>
      <c r="CQ15" s="1029"/>
      <c r="CR15" s="1027"/>
      <c r="CS15" s="1028"/>
      <c r="CT15" s="1028"/>
      <c r="CU15" s="1028"/>
      <c r="CV15" s="1029"/>
      <c r="CW15" s="1027"/>
      <c r="CX15" s="1028"/>
      <c r="CY15" s="1028"/>
      <c r="CZ15" s="1028"/>
      <c r="DA15" s="1029"/>
      <c r="DB15" s="1027"/>
      <c r="DC15" s="1028"/>
      <c r="DD15" s="1028"/>
      <c r="DE15" s="1028"/>
      <c r="DF15" s="1029"/>
      <c r="DG15" s="1027"/>
      <c r="DH15" s="1028"/>
      <c r="DI15" s="1028"/>
      <c r="DJ15" s="1028"/>
      <c r="DK15" s="1029"/>
      <c r="DL15" s="1027"/>
      <c r="DM15" s="1028"/>
      <c r="DN15" s="1028"/>
      <c r="DO15" s="1028"/>
      <c r="DP15" s="1029"/>
      <c r="DQ15" s="1027"/>
      <c r="DR15" s="1028"/>
      <c r="DS15" s="1028"/>
      <c r="DT15" s="1028"/>
      <c r="DU15" s="1029"/>
      <c r="DV15" s="1030"/>
      <c r="DW15" s="1031"/>
      <c r="DX15" s="1031"/>
      <c r="DY15" s="1031"/>
      <c r="DZ15" s="1032"/>
      <c r="EA15" s="234"/>
    </row>
    <row r="16" spans="1:131" s="235" customFormat="1" ht="26.25" customHeight="1" x14ac:dyDescent="0.15">
      <c r="A16" s="238">
        <v>10</v>
      </c>
      <c r="B16" s="1068"/>
      <c r="C16" s="1069"/>
      <c r="D16" s="1069"/>
      <c r="E16" s="1069"/>
      <c r="F16" s="1069"/>
      <c r="G16" s="1069"/>
      <c r="H16" s="1069"/>
      <c r="I16" s="1069"/>
      <c r="J16" s="1069"/>
      <c r="K16" s="1069"/>
      <c r="L16" s="1069"/>
      <c r="M16" s="1069"/>
      <c r="N16" s="1069"/>
      <c r="O16" s="1069"/>
      <c r="P16" s="1070"/>
      <c r="Q16" s="1076"/>
      <c r="R16" s="1077"/>
      <c r="S16" s="1077"/>
      <c r="T16" s="1077"/>
      <c r="U16" s="1077"/>
      <c r="V16" s="1077"/>
      <c r="W16" s="1077"/>
      <c r="X16" s="1077"/>
      <c r="Y16" s="1077"/>
      <c r="Z16" s="1077"/>
      <c r="AA16" s="1077"/>
      <c r="AB16" s="1077"/>
      <c r="AC16" s="1077"/>
      <c r="AD16" s="1077"/>
      <c r="AE16" s="1078"/>
      <c r="AF16" s="1073"/>
      <c r="AG16" s="1074"/>
      <c r="AH16" s="1074"/>
      <c r="AI16" s="1074"/>
      <c r="AJ16" s="1075"/>
      <c r="AK16" s="1118"/>
      <c r="AL16" s="1119"/>
      <c r="AM16" s="1119"/>
      <c r="AN16" s="1119"/>
      <c r="AO16" s="1119"/>
      <c r="AP16" s="1119"/>
      <c r="AQ16" s="1119"/>
      <c r="AR16" s="1119"/>
      <c r="AS16" s="1119"/>
      <c r="AT16" s="1119"/>
      <c r="AU16" s="1120"/>
      <c r="AV16" s="1120"/>
      <c r="AW16" s="1120"/>
      <c r="AX16" s="1120"/>
      <c r="AY16" s="1121"/>
      <c r="AZ16" s="232"/>
      <c r="BA16" s="232"/>
      <c r="BB16" s="232"/>
      <c r="BC16" s="232"/>
      <c r="BD16" s="232"/>
      <c r="BE16" s="233"/>
      <c r="BF16" s="233"/>
      <c r="BG16" s="233"/>
      <c r="BH16" s="233"/>
      <c r="BI16" s="233"/>
      <c r="BJ16" s="233"/>
      <c r="BK16" s="233"/>
      <c r="BL16" s="233"/>
      <c r="BM16" s="233"/>
      <c r="BN16" s="233"/>
      <c r="BO16" s="233"/>
      <c r="BP16" s="233"/>
      <c r="BQ16" s="238">
        <v>10</v>
      </c>
      <c r="BR16" s="239"/>
      <c r="BS16" s="1030"/>
      <c r="BT16" s="1031"/>
      <c r="BU16" s="1031"/>
      <c r="BV16" s="1031"/>
      <c r="BW16" s="1031"/>
      <c r="BX16" s="1031"/>
      <c r="BY16" s="1031"/>
      <c r="BZ16" s="1031"/>
      <c r="CA16" s="1031"/>
      <c r="CB16" s="1031"/>
      <c r="CC16" s="1031"/>
      <c r="CD16" s="1031"/>
      <c r="CE16" s="1031"/>
      <c r="CF16" s="1031"/>
      <c r="CG16" s="1052"/>
      <c r="CH16" s="1027"/>
      <c r="CI16" s="1028"/>
      <c r="CJ16" s="1028"/>
      <c r="CK16" s="1028"/>
      <c r="CL16" s="1029"/>
      <c r="CM16" s="1027"/>
      <c r="CN16" s="1028"/>
      <c r="CO16" s="1028"/>
      <c r="CP16" s="1028"/>
      <c r="CQ16" s="1029"/>
      <c r="CR16" s="1027"/>
      <c r="CS16" s="1028"/>
      <c r="CT16" s="1028"/>
      <c r="CU16" s="1028"/>
      <c r="CV16" s="1029"/>
      <c r="CW16" s="1027"/>
      <c r="CX16" s="1028"/>
      <c r="CY16" s="1028"/>
      <c r="CZ16" s="1028"/>
      <c r="DA16" s="1029"/>
      <c r="DB16" s="1027"/>
      <c r="DC16" s="1028"/>
      <c r="DD16" s="1028"/>
      <c r="DE16" s="1028"/>
      <c r="DF16" s="1029"/>
      <c r="DG16" s="1027"/>
      <c r="DH16" s="1028"/>
      <c r="DI16" s="1028"/>
      <c r="DJ16" s="1028"/>
      <c r="DK16" s="1029"/>
      <c r="DL16" s="1027"/>
      <c r="DM16" s="1028"/>
      <c r="DN16" s="1028"/>
      <c r="DO16" s="1028"/>
      <c r="DP16" s="1029"/>
      <c r="DQ16" s="1027"/>
      <c r="DR16" s="1028"/>
      <c r="DS16" s="1028"/>
      <c r="DT16" s="1028"/>
      <c r="DU16" s="1029"/>
      <c r="DV16" s="1030"/>
      <c r="DW16" s="1031"/>
      <c r="DX16" s="1031"/>
      <c r="DY16" s="1031"/>
      <c r="DZ16" s="1032"/>
      <c r="EA16" s="234"/>
    </row>
    <row r="17" spans="1:131" s="235" customFormat="1" ht="26.25" customHeight="1" x14ac:dyDescent="0.15">
      <c r="A17" s="238">
        <v>11</v>
      </c>
      <c r="B17" s="1068"/>
      <c r="C17" s="1069"/>
      <c r="D17" s="1069"/>
      <c r="E17" s="1069"/>
      <c r="F17" s="1069"/>
      <c r="G17" s="1069"/>
      <c r="H17" s="1069"/>
      <c r="I17" s="1069"/>
      <c r="J17" s="1069"/>
      <c r="K17" s="1069"/>
      <c r="L17" s="1069"/>
      <c r="M17" s="1069"/>
      <c r="N17" s="1069"/>
      <c r="O17" s="1069"/>
      <c r="P17" s="1070"/>
      <c r="Q17" s="1076"/>
      <c r="R17" s="1077"/>
      <c r="S17" s="1077"/>
      <c r="T17" s="1077"/>
      <c r="U17" s="1077"/>
      <c r="V17" s="1077"/>
      <c r="W17" s="1077"/>
      <c r="X17" s="1077"/>
      <c r="Y17" s="1077"/>
      <c r="Z17" s="1077"/>
      <c r="AA17" s="1077"/>
      <c r="AB17" s="1077"/>
      <c r="AC17" s="1077"/>
      <c r="AD17" s="1077"/>
      <c r="AE17" s="1078"/>
      <c r="AF17" s="1073"/>
      <c r="AG17" s="1074"/>
      <c r="AH17" s="1074"/>
      <c r="AI17" s="1074"/>
      <c r="AJ17" s="1075"/>
      <c r="AK17" s="1118"/>
      <c r="AL17" s="1119"/>
      <c r="AM17" s="1119"/>
      <c r="AN17" s="1119"/>
      <c r="AO17" s="1119"/>
      <c r="AP17" s="1119"/>
      <c r="AQ17" s="1119"/>
      <c r="AR17" s="1119"/>
      <c r="AS17" s="1119"/>
      <c r="AT17" s="1119"/>
      <c r="AU17" s="1120"/>
      <c r="AV17" s="1120"/>
      <c r="AW17" s="1120"/>
      <c r="AX17" s="1120"/>
      <c r="AY17" s="1121"/>
      <c r="AZ17" s="232"/>
      <c r="BA17" s="232"/>
      <c r="BB17" s="232"/>
      <c r="BC17" s="232"/>
      <c r="BD17" s="232"/>
      <c r="BE17" s="233"/>
      <c r="BF17" s="233"/>
      <c r="BG17" s="233"/>
      <c r="BH17" s="233"/>
      <c r="BI17" s="233"/>
      <c r="BJ17" s="233"/>
      <c r="BK17" s="233"/>
      <c r="BL17" s="233"/>
      <c r="BM17" s="233"/>
      <c r="BN17" s="233"/>
      <c r="BO17" s="233"/>
      <c r="BP17" s="233"/>
      <c r="BQ17" s="238">
        <v>11</v>
      </c>
      <c r="BR17" s="239"/>
      <c r="BS17" s="1030"/>
      <c r="BT17" s="1031"/>
      <c r="BU17" s="1031"/>
      <c r="BV17" s="1031"/>
      <c r="BW17" s="1031"/>
      <c r="BX17" s="1031"/>
      <c r="BY17" s="1031"/>
      <c r="BZ17" s="1031"/>
      <c r="CA17" s="1031"/>
      <c r="CB17" s="1031"/>
      <c r="CC17" s="1031"/>
      <c r="CD17" s="1031"/>
      <c r="CE17" s="1031"/>
      <c r="CF17" s="1031"/>
      <c r="CG17" s="1052"/>
      <c r="CH17" s="1027"/>
      <c r="CI17" s="1028"/>
      <c r="CJ17" s="1028"/>
      <c r="CK17" s="1028"/>
      <c r="CL17" s="1029"/>
      <c r="CM17" s="1027"/>
      <c r="CN17" s="1028"/>
      <c r="CO17" s="1028"/>
      <c r="CP17" s="1028"/>
      <c r="CQ17" s="1029"/>
      <c r="CR17" s="1027"/>
      <c r="CS17" s="1028"/>
      <c r="CT17" s="1028"/>
      <c r="CU17" s="1028"/>
      <c r="CV17" s="1029"/>
      <c r="CW17" s="1027"/>
      <c r="CX17" s="1028"/>
      <c r="CY17" s="1028"/>
      <c r="CZ17" s="1028"/>
      <c r="DA17" s="1029"/>
      <c r="DB17" s="1027"/>
      <c r="DC17" s="1028"/>
      <c r="DD17" s="1028"/>
      <c r="DE17" s="1028"/>
      <c r="DF17" s="1029"/>
      <c r="DG17" s="1027"/>
      <c r="DH17" s="1028"/>
      <c r="DI17" s="1028"/>
      <c r="DJ17" s="1028"/>
      <c r="DK17" s="1029"/>
      <c r="DL17" s="1027"/>
      <c r="DM17" s="1028"/>
      <c r="DN17" s="1028"/>
      <c r="DO17" s="1028"/>
      <c r="DP17" s="1029"/>
      <c r="DQ17" s="1027"/>
      <c r="DR17" s="1028"/>
      <c r="DS17" s="1028"/>
      <c r="DT17" s="1028"/>
      <c r="DU17" s="1029"/>
      <c r="DV17" s="1030"/>
      <c r="DW17" s="1031"/>
      <c r="DX17" s="1031"/>
      <c r="DY17" s="1031"/>
      <c r="DZ17" s="1032"/>
      <c r="EA17" s="234"/>
    </row>
    <row r="18" spans="1:131" s="235" customFormat="1" ht="26.25" customHeight="1" x14ac:dyDescent="0.15">
      <c r="A18" s="238">
        <v>12</v>
      </c>
      <c r="B18" s="1068"/>
      <c r="C18" s="1069"/>
      <c r="D18" s="1069"/>
      <c r="E18" s="1069"/>
      <c r="F18" s="1069"/>
      <c r="G18" s="1069"/>
      <c r="H18" s="1069"/>
      <c r="I18" s="1069"/>
      <c r="J18" s="1069"/>
      <c r="K18" s="1069"/>
      <c r="L18" s="1069"/>
      <c r="M18" s="1069"/>
      <c r="N18" s="1069"/>
      <c r="O18" s="1069"/>
      <c r="P18" s="1070"/>
      <c r="Q18" s="1076"/>
      <c r="R18" s="1077"/>
      <c r="S18" s="1077"/>
      <c r="T18" s="1077"/>
      <c r="U18" s="1077"/>
      <c r="V18" s="1077"/>
      <c r="W18" s="1077"/>
      <c r="X18" s="1077"/>
      <c r="Y18" s="1077"/>
      <c r="Z18" s="1077"/>
      <c r="AA18" s="1077"/>
      <c r="AB18" s="1077"/>
      <c r="AC18" s="1077"/>
      <c r="AD18" s="1077"/>
      <c r="AE18" s="1078"/>
      <c r="AF18" s="1073"/>
      <c r="AG18" s="1074"/>
      <c r="AH18" s="1074"/>
      <c r="AI18" s="1074"/>
      <c r="AJ18" s="1075"/>
      <c r="AK18" s="1118"/>
      <c r="AL18" s="1119"/>
      <c r="AM18" s="1119"/>
      <c r="AN18" s="1119"/>
      <c r="AO18" s="1119"/>
      <c r="AP18" s="1119"/>
      <c r="AQ18" s="1119"/>
      <c r="AR18" s="1119"/>
      <c r="AS18" s="1119"/>
      <c r="AT18" s="1119"/>
      <c r="AU18" s="1120"/>
      <c r="AV18" s="1120"/>
      <c r="AW18" s="1120"/>
      <c r="AX18" s="1120"/>
      <c r="AY18" s="1121"/>
      <c r="AZ18" s="232"/>
      <c r="BA18" s="232"/>
      <c r="BB18" s="232"/>
      <c r="BC18" s="232"/>
      <c r="BD18" s="232"/>
      <c r="BE18" s="233"/>
      <c r="BF18" s="233"/>
      <c r="BG18" s="233"/>
      <c r="BH18" s="233"/>
      <c r="BI18" s="233"/>
      <c r="BJ18" s="233"/>
      <c r="BK18" s="233"/>
      <c r="BL18" s="233"/>
      <c r="BM18" s="233"/>
      <c r="BN18" s="233"/>
      <c r="BO18" s="233"/>
      <c r="BP18" s="233"/>
      <c r="BQ18" s="238">
        <v>12</v>
      </c>
      <c r="BR18" s="239"/>
      <c r="BS18" s="1030"/>
      <c r="BT18" s="1031"/>
      <c r="BU18" s="1031"/>
      <c r="BV18" s="1031"/>
      <c r="BW18" s="1031"/>
      <c r="BX18" s="1031"/>
      <c r="BY18" s="1031"/>
      <c r="BZ18" s="1031"/>
      <c r="CA18" s="1031"/>
      <c r="CB18" s="1031"/>
      <c r="CC18" s="1031"/>
      <c r="CD18" s="1031"/>
      <c r="CE18" s="1031"/>
      <c r="CF18" s="1031"/>
      <c r="CG18" s="1052"/>
      <c r="CH18" s="1027"/>
      <c r="CI18" s="1028"/>
      <c r="CJ18" s="1028"/>
      <c r="CK18" s="1028"/>
      <c r="CL18" s="1029"/>
      <c r="CM18" s="1027"/>
      <c r="CN18" s="1028"/>
      <c r="CO18" s="1028"/>
      <c r="CP18" s="1028"/>
      <c r="CQ18" s="1029"/>
      <c r="CR18" s="1027"/>
      <c r="CS18" s="1028"/>
      <c r="CT18" s="1028"/>
      <c r="CU18" s="1028"/>
      <c r="CV18" s="1029"/>
      <c r="CW18" s="1027"/>
      <c r="CX18" s="1028"/>
      <c r="CY18" s="1028"/>
      <c r="CZ18" s="1028"/>
      <c r="DA18" s="1029"/>
      <c r="DB18" s="1027"/>
      <c r="DC18" s="1028"/>
      <c r="DD18" s="1028"/>
      <c r="DE18" s="1028"/>
      <c r="DF18" s="1029"/>
      <c r="DG18" s="1027"/>
      <c r="DH18" s="1028"/>
      <c r="DI18" s="1028"/>
      <c r="DJ18" s="1028"/>
      <c r="DK18" s="1029"/>
      <c r="DL18" s="1027"/>
      <c r="DM18" s="1028"/>
      <c r="DN18" s="1028"/>
      <c r="DO18" s="1028"/>
      <c r="DP18" s="1029"/>
      <c r="DQ18" s="1027"/>
      <c r="DR18" s="1028"/>
      <c r="DS18" s="1028"/>
      <c r="DT18" s="1028"/>
      <c r="DU18" s="1029"/>
      <c r="DV18" s="1030"/>
      <c r="DW18" s="1031"/>
      <c r="DX18" s="1031"/>
      <c r="DY18" s="1031"/>
      <c r="DZ18" s="1032"/>
      <c r="EA18" s="234"/>
    </row>
    <row r="19" spans="1:131" s="235" customFormat="1" ht="26.25" customHeight="1" x14ac:dyDescent="0.15">
      <c r="A19" s="238">
        <v>13</v>
      </c>
      <c r="B19" s="1068"/>
      <c r="C19" s="1069"/>
      <c r="D19" s="1069"/>
      <c r="E19" s="1069"/>
      <c r="F19" s="1069"/>
      <c r="G19" s="1069"/>
      <c r="H19" s="1069"/>
      <c r="I19" s="1069"/>
      <c r="J19" s="1069"/>
      <c r="K19" s="1069"/>
      <c r="L19" s="1069"/>
      <c r="M19" s="1069"/>
      <c r="N19" s="1069"/>
      <c r="O19" s="1069"/>
      <c r="P19" s="1070"/>
      <c r="Q19" s="1076"/>
      <c r="R19" s="1077"/>
      <c r="S19" s="1077"/>
      <c r="T19" s="1077"/>
      <c r="U19" s="1077"/>
      <c r="V19" s="1077"/>
      <c r="W19" s="1077"/>
      <c r="X19" s="1077"/>
      <c r="Y19" s="1077"/>
      <c r="Z19" s="1077"/>
      <c r="AA19" s="1077"/>
      <c r="AB19" s="1077"/>
      <c r="AC19" s="1077"/>
      <c r="AD19" s="1077"/>
      <c r="AE19" s="1078"/>
      <c r="AF19" s="1073"/>
      <c r="AG19" s="1074"/>
      <c r="AH19" s="1074"/>
      <c r="AI19" s="1074"/>
      <c r="AJ19" s="1075"/>
      <c r="AK19" s="1118"/>
      <c r="AL19" s="1119"/>
      <c r="AM19" s="1119"/>
      <c r="AN19" s="1119"/>
      <c r="AO19" s="1119"/>
      <c r="AP19" s="1119"/>
      <c r="AQ19" s="1119"/>
      <c r="AR19" s="1119"/>
      <c r="AS19" s="1119"/>
      <c r="AT19" s="1119"/>
      <c r="AU19" s="1120"/>
      <c r="AV19" s="1120"/>
      <c r="AW19" s="1120"/>
      <c r="AX19" s="1120"/>
      <c r="AY19" s="1121"/>
      <c r="AZ19" s="232"/>
      <c r="BA19" s="232"/>
      <c r="BB19" s="232"/>
      <c r="BC19" s="232"/>
      <c r="BD19" s="232"/>
      <c r="BE19" s="233"/>
      <c r="BF19" s="233"/>
      <c r="BG19" s="233"/>
      <c r="BH19" s="233"/>
      <c r="BI19" s="233"/>
      <c r="BJ19" s="233"/>
      <c r="BK19" s="233"/>
      <c r="BL19" s="233"/>
      <c r="BM19" s="233"/>
      <c r="BN19" s="233"/>
      <c r="BO19" s="233"/>
      <c r="BP19" s="233"/>
      <c r="BQ19" s="238">
        <v>13</v>
      </c>
      <c r="BR19" s="239"/>
      <c r="BS19" s="1030"/>
      <c r="BT19" s="1031"/>
      <c r="BU19" s="1031"/>
      <c r="BV19" s="1031"/>
      <c r="BW19" s="1031"/>
      <c r="BX19" s="1031"/>
      <c r="BY19" s="1031"/>
      <c r="BZ19" s="1031"/>
      <c r="CA19" s="1031"/>
      <c r="CB19" s="1031"/>
      <c r="CC19" s="1031"/>
      <c r="CD19" s="1031"/>
      <c r="CE19" s="1031"/>
      <c r="CF19" s="1031"/>
      <c r="CG19" s="1052"/>
      <c r="CH19" s="1027"/>
      <c r="CI19" s="1028"/>
      <c r="CJ19" s="1028"/>
      <c r="CK19" s="1028"/>
      <c r="CL19" s="1029"/>
      <c r="CM19" s="1027"/>
      <c r="CN19" s="1028"/>
      <c r="CO19" s="1028"/>
      <c r="CP19" s="1028"/>
      <c r="CQ19" s="1029"/>
      <c r="CR19" s="1027"/>
      <c r="CS19" s="1028"/>
      <c r="CT19" s="1028"/>
      <c r="CU19" s="1028"/>
      <c r="CV19" s="1029"/>
      <c r="CW19" s="1027"/>
      <c r="CX19" s="1028"/>
      <c r="CY19" s="1028"/>
      <c r="CZ19" s="1028"/>
      <c r="DA19" s="1029"/>
      <c r="DB19" s="1027"/>
      <c r="DC19" s="1028"/>
      <c r="DD19" s="1028"/>
      <c r="DE19" s="1028"/>
      <c r="DF19" s="1029"/>
      <c r="DG19" s="1027"/>
      <c r="DH19" s="1028"/>
      <c r="DI19" s="1028"/>
      <c r="DJ19" s="1028"/>
      <c r="DK19" s="1029"/>
      <c r="DL19" s="1027"/>
      <c r="DM19" s="1028"/>
      <c r="DN19" s="1028"/>
      <c r="DO19" s="1028"/>
      <c r="DP19" s="1029"/>
      <c r="DQ19" s="1027"/>
      <c r="DR19" s="1028"/>
      <c r="DS19" s="1028"/>
      <c r="DT19" s="1028"/>
      <c r="DU19" s="1029"/>
      <c r="DV19" s="1030"/>
      <c r="DW19" s="1031"/>
      <c r="DX19" s="1031"/>
      <c r="DY19" s="1031"/>
      <c r="DZ19" s="1032"/>
      <c r="EA19" s="234"/>
    </row>
    <row r="20" spans="1:131" s="235" customFormat="1" ht="26.25" customHeight="1" x14ac:dyDescent="0.15">
      <c r="A20" s="238">
        <v>14</v>
      </c>
      <c r="B20" s="1068"/>
      <c r="C20" s="1069"/>
      <c r="D20" s="1069"/>
      <c r="E20" s="1069"/>
      <c r="F20" s="1069"/>
      <c r="G20" s="1069"/>
      <c r="H20" s="1069"/>
      <c r="I20" s="1069"/>
      <c r="J20" s="1069"/>
      <c r="K20" s="1069"/>
      <c r="L20" s="1069"/>
      <c r="M20" s="1069"/>
      <c r="N20" s="1069"/>
      <c r="O20" s="1069"/>
      <c r="P20" s="1070"/>
      <c r="Q20" s="1076"/>
      <c r="R20" s="1077"/>
      <c r="S20" s="1077"/>
      <c r="T20" s="1077"/>
      <c r="U20" s="1077"/>
      <c r="V20" s="1077"/>
      <c r="W20" s="1077"/>
      <c r="X20" s="1077"/>
      <c r="Y20" s="1077"/>
      <c r="Z20" s="1077"/>
      <c r="AA20" s="1077"/>
      <c r="AB20" s="1077"/>
      <c r="AC20" s="1077"/>
      <c r="AD20" s="1077"/>
      <c r="AE20" s="1078"/>
      <c r="AF20" s="1073"/>
      <c r="AG20" s="1074"/>
      <c r="AH20" s="1074"/>
      <c r="AI20" s="1074"/>
      <c r="AJ20" s="1075"/>
      <c r="AK20" s="1118"/>
      <c r="AL20" s="1119"/>
      <c r="AM20" s="1119"/>
      <c r="AN20" s="1119"/>
      <c r="AO20" s="1119"/>
      <c r="AP20" s="1119"/>
      <c r="AQ20" s="1119"/>
      <c r="AR20" s="1119"/>
      <c r="AS20" s="1119"/>
      <c r="AT20" s="1119"/>
      <c r="AU20" s="1120"/>
      <c r="AV20" s="1120"/>
      <c r="AW20" s="1120"/>
      <c r="AX20" s="1120"/>
      <c r="AY20" s="1121"/>
      <c r="AZ20" s="232"/>
      <c r="BA20" s="232"/>
      <c r="BB20" s="232"/>
      <c r="BC20" s="232"/>
      <c r="BD20" s="232"/>
      <c r="BE20" s="233"/>
      <c r="BF20" s="233"/>
      <c r="BG20" s="233"/>
      <c r="BH20" s="233"/>
      <c r="BI20" s="233"/>
      <c r="BJ20" s="233"/>
      <c r="BK20" s="233"/>
      <c r="BL20" s="233"/>
      <c r="BM20" s="233"/>
      <c r="BN20" s="233"/>
      <c r="BO20" s="233"/>
      <c r="BP20" s="233"/>
      <c r="BQ20" s="238">
        <v>14</v>
      </c>
      <c r="BR20" s="239"/>
      <c r="BS20" s="1030"/>
      <c r="BT20" s="1031"/>
      <c r="BU20" s="1031"/>
      <c r="BV20" s="1031"/>
      <c r="BW20" s="1031"/>
      <c r="BX20" s="1031"/>
      <c r="BY20" s="1031"/>
      <c r="BZ20" s="1031"/>
      <c r="CA20" s="1031"/>
      <c r="CB20" s="1031"/>
      <c r="CC20" s="1031"/>
      <c r="CD20" s="1031"/>
      <c r="CE20" s="1031"/>
      <c r="CF20" s="1031"/>
      <c r="CG20" s="1052"/>
      <c r="CH20" s="1027"/>
      <c r="CI20" s="1028"/>
      <c r="CJ20" s="1028"/>
      <c r="CK20" s="1028"/>
      <c r="CL20" s="1029"/>
      <c r="CM20" s="1027"/>
      <c r="CN20" s="1028"/>
      <c r="CO20" s="1028"/>
      <c r="CP20" s="1028"/>
      <c r="CQ20" s="1029"/>
      <c r="CR20" s="1027"/>
      <c r="CS20" s="1028"/>
      <c r="CT20" s="1028"/>
      <c r="CU20" s="1028"/>
      <c r="CV20" s="1029"/>
      <c r="CW20" s="1027"/>
      <c r="CX20" s="1028"/>
      <c r="CY20" s="1028"/>
      <c r="CZ20" s="1028"/>
      <c r="DA20" s="1029"/>
      <c r="DB20" s="1027"/>
      <c r="DC20" s="1028"/>
      <c r="DD20" s="1028"/>
      <c r="DE20" s="1028"/>
      <c r="DF20" s="1029"/>
      <c r="DG20" s="1027"/>
      <c r="DH20" s="1028"/>
      <c r="DI20" s="1028"/>
      <c r="DJ20" s="1028"/>
      <c r="DK20" s="1029"/>
      <c r="DL20" s="1027"/>
      <c r="DM20" s="1028"/>
      <c r="DN20" s="1028"/>
      <c r="DO20" s="1028"/>
      <c r="DP20" s="1029"/>
      <c r="DQ20" s="1027"/>
      <c r="DR20" s="1028"/>
      <c r="DS20" s="1028"/>
      <c r="DT20" s="1028"/>
      <c r="DU20" s="1029"/>
      <c r="DV20" s="1030"/>
      <c r="DW20" s="1031"/>
      <c r="DX20" s="1031"/>
      <c r="DY20" s="1031"/>
      <c r="DZ20" s="1032"/>
      <c r="EA20" s="234"/>
    </row>
    <row r="21" spans="1:131" s="235" customFormat="1" ht="26.25" customHeight="1" thickBot="1" x14ac:dyDescent="0.2">
      <c r="A21" s="238">
        <v>15</v>
      </c>
      <c r="B21" s="1068"/>
      <c r="C21" s="1069"/>
      <c r="D21" s="1069"/>
      <c r="E21" s="1069"/>
      <c r="F21" s="1069"/>
      <c r="G21" s="1069"/>
      <c r="H21" s="1069"/>
      <c r="I21" s="1069"/>
      <c r="J21" s="1069"/>
      <c r="K21" s="1069"/>
      <c r="L21" s="1069"/>
      <c r="M21" s="1069"/>
      <c r="N21" s="1069"/>
      <c r="O21" s="1069"/>
      <c r="P21" s="1070"/>
      <c r="Q21" s="1076"/>
      <c r="R21" s="1077"/>
      <c r="S21" s="1077"/>
      <c r="T21" s="1077"/>
      <c r="U21" s="1077"/>
      <c r="V21" s="1077"/>
      <c r="W21" s="1077"/>
      <c r="X21" s="1077"/>
      <c r="Y21" s="1077"/>
      <c r="Z21" s="1077"/>
      <c r="AA21" s="1077"/>
      <c r="AB21" s="1077"/>
      <c r="AC21" s="1077"/>
      <c r="AD21" s="1077"/>
      <c r="AE21" s="1078"/>
      <c r="AF21" s="1073"/>
      <c r="AG21" s="1074"/>
      <c r="AH21" s="1074"/>
      <c r="AI21" s="1074"/>
      <c r="AJ21" s="1075"/>
      <c r="AK21" s="1118"/>
      <c r="AL21" s="1119"/>
      <c r="AM21" s="1119"/>
      <c r="AN21" s="1119"/>
      <c r="AO21" s="1119"/>
      <c r="AP21" s="1119"/>
      <c r="AQ21" s="1119"/>
      <c r="AR21" s="1119"/>
      <c r="AS21" s="1119"/>
      <c r="AT21" s="1119"/>
      <c r="AU21" s="1120"/>
      <c r="AV21" s="1120"/>
      <c r="AW21" s="1120"/>
      <c r="AX21" s="1120"/>
      <c r="AY21" s="1121"/>
      <c r="AZ21" s="232"/>
      <c r="BA21" s="232"/>
      <c r="BB21" s="232"/>
      <c r="BC21" s="232"/>
      <c r="BD21" s="232"/>
      <c r="BE21" s="233"/>
      <c r="BF21" s="233"/>
      <c r="BG21" s="233"/>
      <c r="BH21" s="233"/>
      <c r="BI21" s="233"/>
      <c r="BJ21" s="233"/>
      <c r="BK21" s="233"/>
      <c r="BL21" s="233"/>
      <c r="BM21" s="233"/>
      <c r="BN21" s="233"/>
      <c r="BO21" s="233"/>
      <c r="BP21" s="233"/>
      <c r="BQ21" s="238">
        <v>15</v>
      </c>
      <c r="BR21" s="239"/>
      <c r="BS21" s="1030"/>
      <c r="BT21" s="1031"/>
      <c r="BU21" s="1031"/>
      <c r="BV21" s="1031"/>
      <c r="BW21" s="1031"/>
      <c r="BX21" s="1031"/>
      <c r="BY21" s="1031"/>
      <c r="BZ21" s="1031"/>
      <c r="CA21" s="1031"/>
      <c r="CB21" s="1031"/>
      <c r="CC21" s="1031"/>
      <c r="CD21" s="1031"/>
      <c r="CE21" s="1031"/>
      <c r="CF21" s="1031"/>
      <c r="CG21" s="1052"/>
      <c r="CH21" s="1027"/>
      <c r="CI21" s="1028"/>
      <c r="CJ21" s="1028"/>
      <c r="CK21" s="1028"/>
      <c r="CL21" s="1029"/>
      <c r="CM21" s="1027"/>
      <c r="CN21" s="1028"/>
      <c r="CO21" s="1028"/>
      <c r="CP21" s="1028"/>
      <c r="CQ21" s="1029"/>
      <c r="CR21" s="1027"/>
      <c r="CS21" s="1028"/>
      <c r="CT21" s="1028"/>
      <c r="CU21" s="1028"/>
      <c r="CV21" s="1029"/>
      <c r="CW21" s="1027"/>
      <c r="CX21" s="1028"/>
      <c r="CY21" s="1028"/>
      <c r="CZ21" s="1028"/>
      <c r="DA21" s="1029"/>
      <c r="DB21" s="1027"/>
      <c r="DC21" s="1028"/>
      <c r="DD21" s="1028"/>
      <c r="DE21" s="1028"/>
      <c r="DF21" s="1029"/>
      <c r="DG21" s="1027"/>
      <c r="DH21" s="1028"/>
      <c r="DI21" s="1028"/>
      <c r="DJ21" s="1028"/>
      <c r="DK21" s="1029"/>
      <c r="DL21" s="1027"/>
      <c r="DM21" s="1028"/>
      <c r="DN21" s="1028"/>
      <c r="DO21" s="1028"/>
      <c r="DP21" s="1029"/>
      <c r="DQ21" s="1027"/>
      <c r="DR21" s="1028"/>
      <c r="DS21" s="1028"/>
      <c r="DT21" s="1028"/>
      <c r="DU21" s="1029"/>
      <c r="DV21" s="1030"/>
      <c r="DW21" s="1031"/>
      <c r="DX21" s="1031"/>
      <c r="DY21" s="1031"/>
      <c r="DZ21" s="1032"/>
      <c r="EA21" s="234"/>
    </row>
    <row r="22" spans="1:131" s="235" customFormat="1" ht="26.25" customHeight="1" x14ac:dyDescent="0.15">
      <c r="A22" s="238">
        <v>16</v>
      </c>
      <c r="B22" s="1068"/>
      <c r="C22" s="1069"/>
      <c r="D22" s="1069"/>
      <c r="E22" s="1069"/>
      <c r="F22" s="1069"/>
      <c r="G22" s="1069"/>
      <c r="H22" s="1069"/>
      <c r="I22" s="1069"/>
      <c r="J22" s="1069"/>
      <c r="K22" s="1069"/>
      <c r="L22" s="1069"/>
      <c r="M22" s="1069"/>
      <c r="N22" s="1069"/>
      <c r="O22" s="1069"/>
      <c r="P22" s="1070"/>
      <c r="Q22" s="1111"/>
      <c r="R22" s="1112"/>
      <c r="S22" s="1112"/>
      <c r="T22" s="1112"/>
      <c r="U22" s="1112"/>
      <c r="V22" s="1112"/>
      <c r="W22" s="1112"/>
      <c r="X22" s="1112"/>
      <c r="Y22" s="1112"/>
      <c r="Z22" s="1112"/>
      <c r="AA22" s="1112"/>
      <c r="AB22" s="1112"/>
      <c r="AC22" s="1112"/>
      <c r="AD22" s="1112"/>
      <c r="AE22" s="1113"/>
      <c r="AF22" s="1073"/>
      <c r="AG22" s="1074"/>
      <c r="AH22" s="1074"/>
      <c r="AI22" s="1074"/>
      <c r="AJ22" s="1075"/>
      <c r="AK22" s="1114"/>
      <c r="AL22" s="1115"/>
      <c r="AM22" s="1115"/>
      <c r="AN22" s="1115"/>
      <c r="AO22" s="1115"/>
      <c r="AP22" s="1115"/>
      <c r="AQ22" s="1115"/>
      <c r="AR22" s="1115"/>
      <c r="AS22" s="1115"/>
      <c r="AT22" s="1115"/>
      <c r="AU22" s="1116"/>
      <c r="AV22" s="1116"/>
      <c r="AW22" s="1116"/>
      <c r="AX22" s="1116"/>
      <c r="AY22" s="1117"/>
      <c r="AZ22" s="1066" t="s">
        <v>395</v>
      </c>
      <c r="BA22" s="1066"/>
      <c r="BB22" s="1066"/>
      <c r="BC22" s="1066"/>
      <c r="BD22" s="1067"/>
      <c r="BE22" s="233"/>
      <c r="BF22" s="233"/>
      <c r="BG22" s="233"/>
      <c r="BH22" s="233"/>
      <c r="BI22" s="233"/>
      <c r="BJ22" s="233"/>
      <c r="BK22" s="233"/>
      <c r="BL22" s="233"/>
      <c r="BM22" s="233"/>
      <c r="BN22" s="233"/>
      <c r="BO22" s="233"/>
      <c r="BP22" s="233"/>
      <c r="BQ22" s="238">
        <v>16</v>
      </c>
      <c r="BR22" s="239"/>
      <c r="BS22" s="1030"/>
      <c r="BT22" s="1031"/>
      <c r="BU22" s="1031"/>
      <c r="BV22" s="1031"/>
      <c r="BW22" s="1031"/>
      <c r="BX22" s="1031"/>
      <c r="BY22" s="1031"/>
      <c r="BZ22" s="1031"/>
      <c r="CA22" s="1031"/>
      <c r="CB22" s="1031"/>
      <c r="CC22" s="1031"/>
      <c r="CD22" s="1031"/>
      <c r="CE22" s="1031"/>
      <c r="CF22" s="1031"/>
      <c r="CG22" s="1052"/>
      <c r="CH22" s="1027"/>
      <c r="CI22" s="1028"/>
      <c r="CJ22" s="1028"/>
      <c r="CK22" s="1028"/>
      <c r="CL22" s="1029"/>
      <c r="CM22" s="1027"/>
      <c r="CN22" s="1028"/>
      <c r="CO22" s="1028"/>
      <c r="CP22" s="1028"/>
      <c r="CQ22" s="1029"/>
      <c r="CR22" s="1027"/>
      <c r="CS22" s="1028"/>
      <c r="CT22" s="1028"/>
      <c r="CU22" s="1028"/>
      <c r="CV22" s="1029"/>
      <c r="CW22" s="1027"/>
      <c r="CX22" s="1028"/>
      <c r="CY22" s="1028"/>
      <c r="CZ22" s="1028"/>
      <c r="DA22" s="1029"/>
      <c r="DB22" s="1027"/>
      <c r="DC22" s="1028"/>
      <c r="DD22" s="1028"/>
      <c r="DE22" s="1028"/>
      <c r="DF22" s="1029"/>
      <c r="DG22" s="1027"/>
      <c r="DH22" s="1028"/>
      <c r="DI22" s="1028"/>
      <c r="DJ22" s="1028"/>
      <c r="DK22" s="1029"/>
      <c r="DL22" s="1027"/>
      <c r="DM22" s="1028"/>
      <c r="DN22" s="1028"/>
      <c r="DO22" s="1028"/>
      <c r="DP22" s="1029"/>
      <c r="DQ22" s="1027"/>
      <c r="DR22" s="1028"/>
      <c r="DS22" s="1028"/>
      <c r="DT22" s="1028"/>
      <c r="DU22" s="1029"/>
      <c r="DV22" s="1030"/>
      <c r="DW22" s="1031"/>
      <c r="DX22" s="1031"/>
      <c r="DY22" s="1031"/>
      <c r="DZ22" s="1032"/>
      <c r="EA22" s="234"/>
    </row>
    <row r="23" spans="1:131" s="235" customFormat="1" ht="26.25" customHeight="1" thickBot="1" x14ac:dyDescent="0.2">
      <c r="A23" s="240" t="s">
        <v>396</v>
      </c>
      <c r="B23" s="973" t="s">
        <v>397</v>
      </c>
      <c r="C23" s="974"/>
      <c r="D23" s="974"/>
      <c r="E23" s="974"/>
      <c r="F23" s="974"/>
      <c r="G23" s="974"/>
      <c r="H23" s="974"/>
      <c r="I23" s="974"/>
      <c r="J23" s="974"/>
      <c r="K23" s="974"/>
      <c r="L23" s="974"/>
      <c r="M23" s="974"/>
      <c r="N23" s="974"/>
      <c r="O23" s="974"/>
      <c r="P23" s="984"/>
      <c r="Q23" s="1105">
        <v>38660</v>
      </c>
      <c r="R23" s="1099"/>
      <c r="S23" s="1099"/>
      <c r="T23" s="1099"/>
      <c r="U23" s="1099"/>
      <c r="V23" s="1099">
        <v>37319</v>
      </c>
      <c r="W23" s="1099"/>
      <c r="X23" s="1099"/>
      <c r="Y23" s="1099"/>
      <c r="Z23" s="1099"/>
      <c r="AA23" s="1099">
        <v>1341</v>
      </c>
      <c r="AB23" s="1099"/>
      <c r="AC23" s="1099"/>
      <c r="AD23" s="1099"/>
      <c r="AE23" s="1106"/>
      <c r="AF23" s="1107">
        <v>1036</v>
      </c>
      <c r="AG23" s="1099"/>
      <c r="AH23" s="1099"/>
      <c r="AI23" s="1099"/>
      <c r="AJ23" s="1108"/>
      <c r="AK23" s="1109"/>
      <c r="AL23" s="1110"/>
      <c r="AM23" s="1110"/>
      <c r="AN23" s="1110"/>
      <c r="AO23" s="1110"/>
      <c r="AP23" s="1099">
        <v>28746</v>
      </c>
      <c r="AQ23" s="1099"/>
      <c r="AR23" s="1099"/>
      <c r="AS23" s="1099"/>
      <c r="AT23" s="1099"/>
      <c r="AU23" s="1100"/>
      <c r="AV23" s="1100"/>
      <c r="AW23" s="1100"/>
      <c r="AX23" s="1100"/>
      <c r="AY23" s="1101"/>
      <c r="AZ23" s="1102" t="s">
        <v>130</v>
      </c>
      <c r="BA23" s="1103"/>
      <c r="BB23" s="1103"/>
      <c r="BC23" s="1103"/>
      <c r="BD23" s="1104"/>
      <c r="BE23" s="233"/>
      <c r="BF23" s="233"/>
      <c r="BG23" s="233"/>
      <c r="BH23" s="233"/>
      <c r="BI23" s="233"/>
      <c r="BJ23" s="233"/>
      <c r="BK23" s="233"/>
      <c r="BL23" s="233"/>
      <c r="BM23" s="233"/>
      <c r="BN23" s="233"/>
      <c r="BO23" s="233"/>
      <c r="BP23" s="233"/>
      <c r="BQ23" s="238">
        <v>17</v>
      </c>
      <c r="BR23" s="239"/>
      <c r="BS23" s="1030"/>
      <c r="BT23" s="1031"/>
      <c r="BU23" s="1031"/>
      <c r="BV23" s="1031"/>
      <c r="BW23" s="1031"/>
      <c r="BX23" s="1031"/>
      <c r="BY23" s="1031"/>
      <c r="BZ23" s="1031"/>
      <c r="CA23" s="1031"/>
      <c r="CB23" s="1031"/>
      <c r="CC23" s="1031"/>
      <c r="CD23" s="1031"/>
      <c r="CE23" s="1031"/>
      <c r="CF23" s="1031"/>
      <c r="CG23" s="1052"/>
      <c r="CH23" s="1027"/>
      <c r="CI23" s="1028"/>
      <c r="CJ23" s="1028"/>
      <c r="CK23" s="1028"/>
      <c r="CL23" s="1029"/>
      <c r="CM23" s="1027"/>
      <c r="CN23" s="1028"/>
      <c r="CO23" s="1028"/>
      <c r="CP23" s="1028"/>
      <c r="CQ23" s="1029"/>
      <c r="CR23" s="1027"/>
      <c r="CS23" s="1028"/>
      <c r="CT23" s="1028"/>
      <c r="CU23" s="1028"/>
      <c r="CV23" s="1029"/>
      <c r="CW23" s="1027"/>
      <c r="CX23" s="1028"/>
      <c r="CY23" s="1028"/>
      <c r="CZ23" s="1028"/>
      <c r="DA23" s="1029"/>
      <c r="DB23" s="1027"/>
      <c r="DC23" s="1028"/>
      <c r="DD23" s="1028"/>
      <c r="DE23" s="1028"/>
      <c r="DF23" s="1029"/>
      <c r="DG23" s="1027"/>
      <c r="DH23" s="1028"/>
      <c r="DI23" s="1028"/>
      <c r="DJ23" s="1028"/>
      <c r="DK23" s="1029"/>
      <c r="DL23" s="1027"/>
      <c r="DM23" s="1028"/>
      <c r="DN23" s="1028"/>
      <c r="DO23" s="1028"/>
      <c r="DP23" s="1029"/>
      <c r="DQ23" s="1027"/>
      <c r="DR23" s="1028"/>
      <c r="DS23" s="1028"/>
      <c r="DT23" s="1028"/>
      <c r="DU23" s="1029"/>
      <c r="DV23" s="1030"/>
      <c r="DW23" s="1031"/>
      <c r="DX23" s="1031"/>
      <c r="DY23" s="1031"/>
      <c r="DZ23" s="1032"/>
      <c r="EA23" s="234"/>
    </row>
    <row r="24" spans="1:131" s="235" customFormat="1" ht="26.25" customHeight="1" x14ac:dyDescent="0.15">
      <c r="A24" s="1098" t="s">
        <v>398</v>
      </c>
      <c r="B24" s="1098"/>
      <c r="C24" s="1098"/>
      <c r="D24" s="1098"/>
      <c r="E24" s="1098"/>
      <c r="F24" s="1098"/>
      <c r="G24" s="1098"/>
      <c r="H24" s="1098"/>
      <c r="I24" s="1098"/>
      <c r="J24" s="1098"/>
      <c r="K24" s="1098"/>
      <c r="L24" s="1098"/>
      <c r="M24" s="1098"/>
      <c r="N24" s="1098"/>
      <c r="O24" s="1098"/>
      <c r="P24" s="1098"/>
      <c r="Q24" s="1098"/>
      <c r="R24" s="1098"/>
      <c r="S24" s="1098"/>
      <c r="T24" s="1098"/>
      <c r="U24" s="1098"/>
      <c r="V24" s="1098"/>
      <c r="W24" s="1098"/>
      <c r="X24" s="1098"/>
      <c r="Y24" s="1098"/>
      <c r="Z24" s="1098"/>
      <c r="AA24" s="1098"/>
      <c r="AB24" s="1098"/>
      <c r="AC24" s="1098"/>
      <c r="AD24" s="1098"/>
      <c r="AE24" s="1098"/>
      <c r="AF24" s="1098"/>
      <c r="AG24" s="1098"/>
      <c r="AH24" s="1098"/>
      <c r="AI24" s="1098"/>
      <c r="AJ24" s="1098"/>
      <c r="AK24" s="1098"/>
      <c r="AL24" s="1098"/>
      <c r="AM24" s="1098"/>
      <c r="AN24" s="1098"/>
      <c r="AO24" s="1098"/>
      <c r="AP24" s="1098"/>
      <c r="AQ24" s="1098"/>
      <c r="AR24" s="1098"/>
      <c r="AS24" s="1098"/>
      <c r="AT24" s="1098"/>
      <c r="AU24" s="1098"/>
      <c r="AV24" s="1098"/>
      <c r="AW24" s="1098"/>
      <c r="AX24" s="1098"/>
      <c r="AY24" s="1098"/>
      <c r="AZ24" s="232"/>
      <c r="BA24" s="232"/>
      <c r="BB24" s="232"/>
      <c r="BC24" s="232"/>
      <c r="BD24" s="232"/>
      <c r="BE24" s="233"/>
      <c r="BF24" s="233"/>
      <c r="BG24" s="233"/>
      <c r="BH24" s="233"/>
      <c r="BI24" s="233"/>
      <c r="BJ24" s="233"/>
      <c r="BK24" s="233"/>
      <c r="BL24" s="233"/>
      <c r="BM24" s="233"/>
      <c r="BN24" s="233"/>
      <c r="BO24" s="233"/>
      <c r="BP24" s="233"/>
      <c r="BQ24" s="238">
        <v>18</v>
      </c>
      <c r="BR24" s="239"/>
      <c r="BS24" s="1030"/>
      <c r="BT24" s="1031"/>
      <c r="BU24" s="1031"/>
      <c r="BV24" s="1031"/>
      <c r="BW24" s="1031"/>
      <c r="BX24" s="1031"/>
      <c r="BY24" s="1031"/>
      <c r="BZ24" s="1031"/>
      <c r="CA24" s="1031"/>
      <c r="CB24" s="1031"/>
      <c r="CC24" s="1031"/>
      <c r="CD24" s="1031"/>
      <c r="CE24" s="1031"/>
      <c r="CF24" s="1031"/>
      <c r="CG24" s="1052"/>
      <c r="CH24" s="1027"/>
      <c r="CI24" s="1028"/>
      <c r="CJ24" s="1028"/>
      <c r="CK24" s="1028"/>
      <c r="CL24" s="1029"/>
      <c r="CM24" s="1027"/>
      <c r="CN24" s="1028"/>
      <c r="CO24" s="1028"/>
      <c r="CP24" s="1028"/>
      <c r="CQ24" s="1029"/>
      <c r="CR24" s="1027"/>
      <c r="CS24" s="1028"/>
      <c r="CT24" s="1028"/>
      <c r="CU24" s="1028"/>
      <c r="CV24" s="1029"/>
      <c r="CW24" s="1027"/>
      <c r="CX24" s="1028"/>
      <c r="CY24" s="1028"/>
      <c r="CZ24" s="1028"/>
      <c r="DA24" s="1029"/>
      <c r="DB24" s="1027"/>
      <c r="DC24" s="1028"/>
      <c r="DD24" s="1028"/>
      <c r="DE24" s="1028"/>
      <c r="DF24" s="1029"/>
      <c r="DG24" s="1027"/>
      <c r="DH24" s="1028"/>
      <c r="DI24" s="1028"/>
      <c r="DJ24" s="1028"/>
      <c r="DK24" s="1029"/>
      <c r="DL24" s="1027"/>
      <c r="DM24" s="1028"/>
      <c r="DN24" s="1028"/>
      <c r="DO24" s="1028"/>
      <c r="DP24" s="1029"/>
      <c r="DQ24" s="1027"/>
      <c r="DR24" s="1028"/>
      <c r="DS24" s="1028"/>
      <c r="DT24" s="1028"/>
      <c r="DU24" s="1029"/>
      <c r="DV24" s="1030"/>
      <c r="DW24" s="1031"/>
      <c r="DX24" s="1031"/>
      <c r="DY24" s="1031"/>
      <c r="DZ24" s="1032"/>
      <c r="EA24" s="234"/>
    </row>
    <row r="25" spans="1:131" ht="26.25" customHeight="1" thickBot="1" x14ac:dyDescent="0.2">
      <c r="A25" s="1097" t="s">
        <v>399</v>
      </c>
      <c r="B25" s="1097"/>
      <c r="C25" s="1097"/>
      <c r="D25" s="1097"/>
      <c r="E25" s="1097"/>
      <c r="F25" s="1097"/>
      <c r="G25" s="1097"/>
      <c r="H25" s="1097"/>
      <c r="I25" s="1097"/>
      <c r="J25" s="1097"/>
      <c r="K25" s="1097"/>
      <c r="L25" s="1097"/>
      <c r="M25" s="1097"/>
      <c r="N25" s="1097"/>
      <c r="O25" s="1097"/>
      <c r="P25" s="1097"/>
      <c r="Q25" s="1097"/>
      <c r="R25" s="1097"/>
      <c r="S25" s="1097"/>
      <c r="T25" s="1097"/>
      <c r="U25" s="1097"/>
      <c r="V25" s="1097"/>
      <c r="W25" s="1097"/>
      <c r="X25" s="1097"/>
      <c r="Y25" s="1097"/>
      <c r="Z25" s="1097"/>
      <c r="AA25" s="1097"/>
      <c r="AB25" s="1097"/>
      <c r="AC25" s="1097"/>
      <c r="AD25" s="1097"/>
      <c r="AE25" s="1097"/>
      <c r="AF25" s="1097"/>
      <c r="AG25" s="1097"/>
      <c r="AH25" s="1097"/>
      <c r="AI25" s="1097"/>
      <c r="AJ25" s="1097"/>
      <c r="AK25" s="1097"/>
      <c r="AL25" s="1097"/>
      <c r="AM25" s="1097"/>
      <c r="AN25" s="1097"/>
      <c r="AO25" s="1097"/>
      <c r="AP25" s="1097"/>
      <c r="AQ25" s="1097"/>
      <c r="AR25" s="1097"/>
      <c r="AS25" s="1097"/>
      <c r="AT25" s="1097"/>
      <c r="AU25" s="1097"/>
      <c r="AV25" s="1097"/>
      <c r="AW25" s="1097"/>
      <c r="AX25" s="1097"/>
      <c r="AY25" s="1097"/>
      <c r="AZ25" s="1097"/>
      <c r="BA25" s="1097"/>
      <c r="BB25" s="1097"/>
      <c r="BC25" s="1097"/>
      <c r="BD25" s="1097"/>
      <c r="BE25" s="1097"/>
      <c r="BF25" s="1097"/>
      <c r="BG25" s="1097"/>
      <c r="BH25" s="1097"/>
      <c r="BI25" s="1097"/>
      <c r="BJ25" s="232"/>
      <c r="BK25" s="232"/>
      <c r="BL25" s="232"/>
      <c r="BM25" s="232"/>
      <c r="BN25" s="232"/>
      <c r="BO25" s="241"/>
      <c r="BP25" s="241"/>
      <c r="BQ25" s="238">
        <v>19</v>
      </c>
      <c r="BR25" s="239"/>
      <c r="BS25" s="1030"/>
      <c r="BT25" s="1031"/>
      <c r="BU25" s="1031"/>
      <c r="BV25" s="1031"/>
      <c r="BW25" s="1031"/>
      <c r="BX25" s="1031"/>
      <c r="BY25" s="1031"/>
      <c r="BZ25" s="1031"/>
      <c r="CA25" s="1031"/>
      <c r="CB25" s="1031"/>
      <c r="CC25" s="1031"/>
      <c r="CD25" s="1031"/>
      <c r="CE25" s="1031"/>
      <c r="CF25" s="1031"/>
      <c r="CG25" s="1052"/>
      <c r="CH25" s="1027"/>
      <c r="CI25" s="1028"/>
      <c r="CJ25" s="1028"/>
      <c r="CK25" s="1028"/>
      <c r="CL25" s="1029"/>
      <c r="CM25" s="1027"/>
      <c r="CN25" s="1028"/>
      <c r="CO25" s="1028"/>
      <c r="CP25" s="1028"/>
      <c r="CQ25" s="1029"/>
      <c r="CR25" s="1027"/>
      <c r="CS25" s="1028"/>
      <c r="CT25" s="1028"/>
      <c r="CU25" s="1028"/>
      <c r="CV25" s="1029"/>
      <c r="CW25" s="1027"/>
      <c r="CX25" s="1028"/>
      <c r="CY25" s="1028"/>
      <c r="CZ25" s="1028"/>
      <c r="DA25" s="1029"/>
      <c r="DB25" s="1027"/>
      <c r="DC25" s="1028"/>
      <c r="DD25" s="1028"/>
      <c r="DE25" s="1028"/>
      <c r="DF25" s="1029"/>
      <c r="DG25" s="1027"/>
      <c r="DH25" s="1028"/>
      <c r="DI25" s="1028"/>
      <c r="DJ25" s="1028"/>
      <c r="DK25" s="1029"/>
      <c r="DL25" s="1027"/>
      <c r="DM25" s="1028"/>
      <c r="DN25" s="1028"/>
      <c r="DO25" s="1028"/>
      <c r="DP25" s="1029"/>
      <c r="DQ25" s="1027"/>
      <c r="DR25" s="1028"/>
      <c r="DS25" s="1028"/>
      <c r="DT25" s="1028"/>
      <c r="DU25" s="1029"/>
      <c r="DV25" s="1030"/>
      <c r="DW25" s="1031"/>
      <c r="DX25" s="1031"/>
      <c r="DY25" s="1031"/>
      <c r="DZ25" s="1032"/>
      <c r="EA25" s="230"/>
    </row>
    <row r="26" spans="1:131" ht="26.25" customHeight="1" x14ac:dyDescent="0.15">
      <c r="A26" s="1033" t="s">
        <v>376</v>
      </c>
      <c r="B26" s="1034"/>
      <c r="C26" s="1034"/>
      <c r="D26" s="1034"/>
      <c r="E26" s="1034"/>
      <c r="F26" s="1034"/>
      <c r="G26" s="1034"/>
      <c r="H26" s="1034"/>
      <c r="I26" s="1034"/>
      <c r="J26" s="1034"/>
      <c r="K26" s="1034"/>
      <c r="L26" s="1034"/>
      <c r="M26" s="1034"/>
      <c r="N26" s="1034"/>
      <c r="O26" s="1034"/>
      <c r="P26" s="1035"/>
      <c r="Q26" s="1039" t="s">
        <v>400</v>
      </c>
      <c r="R26" s="1040"/>
      <c r="S26" s="1040"/>
      <c r="T26" s="1040"/>
      <c r="U26" s="1041"/>
      <c r="V26" s="1039" t="s">
        <v>401</v>
      </c>
      <c r="W26" s="1040"/>
      <c r="X26" s="1040"/>
      <c r="Y26" s="1040"/>
      <c r="Z26" s="1041"/>
      <c r="AA26" s="1039" t="s">
        <v>402</v>
      </c>
      <c r="AB26" s="1040"/>
      <c r="AC26" s="1040"/>
      <c r="AD26" s="1040"/>
      <c r="AE26" s="1040"/>
      <c r="AF26" s="1093" t="s">
        <v>403</v>
      </c>
      <c r="AG26" s="1046"/>
      <c r="AH26" s="1046"/>
      <c r="AI26" s="1046"/>
      <c r="AJ26" s="1094"/>
      <c r="AK26" s="1040" t="s">
        <v>404</v>
      </c>
      <c r="AL26" s="1040"/>
      <c r="AM26" s="1040"/>
      <c r="AN26" s="1040"/>
      <c r="AO26" s="1041"/>
      <c r="AP26" s="1039" t="s">
        <v>405</v>
      </c>
      <c r="AQ26" s="1040"/>
      <c r="AR26" s="1040"/>
      <c r="AS26" s="1040"/>
      <c r="AT26" s="1041"/>
      <c r="AU26" s="1039" t="s">
        <v>406</v>
      </c>
      <c r="AV26" s="1040"/>
      <c r="AW26" s="1040"/>
      <c r="AX26" s="1040"/>
      <c r="AY26" s="1041"/>
      <c r="AZ26" s="1039" t="s">
        <v>407</v>
      </c>
      <c r="BA26" s="1040"/>
      <c r="BB26" s="1040"/>
      <c r="BC26" s="1040"/>
      <c r="BD26" s="1041"/>
      <c r="BE26" s="1039" t="s">
        <v>383</v>
      </c>
      <c r="BF26" s="1040"/>
      <c r="BG26" s="1040"/>
      <c r="BH26" s="1040"/>
      <c r="BI26" s="1053"/>
      <c r="BJ26" s="232"/>
      <c r="BK26" s="232"/>
      <c r="BL26" s="232"/>
      <c r="BM26" s="232"/>
      <c r="BN26" s="232"/>
      <c r="BO26" s="241"/>
      <c r="BP26" s="241"/>
      <c r="BQ26" s="238">
        <v>20</v>
      </c>
      <c r="BR26" s="239"/>
      <c r="BS26" s="1030"/>
      <c r="BT26" s="1031"/>
      <c r="BU26" s="1031"/>
      <c r="BV26" s="1031"/>
      <c r="BW26" s="1031"/>
      <c r="BX26" s="1031"/>
      <c r="BY26" s="1031"/>
      <c r="BZ26" s="1031"/>
      <c r="CA26" s="1031"/>
      <c r="CB26" s="1031"/>
      <c r="CC26" s="1031"/>
      <c r="CD26" s="1031"/>
      <c r="CE26" s="1031"/>
      <c r="CF26" s="1031"/>
      <c r="CG26" s="1052"/>
      <c r="CH26" s="1027"/>
      <c r="CI26" s="1028"/>
      <c r="CJ26" s="1028"/>
      <c r="CK26" s="1028"/>
      <c r="CL26" s="1029"/>
      <c r="CM26" s="1027"/>
      <c r="CN26" s="1028"/>
      <c r="CO26" s="1028"/>
      <c r="CP26" s="1028"/>
      <c r="CQ26" s="1029"/>
      <c r="CR26" s="1027"/>
      <c r="CS26" s="1028"/>
      <c r="CT26" s="1028"/>
      <c r="CU26" s="1028"/>
      <c r="CV26" s="1029"/>
      <c r="CW26" s="1027"/>
      <c r="CX26" s="1028"/>
      <c r="CY26" s="1028"/>
      <c r="CZ26" s="1028"/>
      <c r="DA26" s="1029"/>
      <c r="DB26" s="1027"/>
      <c r="DC26" s="1028"/>
      <c r="DD26" s="1028"/>
      <c r="DE26" s="1028"/>
      <c r="DF26" s="1029"/>
      <c r="DG26" s="1027"/>
      <c r="DH26" s="1028"/>
      <c r="DI26" s="1028"/>
      <c r="DJ26" s="1028"/>
      <c r="DK26" s="1029"/>
      <c r="DL26" s="1027"/>
      <c r="DM26" s="1028"/>
      <c r="DN26" s="1028"/>
      <c r="DO26" s="1028"/>
      <c r="DP26" s="1029"/>
      <c r="DQ26" s="1027"/>
      <c r="DR26" s="1028"/>
      <c r="DS26" s="1028"/>
      <c r="DT26" s="1028"/>
      <c r="DU26" s="1029"/>
      <c r="DV26" s="1030"/>
      <c r="DW26" s="1031"/>
      <c r="DX26" s="1031"/>
      <c r="DY26" s="1031"/>
      <c r="DZ26" s="1032"/>
      <c r="EA26" s="230"/>
    </row>
    <row r="27" spans="1:131" ht="26.25" customHeight="1" thickBot="1" x14ac:dyDescent="0.2">
      <c r="A27" s="1036"/>
      <c r="B27" s="1037"/>
      <c r="C27" s="1037"/>
      <c r="D27" s="1037"/>
      <c r="E27" s="1037"/>
      <c r="F27" s="1037"/>
      <c r="G27" s="1037"/>
      <c r="H27" s="1037"/>
      <c r="I27" s="1037"/>
      <c r="J27" s="1037"/>
      <c r="K27" s="1037"/>
      <c r="L27" s="1037"/>
      <c r="M27" s="1037"/>
      <c r="N27" s="1037"/>
      <c r="O27" s="1037"/>
      <c r="P27" s="1038"/>
      <c r="Q27" s="1042"/>
      <c r="R27" s="1043"/>
      <c r="S27" s="1043"/>
      <c r="T27" s="1043"/>
      <c r="U27" s="1044"/>
      <c r="V27" s="1042"/>
      <c r="W27" s="1043"/>
      <c r="X27" s="1043"/>
      <c r="Y27" s="1043"/>
      <c r="Z27" s="1044"/>
      <c r="AA27" s="1042"/>
      <c r="AB27" s="1043"/>
      <c r="AC27" s="1043"/>
      <c r="AD27" s="1043"/>
      <c r="AE27" s="1043"/>
      <c r="AF27" s="1095"/>
      <c r="AG27" s="1049"/>
      <c r="AH27" s="1049"/>
      <c r="AI27" s="1049"/>
      <c r="AJ27" s="1096"/>
      <c r="AK27" s="1043"/>
      <c r="AL27" s="1043"/>
      <c r="AM27" s="1043"/>
      <c r="AN27" s="1043"/>
      <c r="AO27" s="1044"/>
      <c r="AP27" s="1042"/>
      <c r="AQ27" s="1043"/>
      <c r="AR27" s="1043"/>
      <c r="AS27" s="1043"/>
      <c r="AT27" s="1044"/>
      <c r="AU27" s="1042"/>
      <c r="AV27" s="1043"/>
      <c r="AW27" s="1043"/>
      <c r="AX27" s="1043"/>
      <c r="AY27" s="1044"/>
      <c r="AZ27" s="1042"/>
      <c r="BA27" s="1043"/>
      <c r="BB27" s="1043"/>
      <c r="BC27" s="1043"/>
      <c r="BD27" s="1044"/>
      <c r="BE27" s="1042"/>
      <c r="BF27" s="1043"/>
      <c r="BG27" s="1043"/>
      <c r="BH27" s="1043"/>
      <c r="BI27" s="1054"/>
      <c r="BJ27" s="232"/>
      <c r="BK27" s="232"/>
      <c r="BL27" s="232"/>
      <c r="BM27" s="232"/>
      <c r="BN27" s="232"/>
      <c r="BO27" s="241"/>
      <c r="BP27" s="241"/>
      <c r="BQ27" s="238">
        <v>21</v>
      </c>
      <c r="BR27" s="239"/>
      <c r="BS27" s="1030"/>
      <c r="BT27" s="1031"/>
      <c r="BU27" s="1031"/>
      <c r="BV27" s="1031"/>
      <c r="BW27" s="1031"/>
      <c r="BX27" s="1031"/>
      <c r="BY27" s="1031"/>
      <c r="BZ27" s="1031"/>
      <c r="CA27" s="1031"/>
      <c r="CB27" s="1031"/>
      <c r="CC27" s="1031"/>
      <c r="CD27" s="1031"/>
      <c r="CE27" s="1031"/>
      <c r="CF27" s="1031"/>
      <c r="CG27" s="1052"/>
      <c r="CH27" s="1027"/>
      <c r="CI27" s="1028"/>
      <c r="CJ27" s="1028"/>
      <c r="CK27" s="1028"/>
      <c r="CL27" s="1029"/>
      <c r="CM27" s="1027"/>
      <c r="CN27" s="1028"/>
      <c r="CO27" s="1028"/>
      <c r="CP27" s="1028"/>
      <c r="CQ27" s="1029"/>
      <c r="CR27" s="1027"/>
      <c r="CS27" s="1028"/>
      <c r="CT27" s="1028"/>
      <c r="CU27" s="1028"/>
      <c r="CV27" s="1029"/>
      <c r="CW27" s="1027"/>
      <c r="CX27" s="1028"/>
      <c r="CY27" s="1028"/>
      <c r="CZ27" s="1028"/>
      <c r="DA27" s="1029"/>
      <c r="DB27" s="1027"/>
      <c r="DC27" s="1028"/>
      <c r="DD27" s="1028"/>
      <c r="DE27" s="1028"/>
      <c r="DF27" s="1029"/>
      <c r="DG27" s="1027"/>
      <c r="DH27" s="1028"/>
      <c r="DI27" s="1028"/>
      <c r="DJ27" s="1028"/>
      <c r="DK27" s="1029"/>
      <c r="DL27" s="1027"/>
      <c r="DM27" s="1028"/>
      <c r="DN27" s="1028"/>
      <c r="DO27" s="1028"/>
      <c r="DP27" s="1029"/>
      <c r="DQ27" s="1027"/>
      <c r="DR27" s="1028"/>
      <c r="DS27" s="1028"/>
      <c r="DT27" s="1028"/>
      <c r="DU27" s="1029"/>
      <c r="DV27" s="1030"/>
      <c r="DW27" s="1031"/>
      <c r="DX27" s="1031"/>
      <c r="DY27" s="1031"/>
      <c r="DZ27" s="1032"/>
      <c r="EA27" s="230"/>
    </row>
    <row r="28" spans="1:131" ht="26.25" customHeight="1" thickTop="1" x14ac:dyDescent="0.15">
      <c r="A28" s="242">
        <v>1</v>
      </c>
      <c r="B28" s="1085" t="s">
        <v>408</v>
      </c>
      <c r="C28" s="1086"/>
      <c r="D28" s="1086"/>
      <c r="E28" s="1086"/>
      <c r="F28" s="1086"/>
      <c r="G28" s="1086"/>
      <c r="H28" s="1086"/>
      <c r="I28" s="1086"/>
      <c r="J28" s="1086"/>
      <c r="K28" s="1086"/>
      <c r="L28" s="1086"/>
      <c r="M28" s="1086"/>
      <c r="N28" s="1086"/>
      <c r="O28" s="1086"/>
      <c r="P28" s="1087"/>
      <c r="Q28" s="1088">
        <v>7053</v>
      </c>
      <c r="R28" s="1089"/>
      <c r="S28" s="1089"/>
      <c r="T28" s="1089"/>
      <c r="U28" s="1089"/>
      <c r="V28" s="1089">
        <v>6999</v>
      </c>
      <c r="W28" s="1089"/>
      <c r="X28" s="1089"/>
      <c r="Y28" s="1089"/>
      <c r="Z28" s="1089"/>
      <c r="AA28" s="1089">
        <v>54</v>
      </c>
      <c r="AB28" s="1089"/>
      <c r="AC28" s="1089"/>
      <c r="AD28" s="1089"/>
      <c r="AE28" s="1090"/>
      <c r="AF28" s="1091">
        <v>54</v>
      </c>
      <c r="AG28" s="1089"/>
      <c r="AH28" s="1089"/>
      <c r="AI28" s="1089"/>
      <c r="AJ28" s="1092"/>
      <c r="AK28" s="1080">
        <v>560</v>
      </c>
      <c r="AL28" s="1081"/>
      <c r="AM28" s="1081"/>
      <c r="AN28" s="1081"/>
      <c r="AO28" s="1081"/>
      <c r="AP28" s="1081" t="s">
        <v>589</v>
      </c>
      <c r="AQ28" s="1081"/>
      <c r="AR28" s="1081"/>
      <c r="AS28" s="1081"/>
      <c r="AT28" s="1081"/>
      <c r="AU28" s="1081" t="s">
        <v>589</v>
      </c>
      <c r="AV28" s="1081"/>
      <c r="AW28" s="1081"/>
      <c r="AX28" s="1081"/>
      <c r="AY28" s="1081"/>
      <c r="AZ28" s="1082" t="s">
        <v>589</v>
      </c>
      <c r="BA28" s="1082"/>
      <c r="BB28" s="1082"/>
      <c r="BC28" s="1082"/>
      <c r="BD28" s="1082"/>
      <c r="BE28" s="1083"/>
      <c r="BF28" s="1083"/>
      <c r="BG28" s="1083"/>
      <c r="BH28" s="1083"/>
      <c r="BI28" s="1084"/>
      <c r="BJ28" s="232"/>
      <c r="BK28" s="232"/>
      <c r="BL28" s="232"/>
      <c r="BM28" s="232"/>
      <c r="BN28" s="232"/>
      <c r="BO28" s="241"/>
      <c r="BP28" s="241"/>
      <c r="BQ28" s="238">
        <v>22</v>
      </c>
      <c r="BR28" s="239"/>
      <c r="BS28" s="1030"/>
      <c r="BT28" s="1031"/>
      <c r="BU28" s="1031"/>
      <c r="BV28" s="1031"/>
      <c r="BW28" s="1031"/>
      <c r="BX28" s="1031"/>
      <c r="BY28" s="1031"/>
      <c r="BZ28" s="1031"/>
      <c r="CA28" s="1031"/>
      <c r="CB28" s="1031"/>
      <c r="CC28" s="1031"/>
      <c r="CD28" s="1031"/>
      <c r="CE28" s="1031"/>
      <c r="CF28" s="1031"/>
      <c r="CG28" s="1052"/>
      <c r="CH28" s="1027"/>
      <c r="CI28" s="1028"/>
      <c r="CJ28" s="1028"/>
      <c r="CK28" s="1028"/>
      <c r="CL28" s="1029"/>
      <c r="CM28" s="1027"/>
      <c r="CN28" s="1028"/>
      <c r="CO28" s="1028"/>
      <c r="CP28" s="1028"/>
      <c r="CQ28" s="1029"/>
      <c r="CR28" s="1027"/>
      <c r="CS28" s="1028"/>
      <c r="CT28" s="1028"/>
      <c r="CU28" s="1028"/>
      <c r="CV28" s="1029"/>
      <c r="CW28" s="1027"/>
      <c r="CX28" s="1028"/>
      <c r="CY28" s="1028"/>
      <c r="CZ28" s="1028"/>
      <c r="DA28" s="1029"/>
      <c r="DB28" s="1027"/>
      <c r="DC28" s="1028"/>
      <c r="DD28" s="1028"/>
      <c r="DE28" s="1028"/>
      <c r="DF28" s="1029"/>
      <c r="DG28" s="1027"/>
      <c r="DH28" s="1028"/>
      <c r="DI28" s="1028"/>
      <c r="DJ28" s="1028"/>
      <c r="DK28" s="1029"/>
      <c r="DL28" s="1027"/>
      <c r="DM28" s="1028"/>
      <c r="DN28" s="1028"/>
      <c r="DO28" s="1028"/>
      <c r="DP28" s="1029"/>
      <c r="DQ28" s="1027"/>
      <c r="DR28" s="1028"/>
      <c r="DS28" s="1028"/>
      <c r="DT28" s="1028"/>
      <c r="DU28" s="1029"/>
      <c r="DV28" s="1030"/>
      <c r="DW28" s="1031"/>
      <c r="DX28" s="1031"/>
      <c r="DY28" s="1031"/>
      <c r="DZ28" s="1032"/>
      <c r="EA28" s="230"/>
    </row>
    <row r="29" spans="1:131" ht="26.25" customHeight="1" x14ac:dyDescent="0.15">
      <c r="A29" s="242">
        <v>2</v>
      </c>
      <c r="B29" s="1068" t="s">
        <v>409</v>
      </c>
      <c r="C29" s="1069"/>
      <c r="D29" s="1069"/>
      <c r="E29" s="1069"/>
      <c r="F29" s="1069"/>
      <c r="G29" s="1069"/>
      <c r="H29" s="1069"/>
      <c r="I29" s="1069"/>
      <c r="J29" s="1069"/>
      <c r="K29" s="1069"/>
      <c r="L29" s="1069"/>
      <c r="M29" s="1069"/>
      <c r="N29" s="1069"/>
      <c r="O29" s="1069"/>
      <c r="P29" s="1070"/>
      <c r="Q29" s="1076">
        <v>280</v>
      </c>
      <c r="R29" s="1077"/>
      <c r="S29" s="1077"/>
      <c r="T29" s="1077"/>
      <c r="U29" s="1077"/>
      <c r="V29" s="1077">
        <v>257</v>
      </c>
      <c r="W29" s="1077"/>
      <c r="X29" s="1077"/>
      <c r="Y29" s="1077"/>
      <c r="Z29" s="1077"/>
      <c r="AA29" s="1077">
        <v>23</v>
      </c>
      <c r="AB29" s="1077"/>
      <c r="AC29" s="1077"/>
      <c r="AD29" s="1077"/>
      <c r="AE29" s="1078"/>
      <c r="AF29" s="1073">
        <v>23</v>
      </c>
      <c r="AG29" s="1074"/>
      <c r="AH29" s="1074"/>
      <c r="AI29" s="1074"/>
      <c r="AJ29" s="1075"/>
      <c r="AK29" s="1016">
        <v>0</v>
      </c>
      <c r="AL29" s="1007"/>
      <c r="AM29" s="1007"/>
      <c r="AN29" s="1007"/>
      <c r="AO29" s="1007"/>
      <c r="AP29" s="1007" t="s">
        <v>589</v>
      </c>
      <c r="AQ29" s="1007"/>
      <c r="AR29" s="1007"/>
      <c r="AS29" s="1007"/>
      <c r="AT29" s="1007"/>
      <c r="AU29" s="1007" t="s">
        <v>589</v>
      </c>
      <c r="AV29" s="1007"/>
      <c r="AW29" s="1007"/>
      <c r="AX29" s="1007"/>
      <c r="AY29" s="1007"/>
      <c r="AZ29" s="1079" t="s">
        <v>589</v>
      </c>
      <c r="BA29" s="1079"/>
      <c r="BB29" s="1079"/>
      <c r="BC29" s="1079"/>
      <c r="BD29" s="1079"/>
      <c r="BE29" s="1008"/>
      <c r="BF29" s="1008"/>
      <c r="BG29" s="1008"/>
      <c r="BH29" s="1008"/>
      <c r="BI29" s="1009"/>
      <c r="BJ29" s="232"/>
      <c r="BK29" s="232"/>
      <c r="BL29" s="232"/>
      <c r="BM29" s="232"/>
      <c r="BN29" s="232"/>
      <c r="BO29" s="241"/>
      <c r="BP29" s="241"/>
      <c r="BQ29" s="238">
        <v>23</v>
      </c>
      <c r="BR29" s="239"/>
      <c r="BS29" s="1030"/>
      <c r="BT29" s="1031"/>
      <c r="BU29" s="1031"/>
      <c r="BV29" s="1031"/>
      <c r="BW29" s="1031"/>
      <c r="BX29" s="1031"/>
      <c r="BY29" s="1031"/>
      <c r="BZ29" s="1031"/>
      <c r="CA29" s="1031"/>
      <c r="CB29" s="1031"/>
      <c r="CC29" s="1031"/>
      <c r="CD29" s="1031"/>
      <c r="CE29" s="1031"/>
      <c r="CF29" s="1031"/>
      <c r="CG29" s="1052"/>
      <c r="CH29" s="1027"/>
      <c r="CI29" s="1028"/>
      <c r="CJ29" s="1028"/>
      <c r="CK29" s="1028"/>
      <c r="CL29" s="1029"/>
      <c r="CM29" s="1027"/>
      <c r="CN29" s="1028"/>
      <c r="CO29" s="1028"/>
      <c r="CP29" s="1028"/>
      <c r="CQ29" s="1029"/>
      <c r="CR29" s="1027"/>
      <c r="CS29" s="1028"/>
      <c r="CT29" s="1028"/>
      <c r="CU29" s="1028"/>
      <c r="CV29" s="1029"/>
      <c r="CW29" s="1027"/>
      <c r="CX29" s="1028"/>
      <c r="CY29" s="1028"/>
      <c r="CZ29" s="1028"/>
      <c r="DA29" s="1029"/>
      <c r="DB29" s="1027"/>
      <c r="DC29" s="1028"/>
      <c r="DD29" s="1028"/>
      <c r="DE29" s="1028"/>
      <c r="DF29" s="1029"/>
      <c r="DG29" s="1027"/>
      <c r="DH29" s="1028"/>
      <c r="DI29" s="1028"/>
      <c r="DJ29" s="1028"/>
      <c r="DK29" s="1029"/>
      <c r="DL29" s="1027"/>
      <c r="DM29" s="1028"/>
      <c r="DN29" s="1028"/>
      <c r="DO29" s="1028"/>
      <c r="DP29" s="1029"/>
      <c r="DQ29" s="1027"/>
      <c r="DR29" s="1028"/>
      <c r="DS29" s="1028"/>
      <c r="DT29" s="1028"/>
      <c r="DU29" s="1029"/>
      <c r="DV29" s="1030"/>
      <c r="DW29" s="1031"/>
      <c r="DX29" s="1031"/>
      <c r="DY29" s="1031"/>
      <c r="DZ29" s="1032"/>
      <c r="EA29" s="230"/>
    </row>
    <row r="30" spans="1:131" ht="26.25" customHeight="1" x14ac:dyDescent="0.15">
      <c r="A30" s="242">
        <v>3</v>
      </c>
      <c r="B30" s="1068" t="s">
        <v>410</v>
      </c>
      <c r="C30" s="1069"/>
      <c r="D30" s="1069"/>
      <c r="E30" s="1069"/>
      <c r="F30" s="1069"/>
      <c r="G30" s="1069"/>
      <c r="H30" s="1069"/>
      <c r="I30" s="1069"/>
      <c r="J30" s="1069"/>
      <c r="K30" s="1069"/>
      <c r="L30" s="1069"/>
      <c r="M30" s="1069"/>
      <c r="N30" s="1069"/>
      <c r="O30" s="1069"/>
      <c r="P30" s="1070"/>
      <c r="Q30" s="1076">
        <v>1017</v>
      </c>
      <c r="R30" s="1077"/>
      <c r="S30" s="1077"/>
      <c r="T30" s="1077"/>
      <c r="U30" s="1077"/>
      <c r="V30" s="1077">
        <v>986</v>
      </c>
      <c r="W30" s="1077"/>
      <c r="X30" s="1077"/>
      <c r="Y30" s="1077"/>
      <c r="Z30" s="1077"/>
      <c r="AA30" s="1077">
        <v>32</v>
      </c>
      <c r="AB30" s="1077"/>
      <c r="AC30" s="1077"/>
      <c r="AD30" s="1077"/>
      <c r="AE30" s="1078"/>
      <c r="AF30" s="1073">
        <v>32</v>
      </c>
      <c r="AG30" s="1074"/>
      <c r="AH30" s="1074"/>
      <c r="AI30" s="1074"/>
      <c r="AJ30" s="1075"/>
      <c r="AK30" s="1016">
        <v>262</v>
      </c>
      <c r="AL30" s="1007"/>
      <c r="AM30" s="1007"/>
      <c r="AN30" s="1007"/>
      <c r="AO30" s="1007"/>
      <c r="AP30" s="1007" t="s">
        <v>589</v>
      </c>
      <c r="AQ30" s="1007"/>
      <c r="AR30" s="1007"/>
      <c r="AS30" s="1007"/>
      <c r="AT30" s="1007"/>
      <c r="AU30" s="1007" t="s">
        <v>589</v>
      </c>
      <c r="AV30" s="1007"/>
      <c r="AW30" s="1007"/>
      <c r="AX30" s="1007"/>
      <c r="AY30" s="1007"/>
      <c r="AZ30" s="1079" t="s">
        <v>589</v>
      </c>
      <c r="BA30" s="1079"/>
      <c r="BB30" s="1079"/>
      <c r="BC30" s="1079"/>
      <c r="BD30" s="1079"/>
      <c r="BE30" s="1008"/>
      <c r="BF30" s="1008"/>
      <c r="BG30" s="1008"/>
      <c r="BH30" s="1008"/>
      <c r="BI30" s="1009"/>
      <c r="BJ30" s="232"/>
      <c r="BK30" s="232"/>
      <c r="BL30" s="232"/>
      <c r="BM30" s="232"/>
      <c r="BN30" s="232"/>
      <c r="BO30" s="241"/>
      <c r="BP30" s="241"/>
      <c r="BQ30" s="238">
        <v>24</v>
      </c>
      <c r="BR30" s="239"/>
      <c r="BS30" s="1030"/>
      <c r="BT30" s="1031"/>
      <c r="BU30" s="1031"/>
      <c r="BV30" s="1031"/>
      <c r="BW30" s="1031"/>
      <c r="BX30" s="1031"/>
      <c r="BY30" s="1031"/>
      <c r="BZ30" s="1031"/>
      <c r="CA30" s="1031"/>
      <c r="CB30" s="1031"/>
      <c r="CC30" s="1031"/>
      <c r="CD30" s="1031"/>
      <c r="CE30" s="1031"/>
      <c r="CF30" s="1031"/>
      <c r="CG30" s="1052"/>
      <c r="CH30" s="1027"/>
      <c r="CI30" s="1028"/>
      <c r="CJ30" s="1028"/>
      <c r="CK30" s="1028"/>
      <c r="CL30" s="1029"/>
      <c r="CM30" s="1027"/>
      <c r="CN30" s="1028"/>
      <c r="CO30" s="1028"/>
      <c r="CP30" s="1028"/>
      <c r="CQ30" s="1029"/>
      <c r="CR30" s="1027"/>
      <c r="CS30" s="1028"/>
      <c r="CT30" s="1028"/>
      <c r="CU30" s="1028"/>
      <c r="CV30" s="1029"/>
      <c r="CW30" s="1027"/>
      <c r="CX30" s="1028"/>
      <c r="CY30" s="1028"/>
      <c r="CZ30" s="1028"/>
      <c r="DA30" s="1029"/>
      <c r="DB30" s="1027"/>
      <c r="DC30" s="1028"/>
      <c r="DD30" s="1028"/>
      <c r="DE30" s="1028"/>
      <c r="DF30" s="1029"/>
      <c r="DG30" s="1027"/>
      <c r="DH30" s="1028"/>
      <c r="DI30" s="1028"/>
      <c r="DJ30" s="1028"/>
      <c r="DK30" s="1029"/>
      <c r="DL30" s="1027"/>
      <c r="DM30" s="1028"/>
      <c r="DN30" s="1028"/>
      <c r="DO30" s="1028"/>
      <c r="DP30" s="1029"/>
      <c r="DQ30" s="1027"/>
      <c r="DR30" s="1028"/>
      <c r="DS30" s="1028"/>
      <c r="DT30" s="1028"/>
      <c r="DU30" s="1029"/>
      <c r="DV30" s="1030"/>
      <c r="DW30" s="1031"/>
      <c r="DX30" s="1031"/>
      <c r="DY30" s="1031"/>
      <c r="DZ30" s="1032"/>
      <c r="EA30" s="230"/>
    </row>
    <row r="31" spans="1:131" ht="26.25" customHeight="1" x14ac:dyDescent="0.15">
      <c r="A31" s="242">
        <v>4</v>
      </c>
      <c r="B31" s="1068" t="s">
        <v>411</v>
      </c>
      <c r="C31" s="1069"/>
      <c r="D31" s="1069"/>
      <c r="E31" s="1069"/>
      <c r="F31" s="1069"/>
      <c r="G31" s="1069"/>
      <c r="H31" s="1069"/>
      <c r="I31" s="1069"/>
      <c r="J31" s="1069"/>
      <c r="K31" s="1069"/>
      <c r="L31" s="1069"/>
      <c r="M31" s="1069"/>
      <c r="N31" s="1069"/>
      <c r="O31" s="1069"/>
      <c r="P31" s="1070"/>
      <c r="Q31" s="1076">
        <v>6093</v>
      </c>
      <c r="R31" s="1077"/>
      <c r="S31" s="1077"/>
      <c r="T31" s="1077"/>
      <c r="U31" s="1077"/>
      <c r="V31" s="1077">
        <v>5883</v>
      </c>
      <c r="W31" s="1077"/>
      <c r="X31" s="1077"/>
      <c r="Y31" s="1077"/>
      <c r="Z31" s="1077"/>
      <c r="AA31" s="1077">
        <v>210</v>
      </c>
      <c r="AB31" s="1077"/>
      <c r="AC31" s="1077"/>
      <c r="AD31" s="1077"/>
      <c r="AE31" s="1078"/>
      <c r="AF31" s="1073">
        <v>210</v>
      </c>
      <c r="AG31" s="1074"/>
      <c r="AH31" s="1074"/>
      <c r="AI31" s="1074"/>
      <c r="AJ31" s="1075"/>
      <c r="AK31" s="1016">
        <v>938</v>
      </c>
      <c r="AL31" s="1007"/>
      <c r="AM31" s="1007"/>
      <c r="AN31" s="1007"/>
      <c r="AO31" s="1007"/>
      <c r="AP31" s="1007" t="s">
        <v>589</v>
      </c>
      <c r="AQ31" s="1007"/>
      <c r="AR31" s="1007"/>
      <c r="AS31" s="1007"/>
      <c r="AT31" s="1007"/>
      <c r="AU31" s="1007" t="s">
        <v>589</v>
      </c>
      <c r="AV31" s="1007"/>
      <c r="AW31" s="1007"/>
      <c r="AX31" s="1007"/>
      <c r="AY31" s="1007"/>
      <c r="AZ31" s="1079" t="s">
        <v>589</v>
      </c>
      <c r="BA31" s="1079"/>
      <c r="BB31" s="1079"/>
      <c r="BC31" s="1079"/>
      <c r="BD31" s="1079"/>
      <c r="BE31" s="1008"/>
      <c r="BF31" s="1008"/>
      <c r="BG31" s="1008"/>
      <c r="BH31" s="1008"/>
      <c r="BI31" s="1009"/>
      <c r="BJ31" s="232"/>
      <c r="BK31" s="232"/>
      <c r="BL31" s="232"/>
      <c r="BM31" s="232"/>
      <c r="BN31" s="232"/>
      <c r="BO31" s="241"/>
      <c r="BP31" s="241"/>
      <c r="BQ31" s="238">
        <v>25</v>
      </c>
      <c r="BR31" s="239"/>
      <c r="BS31" s="1030"/>
      <c r="BT31" s="1031"/>
      <c r="BU31" s="1031"/>
      <c r="BV31" s="1031"/>
      <c r="BW31" s="1031"/>
      <c r="BX31" s="1031"/>
      <c r="BY31" s="1031"/>
      <c r="BZ31" s="1031"/>
      <c r="CA31" s="1031"/>
      <c r="CB31" s="1031"/>
      <c r="CC31" s="1031"/>
      <c r="CD31" s="1031"/>
      <c r="CE31" s="1031"/>
      <c r="CF31" s="1031"/>
      <c r="CG31" s="1052"/>
      <c r="CH31" s="1027"/>
      <c r="CI31" s="1028"/>
      <c r="CJ31" s="1028"/>
      <c r="CK31" s="1028"/>
      <c r="CL31" s="1029"/>
      <c r="CM31" s="1027"/>
      <c r="CN31" s="1028"/>
      <c r="CO31" s="1028"/>
      <c r="CP31" s="1028"/>
      <c r="CQ31" s="1029"/>
      <c r="CR31" s="1027"/>
      <c r="CS31" s="1028"/>
      <c r="CT31" s="1028"/>
      <c r="CU31" s="1028"/>
      <c r="CV31" s="1029"/>
      <c r="CW31" s="1027"/>
      <c r="CX31" s="1028"/>
      <c r="CY31" s="1028"/>
      <c r="CZ31" s="1028"/>
      <c r="DA31" s="1029"/>
      <c r="DB31" s="1027"/>
      <c r="DC31" s="1028"/>
      <c r="DD31" s="1028"/>
      <c r="DE31" s="1028"/>
      <c r="DF31" s="1029"/>
      <c r="DG31" s="1027"/>
      <c r="DH31" s="1028"/>
      <c r="DI31" s="1028"/>
      <c r="DJ31" s="1028"/>
      <c r="DK31" s="1029"/>
      <c r="DL31" s="1027"/>
      <c r="DM31" s="1028"/>
      <c r="DN31" s="1028"/>
      <c r="DO31" s="1028"/>
      <c r="DP31" s="1029"/>
      <c r="DQ31" s="1027"/>
      <c r="DR31" s="1028"/>
      <c r="DS31" s="1028"/>
      <c r="DT31" s="1028"/>
      <c r="DU31" s="1029"/>
      <c r="DV31" s="1030"/>
      <c r="DW31" s="1031"/>
      <c r="DX31" s="1031"/>
      <c r="DY31" s="1031"/>
      <c r="DZ31" s="1032"/>
      <c r="EA31" s="230"/>
    </row>
    <row r="32" spans="1:131" ht="26.25" customHeight="1" x14ac:dyDescent="0.15">
      <c r="A32" s="242">
        <v>5</v>
      </c>
      <c r="B32" s="1068" t="s">
        <v>412</v>
      </c>
      <c r="C32" s="1069"/>
      <c r="D32" s="1069"/>
      <c r="E32" s="1069"/>
      <c r="F32" s="1069"/>
      <c r="G32" s="1069"/>
      <c r="H32" s="1069"/>
      <c r="I32" s="1069"/>
      <c r="J32" s="1069"/>
      <c r="K32" s="1069"/>
      <c r="L32" s="1069"/>
      <c r="M32" s="1069"/>
      <c r="N32" s="1069"/>
      <c r="O32" s="1069"/>
      <c r="P32" s="1070"/>
      <c r="Q32" s="1076">
        <v>567</v>
      </c>
      <c r="R32" s="1077"/>
      <c r="S32" s="1077"/>
      <c r="T32" s="1077"/>
      <c r="U32" s="1077"/>
      <c r="V32" s="1077">
        <v>542</v>
      </c>
      <c r="W32" s="1077"/>
      <c r="X32" s="1077"/>
      <c r="Y32" s="1077"/>
      <c r="Z32" s="1077"/>
      <c r="AA32" s="1077">
        <v>25</v>
      </c>
      <c r="AB32" s="1077"/>
      <c r="AC32" s="1077"/>
      <c r="AD32" s="1077"/>
      <c r="AE32" s="1078"/>
      <c r="AF32" s="1073">
        <v>1368</v>
      </c>
      <c r="AG32" s="1074"/>
      <c r="AH32" s="1074"/>
      <c r="AI32" s="1074"/>
      <c r="AJ32" s="1075"/>
      <c r="AK32" s="1016">
        <v>106</v>
      </c>
      <c r="AL32" s="1007"/>
      <c r="AM32" s="1007"/>
      <c r="AN32" s="1007"/>
      <c r="AO32" s="1007"/>
      <c r="AP32" s="1007">
        <v>1478</v>
      </c>
      <c r="AQ32" s="1007"/>
      <c r="AR32" s="1007"/>
      <c r="AS32" s="1007"/>
      <c r="AT32" s="1007"/>
      <c r="AU32" s="1007">
        <v>772</v>
      </c>
      <c r="AV32" s="1007"/>
      <c r="AW32" s="1007"/>
      <c r="AX32" s="1007"/>
      <c r="AY32" s="1007"/>
      <c r="AZ32" s="1079" t="s">
        <v>589</v>
      </c>
      <c r="BA32" s="1079"/>
      <c r="BB32" s="1079"/>
      <c r="BC32" s="1079"/>
      <c r="BD32" s="1079"/>
      <c r="BE32" s="1008" t="s">
        <v>413</v>
      </c>
      <c r="BF32" s="1008"/>
      <c r="BG32" s="1008"/>
      <c r="BH32" s="1008"/>
      <c r="BI32" s="1009"/>
      <c r="BJ32" s="232"/>
      <c r="BK32" s="232"/>
      <c r="BL32" s="232"/>
      <c r="BM32" s="232"/>
      <c r="BN32" s="232"/>
      <c r="BO32" s="241"/>
      <c r="BP32" s="241"/>
      <c r="BQ32" s="238">
        <v>26</v>
      </c>
      <c r="BR32" s="239"/>
      <c r="BS32" s="1030"/>
      <c r="BT32" s="1031"/>
      <c r="BU32" s="1031"/>
      <c r="BV32" s="1031"/>
      <c r="BW32" s="1031"/>
      <c r="BX32" s="1031"/>
      <c r="BY32" s="1031"/>
      <c r="BZ32" s="1031"/>
      <c r="CA32" s="1031"/>
      <c r="CB32" s="1031"/>
      <c r="CC32" s="1031"/>
      <c r="CD32" s="1031"/>
      <c r="CE32" s="1031"/>
      <c r="CF32" s="1031"/>
      <c r="CG32" s="1052"/>
      <c r="CH32" s="1027"/>
      <c r="CI32" s="1028"/>
      <c r="CJ32" s="1028"/>
      <c r="CK32" s="1028"/>
      <c r="CL32" s="1029"/>
      <c r="CM32" s="1027"/>
      <c r="CN32" s="1028"/>
      <c r="CO32" s="1028"/>
      <c r="CP32" s="1028"/>
      <c r="CQ32" s="1029"/>
      <c r="CR32" s="1027"/>
      <c r="CS32" s="1028"/>
      <c r="CT32" s="1028"/>
      <c r="CU32" s="1028"/>
      <c r="CV32" s="1029"/>
      <c r="CW32" s="1027"/>
      <c r="CX32" s="1028"/>
      <c r="CY32" s="1028"/>
      <c r="CZ32" s="1028"/>
      <c r="DA32" s="1029"/>
      <c r="DB32" s="1027"/>
      <c r="DC32" s="1028"/>
      <c r="DD32" s="1028"/>
      <c r="DE32" s="1028"/>
      <c r="DF32" s="1029"/>
      <c r="DG32" s="1027"/>
      <c r="DH32" s="1028"/>
      <c r="DI32" s="1028"/>
      <c r="DJ32" s="1028"/>
      <c r="DK32" s="1029"/>
      <c r="DL32" s="1027"/>
      <c r="DM32" s="1028"/>
      <c r="DN32" s="1028"/>
      <c r="DO32" s="1028"/>
      <c r="DP32" s="1029"/>
      <c r="DQ32" s="1027"/>
      <c r="DR32" s="1028"/>
      <c r="DS32" s="1028"/>
      <c r="DT32" s="1028"/>
      <c r="DU32" s="1029"/>
      <c r="DV32" s="1030"/>
      <c r="DW32" s="1031"/>
      <c r="DX32" s="1031"/>
      <c r="DY32" s="1031"/>
      <c r="DZ32" s="1032"/>
      <c r="EA32" s="230"/>
    </row>
    <row r="33" spans="1:131" ht="26.25" customHeight="1" x14ac:dyDescent="0.15">
      <c r="A33" s="242">
        <v>6</v>
      </c>
      <c r="B33" s="1068" t="s">
        <v>414</v>
      </c>
      <c r="C33" s="1069"/>
      <c r="D33" s="1069"/>
      <c r="E33" s="1069"/>
      <c r="F33" s="1069"/>
      <c r="G33" s="1069"/>
      <c r="H33" s="1069"/>
      <c r="I33" s="1069"/>
      <c r="J33" s="1069"/>
      <c r="K33" s="1069"/>
      <c r="L33" s="1069"/>
      <c r="M33" s="1069"/>
      <c r="N33" s="1069"/>
      <c r="O33" s="1069"/>
      <c r="P33" s="1070"/>
      <c r="Q33" s="1076">
        <v>154</v>
      </c>
      <c r="R33" s="1077"/>
      <c r="S33" s="1077"/>
      <c r="T33" s="1077"/>
      <c r="U33" s="1077"/>
      <c r="V33" s="1077">
        <v>130</v>
      </c>
      <c r="W33" s="1077"/>
      <c r="X33" s="1077"/>
      <c r="Y33" s="1077"/>
      <c r="Z33" s="1077"/>
      <c r="AA33" s="1077">
        <v>24</v>
      </c>
      <c r="AB33" s="1077"/>
      <c r="AC33" s="1077"/>
      <c r="AD33" s="1077"/>
      <c r="AE33" s="1078"/>
      <c r="AF33" s="1073">
        <v>705</v>
      </c>
      <c r="AG33" s="1074"/>
      <c r="AH33" s="1074"/>
      <c r="AI33" s="1074"/>
      <c r="AJ33" s="1075"/>
      <c r="AK33" s="1016">
        <v>0</v>
      </c>
      <c r="AL33" s="1007"/>
      <c r="AM33" s="1007"/>
      <c r="AN33" s="1007"/>
      <c r="AO33" s="1007"/>
      <c r="AP33" s="1007">
        <v>649</v>
      </c>
      <c r="AQ33" s="1007"/>
      <c r="AR33" s="1007"/>
      <c r="AS33" s="1007"/>
      <c r="AT33" s="1007"/>
      <c r="AU33" s="1007">
        <v>0</v>
      </c>
      <c r="AV33" s="1007"/>
      <c r="AW33" s="1007"/>
      <c r="AX33" s="1007"/>
      <c r="AY33" s="1007"/>
      <c r="AZ33" s="1079" t="s">
        <v>589</v>
      </c>
      <c r="BA33" s="1079"/>
      <c r="BB33" s="1079"/>
      <c r="BC33" s="1079"/>
      <c r="BD33" s="1079"/>
      <c r="BE33" s="1008" t="s">
        <v>413</v>
      </c>
      <c r="BF33" s="1008"/>
      <c r="BG33" s="1008"/>
      <c r="BH33" s="1008"/>
      <c r="BI33" s="1009"/>
      <c r="BJ33" s="232"/>
      <c r="BK33" s="232"/>
      <c r="BL33" s="232"/>
      <c r="BM33" s="232"/>
      <c r="BN33" s="232"/>
      <c r="BO33" s="241"/>
      <c r="BP33" s="241"/>
      <c r="BQ33" s="238">
        <v>27</v>
      </c>
      <c r="BR33" s="239"/>
      <c r="BS33" s="1030"/>
      <c r="BT33" s="1031"/>
      <c r="BU33" s="1031"/>
      <c r="BV33" s="1031"/>
      <c r="BW33" s="1031"/>
      <c r="BX33" s="1031"/>
      <c r="BY33" s="1031"/>
      <c r="BZ33" s="1031"/>
      <c r="CA33" s="1031"/>
      <c r="CB33" s="1031"/>
      <c r="CC33" s="1031"/>
      <c r="CD33" s="1031"/>
      <c r="CE33" s="1031"/>
      <c r="CF33" s="1031"/>
      <c r="CG33" s="1052"/>
      <c r="CH33" s="1027"/>
      <c r="CI33" s="1028"/>
      <c r="CJ33" s="1028"/>
      <c r="CK33" s="1028"/>
      <c r="CL33" s="1029"/>
      <c r="CM33" s="1027"/>
      <c r="CN33" s="1028"/>
      <c r="CO33" s="1028"/>
      <c r="CP33" s="1028"/>
      <c r="CQ33" s="1029"/>
      <c r="CR33" s="1027"/>
      <c r="CS33" s="1028"/>
      <c r="CT33" s="1028"/>
      <c r="CU33" s="1028"/>
      <c r="CV33" s="1029"/>
      <c r="CW33" s="1027"/>
      <c r="CX33" s="1028"/>
      <c r="CY33" s="1028"/>
      <c r="CZ33" s="1028"/>
      <c r="DA33" s="1029"/>
      <c r="DB33" s="1027"/>
      <c r="DC33" s="1028"/>
      <c r="DD33" s="1028"/>
      <c r="DE33" s="1028"/>
      <c r="DF33" s="1029"/>
      <c r="DG33" s="1027"/>
      <c r="DH33" s="1028"/>
      <c r="DI33" s="1028"/>
      <c r="DJ33" s="1028"/>
      <c r="DK33" s="1029"/>
      <c r="DL33" s="1027"/>
      <c r="DM33" s="1028"/>
      <c r="DN33" s="1028"/>
      <c r="DO33" s="1028"/>
      <c r="DP33" s="1029"/>
      <c r="DQ33" s="1027"/>
      <c r="DR33" s="1028"/>
      <c r="DS33" s="1028"/>
      <c r="DT33" s="1028"/>
      <c r="DU33" s="1029"/>
      <c r="DV33" s="1030"/>
      <c r="DW33" s="1031"/>
      <c r="DX33" s="1031"/>
      <c r="DY33" s="1031"/>
      <c r="DZ33" s="1032"/>
      <c r="EA33" s="230"/>
    </row>
    <row r="34" spans="1:131" ht="26.25" customHeight="1" x14ac:dyDescent="0.15">
      <c r="A34" s="242">
        <v>7</v>
      </c>
      <c r="B34" s="1068" t="s">
        <v>415</v>
      </c>
      <c r="C34" s="1069"/>
      <c r="D34" s="1069"/>
      <c r="E34" s="1069"/>
      <c r="F34" s="1069"/>
      <c r="G34" s="1069"/>
      <c r="H34" s="1069"/>
      <c r="I34" s="1069"/>
      <c r="J34" s="1069"/>
      <c r="K34" s="1069"/>
      <c r="L34" s="1069"/>
      <c r="M34" s="1069"/>
      <c r="N34" s="1069"/>
      <c r="O34" s="1069"/>
      <c r="P34" s="1070"/>
      <c r="Q34" s="1076">
        <v>2404</v>
      </c>
      <c r="R34" s="1077"/>
      <c r="S34" s="1077"/>
      <c r="T34" s="1077"/>
      <c r="U34" s="1077"/>
      <c r="V34" s="1077">
        <v>2024</v>
      </c>
      <c r="W34" s="1077"/>
      <c r="X34" s="1077"/>
      <c r="Y34" s="1077"/>
      <c r="Z34" s="1077"/>
      <c r="AA34" s="1077">
        <v>379</v>
      </c>
      <c r="AB34" s="1077"/>
      <c r="AC34" s="1077"/>
      <c r="AD34" s="1077"/>
      <c r="AE34" s="1078"/>
      <c r="AF34" s="1073">
        <v>302</v>
      </c>
      <c r="AG34" s="1074"/>
      <c r="AH34" s="1074"/>
      <c r="AI34" s="1074"/>
      <c r="AJ34" s="1075"/>
      <c r="AK34" s="1016">
        <v>1221</v>
      </c>
      <c r="AL34" s="1007"/>
      <c r="AM34" s="1007"/>
      <c r="AN34" s="1007"/>
      <c r="AO34" s="1007"/>
      <c r="AP34" s="1007">
        <v>13960</v>
      </c>
      <c r="AQ34" s="1007"/>
      <c r="AR34" s="1007"/>
      <c r="AS34" s="1007"/>
      <c r="AT34" s="1007"/>
      <c r="AU34" s="1007">
        <v>10986</v>
      </c>
      <c r="AV34" s="1007"/>
      <c r="AW34" s="1007"/>
      <c r="AX34" s="1007"/>
      <c r="AY34" s="1007"/>
      <c r="AZ34" s="1079" t="s">
        <v>589</v>
      </c>
      <c r="BA34" s="1079"/>
      <c r="BB34" s="1079"/>
      <c r="BC34" s="1079"/>
      <c r="BD34" s="1079"/>
      <c r="BE34" s="1008" t="s">
        <v>416</v>
      </c>
      <c r="BF34" s="1008"/>
      <c r="BG34" s="1008"/>
      <c r="BH34" s="1008"/>
      <c r="BI34" s="1009"/>
      <c r="BJ34" s="232"/>
      <c r="BK34" s="232"/>
      <c r="BL34" s="232"/>
      <c r="BM34" s="232"/>
      <c r="BN34" s="232"/>
      <c r="BO34" s="241"/>
      <c r="BP34" s="241"/>
      <c r="BQ34" s="238">
        <v>28</v>
      </c>
      <c r="BR34" s="239"/>
      <c r="BS34" s="1030"/>
      <c r="BT34" s="1031"/>
      <c r="BU34" s="1031"/>
      <c r="BV34" s="1031"/>
      <c r="BW34" s="1031"/>
      <c r="BX34" s="1031"/>
      <c r="BY34" s="1031"/>
      <c r="BZ34" s="1031"/>
      <c r="CA34" s="1031"/>
      <c r="CB34" s="1031"/>
      <c r="CC34" s="1031"/>
      <c r="CD34" s="1031"/>
      <c r="CE34" s="1031"/>
      <c r="CF34" s="1031"/>
      <c r="CG34" s="1052"/>
      <c r="CH34" s="1027"/>
      <c r="CI34" s="1028"/>
      <c r="CJ34" s="1028"/>
      <c r="CK34" s="1028"/>
      <c r="CL34" s="1029"/>
      <c r="CM34" s="1027"/>
      <c r="CN34" s="1028"/>
      <c r="CO34" s="1028"/>
      <c r="CP34" s="1028"/>
      <c r="CQ34" s="1029"/>
      <c r="CR34" s="1027"/>
      <c r="CS34" s="1028"/>
      <c r="CT34" s="1028"/>
      <c r="CU34" s="1028"/>
      <c r="CV34" s="1029"/>
      <c r="CW34" s="1027"/>
      <c r="CX34" s="1028"/>
      <c r="CY34" s="1028"/>
      <c r="CZ34" s="1028"/>
      <c r="DA34" s="1029"/>
      <c r="DB34" s="1027"/>
      <c r="DC34" s="1028"/>
      <c r="DD34" s="1028"/>
      <c r="DE34" s="1028"/>
      <c r="DF34" s="1029"/>
      <c r="DG34" s="1027"/>
      <c r="DH34" s="1028"/>
      <c r="DI34" s="1028"/>
      <c r="DJ34" s="1028"/>
      <c r="DK34" s="1029"/>
      <c r="DL34" s="1027"/>
      <c r="DM34" s="1028"/>
      <c r="DN34" s="1028"/>
      <c r="DO34" s="1028"/>
      <c r="DP34" s="1029"/>
      <c r="DQ34" s="1027"/>
      <c r="DR34" s="1028"/>
      <c r="DS34" s="1028"/>
      <c r="DT34" s="1028"/>
      <c r="DU34" s="1029"/>
      <c r="DV34" s="1030"/>
      <c r="DW34" s="1031"/>
      <c r="DX34" s="1031"/>
      <c r="DY34" s="1031"/>
      <c r="DZ34" s="1032"/>
      <c r="EA34" s="230"/>
    </row>
    <row r="35" spans="1:131" ht="26.25" customHeight="1" x14ac:dyDescent="0.15">
      <c r="A35" s="242">
        <v>8</v>
      </c>
      <c r="B35" s="1068" t="s">
        <v>417</v>
      </c>
      <c r="C35" s="1069"/>
      <c r="D35" s="1069"/>
      <c r="E35" s="1069"/>
      <c r="F35" s="1069"/>
      <c r="G35" s="1069"/>
      <c r="H35" s="1069"/>
      <c r="I35" s="1069"/>
      <c r="J35" s="1069"/>
      <c r="K35" s="1069"/>
      <c r="L35" s="1069"/>
      <c r="M35" s="1069"/>
      <c r="N35" s="1069"/>
      <c r="O35" s="1069"/>
      <c r="P35" s="1070"/>
      <c r="Q35" s="1076">
        <v>5</v>
      </c>
      <c r="R35" s="1077"/>
      <c r="S35" s="1077"/>
      <c r="T35" s="1077"/>
      <c r="U35" s="1077"/>
      <c r="V35" s="1077">
        <v>4</v>
      </c>
      <c r="W35" s="1077"/>
      <c r="X35" s="1077"/>
      <c r="Y35" s="1077"/>
      <c r="Z35" s="1077"/>
      <c r="AA35" s="1077">
        <v>0</v>
      </c>
      <c r="AB35" s="1077"/>
      <c r="AC35" s="1077"/>
      <c r="AD35" s="1077"/>
      <c r="AE35" s="1078"/>
      <c r="AF35" s="1073">
        <v>0</v>
      </c>
      <c r="AG35" s="1074"/>
      <c r="AH35" s="1074"/>
      <c r="AI35" s="1074"/>
      <c r="AJ35" s="1075"/>
      <c r="AK35" s="1016">
        <v>3</v>
      </c>
      <c r="AL35" s="1007"/>
      <c r="AM35" s="1007"/>
      <c r="AN35" s="1007"/>
      <c r="AO35" s="1007"/>
      <c r="AP35" s="1007">
        <v>0</v>
      </c>
      <c r="AQ35" s="1007"/>
      <c r="AR35" s="1007"/>
      <c r="AS35" s="1007"/>
      <c r="AT35" s="1007"/>
      <c r="AU35" s="1007">
        <v>0</v>
      </c>
      <c r="AV35" s="1007"/>
      <c r="AW35" s="1007"/>
      <c r="AX35" s="1007"/>
      <c r="AY35" s="1007"/>
      <c r="AZ35" s="1079" t="s">
        <v>589</v>
      </c>
      <c r="BA35" s="1079"/>
      <c r="BB35" s="1079"/>
      <c r="BC35" s="1079"/>
      <c r="BD35" s="1079"/>
      <c r="BE35" s="1008" t="s">
        <v>413</v>
      </c>
      <c r="BF35" s="1008"/>
      <c r="BG35" s="1008"/>
      <c r="BH35" s="1008"/>
      <c r="BI35" s="1009"/>
      <c r="BJ35" s="232"/>
      <c r="BK35" s="232"/>
      <c r="BL35" s="232"/>
      <c r="BM35" s="232"/>
      <c r="BN35" s="232"/>
      <c r="BO35" s="241"/>
      <c r="BP35" s="241"/>
      <c r="BQ35" s="238">
        <v>29</v>
      </c>
      <c r="BR35" s="239"/>
      <c r="BS35" s="1030"/>
      <c r="BT35" s="1031"/>
      <c r="BU35" s="1031"/>
      <c r="BV35" s="1031"/>
      <c r="BW35" s="1031"/>
      <c r="BX35" s="1031"/>
      <c r="BY35" s="1031"/>
      <c r="BZ35" s="1031"/>
      <c r="CA35" s="1031"/>
      <c r="CB35" s="1031"/>
      <c r="CC35" s="1031"/>
      <c r="CD35" s="1031"/>
      <c r="CE35" s="1031"/>
      <c r="CF35" s="1031"/>
      <c r="CG35" s="1052"/>
      <c r="CH35" s="1027"/>
      <c r="CI35" s="1028"/>
      <c r="CJ35" s="1028"/>
      <c r="CK35" s="1028"/>
      <c r="CL35" s="1029"/>
      <c r="CM35" s="1027"/>
      <c r="CN35" s="1028"/>
      <c r="CO35" s="1028"/>
      <c r="CP35" s="1028"/>
      <c r="CQ35" s="1029"/>
      <c r="CR35" s="1027"/>
      <c r="CS35" s="1028"/>
      <c r="CT35" s="1028"/>
      <c r="CU35" s="1028"/>
      <c r="CV35" s="1029"/>
      <c r="CW35" s="1027"/>
      <c r="CX35" s="1028"/>
      <c r="CY35" s="1028"/>
      <c r="CZ35" s="1028"/>
      <c r="DA35" s="1029"/>
      <c r="DB35" s="1027"/>
      <c r="DC35" s="1028"/>
      <c r="DD35" s="1028"/>
      <c r="DE35" s="1028"/>
      <c r="DF35" s="1029"/>
      <c r="DG35" s="1027"/>
      <c r="DH35" s="1028"/>
      <c r="DI35" s="1028"/>
      <c r="DJ35" s="1028"/>
      <c r="DK35" s="1029"/>
      <c r="DL35" s="1027"/>
      <c r="DM35" s="1028"/>
      <c r="DN35" s="1028"/>
      <c r="DO35" s="1028"/>
      <c r="DP35" s="1029"/>
      <c r="DQ35" s="1027"/>
      <c r="DR35" s="1028"/>
      <c r="DS35" s="1028"/>
      <c r="DT35" s="1028"/>
      <c r="DU35" s="1029"/>
      <c r="DV35" s="1030"/>
      <c r="DW35" s="1031"/>
      <c r="DX35" s="1031"/>
      <c r="DY35" s="1031"/>
      <c r="DZ35" s="1032"/>
      <c r="EA35" s="230"/>
    </row>
    <row r="36" spans="1:131" ht="26.25" customHeight="1" x14ac:dyDescent="0.15">
      <c r="A36" s="242">
        <v>9</v>
      </c>
      <c r="B36" s="1068" t="s">
        <v>418</v>
      </c>
      <c r="C36" s="1069"/>
      <c r="D36" s="1069"/>
      <c r="E36" s="1069"/>
      <c r="F36" s="1069"/>
      <c r="G36" s="1069"/>
      <c r="H36" s="1069"/>
      <c r="I36" s="1069"/>
      <c r="J36" s="1069"/>
      <c r="K36" s="1069"/>
      <c r="L36" s="1069"/>
      <c r="M36" s="1069"/>
      <c r="N36" s="1069"/>
      <c r="O36" s="1069"/>
      <c r="P36" s="1070"/>
      <c r="Q36" s="1076">
        <v>0</v>
      </c>
      <c r="R36" s="1077"/>
      <c r="S36" s="1077"/>
      <c r="T36" s="1077"/>
      <c r="U36" s="1077"/>
      <c r="V36" s="1077">
        <v>0</v>
      </c>
      <c r="W36" s="1077"/>
      <c r="X36" s="1077"/>
      <c r="Y36" s="1077"/>
      <c r="Z36" s="1077"/>
      <c r="AA36" s="1077">
        <v>0</v>
      </c>
      <c r="AB36" s="1077"/>
      <c r="AC36" s="1077"/>
      <c r="AD36" s="1077"/>
      <c r="AE36" s="1078"/>
      <c r="AF36" s="1073" t="s">
        <v>130</v>
      </c>
      <c r="AG36" s="1074"/>
      <c r="AH36" s="1074"/>
      <c r="AI36" s="1074"/>
      <c r="AJ36" s="1075"/>
      <c r="AK36" s="1016" t="s">
        <v>589</v>
      </c>
      <c r="AL36" s="1007"/>
      <c r="AM36" s="1007"/>
      <c r="AN36" s="1007"/>
      <c r="AO36" s="1007"/>
      <c r="AP36" s="1007" t="s">
        <v>589</v>
      </c>
      <c r="AQ36" s="1007"/>
      <c r="AR36" s="1007"/>
      <c r="AS36" s="1007"/>
      <c r="AT36" s="1007"/>
      <c r="AU36" s="1007" t="s">
        <v>589</v>
      </c>
      <c r="AV36" s="1007"/>
      <c r="AW36" s="1007"/>
      <c r="AX36" s="1007"/>
      <c r="AY36" s="1007"/>
      <c r="AZ36" s="1079" t="s">
        <v>589</v>
      </c>
      <c r="BA36" s="1079"/>
      <c r="BB36" s="1079"/>
      <c r="BC36" s="1079"/>
      <c r="BD36" s="1079"/>
      <c r="BE36" s="1008" t="s">
        <v>419</v>
      </c>
      <c r="BF36" s="1008"/>
      <c r="BG36" s="1008"/>
      <c r="BH36" s="1008"/>
      <c r="BI36" s="1009"/>
      <c r="BJ36" s="232"/>
      <c r="BK36" s="232"/>
      <c r="BL36" s="232"/>
      <c r="BM36" s="232"/>
      <c r="BN36" s="232"/>
      <c r="BO36" s="241"/>
      <c r="BP36" s="241"/>
      <c r="BQ36" s="238">
        <v>30</v>
      </c>
      <c r="BR36" s="239"/>
      <c r="BS36" s="1030"/>
      <c r="BT36" s="1031"/>
      <c r="BU36" s="1031"/>
      <c r="BV36" s="1031"/>
      <c r="BW36" s="1031"/>
      <c r="BX36" s="1031"/>
      <c r="BY36" s="1031"/>
      <c r="BZ36" s="1031"/>
      <c r="CA36" s="1031"/>
      <c r="CB36" s="1031"/>
      <c r="CC36" s="1031"/>
      <c r="CD36" s="1031"/>
      <c r="CE36" s="1031"/>
      <c r="CF36" s="1031"/>
      <c r="CG36" s="1052"/>
      <c r="CH36" s="1027"/>
      <c r="CI36" s="1028"/>
      <c r="CJ36" s="1028"/>
      <c r="CK36" s="1028"/>
      <c r="CL36" s="1029"/>
      <c r="CM36" s="1027"/>
      <c r="CN36" s="1028"/>
      <c r="CO36" s="1028"/>
      <c r="CP36" s="1028"/>
      <c r="CQ36" s="1029"/>
      <c r="CR36" s="1027"/>
      <c r="CS36" s="1028"/>
      <c r="CT36" s="1028"/>
      <c r="CU36" s="1028"/>
      <c r="CV36" s="1029"/>
      <c r="CW36" s="1027"/>
      <c r="CX36" s="1028"/>
      <c r="CY36" s="1028"/>
      <c r="CZ36" s="1028"/>
      <c r="DA36" s="1029"/>
      <c r="DB36" s="1027"/>
      <c r="DC36" s="1028"/>
      <c r="DD36" s="1028"/>
      <c r="DE36" s="1028"/>
      <c r="DF36" s="1029"/>
      <c r="DG36" s="1027"/>
      <c r="DH36" s="1028"/>
      <c r="DI36" s="1028"/>
      <c r="DJ36" s="1028"/>
      <c r="DK36" s="1029"/>
      <c r="DL36" s="1027"/>
      <c r="DM36" s="1028"/>
      <c r="DN36" s="1028"/>
      <c r="DO36" s="1028"/>
      <c r="DP36" s="1029"/>
      <c r="DQ36" s="1027"/>
      <c r="DR36" s="1028"/>
      <c r="DS36" s="1028"/>
      <c r="DT36" s="1028"/>
      <c r="DU36" s="1029"/>
      <c r="DV36" s="1030"/>
      <c r="DW36" s="1031"/>
      <c r="DX36" s="1031"/>
      <c r="DY36" s="1031"/>
      <c r="DZ36" s="1032"/>
      <c r="EA36" s="230"/>
    </row>
    <row r="37" spans="1:131" ht="26.25" customHeight="1" x14ac:dyDescent="0.15">
      <c r="A37" s="242">
        <v>10</v>
      </c>
      <c r="B37" s="1068"/>
      <c r="C37" s="1069"/>
      <c r="D37" s="1069"/>
      <c r="E37" s="1069"/>
      <c r="F37" s="1069"/>
      <c r="G37" s="1069"/>
      <c r="H37" s="1069"/>
      <c r="I37" s="1069"/>
      <c r="J37" s="1069"/>
      <c r="K37" s="1069"/>
      <c r="L37" s="1069"/>
      <c r="M37" s="1069"/>
      <c r="N37" s="1069"/>
      <c r="O37" s="1069"/>
      <c r="P37" s="1070"/>
      <c r="Q37" s="1076"/>
      <c r="R37" s="1077"/>
      <c r="S37" s="1077"/>
      <c r="T37" s="1077"/>
      <c r="U37" s="1077"/>
      <c r="V37" s="1077"/>
      <c r="W37" s="1077"/>
      <c r="X37" s="1077"/>
      <c r="Y37" s="1077"/>
      <c r="Z37" s="1077"/>
      <c r="AA37" s="1077"/>
      <c r="AB37" s="1077"/>
      <c r="AC37" s="1077"/>
      <c r="AD37" s="1077"/>
      <c r="AE37" s="1078"/>
      <c r="AF37" s="1073"/>
      <c r="AG37" s="1074"/>
      <c r="AH37" s="1074"/>
      <c r="AI37" s="1074"/>
      <c r="AJ37" s="1075"/>
      <c r="AK37" s="1016"/>
      <c r="AL37" s="1007"/>
      <c r="AM37" s="1007"/>
      <c r="AN37" s="1007"/>
      <c r="AO37" s="1007"/>
      <c r="AP37" s="1007"/>
      <c r="AQ37" s="1007"/>
      <c r="AR37" s="1007"/>
      <c r="AS37" s="1007"/>
      <c r="AT37" s="1007"/>
      <c r="AU37" s="1007"/>
      <c r="AV37" s="1007"/>
      <c r="AW37" s="1007"/>
      <c r="AX37" s="1007"/>
      <c r="AY37" s="1007"/>
      <c r="AZ37" s="1079"/>
      <c r="BA37" s="1079"/>
      <c r="BB37" s="1079"/>
      <c r="BC37" s="1079"/>
      <c r="BD37" s="1079"/>
      <c r="BE37" s="1008"/>
      <c r="BF37" s="1008"/>
      <c r="BG37" s="1008"/>
      <c r="BH37" s="1008"/>
      <c r="BI37" s="1009"/>
      <c r="BJ37" s="232"/>
      <c r="BK37" s="232"/>
      <c r="BL37" s="232"/>
      <c r="BM37" s="232"/>
      <c r="BN37" s="232"/>
      <c r="BO37" s="241"/>
      <c r="BP37" s="241"/>
      <c r="BQ37" s="238">
        <v>31</v>
      </c>
      <c r="BR37" s="239"/>
      <c r="BS37" s="1030"/>
      <c r="BT37" s="1031"/>
      <c r="BU37" s="1031"/>
      <c r="BV37" s="1031"/>
      <c r="BW37" s="1031"/>
      <c r="BX37" s="1031"/>
      <c r="BY37" s="1031"/>
      <c r="BZ37" s="1031"/>
      <c r="CA37" s="1031"/>
      <c r="CB37" s="1031"/>
      <c r="CC37" s="1031"/>
      <c r="CD37" s="1031"/>
      <c r="CE37" s="1031"/>
      <c r="CF37" s="1031"/>
      <c r="CG37" s="1052"/>
      <c r="CH37" s="1027"/>
      <c r="CI37" s="1028"/>
      <c r="CJ37" s="1028"/>
      <c r="CK37" s="1028"/>
      <c r="CL37" s="1029"/>
      <c r="CM37" s="1027"/>
      <c r="CN37" s="1028"/>
      <c r="CO37" s="1028"/>
      <c r="CP37" s="1028"/>
      <c r="CQ37" s="1029"/>
      <c r="CR37" s="1027"/>
      <c r="CS37" s="1028"/>
      <c r="CT37" s="1028"/>
      <c r="CU37" s="1028"/>
      <c r="CV37" s="1029"/>
      <c r="CW37" s="1027"/>
      <c r="CX37" s="1028"/>
      <c r="CY37" s="1028"/>
      <c r="CZ37" s="1028"/>
      <c r="DA37" s="1029"/>
      <c r="DB37" s="1027"/>
      <c r="DC37" s="1028"/>
      <c r="DD37" s="1028"/>
      <c r="DE37" s="1028"/>
      <c r="DF37" s="1029"/>
      <c r="DG37" s="1027"/>
      <c r="DH37" s="1028"/>
      <c r="DI37" s="1028"/>
      <c r="DJ37" s="1028"/>
      <c r="DK37" s="1029"/>
      <c r="DL37" s="1027"/>
      <c r="DM37" s="1028"/>
      <c r="DN37" s="1028"/>
      <c r="DO37" s="1028"/>
      <c r="DP37" s="1029"/>
      <c r="DQ37" s="1027"/>
      <c r="DR37" s="1028"/>
      <c r="DS37" s="1028"/>
      <c r="DT37" s="1028"/>
      <c r="DU37" s="1029"/>
      <c r="DV37" s="1030"/>
      <c r="DW37" s="1031"/>
      <c r="DX37" s="1031"/>
      <c r="DY37" s="1031"/>
      <c r="DZ37" s="1032"/>
      <c r="EA37" s="230"/>
    </row>
    <row r="38" spans="1:131" ht="26.25" customHeight="1" x14ac:dyDescent="0.15">
      <c r="A38" s="242">
        <v>11</v>
      </c>
      <c r="B38" s="1068"/>
      <c r="C38" s="1069"/>
      <c r="D38" s="1069"/>
      <c r="E38" s="1069"/>
      <c r="F38" s="1069"/>
      <c r="G38" s="1069"/>
      <c r="H38" s="1069"/>
      <c r="I38" s="1069"/>
      <c r="J38" s="1069"/>
      <c r="K38" s="1069"/>
      <c r="L38" s="1069"/>
      <c r="M38" s="1069"/>
      <c r="N38" s="1069"/>
      <c r="O38" s="1069"/>
      <c r="P38" s="1070"/>
      <c r="Q38" s="1076"/>
      <c r="R38" s="1077"/>
      <c r="S38" s="1077"/>
      <c r="T38" s="1077"/>
      <c r="U38" s="1077"/>
      <c r="V38" s="1077"/>
      <c r="W38" s="1077"/>
      <c r="X38" s="1077"/>
      <c r="Y38" s="1077"/>
      <c r="Z38" s="1077"/>
      <c r="AA38" s="1077"/>
      <c r="AB38" s="1077"/>
      <c r="AC38" s="1077"/>
      <c r="AD38" s="1077"/>
      <c r="AE38" s="1078"/>
      <c r="AF38" s="1073"/>
      <c r="AG38" s="1074"/>
      <c r="AH38" s="1074"/>
      <c r="AI38" s="1074"/>
      <c r="AJ38" s="1075"/>
      <c r="AK38" s="1016"/>
      <c r="AL38" s="1007"/>
      <c r="AM38" s="1007"/>
      <c r="AN38" s="1007"/>
      <c r="AO38" s="1007"/>
      <c r="AP38" s="1007"/>
      <c r="AQ38" s="1007"/>
      <c r="AR38" s="1007"/>
      <c r="AS38" s="1007"/>
      <c r="AT38" s="1007"/>
      <c r="AU38" s="1007"/>
      <c r="AV38" s="1007"/>
      <c r="AW38" s="1007"/>
      <c r="AX38" s="1007"/>
      <c r="AY38" s="1007"/>
      <c r="AZ38" s="1079"/>
      <c r="BA38" s="1079"/>
      <c r="BB38" s="1079"/>
      <c r="BC38" s="1079"/>
      <c r="BD38" s="1079"/>
      <c r="BE38" s="1008"/>
      <c r="BF38" s="1008"/>
      <c r="BG38" s="1008"/>
      <c r="BH38" s="1008"/>
      <c r="BI38" s="1009"/>
      <c r="BJ38" s="232"/>
      <c r="BK38" s="232"/>
      <c r="BL38" s="232"/>
      <c r="BM38" s="232"/>
      <c r="BN38" s="232"/>
      <c r="BO38" s="241"/>
      <c r="BP38" s="241"/>
      <c r="BQ38" s="238">
        <v>32</v>
      </c>
      <c r="BR38" s="239"/>
      <c r="BS38" s="1030"/>
      <c r="BT38" s="1031"/>
      <c r="BU38" s="1031"/>
      <c r="BV38" s="1031"/>
      <c r="BW38" s="1031"/>
      <c r="BX38" s="1031"/>
      <c r="BY38" s="1031"/>
      <c r="BZ38" s="1031"/>
      <c r="CA38" s="1031"/>
      <c r="CB38" s="1031"/>
      <c r="CC38" s="1031"/>
      <c r="CD38" s="1031"/>
      <c r="CE38" s="1031"/>
      <c r="CF38" s="1031"/>
      <c r="CG38" s="1052"/>
      <c r="CH38" s="1027"/>
      <c r="CI38" s="1028"/>
      <c r="CJ38" s="1028"/>
      <c r="CK38" s="1028"/>
      <c r="CL38" s="1029"/>
      <c r="CM38" s="1027"/>
      <c r="CN38" s="1028"/>
      <c r="CO38" s="1028"/>
      <c r="CP38" s="1028"/>
      <c r="CQ38" s="1029"/>
      <c r="CR38" s="1027"/>
      <c r="CS38" s="1028"/>
      <c r="CT38" s="1028"/>
      <c r="CU38" s="1028"/>
      <c r="CV38" s="1029"/>
      <c r="CW38" s="1027"/>
      <c r="CX38" s="1028"/>
      <c r="CY38" s="1028"/>
      <c r="CZ38" s="1028"/>
      <c r="DA38" s="1029"/>
      <c r="DB38" s="1027"/>
      <c r="DC38" s="1028"/>
      <c r="DD38" s="1028"/>
      <c r="DE38" s="1028"/>
      <c r="DF38" s="1029"/>
      <c r="DG38" s="1027"/>
      <c r="DH38" s="1028"/>
      <c r="DI38" s="1028"/>
      <c r="DJ38" s="1028"/>
      <c r="DK38" s="1029"/>
      <c r="DL38" s="1027"/>
      <c r="DM38" s="1028"/>
      <c r="DN38" s="1028"/>
      <c r="DO38" s="1028"/>
      <c r="DP38" s="1029"/>
      <c r="DQ38" s="1027"/>
      <c r="DR38" s="1028"/>
      <c r="DS38" s="1028"/>
      <c r="DT38" s="1028"/>
      <c r="DU38" s="1029"/>
      <c r="DV38" s="1030"/>
      <c r="DW38" s="1031"/>
      <c r="DX38" s="1031"/>
      <c r="DY38" s="1031"/>
      <c r="DZ38" s="1032"/>
      <c r="EA38" s="230"/>
    </row>
    <row r="39" spans="1:131" ht="26.25" customHeight="1" x14ac:dyDescent="0.15">
      <c r="A39" s="242">
        <v>12</v>
      </c>
      <c r="B39" s="1068"/>
      <c r="C39" s="1069"/>
      <c r="D39" s="1069"/>
      <c r="E39" s="1069"/>
      <c r="F39" s="1069"/>
      <c r="G39" s="1069"/>
      <c r="H39" s="1069"/>
      <c r="I39" s="1069"/>
      <c r="J39" s="1069"/>
      <c r="K39" s="1069"/>
      <c r="L39" s="1069"/>
      <c r="M39" s="1069"/>
      <c r="N39" s="1069"/>
      <c r="O39" s="1069"/>
      <c r="P39" s="1070"/>
      <c r="Q39" s="1076"/>
      <c r="R39" s="1077"/>
      <c r="S39" s="1077"/>
      <c r="T39" s="1077"/>
      <c r="U39" s="1077"/>
      <c r="V39" s="1077"/>
      <c r="W39" s="1077"/>
      <c r="X39" s="1077"/>
      <c r="Y39" s="1077"/>
      <c r="Z39" s="1077"/>
      <c r="AA39" s="1077"/>
      <c r="AB39" s="1077"/>
      <c r="AC39" s="1077"/>
      <c r="AD39" s="1077"/>
      <c r="AE39" s="1078"/>
      <c r="AF39" s="1073"/>
      <c r="AG39" s="1074"/>
      <c r="AH39" s="1074"/>
      <c r="AI39" s="1074"/>
      <c r="AJ39" s="1075"/>
      <c r="AK39" s="1016"/>
      <c r="AL39" s="1007"/>
      <c r="AM39" s="1007"/>
      <c r="AN39" s="1007"/>
      <c r="AO39" s="1007"/>
      <c r="AP39" s="1007"/>
      <c r="AQ39" s="1007"/>
      <c r="AR39" s="1007"/>
      <c r="AS39" s="1007"/>
      <c r="AT39" s="1007"/>
      <c r="AU39" s="1007"/>
      <c r="AV39" s="1007"/>
      <c r="AW39" s="1007"/>
      <c r="AX39" s="1007"/>
      <c r="AY39" s="1007"/>
      <c r="AZ39" s="1079"/>
      <c r="BA39" s="1079"/>
      <c r="BB39" s="1079"/>
      <c r="BC39" s="1079"/>
      <c r="BD39" s="1079"/>
      <c r="BE39" s="1008"/>
      <c r="BF39" s="1008"/>
      <c r="BG39" s="1008"/>
      <c r="BH39" s="1008"/>
      <c r="BI39" s="1009"/>
      <c r="BJ39" s="232"/>
      <c r="BK39" s="232"/>
      <c r="BL39" s="232"/>
      <c r="BM39" s="232"/>
      <c r="BN39" s="232"/>
      <c r="BO39" s="241"/>
      <c r="BP39" s="241"/>
      <c r="BQ39" s="238">
        <v>33</v>
      </c>
      <c r="BR39" s="239"/>
      <c r="BS39" s="1030"/>
      <c r="BT39" s="1031"/>
      <c r="BU39" s="1031"/>
      <c r="BV39" s="1031"/>
      <c r="BW39" s="1031"/>
      <c r="BX39" s="1031"/>
      <c r="BY39" s="1031"/>
      <c r="BZ39" s="1031"/>
      <c r="CA39" s="1031"/>
      <c r="CB39" s="1031"/>
      <c r="CC39" s="1031"/>
      <c r="CD39" s="1031"/>
      <c r="CE39" s="1031"/>
      <c r="CF39" s="1031"/>
      <c r="CG39" s="1052"/>
      <c r="CH39" s="1027"/>
      <c r="CI39" s="1028"/>
      <c r="CJ39" s="1028"/>
      <c r="CK39" s="1028"/>
      <c r="CL39" s="1029"/>
      <c r="CM39" s="1027"/>
      <c r="CN39" s="1028"/>
      <c r="CO39" s="1028"/>
      <c r="CP39" s="1028"/>
      <c r="CQ39" s="1029"/>
      <c r="CR39" s="1027"/>
      <c r="CS39" s="1028"/>
      <c r="CT39" s="1028"/>
      <c r="CU39" s="1028"/>
      <c r="CV39" s="1029"/>
      <c r="CW39" s="1027"/>
      <c r="CX39" s="1028"/>
      <c r="CY39" s="1028"/>
      <c r="CZ39" s="1028"/>
      <c r="DA39" s="1029"/>
      <c r="DB39" s="1027"/>
      <c r="DC39" s="1028"/>
      <c r="DD39" s="1028"/>
      <c r="DE39" s="1028"/>
      <c r="DF39" s="1029"/>
      <c r="DG39" s="1027"/>
      <c r="DH39" s="1028"/>
      <c r="DI39" s="1028"/>
      <c r="DJ39" s="1028"/>
      <c r="DK39" s="1029"/>
      <c r="DL39" s="1027"/>
      <c r="DM39" s="1028"/>
      <c r="DN39" s="1028"/>
      <c r="DO39" s="1028"/>
      <c r="DP39" s="1029"/>
      <c r="DQ39" s="1027"/>
      <c r="DR39" s="1028"/>
      <c r="DS39" s="1028"/>
      <c r="DT39" s="1028"/>
      <c r="DU39" s="1029"/>
      <c r="DV39" s="1030"/>
      <c r="DW39" s="1031"/>
      <c r="DX39" s="1031"/>
      <c r="DY39" s="1031"/>
      <c r="DZ39" s="1032"/>
      <c r="EA39" s="230"/>
    </row>
    <row r="40" spans="1:131" ht="26.25" customHeight="1" x14ac:dyDescent="0.15">
      <c r="A40" s="238">
        <v>13</v>
      </c>
      <c r="B40" s="1068"/>
      <c r="C40" s="1069"/>
      <c r="D40" s="1069"/>
      <c r="E40" s="1069"/>
      <c r="F40" s="1069"/>
      <c r="G40" s="1069"/>
      <c r="H40" s="1069"/>
      <c r="I40" s="1069"/>
      <c r="J40" s="1069"/>
      <c r="K40" s="1069"/>
      <c r="L40" s="1069"/>
      <c r="M40" s="1069"/>
      <c r="N40" s="1069"/>
      <c r="O40" s="1069"/>
      <c r="P40" s="1070"/>
      <c r="Q40" s="1076"/>
      <c r="R40" s="1077"/>
      <c r="S40" s="1077"/>
      <c r="T40" s="1077"/>
      <c r="U40" s="1077"/>
      <c r="V40" s="1077"/>
      <c r="W40" s="1077"/>
      <c r="X40" s="1077"/>
      <c r="Y40" s="1077"/>
      <c r="Z40" s="1077"/>
      <c r="AA40" s="1077"/>
      <c r="AB40" s="1077"/>
      <c r="AC40" s="1077"/>
      <c r="AD40" s="1077"/>
      <c r="AE40" s="1078"/>
      <c r="AF40" s="1073"/>
      <c r="AG40" s="1074"/>
      <c r="AH40" s="1074"/>
      <c r="AI40" s="1074"/>
      <c r="AJ40" s="1075"/>
      <c r="AK40" s="1016"/>
      <c r="AL40" s="1007"/>
      <c r="AM40" s="1007"/>
      <c r="AN40" s="1007"/>
      <c r="AO40" s="1007"/>
      <c r="AP40" s="1007"/>
      <c r="AQ40" s="1007"/>
      <c r="AR40" s="1007"/>
      <c r="AS40" s="1007"/>
      <c r="AT40" s="1007"/>
      <c r="AU40" s="1007"/>
      <c r="AV40" s="1007"/>
      <c r="AW40" s="1007"/>
      <c r="AX40" s="1007"/>
      <c r="AY40" s="1007"/>
      <c r="AZ40" s="1079"/>
      <c r="BA40" s="1079"/>
      <c r="BB40" s="1079"/>
      <c r="BC40" s="1079"/>
      <c r="BD40" s="1079"/>
      <c r="BE40" s="1008"/>
      <c r="BF40" s="1008"/>
      <c r="BG40" s="1008"/>
      <c r="BH40" s="1008"/>
      <c r="BI40" s="1009"/>
      <c r="BJ40" s="232"/>
      <c r="BK40" s="232"/>
      <c r="BL40" s="232"/>
      <c r="BM40" s="232"/>
      <c r="BN40" s="232"/>
      <c r="BO40" s="241"/>
      <c r="BP40" s="241"/>
      <c r="BQ40" s="238">
        <v>34</v>
      </c>
      <c r="BR40" s="239"/>
      <c r="BS40" s="1030"/>
      <c r="BT40" s="1031"/>
      <c r="BU40" s="1031"/>
      <c r="BV40" s="1031"/>
      <c r="BW40" s="1031"/>
      <c r="BX40" s="1031"/>
      <c r="BY40" s="1031"/>
      <c r="BZ40" s="1031"/>
      <c r="CA40" s="1031"/>
      <c r="CB40" s="1031"/>
      <c r="CC40" s="1031"/>
      <c r="CD40" s="1031"/>
      <c r="CE40" s="1031"/>
      <c r="CF40" s="1031"/>
      <c r="CG40" s="1052"/>
      <c r="CH40" s="1027"/>
      <c r="CI40" s="1028"/>
      <c r="CJ40" s="1028"/>
      <c r="CK40" s="1028"/>
      <c r="CL40" s="1029"/>
      <c r="CM40" s="1027"/>
      <c r="CN40" s="1028"/>
      <c r="CO40" s="1028"/>
      <c r="CP40" s="1028"/>
      <c r="CQ40" s="1029"/>
      <c r="CR40" s="1027"/>
      <c r="CS40" s="1028"/>
      <c r="CT40" s="1028"/>
      <c r="CU40" s="1028"/>
      <c r="CV40" s="1029"/>
      <c r="CW40" s="1027"/>
      <c r="CX40" s="1028"/>
      <c r="CY40" s="1028"/>
      <c r="CZ40" s="1028"/>
      <c r="DA40" s="1029"/>
      <c r="DB40" s="1027"/>
      <c r="DC40" s="1028"/>
      <c r="DD40" s="1028"/>
      <c r="DE40" s="1028"/>
      <c r="DF40" s="1029"/>
      <c r="DG40" s="1027"/>
      <c r="DH40" s="1028"/>
      <c r="DI40" s="1028"/>
      <c r="DJ40" s="1028"/>
      <c r="DK40" s="1029"/>
      <c r="DL40" s="1027"/>
      <c r="DM40" s="1028"/>
      <c r="DN40" s="1028"/>
      <c r="DO40" s="1028"/>
      <c r="DP40" s="1029"/>
      <c r="DQ40" s="1027"/>
      <c r="DR40" s="1028"/>
      <c r="DS40" s="1028"/>
      <c r="DT40" s="1028"/>
      <c r="DU40" s="1029"/>
      <c r="DV40" s="1030"/>
      <c r="DW40" s="1031"/>
      <c r="DX40" s="1031"/>
      <c r="DY40" s="1031"/>
      <c r="DZ40" s="1032"/>
      <c r="EA40" s="230"/>
    </row>
    <row r="41" spans="1:131" ht="26.25" customHeight="1" x14ac:dyDescent="0.15">
      <c r="A41" s="238">
        <v>14</v>
      </c>
      <c r="B41" s="1068"/>
      <c r="C41" s="1069"/>
      <c r="D41" s="1069"/>
      <c r="E41" s="1069"/>
      <c r="F41" s="1069"/>
      <c r="G41" s="1069"/>
      <c r="H41" s="1069"/>
      <c r="I41" s="1069"/>
      <c r="J41" s="1069"/>
      <c r="K41" s="1069"/>
      <c r="L41" s="1069"/>
      <c r="M41" s="1069"/>
      <c r="N41" s="1069"/>
      <c r="O41" s="1069"/>
      <c r="P41" s="1070"/>
      <c r="Q41" s="1076"/>
      <c r="R41" s="1077"/>
      <c r="S41" s="1077"/>
      <c r="T41" s="1077"/>
      <c r="U41" s="1077"/>
      <c r="V41" s="1077"/>
      <c r="W41" s="1077"/>
      <c r="X41" s="1077"/>
      <c r="Y41" s="1077"/>
      <c r="Z41" s="1077"/>
      <c r="AA41" s="1077"/>
      <c r="AB41" s="1077"/>
      <c r="AC41" s="1077"/>
      <c r="AD41" s="1077"/>
      <c r="AE41" s="1078"/>
      <c r="AF41" s="1073"/>
      <c r="AG41" s="1074"/>
      <c r="AH41" s="1074"/>
      <c r="AI41" s="1074"/>
      <c r="AJ41" s="1075"/>
      <c r="AK41" s="1016"/>
      <c r="AL41" s="1007"/>
      <c r="AM41" s="1007"/>
      <c r="AN41" s="1007"/>
      <c r="AO41" s="1007"/>
      <c r="AP41" s="1007"/>
      <c r="AQ41" s="1007"/>
      <c r="AR41" s="1007"/>
      <c r="AS41" s="1007"/>
      <c r="AT41" s="1007"/>
      <c r="AU41" s="1007"/>
      <c r="AV41" s="1007"/>
      <c r="AW41" s="1007"/>
      <c r="AX41" s="1007"/>
      <c r="AY41" s="1007"/>
      <c r="AZ41" s="1079"/>
      <c r="BA41" s="1079"/>
      <c r="BB41" s="1079"/>
      <c r="BC41" s="1079"/>
      <c r="BD41" s="1079"/>
      <c r="BE41" s="1008"/>
      <c r="BF41" s="1008"/>
      <c r="BG41" s="1008"/>
      <c r="BH41" s="1008"/>
      <c r="BI41" s="1009"/>
      <c r="BJ41" s="232"/>
      <c r="BK41" s="232"/>
      <c r="BL41" s="232"/>
      <c r="BM41" s="232"/>
      <c r="BN41" s="232"/>
      <c r="BO41" s="241"/>
      <c r="BP41" s="241"/>
      <c r="BQ41" s="238">
        <v>35</v>
      </c>
      <c r="BR41" s="239"/>
      <c r="BS41" s="1030"/>
      <c r="BT41" s="1031"/>
      <c r="BU41" s="1031"/>
      <c r="BV41" s="1031"/>
      <c r="BW41" s="1031"/>
      <c r="BX41" s="1031"/>
      <c r="BY41" s="1031"/>
      <c r="BZ41" s="1031"/>
      <c r="CA41" s="1031"/>
      <c r="CB41" s="1031"/>
      <c r="CC41" s="1031"/>
      <c r="CD41" s="1031"/>
      <c r="CE41" s="1031"/>
      <c r="CF41" s="1031"/>
      <c r="CG41" s="1052"/>
      <c r="CH41" s="1027"/>
      <c r="CI41" s="1028"/>
      <c r="CJ41" s="1028"/>
      <c r="CK41" s="1028"/>
      <c r="CL41" s="1029"/>
      <c r="CM41" s="1027"/>
      <c r="CN41" s="1028"/>
      <c r="CO41" s="1028"/>
      <c r="CP41" s="1028"/>
      <c r="CQ41" s="1029"/>
      <c r="CR41" s="1027"/>
      <c r="CS41" s="1028"/>
      <c r="CT41" s="1028"/>
      <c r="CU41" s="1028"/>
      <c r="CV41" s="1029"/>
      <c r="CW41" s="1027"/>
      <c r="CX41" s="1028"/>
      <c r="CY41" s="1028"/>
      <c r="CZ41" s="1028"/>
      <c r="DA41" s="1029"/>
      <c r="DB41" s="1027"/>
      <c r="DC41" s="1028"/>
      <c r="DD41" s="1028"/>
      <c r="DE41" s="1028"/>
      <c r="DF41" s="1029"/>
      <c r="DG41" s="1027"/>
      <c r="DH41" s="1028"/>
      <c r="DI41" s="1028"/>
      <c r="DJ41" s="1028"/>
      <c r="DK41" s="1029"/>
      <c r="DL41" s="1027"/>
      <c r="DM41" s="1028"/>
      <c r="DN41" s="1028"/>
      <c r="DO41" s="1028"/>
      <c r="DP41" s="1029"/>
      <c r="DQ41" s="1027"/>
      <c r="DR41" s="1028"/>
      <c r="DS41" s="1028"/>
      <c r="DT41" s="1028"/>
      <c r="DU41" s="1029"/>
      <c r="DV41" s="1030"/>
      <c r="DW41" s="1031"/>
      <c r="DX41" s="1031"/>
      <c r="DY41" s="1031"/>
      <c r="DZ41" s="1032"/>
      <c r="EA41" s="230"/>
    </row>
    <row r="42" spans="1:131" ht="26.25" customHeight="1" x14ac:dyDescent="0.15">
      <c r="A42" s="238">
        <v>15</v>
      </c>
      <c r="B42" s="1068"/>
      <c r="C42" s="1069"/>
      <c r="D42" s="1069"/>
      <c r="E42" s="1069"/>
      <c r="F42" s="1069"/>
      <c r="G42" s="1069"/>
      <c r="H42" s="1069"/>
      <c r="I42" s="1069"/>
      <c r="J42" s="1069"/>
      <c r="K42" s="1069"/>
      <c r="L42" s="1069"/>
      <c r="M42" s="1069"/>
      <c r="N42" s="1069"/>
      <c r="O42" s="1069"/>
      <c r="P42" s="1070"/>
      <c r="Q42" s="1076"/>
      <c r="R42" s="1077"/>
      <c r="S42" s="1077"/>
      <c r="T42" s="1077"/>
      <c r="U42" s="1077"/>
      <c r="V42" s="1077"/>
      <c r="W42" s="1077"/>
      <c r="X42" s="1077"/>
      <c r="Y42" s="1077"/>
      <c r="Z42" s="1077"/>
      <c r="AA42" s="1077"/>
      <c r="AB42" s="1077"/>
      <c r="AC42" s="1077"/>
      <c r="AD42" s="1077"/>
      <c r="AE42" s="1078"/>
      <c r="AF42" s="1073"/>
      <c r="AG42" s="1074"/>
      <c r="AH42" s="1074"/>
      <c r="AI42" s="1074"/>
      <c r="AJ42" s="1075"/>
      <c r="AK42" s="1016"/>
      <c r="AL42" s="1007"/>
      <c r="AM42" s="1007"/>
      <c r="AN42" s="1007"/>
      <c r="AO42" s="1007"/>
      <c r="AP42" s="1007"/>
      <c r="AQ42" s="1007"/>
      <c r="AR42" s="1007"/>
      <c r="AS42" s="1007"/>
      <c r="AT42" s="1007"/>
      <c r="AU42" s="1007"/>
      <c r="AV42" s="1007"/>
      <c r="AW42" s="1007"/>
      <c r="AX42" s="1007"/>
      <c r="AY42" s="1007"/>
      <c r="AZ42" s="1079"/>
      <c r="BA42" s="1079"/>
      <c r="BB42" s="1079"/>
      <c r="BC42" s="1079"/>
      <c r="BD42" s="1079"/>
      <c r="BE42" s="1008"/>
      <c r="BF42" s="1008"/>
      <c r="BG42" s="1008"/>
      <c r="BH42" s="1008"/>
      <c r="BI42" s="1009"/>
      <c r="BJ42" s="232"/>
      <c r="BK42" s="232"/>
      <c r="BL42" s="232"/>
      <c r="BM42" s="232"/>
      <c r="BN42" s="232"/>
      <c r="BO42" s="241"/>
      <c r="BP42" s="241"/>
      <c r="BQ42" s="238">
        <v>36</v>
      </c>
      <c r="BR42" s="239"/>
      <c r="BS42" s="1030"/>
      <c r="BT42" s="1031"/>
      <c r="BU42" s="1031"/>
      <c r="BV42" s="1031"/>
      <c r="BW42" s="1031"/>
      <c r="BX42" s="1031"/>
      <c r="BY42" s="1031"/>
      <c r="BZ42" s="1031"/>
      <c r="CA42" s="1031"/>
      <c r="CB42" s="1031"/>
      <c r="CC42" s="1031"/>
      <c r="CD42" s="1031"/>
      <c r="CE42" s="1031"/>
      <c r="CF42" s="1031"/>
      <c r="CG42" s="1052"/>
      <c r="CH42" s="1027"/>
      <c r="CI42" s="1028"/>
      <c r="CJ42" s="1028"/>
      <c r="CK42" s="1028"/>
      <c r="CL42" s="1029"/>
      <c r="CM42" s="1027"/>
      <c r="CN42" s="1028"/>
      <c r="CO42" s="1028"/>
      <c r="CP42" s="1028"/>
      <c r="CQ42" s="1029"/>
      <c r="CR42" s="1027"/>
      <c r="CS42" s="1028"/>
      <c r="CT42" s="1028"/>
      <c r="CU42" s="1028"/>
      <c r="CV42" s="1029"/>
      <c r="CW42" s="1027"/>
      <c r="CX42" s="1028"/>
      <c r="CY42" s="1028"/>
      <c r="CZ42" s="1028"/>
      <c r="DA42" s="1029"/>
      <c r="DB42" s="1027"/>
      <c r="DC42" s="1028"/>
      <c r="DD42" s="1028"/>
      <c r="DE42" s="1028"/>
      <c r="DF42" s="1029"/>
      <c r="DG42" s="1027"/>
      <c r="DH42" s="1028"/>
      <c r="DI42" s="1028"/>
      <c r="DJ42" s="1028"/>
      <c r="DK42" s="1029"/>
      <c r="DL42" s="1027"/>
      <c r="DM42" s="1028"/>
      <c r="DN42" s="1028"/>
      <c r="DO42" s="1028"/>
      <c r="DP42" s="1029"/>
      <c r="DQ42" s="1027"/>
      <c r="DR42" s="1028"/>
      <c r="DS42" s="1028"/>
      <c r="DT42" s="1028"/>
      <c r="DU42" s="1029"/>
      <c r="DV42" s="1030"/>
      <c r="DW42" s="1031"/>
      <c r="DX42" s="1031"/>
      <c r="DY42" s="1031"/>
      <c r="DZ42" s="1032"/>
      <c r="EA42" s="230"/>
    </row>
    <row r="43" spans="1:131" ht="26.25" customHeight="1" x14ac:dyDescent="0.15">
      <c r="A43" s="238">
        <v>16</v>
      </c>
      <c r="B43" s="1068"/>
      <c r="C43" s="1069"/>
      <c r="D43" s="1069"/>
      <c r="E43" s="1069"/>
      <c r="F43" s="1069"/>
      <c r="G43" s="1069"/>
      <c r="H43" s="1069"/>
      <c r="I43" s="1069"/>
      <c r="J43" s="1069"/>
      <c r="K43" s="1069"/>
      <c r="L43" s="1069"/>
      <c r="M43" s="1069"/>
      <c r="N43" s="1069"/>
      <c r="O43" s="1069"/>
      <c r="P43" s="1070"/>
      <c r="Q43" s="1076"/>
      <c r="R43" s="1077"/>
      <c r="S43" s="1077"/>
      <c r="T43" s="1077"/>
      <c r="U43" s="1077"/>
      <c r="V43" s="1077"/>
      <c r="W43" s="1077"/>
      <c r="X43" s="1077"/>
      <c r="Y43" s="1077"/>
      <c r="Z43" s="1077"/>
      <c r="AA43" s="1077"/>
      <c r="AB43" s="1077"/>
      <c r="AC43" s="1077"/>
      <c r="AD43" s="1077"/>
      <c r="AE43" s="1078"/>
      <c r="AF43" s="1073"/>
      <c r="AG43" s="1074"/>
      <c r="AH43" s="1074"/>
      <c r="AI43" s="1074"/>
      <c r="AJ43" s="1075"/>
      <c r="AK43" s="1016"/>
      <c r="AL43" s="1007"/>
      <c r="AM43" s="1007"/>
      <c r="AN43" s="1007"/>
      <c r="AO43" s="1007"/>
      <c r="AP43" s="1007"/>
      <c r="AQ43" s="1007"/>
      <c r="AR43" s="1007"/>
      <c r="AS43" s="1007"/>
      <c r="AT43" s="1007"/>
      <c r="AU43" s="1007"/>
      <c r="AV43" s="1007"/>
      <c r="AW43" s="1007"/>
      <c r="AX43" s="1007"/>
      <c r="AY43" s="1007"/>
      <c r="AZ43" s="1079"/>
      <c r="BA43" s="1079"/>
      <c r="BB43" s="1079"/>
      <c r="BC43" s="1079"/>
      <c r="BD43" s="1079"/>
      <c r="BE43" s="1008"/>
      <c r="BF43" s="1008"/>
      <c r="BG43" s="1008"/>
      <c r="BH43" s="1008"/>
      <c r="BI43" s="1009"/>
      <c r="BJ43" s="232"/>
      <c r="BK43" s="232"/>
      <c r="BL43" s="232"/>
      <c r="BM43" s="232"/>
      <c r="BN43" s="232"/>
      <c r="BO43" s="241"/>
      <c r="BP43" s="241"/>
      <c r="BQ43" s="238">
        <v>37</v>
      </c>
      <c r="BR43" s="239"/>
      <c r="BS43" s="1030"/>
      <c r="BT43" s="1031"/>
      <c r="BU43" s="1031"/>
      <c r="BV43" s="1031"/>
      <c r="BW43" s="1031"/>
      <c r="BX43" s="1031"/>
      <c r="BY43" s="1031"/>
      <c r="BZ43" s="1031"/>
      <c r="CA43" s="1031"/>
      <c r="CB43" s="1031"/>
      <c r="CC43" s="1031"/>
      <c r="CD43" s="1031"/>
      <c r="CE43" s="1031"/>
      <c r="CF43" s="1031"/>
      <c r="CG43" s="1052"/>
      <c r="CH43" s="1027"/>
      <c r="CI43" s="1028"/>
      <c r="CJ43" s="1028"/>
      <c r="CK43" s="1028"/>
      <c r="CL43" s="1029"/>
      <c r="CM43" s="1027"/>
      <c r="CN43" s="1028"/>
      <c r="CO43" s="1028"/>
      <c r="CP43" s="1028"/>
      <c r="CQ43" s="1029"/>
      <c r="CR43" s="1027"/>
      <c r="CS43" s="1028"/>
      <c r="CT43" s="1028"/>
      <c r="CU43" s="1028"/>
      <c r="CV43" s="1029"/>
      <c r="CW43" s="1027"/>
      <c r="CX43" s="1028"/>
      <c r="CY43" s="1028"/>
      <c r="CZ43" s="1028"/>
      <c r="DA43" s="1029"/>
      <c r="DB43" s="1027"/>
      <c r="DC43" s="1028"/>
      <c r="DD43" s="1028"/>
      <c r="DE43" s="1028"/>
      <c r="DF43" s="1029"/>
      <c r="DG43" s="1027"/>
      <c r="DH43" s="1028"/>
      <c r="DI43" s="1028"/>
      <c r="DJ43" s="1028"/>
      <c r="DK43" s="1029"/>
      <c r="DL43" s="1027"/>
      <c r="DM43" s="1028"/>
      <c r="DN43" s="1028"/>
      <c r="DO43" s="1028"/>
      <c r="DP43" s="1029"/>
      <c r="DQ43" s="1027"/>
      <c r="DR43" s="1028"/>
      <c r="DS43" s="1028"/>
      <c r="DT43" s="1028"/>
      <c r="DU43" s="1029"/>
      <c r="DV43" s="1030"/>
      <c r="DW43" s="1031"/>
      <c r="DX43" s="1031"/>
      <c r="DY43" s="1031"/>
      <c r="DZ43" s="1032"/>
      <c r="EA43" s="230"/>
    </row>
    <row r="44" spans="1:131" ht="26.25" customHeight="1" x14ac:dyDescent="0.15">
      <c r="A44" s="238">
        <v>17</v>
      </c>
      <c r="B44" s="1068"/>
      <c r="C44" s="1069"/>
      <c r="D44" s="1069"/>
      <c r="E44" s="1069"/>
      <c r="F44" s="1069"/>
      <c r="G44" s="1069"/>
      <c r="H44" s="1069"/>
      <c r="I44" s="1069"/>
      <c r="J44" s="1069"/>
      <c r="K44" s="1069"/>
      <c r="L44" s="1069"/>
      <c r="M44" s="1069"/>
      <c r="N44" s="1069"/>
      <c r="O44" s="1069"/>
      <c r="P44" s="1070"/>
      <c r="Q44" s="1076"/>
      <c r="R44" s="1077"/>
      <c r="S44" s="1077"/>
      <c r="T44" s="1077"/>
      <c r="U44" s="1077"/>
      <c r="V44" s="1077"/>
      <c r="W44" s="1077"/>
      <c r="X44" s="1077"/>
      <c r="Y44" s="1077"/>
      <c r="Z44" s="1077"/>
      <c r="AA44" s="1077"/>
      <c r="AB44" s="1077"/>
      <c r="AC44" s="1077"/>
      <c r="AD44" s="1077"/>
      <c r="AE44" s="1078"/>
      <c r="AF44" s="1073"/>
      <c r="AG44" s="1074"/>
      <c r="AH44" s="1074"/>
      <c r="AI44" s="1074"/>
      <c r="AJ44" s="1075"/>
      <c r="AK44" s="1016"/>
      <c r="AL44" s="1007"/>
      <c r="AM44" s="1007"/>
      <c r="AN44" s="1007"/>
      <c r="AO44" s="1007"/>
      <c r="AP44" s="1007"/>
      <c r="AQ44" s="1007"/>
      <c r="AR44" s="1007"/>
      <c r="AS44" s="1007"/>
      <c r="AT44" s="1007"/>
      <c r="AU44" s="1007"/>
      <c r="AV44" s="1007"/>
      <c r="AW44" s="1007"/>
      <c r="AX44" s="1007"/>
      <c r="AY44" s="1007"/>
      <c r="AZ44" s="1079"/>
      <c r="BA44" s="1079"/>
      <c r="BB44" s="1079"/>
      <c r="BC44" s="1079"/>
      <c r="BD44" s="1079"/>
      <c r="BE44" s="1008"/>
      <c r="BF44" s="1008"/>
      <c r="BG44" s="1008"/>
      <c r="BH44" s="1008"/>
      <c r="BI44" s="1009"/>
      <c r="BJ44" s="232"/>
      <c r="BK44" s="232"/>
      <c r="BL44" s="232"/>
      <c r="BM44" s="232"/>
      <c r="BN44" s="232"/>
      <c r="BO44" s="241"/>
      <c r="BP44" s="241"/>
      <c r="BQ44" s="238">
        <v>38</v>
      </c>
      <c r="BR44" s="239"/>
      <c r="BS44" s="1030"/>
      <c r="BT44" s="1031"/>
      <c r="BU44" s="1031"/>
      <c r="BV44" s="1031"/>
      <c r="BW44" s="1031"/>
      <c r="BX44" s="1031"/>
      <c r="BY44" s="1031"/>
      <c r="BZ44" s="1031"/>
      <c r="CA44" s="1031"/>
      <c r="CB44" s="1031"/>
      <c r="CC44" s="1031"/>
      <c r="CD44" s="1031"/>
      <c r="CE44" s="1031"/>
      <c r="CF44" s="1031"/>
      <c r="CG44" s="1052"/>
      <c r="CH44" s="1027"/>
      <c r="CI44" s="1028"/>
      <c r="CJ44" s="1028"/>
      <c r="CK44" s="1028"/>
      <c r="CL44" s="1029"/>
      <c r="CM44" s="1027"/>
      <c r="CN44" s="1028"/>
      <c r="CO44" s="1028"/>
      <c r="CP44" s="1028"/>
      <c r="CQ44" s="1029"/>
      <c r="CR44" s="1027"/>
      <c r="CS44" s="1028"/>
      <c r="CT44" s="1028"/>
      <c r="CU44" s="1028"/>
      <c r="CV44" s="1029"/>
      <c r="CW44" s="1027"/>
      <c r="CX44" s="1028"/>
      <c r="CY44" s="1028"/>
      <c r="CZ44" s="1028"/>
      <c r="DA44" s="1029"/>
      <c r="DB44" s="1027"/>
      <c r="DC44" s="1028"/>
      <c r="DD44" s="1028"/>
      <c r="DE44" s="1028"/>
      <c r="DF44" s="1029"/>
      <c r="DG44" s="1027"/>
      <c r="DH44" s="1028"/>
      <c r="DI44" s="1028"/>
      <c r="DJ44" s="1028"/>
      <c r="DK44" s="1029"/>
      <c r="DL44" s="1027"/>
      <c r="DM44" s="1028"/>
      <c r="DN44" s="1028"/>
      <c r="DO44" s="1028"/>
      <c r="DP44" s="1029"/>
      <c r="DQ44" s="1027"/>
      <c r="DR44" s="1028"/>
      <c r="DS44" s="1028"/>
      <c r="DT44" s="1028"/>
      <c r="DU44" s="1029"/>
      <c r="DV44" s="1030"/>
      <c r="DW44" s="1031"/>
      <c r="DX44" s="1031"/>
      <c r="DY44" s="1031"/>
      <c r="DZ44" s="1032"/>
      <c r="EA44" s="230"/>
    </row>
    <row r="45" spans="1:131" ht="26.25" customHeight="1" x14ac:dyDescent="0.15">
      <c r="A45" s="238">
        <v>18</v>
      </c>
      <c r="B45" s="1068"/>
      <c r="C45" s="1069"/>
      <c r="D45" s="1069"/>
      <c r="E45" s="1069"/>
      <c r="F45" s="1069"/>
      <c r="G45" s="1069"/>
      <c r="H45" s="1069"/>
      <c r="I45" s="1069"/>
      <c r="J45" s="1069"/>
      <c r="K45" s="1069"/>
      <c r="L45" s="1069"/>
      <c r="M45" s="1069"/>
      <c r="N45" s="1069"/>
      <c r="O45" s="1069"/>
      <c r="P45" s="1070"/>
      <c r="Q45" s="1076"/>
      <c r="R45" s="1077"/>
      <c r="S45" s="1077"/>
      <c r="T45" s="1077"/>
      <c r="U45" s="1077"/>
      <c r="V45" s="1077"/>
      <c r="W45" s="1077"/>
      <c r="X45" s="1077"/>
      <c r="Y45" s="1077"/>
      <c r="Z45" s="1077"/>
      <c r="AA45" s="1077"/>
      <c r="AB45" s="1077"/>
      <c r="AC45" s="1077"/>
      <c r="AD45" s="1077"/>
      <c r="AE45" s="1078"/>
      <c r="AF45" s="1073"/>
      <c r="AG45" s="1074"/>
      <c r="AH45" s="1074"/>
      <c r="AI45" s="1074"/>
      <c r="AJ45" s="1075"/>
      <c r="AK45" s="1016"/>
      <c r="AL45" s="1007"/>
      <c r="AM45" s="1007"/>
      <c r="AN45" s="1007"/>
      <c r="AO45" s="1007"/>
      <c r="AP45" s="1007"/>
      <c r="AQ45" s="1007"/>
      <c r="AR45" s="1007"/>
      <c r="AS45" s="1007"/>
      <c r="AT45" s="1007"/>
      <c r="AU45" s="1007"/>
      <c r="AV45" s="1007"/>
      <c r="AW45" s="1007"/>
      <c r="AX45" s="1007"/>
      <c r="AY45" s="1007"/>
      <c r="AZ45" s="1079"/>
      <c r="BA45" s="1079"/>
      <c r="BB45" s="1079"/>
      <c r="BC45" s="1079"/>
      <c r="BD45" s="1079"/>
      <c r="BE45" s="1008"/>
      <c r="BF45" s="1008"/>
      <c r="BG45" s="1008"/>
      <c r="BH45" s="1008"/>
      <c r="BI45" s="1009"/>
      <c r="BJ45" s="232"/>
      <c r="BK45" s="232"/>
      <c r="BL45" s="232"/>
      <c r="BM45" s="232"/>
      <c r="BN45" s="232"/>
      <c r="BO45" s="241"/>
      <c r="BP45" s="241"/>
      <c r="BQ45" s="238">
        <v>39</v>
      </c>
      <c r="BR45" s="239"/>
      <c r="BS45" s="1030"/>
      <c r="BT45" s="1031"/>
      <c r="BU45" s="1031"/>
      <c r="BV45" s="1031"/>
      <c r="BW45" s="1031"/>
      <c r="BX45" s="1031"/>
      <c r="BY45" s="1031"/>
      <c r="BZ45" s="1031"/>
      <c r="CA45" s="1031"/>
      <c r="CB45" s="1031"/>
      <c r="CC45" s="1031"/>
      <c r="CD45" s="1031"/>
      <c r="CE45" s="1031"/>
      <c r="CF45" s="1031"/>
      <c r="CG45" s="1052"/>
      <c r="CH45" s="1027"/>
      <c r="CI45" s="1028"/>
      <c r="CJ45" s="1028"/>
      <c r="CK45" s="1028"/>
      <c r="CL45" s="1029"/>
      <c r="CM45" s="1027"/>
      <c r="CN45" s="1028"/>
      <c r="CO45" s="1028"/>
      <c r="CP45" s="1028"/>
      <c r="CQ45" s="1029"/>
      <c r="CR45" s="1027"/>
      <c r="CS45" s="1028"/>
      <c r="CT45" s="1028"/>
      <c r="CU45" s="1028"/>
      <c r="CV45" s="1029"/>
      <c r="CW45" s="1027"/>
      <c r="CX45" s="1028"/>
      <c r="CY45" s="1028"/>
      <c r="CZ45" s="1028"/>
      <c r="DA45" s="1029"/>
      <c r="DB45" s="1027"/>
      <c r="DC45" s="1028"/>
      <c r="DD45" s="1028"/>
      <c r="DE45" s="1028"/>
      <c r="DF45" s="1029"/>
      <c r="DG45" s="1027"/>
      <c r="DH45" s="1028"/>
      <c r="DI45" s="1028"/>
      <c r="DJ45" s="1028"/>
      <c r="DK45" s="1029"/>
      <c r="DL45" s="1027"/>
      <c r="DM45" s="1028"/>
      <c r="DN45" s="1028"/>
      <c r="DO45" s="1028"/>
      <c r="DP45" s="1029"/>
      <c r="DQ45" s="1027"/>
      <c r="DR45" s="1028"/>
      <c r="DS45" s="1028"/>
      <c r="DT45" s="1028"/>
      <c r="DU45" s="1029"/>
      <c r="DV45" s="1030"/>
      <c r="DW45" s="1031"/>
      <c r="DX45" s="1031"/>
      <c r="DY45" s="1031"/>
      <c r="DZ45" s="1032"/>
      <c r="EA45" s="230"/>
    </row>
    <row r="46" spans="1:131" ht="26.25" customHeight="1" x14ac:dyDescent="0.15">
      <c r="A46" s="238">
        <v>19</v>
      </c>
      <c r="B46" s="1068"/>
      <c r="C46" s="1069"/>
      <c r="D46" s="1069"/>
      <c r="E46" s="1069"/>
      <c r="F46" s="1069"/>
      <c r="G46" s="1069"/>
      <c r="H46" s="1069"/>
      <c r="I46" s="1069"/>
      <c r="J46" s="1069"/>
      <c r="K46" s="1069"/>
      <c r="L46" s="1069"/>
      <c r="M46" s="1069"/>
      <c r="N46" s="1069"/>
      <c r="O46" s="1069"/>
      <c r="P46" s="1070"/>
      <c r="Q46" s="1076"/>
      <c r="R46" s="1077"/>
      <c r="S46" s="1077"/>
      <c r="T46" s="1077"/>
      <c r="U46" s="1077"/>
      <c r="V46" s="1077"/>
      <c r="W46" s="1077"/>
      <c r="X46" s="1077"/>
      <c r="Y46" s="1077"/>
      <c r="Z46" s="1077"/>
      <c r="AA46" s="1077"/>
      <c r="AB46" s="1077"/>
      <c r="AC46" s="1077"/>
      <c r="AD46" s="1077"/>
      <c r="AE46" s="1078"/>
      <c r="AF46" s="1073"/>
      <c r="AG46" s="1074"/>
      <c r="AH46" s="1074"/>
      <c r="AI46" s="1074"/>
      <c r="AJ46" s="1075"/>
      <c r="AK46" s="1016"/>
      <c r="AL46" s="1007"/>
      <c r="AM46" s="1007"/>
      <c r="AN46" s="1007"/>
      <c r="AO46" s="1007"/>
      <c r="AP46" s="1007"/>
      <c r="AQ46" s="1007"/>
      <c r="AR46" s="1007"/>
      <c r="AS46" s="1007"/>
      <c r="AT46" s="1007"/>
      <c r="AU46" s="1007"/>
      <c r="AV46" s="1007"/>
      <c r="AW46" s="1007"/>
      <c r="AX46" s="1007"/>
      <c r="AY46" s="1007"/>
      <c r="AZ46" s="1079"/>
      <c r="BA46" s="1079"/>
      <c r="BB46" s="1079"/>
      <c r="BC46" s="1079"/>
      <c r="BD46" s="1079"/>
      <c r="BE46" s="1008"/>
      <c r="BF46" s="1008"/>
      <c r="BG46" s="1008"/>
      <c r="BH46" s="1008"/>
      <c r="BI46" s="1009"/>
      <c r="BJ46" s="232"/>
      <c r="BK46" s="232"/>
      <c r="BL46" s="232"/>
      <c r="BM46" s="232"/>
      <c r="BN46" s="232"/>
      <c r="BO46" s="241"/>
      <c r="BP46" s="241"/>
      <c r="BQ46" s="238">
        <v>40</v>
      </c>
      <c r="BR46" s="239"/>
      <c r="BS46" s="1030"/>
      <c r="BT46" s="1031"/>
      <c r="BU46" s="1031"/>
      <c r="BV46" s="1031"/>
      <c r="BW46" s="1031"/>
      <c r="BX46" s="1031"/>
      <c r="BY46" s="1031"/>
      <c r="BZ46" s="1031"/>
      <c r="CA46" s="1031"/>
      <c r="CB46" s="1031"/>
      <c r="CC46" s="1031"/>
      <c r="CD46" s="1031"/>
      <c r="CE46" s="1031"/>
      <c r="CF46" s="1031"/>
      <c r="CG46" s="1052"/>
      <c r="CH46" s="1027"/>
      <c r="CI46" s="1028"/>
      <c r="CJ46" s="1028"/>
      <c r="CK46" s="1028"/>
      <c r="CL46" s="1029"/>
      <c r="CM46" s="1027"/>
      <c r="CN46" s="1028"/>
      <c r="CO46" s="1028"/>
      <c r="CP46" s="1028"/>
      <c r="CQ46" s="1029"/>
      <c r="CR46" s="1027"/>
      <c r="CS46" s="1028"/>
      <c r="CT46" s="1028"/>
      <c r="CU46" s="1028"/>
      <c r="CV46" s="1029"/>
      <c r="CW46" s="1027"/>
      <c r="CX46" s="1028"/>
      <c r="CY46" s="1028"/>
      <c r="CZ46" s="1028"/>
      <c r="DA46" s="1029"/>
      <c r="DB46" s="1027"/>
      <c r="DC46" s="1028"/>
      <c r="DD46" s="1028"/>
      <c r="DE46" s="1028"/>
      <c r="DF46" s="1029"/>
      <c r="DG46" s="1027"/>
      <c r="DH46" s="1028"/>
      <c r="DI46" s="1028"/>
      <c r="DJ46" s="1028"/>
      <c r="DK46" s="1029"/>
      <c r="DL46" s="1027"/>
      <c r="DM46" s="1028"/>
      <c r="DN46" s="1028"/>
      <c r="DO46" s="1028"/>
      <c r="DP46" s="1029"/>
      <c r="DQ46" s="1027"/>
      <c r="DR46" s="1028"/>
      <c r="DS46" s="1028"/>
      <c r="DT46" s="1028"/>
      <c r="DU46" s="1029"/>
      <c r="DV46" s="1030"/>
      <c r="DW46" s="1031"/>
      <c r="DX46" s="1031"/>
      <c r="DY46" s="1031"/>
      <c r="DZ46" s="1032"/>
      <c r="EA46" s="230"/>
    </row>
    <row r="47" spans="1:131" ht="26.25" customHeight="1" x14ac:dyDescent="0.15">
      <c r="A47" s="238">
        <v>20</v>
      </c>
      <c r="B47" s="1068"/>
      <c r="C47" s="1069"/>
      <c r="D47" s="1069"/>
      <c r="E47" s="1069"/>
      <c r="F47" s="1069"/>
      <c r="G47" s="1069"/>
      <c r="H47" s="1069"/>
      <c r="I47" s="1069"/>
      <c r="J47" s="1069"/>
      <c r="K47" s="1069"/>
      <c r="L47" s="1069"/>
      <c r="M47" s="1069"/>
      <c r="N47" s="1069"/>
      <c r="O47" s="1069"/>
      <c r="P47" s="1070"/>
      <c r="Q47" s="1076"/>
      <c r="R47" s="1077"/>
      <c r="S47" s="1077"/>
      <c r="T47" s="1077"/>
      <c r="U47" s="1077"/>
      <c r="V47" s="1077"/>
      <c r="W47" s="1077"/>
      <c r="X47" s="1077"/>
      <c r="Y47" s="1077"/>
      <c r="Z47" s="1077"/>
      <c r="AA47" s="1077"/>
      <c r="AB47" s="1077"/>
      <c r="AC47" s="1077"/>
      <c r="AD47" s="1077"/>
      <c r="AE47" s="1078"/>
      <c r="AF47" s="1073"/>
      <c r="AG47" s="1074"/>
      <c r="AH47" s="1074"/>
      <c r="AI47" s="1074"/>
      <c r="AJ47" s="1075"/>
      <c r="AK47" s="1016"/>
      <c r="AL47" s="1007"/>
      <c r="AM47" s="1007"/>
      <c r="AN47" s="1007"/>
      <c r="AO47" s="1007"/>
      <c r="AP47" s="1007"/>
      <c r="AQ47" s="1007"/>
      <c r="AR47" s="1007"/>
      <c r="AS47" s="1007"/>
      <c r="AT47" s="1007"/>
      <c r="AU47" s="1007"/>
      <c r="AV47" s="1007"/>
      <c r="AW47" s="1007"/>
      <c r="AX47" s="1007"/>
      <c r="AY47" s="1007"/>
      <c r="AZ47" s="1079"/>
      <c r="BA47" s="1079"/>
      <c r="BB47" s="1079"/>
      <c r="BC47" s="1079"/>
      <c r="BD47" s="1079"/>
      <c r="BE47" s="1008"/>
      <c r="BF47" s="1008"/>
      <c r="BG47" s="1008"/>
      <c r="BH47" s="1008"/>
      <c r="BI47" s="1009"/>
      <c r="BJ47" s="232"/>
      <c r="BK47" s="232"/>
      <c r="BL47" s="232"/>
      <c r="BM47" s="232"/>
      <c r="BN47" s="232"/>
      <c r="BO47" s="241"/>
      <c r="BP47" s="241"/>
      <c r="BQ47" s="238">
        <v>41</v>
      </c>
      <c r="BR47" s="239"/>
      <c r="BS47" s="1030"/>
      <c r="BT47" s="1031"/>
      <c r="BU47" s="1031"/>
      <c r="BV47" s="1031"/>
      <c r="BW47" s="1031"/>
      <c r="BX47" s="1031"/>
      <c r="BY47" s="1031"/>
      <c r="BZ47" s="1031"/>
      <c r="CA47" s="1031"/>
      <c r="CB47" s="1031"/>
      <c r="CC47" s="1031"/>
      <c r="CD47" s="1031"/>
      <c r="CE47" s="1031"/>
      <c r="CF47" s="1031"/>
      <c r="CG47" s="1052"/>
      <c r="CH47" s="1027"/>
      <c r="CI47" s="1028"/>
      <c r="CJ47" s="1028"/>
      <c r="CK47" s="1028"/>
      <c r="CL47" s="1029"/>
      <c r="CM47" s="1027"/>
      <c r="CN47" s="1028"/>
      <c r="CO47" s="1028"/>
      <c r="CP47" s="1028"/>
      <c r="CQ47" s="1029"/>
      <c r="CR47" s="1027"/>
      <c r="CS47" s="1028"/>
      <c r="CT47" s="1028"/>
      <c r="CU47" s="1028"/>
      <c r="CV47" s="1029"/>
      <c r="CW47" s="1027"/>
      <c r="CX47" s="1028"/>
      <c r="CY47" s="1028"/>
      <c r="CZ47" s="1028"/>
      <c r="DA47" s="1029"/>
      <c r="DB47" s="1027"/>
      <c r="DC47" s="1028"/>
      <c r="DD47" s="1028"/>
      <c r="DE47" s="1028"/>
      <c r="DF47" s="1029"/>
      <c r="DG47" s="1027"/>
      <c r="DH47" s="1028"/>
      <c r="DI47" s="1028"/>
      <c r="DJ47" s="1028"/>
      <c r="DK47" s="1029"/>
      <c r="DL47" s="1027"/>
      <c r="DM47" s="1028"/>
      <c r="DN47" s="1028"/>
      <c r="DO47" s="1028"/>
      <c r="DP47" s="1029"/>
      <c r="DQ47" s="1027"/>
      <c r="DR47" s="1028"/>
      <c r="DS47" s="1028"/>
      <c r="DT47" s="1028"/>
      <c r="DU47" s="1029"/>
      <c r="DV47" s="1030"/>
      <c r="DW47" s="1031"/>
      <c r="DX47" s="1031"/>
      <c r="DY47" s="1031"/>
      <c r="DZ47" s="1032"/>
      <c r="EA47" s="230"/>
    </row>
    <row r="48" spans="1:131" ht="26.25" customHeight="1" x14ac:dyDescent="0.15">
      <c r="A48" s="238">
        <v>21</v>
      </c>
      <c r="B48" s="1068"/>
      <c r="C48" s="1069"/>
      <c r="D48" s="1069"/>
      <c r="E48" s="1069"/>
      <c r="F48" s="1069"/>
      <c r="G48" s="1069"/>
      <c r="H48" s="1069"/>
      <c r="I48" s="1069"/>
      <c r="J48" s="1069"/>
      <c r="K48" s="1069"/>
      <c r="L48" s="1069"/>
      <c r="M48" s="1069"/>
      <c r="N48" s="1069"/>
      <c r="O48" s="1069"/>
      <c r="P48" s="1070"/>
      <c r="Q48" s="1076"/>
      <c r="R48" s="1077"/>
      <c r="S48" s="1077"/>
      <c r="T48" s="1077"/>
      <c r="U48" s="1077"/>
      <c r="V48" s="1077"/>
      <c r="W48" s="1077"/>
      <c r="X48" s="1077"/>
      <c r="Y48" s="1077"/>
      <c r="Z48" s="1077"/>
      <c r="AA48" s="1077"/>
      <c r="AB48" s="1077"/>
      <c r="AC48" s="1077"/>
      <c r="AD48" s="1077"/>
      <c r="AE48" s="1078"/>
      <c r="AF48" s="1073"/>
      <c r="AG48" s="1074"/>
      <c r="AH48" s="1074"/>
      <c r="AI48" s="1074"/>
      <c r="AJ48" s="1075"/>
      <c r="AK48" s="1016"/>
      <c r="AL48" s="1007"/>
      <c r="AM48" s="1007"/>
      <c r="AN48" s="1007"/>
      <c r="AO48" s="1007"/>
      <c r="AP48" s="1007"/>
      <c r="AQ48" s="1007"/>
      <c r="AR48" s="1007"/>
      <c r="AS48" s="1007"/>
      <c r="AT48" s="1007"/>
      <c r="AU48" s="1007"/>
      <c r="AV48" s="1007"/>
      <c r="AW48" s="1007"/>
      <c r="AX48" s="1007"/>
      <c r="AY48" s="1007"/>
      <c r="AZ48" s="1079"/>
      <c r="BA48" s="1079"/>
      <c r="BB48" s="1079"/>
      <c r="BC48" s="1079"/>
      <c r="BD48" s="1079"/>
      <c r="BE48" s="1008"/>
      <c r="BF48" s="1008"/>
      <c r="BG48" s="1008"/>
      <c r="BH48" s="1008"/>
      <c r="BI48" s="1009"/>
      <c r="BJ48" s="232"/>
      <c r="BK48" s="232"/>
      <c r="BL48" s="232"/>
      <c r="BM48" s="232"/>
      <c r="BN48" s="232"/>
      <c r="BO48" s="241"/>
      <c r="BP48" s="241"/>
      <c r="BQ48" s="238">
        <v>42</v>
      </c>
      <c r="BR48" s="239"/>
      <c r="BS48" s="1030"/>
      <c r="BT48" s="1031"/>
      <c r="BU48" s="1031"/>
      <c r="BV48" s="1031"/>
      <c r="BW48" s="1031"/>
      <c r="BX48" s="1031"/>
      <c r="BY48" s="1031"/>
      <c r="BZ48" s="1031"/>
      <c r="CA48" s="1031"/>
      <c r="CB48" s="1031"/>
      <c r="CC48" s="1031"/>
      <c r="CD48" s="1031"/>
      <c r="CE48" s="1031"/>
      <c r="CF48" s="1031"/>
      <c r="CG48" s="1052"/>
      <c r="CH48" s="1027"/>
      <c r="CI48" s="1028"/>
      <c r="CJ48" s="1028"/>
      <c r="CK48" s="1028"/>
      <c r="CL48" s="1029"/>
      <c r="CM48" s="1027"/>
      <c r="CN48" s="1028"/>
      <c r="CO48" s="1028"/>
      <c r="CP48" s="1028"/>
      <c r="CQ48" s="1029"/>
      <c r="CR48" s="1027"/>
      <c r="CS48" s="1028"/>
      <c r="CT48" s="1028"/>
      <c r="CU48" s="1028"/>
      <c r="CV48" s="1029"/>
      <c r="CW48" s="1027"/>
      <c r="CX48" s="1028"/>
      <c r="CY48" s="1028"/>
      <c r="CZ48" s="1028"/>
      <c r="DA48" s="1029"/>
      <c r="DB48" s="1027"/>
      <c r="DC48" s="1028"/>
      <c r="DD48" s="1028"/>
      <c r="DE48" s="1028"/>
      <c r="DF48" s="1029"/>
      <c r="DG48" s="1027"/>
      <c r="DH48" s="1028"/>
      <c r="DI48" s="1028"/>
      <c r="DJ48" s="1028"/>
      <c r="DK48" s="1029"/>
      <c r="DL48" s="1027"/>
      <c r="DM48" s="1028"/>
      <c r="DN48" s="1028"/>
      <c r="DO48" s="1028"/>
      <c r="DP48" s="1029"/>
      <c r="DQ48" s="1027"/>
      <c r="DR48" s="1028"/>
      <c r="DS48" s="1028"/>
      <c r="DT48" s="1028"/>
      <c r="DU48" s="1029"/>
      <c r="DV48" s="1030"/>
      <c r="DW48" s="1031"/>
      <c r="DX48" s="1031"/>
      <c r="DY48" s="1031"/>
      <c r="DZ48" s="1032"/>
      <c r="EA48" s="230"/>
    </row>
    <row r="49" spans="1:131" ht="26.25" customHeight="1" x14ac:dyDescent="0.15">
      <c r="A49" s="238">
        <v>22</v>
      </c>
      <c r="B49" s="1068"/>
      <c r="C49" s="1069"/>
      <c r="D49" s="1069"/>
      <c r="E49" s="1069"/>
      <c r="F49" s="1069"/>
      <c r="G49" s="1069"/>
      <c r="H49" s="1069"/>
      <c r="I49" s="1069"/>
      <c r="J49" s="1069"/>
      <c r="K49" s="1069"/>
      <c r="L49" s="1069"/>
      <c r="M49" s="1069"/>
      <c r="N49" s="1069"/>
      <c r="O49" s="1069"/>
      <c r="P49" s="1070"/>
      <c r="Q49" s="1076"/>
      <c r="R49" s="1077"/>
      <c r="S49" s="1077"/>
      <c r="T49" s="1077"/>
      <c r="U49" s="1077"/>
      <c r="V49" s="1077"/>
      <c r="W49" s="1077"/>
      <c r="X49" s="1077"/>
      <c r="Y49" s="1077"/>
      <c r="Z49" s="1077"/>
      <c r="AA49" s="1077"/>
      <c r="AB49" s="1077"/>
      <c r="AC49" s="1077"/>
      <c r="AD49" s="1077"/>
      <c r="AE49" s="1078"/>
      <c r="AF49" s="1073"/>
      <c r="AG49" s="1074"/>
      <c r="AH49" s="1074"/>
      <c r="AI49" s="1074"/>
      <c r="AJ49" s="1075"/>
      <c r="AK49" s="1016"/>
      <c r="AL49" s="1007"/>
      <c r="AM49" s="1007"/>
      <c r="AN49" s="1007"/>
      <c r="AO49" s="1007"/>
      <c r="AP49" s="1007"/>
      <c r="AQ49" s="1007"/>
      <c r="AR49" s="1007"/>
      <c r="AS49" s="1007"/>
      <c r="AT49" s="1007"/>
      <c r="AU49" s="1007"/>
      <c r="AV49" s="1007"/>
      <c r="AW49" s="1007"/>
      <c r="AX49" s="1007"/>
      <c r="AY49" s="1007"/>
      <c r="AZ49" s="1079"/>
      <c r="BA49" s="1079"/>
      <c r="BB49" s="1079"/>
      <c r="BC49" s="1079"/>
      <c r="BD49" s="1079"/>
      <c r="BE49" s="1008"/>
      <c r="BF49" s="1008"/>
      <c r="BG49" s="1008"/>
      <c r="BH49" s="1008"/>
      <c r="BI49" s="1009"/>
      <c r="BJ49" s="232"/>
      <c r="BK49" s="232"/>
      <c r="BL49" s="232"/>
      <c r="BM49" s="232"/>
      <c r="BN49" s="232"/>
      <c r="BO49" s="241"/>
      <c r="BP49" s="241"/>
      <c r="BQ49" s="238">
        <v>43</v>
      </c>
      <c r="BR49" s="239"/>
      <c r="BS49" s="1030"/>
      <c r="BT49" s="1031"/>
      <c r="BU49" s="1031"/>
      <c r="BV49" s="1031"/>
      <c r="BW49" s="1031"/>
      <c r="BX49" s="1031"/>
      <c r="BY49" s="1031"/>
      <c r="BZ49" s="1031"/>
      <c r="CA49" s="1031"/>
      <c r="CB49" s="1031"/>
      <c r="CC49" s="1031"/>
      <c r="CD49" s="1031"/>
      <c r="CE49" s="1031"/>
      <c r="CF49" s="1031"/>
      <c r="CG49" s="1052"/>
      <c r="CH49" s="1027"/>
      <c r="CI49" s="1028"/>
      <c r="CJ49" s="1028"/>
      <c r="CK49" s="1028"/>
      <c r="CL49" s="1029"/>
      <c r="CM49" s="1027"/>
      <c r="CN49" s="1028"/>
      <c r="CO49" s="1028"/>
      <c r="CP49" s="1028"/>
      <c r="CQ49" s="1029"/>
      <c r="CR49" s="1027"/>
      <c r="CS49" s="1028"/>
      <c r="CT49" s="1028"/>
      <c r="CU49" s="1028"/>
      <c r="CV49" s="1029"/>
      <c r="CW49" s="1027"/>
      <c r="CX49" s="1028"/>
      <c r="CY49" s="1028"/>
      <c r="CZ49" s="1028"/>
      <c r="DA49" s="1029"/>
      <c r="DB49" s="1027"/>
      <c r="DC49" s="1028"/>
      <c r="DD49" s="1028"/>
      <c r="DE49" s="1028"/>
      <c r="DF49" s="1029"/>
      <c r="DG49" s="1027"/>
      <c r="DH49" s="1028"/>
      <c r="DI49" s="1028"/>
      <c r="DJ49" s="1028"/>
      <c r="DK49" s="1029"/>
      <c r="DL49" s="1027"/>
      <c r="DM49" s="1028"/>
      <c r="DN49" s="1028"/>
      <c r="DO49" s="1028"/>
      <c r="DP49" s="1029"/>
      <c r="DQ49" s="1027"/>
      <c r="DR49" s="1028"/>
      <c r="DS49" s="1028"/>
      <c r="DT49" s="1028"/>
      <c r="DU49" s="1029"/>
      <c r="DV49" s="1030"/>
      <c r="DW49" s="1031"/>
      <c r="DX49" s="1031"/>
      <c r="DY49" s="1031"/>
      <c r="DZ49" s="1032"/>
      <c r="EA49" s="230"/>
    </row>
    <row r="50" spans="1:131" ht="26.25" customHeight="1" x14ac:dyDescent="0.15">
      <c r="A50" s="238">
        <v>23</v>
      </c>
      <c r="B50" s="1068"/>
      <c r="C50" s="1069"/>
      <c r="D50" s="1069"/>
      <c r="E50" s="1069"/>
      <c r="F50" s="1069"/>
      <c r="G50" s="1069"/>
      <c r="H50" s="1069"/>
      <c r="I50" s="1069"/>
      <c r="J50" s="1069"/>
      <c r="K50" s="1069"/>
      <c r="L50" s="1069"/>
      <c r="M50" s="1069"/>
      <c r="N50" s="1069"/>
      <c r="O50" s="1069"/>
      <c r="P50" s="1070"/>
      <c r="Q50" s="1071"/>
      <c r="R50" s="1063"/>
      <c r="S50" s="1063"/>
      <c r="T50" s="1063"/>
      <c r="U50" s="1063"/>
      <c r="V50" s="1063"/>
      <c r="W50" s="1063"/>
      <c r="X50" s="1063"/>
      <c r="Y50" s="1063"/>
      <c r="Z50" s="1063"/>
      <c r="AA50" s="1063"/>
      <c r="AB50" s="1063"/>
      <c r="AC50" s="1063"/>
      <c r="AD50" s="1063"/>
      <c r="AE50" s="1072"/>
      <c r="AF50" s="1073"/>
      <c r="AG50" s="1074"/>
      <c r="AH50" s="1074"/>
      <c r="AI50" s="1074"/>
      <c r="AJ50" s="1075"/>
      <c r="AK50" s="1062"/>
      <c r="AL50" s="1063"/>
      <c r="AM50" s="1063"/>
      <c r="AN50" s="1063"/>
      <c r="AO50" s="1063"/>
      <c r="AP50" s="1063"/>
      <c r="AQ50" s="1063"/>
      <c r="AR50" s="1063"/>
      <c r="AS50" s="1063"/>
      <c r="AT50" s="1063"/>
      <c r="AU50" s="1063"/>
      <c r="AV50" s="1063"/>
      <c r="AW50" s="1063"/>
      <c r="AX50" s="1063"/>
      <c r="AY50" s="1063"/>
      <c r="AZ50" s="1064"/>
      <c r="BA50" s="1064"/>
      <c r="BB50" s="1064"/>
      <c r="BC50" s="1064"/>
      <c r="BD50" s="1064"/>
      <c r="BE50" s="1008"/>
      <c r="BF50" s="1008"/>
      <c r="BG50" s="1008"/>
      <c r="BH50" s="1008"/>
      <c r="BI50" s="1009"/>
      <c r="BJ50" s="232"/>
      <c r="BK50" s="232"/>
      <c r="BL50" s="232"/>
      <c r="BM50" s="232"/>
      <c r="BN50" s="232"/>
      <c r="BO50" s="241"/>
      <c r="BP50" s="241"/>
      <c r="BQ50" s="238">
        <v>44</v>
      </c>
      <c r="BR50" s="239"/>
      <c r="BS50" s="1030"/>
      <c r="BT50" s="1031"/>
      <c r="BU50" s="1031"/>
      <c r="BV50" s="1031"/>
      <c r="BW50" s="1031"/>
      <c r="BX50" s="1031"/>
      <c r="BY50" s="1031"/>
      <c r="BZ50" s="1031"/>
      <c r="CA50" s="1031"/>
      <c r="CB50" s="1031"/>
      <c r="CC50" s="1031"/>
      <c r="CD50" s="1031"/>
      <c r="CE50" s="1031"/>
      <c r="CF50" s="1031"/>
      <c r="CG50" s="1052"/>
      <c r="CH50" s="1027"/>
      <c r="CI50" s="1028"/>
      <c r="CJ50" s="1028"/>
      <c r="CK50" s="1028"/>
      <c r="CL50" s="1029"/>
      <c r="CM50" s="1027"/>
      <c r="CN50" s="1028"/>
      <c r="CO50" s="1028"/>
      <c r="CP50" s="1028"/>
      <c r="CQ50" s="1029"/>
      <c r="CR50" s="1027"/>
      <c r="CS50" s="1028"/>
      <c r="CT50" s="1028"/>
      <c r="CU50" s="1028"/>
      <c r="CV50" s="1029"/>
      <c r="CW50" s="1027"/>
      <c r="CX50" s="1028"/>
      <c r="CY50" s="1028"/>
      <c r="CZ50" s="1028"/>
      <c r="DA50" s="1029"/>
      <c r="DB50" s="1027"/>
      <c r="DC50" s="1028"/>
      <c r="DD50" s="1028"/>
      <c r="DE50" s="1028"/>
      <c r="DF50" s="1029"/>
      <c r="DG50" s="1027"/>
      <c r="DH50" s="1028"/>
      <c r="DI50" s="1028"/>
      <c r="DJ50" s="1028"/>
      <c r="DK50" s="1029"/>
      <c r="DL50" s="1027"/>
      <c r="DM50" s="1028"/>
      <c r="DN50" s="1028"/>
      <c r="DO50" s="1028"/>
      <c r="DP50" s="1029"/>
      <c r="DQ50" s="1027"/>
      <c r="DR50" s="1028"/>
      <c r="DS50" s="1028"/>
      <c r="DT50" s="1028"/>
      <c r="DU50" s="1029"/>
      <c r="DV50" s="1030"/>
      <c r="DW50" s="1031"/>
      <c r="DX50" s="1031"/>
      <c r="DY50" s="1031"/>
      <c r="DZ50" s="1032"/>
      <c r="EA50" s="230"/>
    </row>
    <row r="51" spans="1:131" ht="26.25" customHeight="1" x14ac:dyDescent="0.15">
      <c r="A51" s="238">
        <v>24</v>
      </c>
      <c r="B51" s="1068"/>
      <c r="C51" s="1069"/>
      <c r="D51" s="1069"/>
      <c r="E51" s="1069"/>
      <c r="F51" s="1069"/>
      <c r="G51" s="1069"/>
      <c r="H51" s="1069"/>
      <c r="I51" s="1069"/>
      <c r="J51" s="1069"/>
      <c r="K51" s="1069"/>
      <c r="L51" s="1069"/>
      <c r="M51" s="1069"/>
      <c r="N51" s="1069"/>
      <c r="O51" s="1069"/>
      <c r="P51" s="1070"/>
      <c r="Q51" s="1071"/>
      <c r="R51" s="1063"/>
      <c r="S51" s="1063"/>
      <c r="T51" s="1063"/>
      <c r="U51" s="1063"/>
      <c r="V51" s="1063"/>
      <c r="W51" s="1063"/>
      <c r="X51" s="1063"/>
      <c r="Y51" s="1063"/>
      <c r="Z51" s="1063"/>
      <c r="AA51" s="1063"/>
      <c r="AB51" s="1063"/>
      <c r="AC51" s="1063"/>
      <c r="AD51" s="1063"/>
      <c r="AE51" s="1072"/>
      <c r="AF51" s="1073"/>
      <c r="AG51" s="1074"/>
      <c r="AH51" s="1074"/>
      <c r="AI51" s="1074"/>
      <c r="AJ51" s="1075"/>
      <c r="AK51" s="1062"/>
      <c r="AL51" s="1063"/>
      <c r="AM51" s="1063"/>
      <c r="AN51" s="1063"/>
      <c r="AO51" s="1063"/>
      <c r="AP51" s="1063"/>
      <c r="AQ51" s="1063"/>
      <c r="AR51" s="1063"/>
      <c r="AS51" s="1063"/>
      <c r="AT51" s="1063"/>
      <c r="AU51" s="1063"/>
      <c r="AV51" s="1063"/>
      <c r="AW51" s="1063"/>
      <c r="AX51" s="1063"/>
      <c r="AY51" s="1063"/>
      <c r="AZ51" s="1064"/>
      <c r="BA51" s="1064"/>
      <c r="BB51" s="1064"/>
      <c r="BC51" s="1064"/>
      <c r="BD51" s="1064"/>
      <c r="BE51" s="1008"/>
      <c r="BF51" s="1008"/>
      <c r="BG51" s="1008"/>
      <c r="BH51" s="1008"/>
      <c r="BI51" s="1009"/>
      <c r="BJ51" s="232"/>
      <c r="BK51" s="232"/>
      <c r="BL51" s="232"/>
      <c r="BM51" s="232"/>
      <c r="BN51" s="232"/>
      <c r="BO51" s="241"/>
      <c r="BP51" s="241"/>
      <c r="BQ51" s="238">
        <v>45</v>
      </c>
      <c r="BR51" s="239"/>
      <c r="BS51" s="1030"/>
      <c r="BT51" s="1031"/>
      <c r="BU51" s="1031"/>
      <c r="BV51" s="1031"/>
      <c r="BW51" s="1031"/>
      <c r="BX51" s="1031"/>
      <c r="BY51" s="1031"/>
      <c r="BZ51" s="1031"/>
      <c r="CA51" s="1031"/>
      <c r="CB51" s="1031"/>
      <c r="CC51" s="1031"/>
      <c r="CD51" s="1031"/>
      <c r="CE51" s="1031"/>
      <c r="CF51" s="1031"/>
      <c r="CG51" s="1052"/>
      <c r="CH51" s="1027"/>
      <c r="CI51" s="1028"/>
      <c r="CJ51" s="1028"/>
      <c r="CK51" s="1028"/>
      <c r="CL51" s="1029"/>
      <c r="CM51" s="1027"/>
      <c r="CN51" s="1028"/>
      <c r="CO51" s="1028"/>
      <c r="CP51" s="1028"/>
      <c r="CQ51" s="1029"/>
      <c r="CR51" s="1027"/>
      <c r="CS51" s="1028"/>
      <c r="CT51" s="1028"/>
      <c r="CU51" s="1028"/>
      <c r="CV51" s="1029"/>
      <c r="CW51" s="1027"/>
      <c r="CX51" s="1028"/>
      <c r="CY51" s="1028"/>
      <c r="CZ51" s="1028"/>
      <c r="DA51" s="1029"/>
      <c r="DB51" s="1027"/>
      <c r="DC51" s="1028"/>
      <c r="DD51" s="1028"/>
      <c r="DE51" s="1028"/>
      <c r="DF51" s="1029"/>
      <c r="DG51" s="1027"/>
      <c r="DH51" s="1028"/>
      <c r="DI51" s="1028"/>
      <c r="DJ51" s="1028"/>
      <c r="DK51" s="1029"/>
      <c r="DL51" s="1027"/>
      <c r="DM51" s="1028"/>
      <c r="DN51" s="1028"/>
      <c r="DO51" s="1028"/>
      <c r="DP51" s="1029"/>
      <c r="DQ51" s="1027"/>
      <c r="DR51" s="1028"/>
      <c r="DS51" s="1028"/>
      <c r="DT51" s="1028"/>
      <c r="DU51" s="1029"/>
      <c r="DV51" s="1030"/>
      <c r="DW51" s="1031"/>
      <c r="DX51" s="1031"/>
      <c r="DY51" s="1031"/>
      <c r="DZ51" s="1032"/>
      <c r="EA51" s="230"/>
    </row>
    <row r="52" spans="1:131" ht="26.25" customHeight="1" x14ac:dyDescent="0.15">
      <c r="A52" s="238">
        <v>25</v>
      </c>
      <c r="B52" s="1068"/>
      <c r="C52" s="1069"/>
      <c r="D52" s="1069"/>
      <c r="E52" s="1069"/>
      <c r="F52" s="1069"/>
      <c r="G52" s="1069"/>
      <c r="H52" s="1069"/>
      <c r="I52" s="1069"/>
      <c r="J52" s="1069"/>
      <c r="K52" s="1069"/>
      <c r="L52" s="1069"/>
      <c r="M52" s="1069"/>
      <c r="N52" s="1069"/>
      <c r="O52" s="1069"/>
      <c r="P52" s="1070"/>
      <c r="Q52" s="1071"/>
      <c r="R52" s="1063"/>
      <c r="S52" s="1063"/>
      <c r="T52" s="1063"/>
      <c r="U52" s="1063"/>
      <c r="V52" s="1063"/>
      <c r="W52" s="1063"/>
      <c r="X52" s="1063"/>
      <c r="Y52" s="1063"/>
      <c r="Z52" s="1063"/>
      <c r="AA52" s="1063"/>
      <c r="AB52" s="1063"/>
      <c r="AC52" s="1063"/>
      <c r="AD52" s="1063"/>
      <c r="AE52" s="1072"/>
      <c r="AF52" s="1073"/>
      <c r="AG52" s="1074"/>
      <c r="AH52" s="1074"/>
      <c r="AI52" s="1074"/>
      <c r="AJ52" s="1075"/>
      <c r="AK52" s="1062"/>
      <c r="AL52" s="1063"/>
      <c r="AM52" s="1063"/>
      <c r="AN52" s="1063"/>
      <c r="AO52" s="1063"/>
      <c r="AP52" s="1063"/>
      <c r="AQ52" s="1063"/>
      <c r="AR52" s="1063"/>
      <c r="AS52" s="1063"/>
      <c r="AT52" s="1063"/>
      <c r="AU52" s="1063"/>
      <c r="AV52" s="1063"/>
      <c r="AW52" s="1063"/>
      <c r="AX52" s="1063"/>
      <c r="AY52" s="1063"/>
      <c r="AZ52" s="1064"/>
      <c r="BA52" s="1064"/>
      <c r="BB52" s="1064"/>
      <c r="BC52" s="1064"/>
      <c r="BD52" s="1064"/>
      <c r="BE52" s="1008"/>
      <c r="BF52" s="1008"/>
      <c r="BG52" s="1008"/>
      <c r="BH52" s="1008"/>
      <c r="BI52" s="1009"/>
      <c r="BJ52" s="232"/>
      <c r="BK52" s="232"/>
      <c r="BL52" s="232"/>
      <c r="BM52" s="232"/>
      <c r="BN52" s="232"/>
      <c r="BO52" s="241"/>
      <c r="BP52" s="241"/>
      <c r="BQ52" s="238">
        <v>46</v>
      </c>
      <c r="BR52" s="239"/>
      <c r="BS52" s="1030"/>
      <c r="BT52" s="1031"/>
      <c r="BU52" s="1031"/>
      <c r="BV52" s="1031"/>
      <c r="BW52" s="1031"/>
      <c r="BX52" s="1031"/>
      <c r="BY52" s="1031"/>
      <c r="BZ52" s="1031"/>
      <c r="CA52" s="1031"/>
      <c r="CB52" s="1031"/>
      <c r="CC52" s="1031"/>
      <c r="CD52" s="1031"/>
      <c r="CE52" s="1031"/>
      <c r="CF52" s="1031"/>
      <c r="CG52" s="1052"/>
      <c r="CH52" s="1027"/>
      <c r="CI52" s="1028"/>
      <c r="CJ52" s="1028"/>
      <c r="CK52" s="1028"/>
      <c r="CL52" s="1029"/>
      <c r="CM52" s="1027"/>
      <c r="CN52" s="1028"/>
      <c r="CO52" s="1028"/>
      <c r="CP52" s="1028"/>
      <c r="CQ52" s="1029"/>
      <c r="CR52" s="1027"/>
      <c r="CS52" s="1028"/>
      <c r="CT52" s="1028"/>
      <c r="CU52" s="1028"/>
      <c r="CV52" s="1029"/>
      <c r="CW52" s="1027"/>
      <c r="CX52" s="1028"/>
      <c r="CY52" s="1028"/>
      <c r="CZ52" s="1028"/>
      <c r="DA52" s="1029"/>
      <c r="DB52" s="1027"/>
      <c r="DC52" s="1028"/>
      <c r="DD52" s="1028"/>
      <c r="DE52" s="1028"/>
      <c r="DF52" s="1029"/>
      <c r="DG52" s="1027"/>
      <c r="DH52" s="1028"/>
      <c r="DI52" s="1028"/>
      <c r="DJ52" s="1028"/>
      <c r="DK52" s="1029"/>
      <c r="DL52" s="1027"/>
      <c r="DM52" s="1028"/>
      <c r="DN52" s="1028"/>
      <c r="DO52" s="1028"/>
      <c r="DP52" s="1029"/>
      <c r="DQ52" s="1027"/>
      <c r="DR52" s="1028"/>
      <c r="DS52" s="1028"/>
      <c r="DT52" s="1028"/>
      <c r="DU52" s="1029"/>
      <c r="DV52" s="1030"/>
      <c r="DW52" s="1031"/>
      <c r="DX52" s="1031"/>
      <c r="DY52" s="1031"/>
      <c r="DZ52" s="1032"/>
      <c r="EA52" s="230"/>
    </row>
    <row r="53" spans="1:131" ht="26.25" customHeight="1" x14ac:dyDescent="0.15">
      <c r="A53" s="238">
        <v>26</v>
      </c>
      <c r="B53" s="1068"/>
      <c r="C53" s="1069"/>
      <c r="D53" s="1069"/>
      <c r="E53" s="1069"/>
      <c r="F53" s="1069"/>
      <c r="G53" s="1069"/>
      <c r="H53" s="1069"/>
      <c r="I53" s="1069"/>
      <c r="J53" s="1069"/>
      <c r="K53" s="1069"/>
      <c r="L53" s="1069"/>
      <c r="M53" s="1069"/>
      <c r="N53" s="1069"/>
      <c r="O53" s="1069"/>
      <c r="P53" s="1070"/>
      <c r="Q53" s="1071"/>
      <c r="R53" s="1063"/>
      <c r="S53" s="1063"/>
      <c r="T53" s="1063"/>
      <c r="U53" s="1063"/>
      <c r="V53" s="1063"/>
      <c r="W53" s="1063"/>
      <c r="X53" s="1063"/>
      <c r="Y53" s="1063"/>
      <c r="Z53" s="1063"/>
      <c r="AA53" s="1063"/>
      <c r="AB53" s="1063"/>
      <c r="AC53" s="1063"/>
      <c r="AD53" s="1063"/>
      <c r="AE53" s="1072"/>
      <c r="AF53" s="1073"/>
      <c r="AG53" s="1074"/>
      <c r="AH53" s="1074"/>
      <c r="AI53" s="1074"/>
      <c r="AJ53" s="1075"/>
      <c r="AK53" s="1062"/>
      <c r="AL53" s="1063"/>
      <c r="AM53" s="1063"/>
      <c r="AN53" s="1063"/>
      <c r="AO53" s="1063"/>
      <c r="AP53" s="1063"/>
      <c r="AQ53" s="1063"/>
      <c r="AR53" s="1063"/>
      <c r="AS53" s="1063"/>
      <c r="AT53" s="1063"/>
      <c r="AU53" s="1063"/>
      <c r="AV53" s="1063"/>
      <c r="AW53" s="1063"/>
      <c r="AX53" s="1063"/>
      <c r="AY53" s="1063"/>
      <c r="AZ53" s="1064"/>
      <c r="BA53" s="1064"/>
      <c r="BB53" s="1064"/>
      <c r="BC53" s="1064"/>
      <c r="BD53" s="1064"/>
      <c r="BE53" s="1008"/>
      <c r="BF53" s="1008"/>
      <c r="BG53" s="1008"/>
      <c r="BH53" s="1008"/>
      <c r="BI53" s="1009"/>
      <c r="BJ53" s="232"/>
      <c r="BK53" s="232"/>
      <c r="BL53" s="232"/>
      <c r="BM53" s="232"/>
      <c r="BN53" s="232"/>
      <c r="BO53" s="241"/>
      <c r="BP53" s="241"/>
      <c r="BQ53" s="238">
        <v>47</v>
      </c>
      <c r="BR53" s="239"/>
      <c r="BS53" s="1030"/>
      <c r="BT53" s="1031"/>
      <c r="BU53" s="1031"/>
      <c r="BV53" s="1031"/>
      <c r="BW53" s="1031"/>
      <c r="BX53" s="1031"/>
      <c r="BY53" s="1031"/>
      <c r="BZ53" s="1031"/>
      <c r="CA53" s="1031"/>
      <c r="CB53" s="1031"/>
      <c r="CC53" s="1031"/>
      <c r="CD53" s="1031"/>
      <c r="CE53" s="1031"/>
      <c r="CF53" s="1031"/>
      <c r="CG53" s="1052"/>
      <c r="CH53" s="1027"/>
      <c r="CI53" s="1028"/>
      <c r="CJ53" s="1028"/>
      <c r="CK53" s="1028"/>
      <c r="CL53" s="1029"/>
      <c r="CM53" s="1027"/>
      <c r="CN53" s="1028"/>
      <c r="CO53" s="1028"/>
      <c r="CP53" s="1028"/>
      <c r="CQ53" s="1029"/>
      <c r="CR53" s="1027"/>
      <c r="CS53" s="1028"/>
      <c r="CT53" s="1028"/>
      <c r="CU53" s="1028"/>
      <c r="CV53" s="1029"/>
      <c r="CW53" s="1027"/>
      <c r="CX53" s="1028"/>
      <c r="CY53" s="1028"/>
      <c r="CZ53" s="1028"/>
      <c r="DA53" s="1029"/>
      <c r="DB53" s="1027"/>
      <c r="DC53" s="1028"/>
      <c r="DD53" s="1028"/>
      <c r="DE53" s="1028"/>
      <c r="DF53" s="1029"/>
      <c r="DG53" s="1027"/>
      <c r="DH53" s="1028"/>
      <c r="DI53" s="1028"/>
      <c r="DJ53" s="1028"/>
      <c r="DK53" s="1029"/>
      <c r="DL53" s="1027"/>
      <c r="DM53" s="1028"/>
      <c r="DN53" s="1028"/>
      <c r="DO53" s="1028"/>
      <c r="DP53" s="1029"/>
      <c r="DQ53" s="1027"/>
      <c r="DR53" s="1028"/>
      <c r="DS53" s="1028"/>
      <c r="DT53" s="1028"/>
      <c r="DU53" s="1029"/>
      <c r="DV53" s="1030"/>
      <c r="DW53" s="1031"/>
      <c r="DX53" s="1031"/>
      <c r="DY53" s="1031"/>
      <c r="DZ53" s="1032"/>
      <c r="EA53" s="230"/>
    </row>
    <row r="54" spans="1:131" ht="26.25" customHeight="1" x14ac:dyDescent="0.15">
      <c r="A54" s="238">
        <v>27</v>
      </c>
      <c r="B54" s="1068"/>
      <c r="C54" s="1069"/>
      <c r="D54" s="1069"/>
      <c r="E54" s="1069"/>
      <c r="F54" s="1069"/>
      <c r="G54" s="1069"/>
      <c r="H54" s="1069"/>
      <c r="I54" s="1069"/>
      <c r="J54" s="1069"/>
      <c r="K54" s="1069"/>
      <c r="L54" s="1069"/>
      <c r="M54" s="1069"/>
      <c r="N54" s="1069"/>
      <c r="O54" s="1069"/>
      <c r="P54" s="1070"/>
      <c r="Q54" s="1071"/>
      <c r="R54" s="1063"/>
      <c r="S54" s="1063"/>
      <c r="T54" s="1063"/>
      <c r="U54" s="1063"/>
      <c r="V54" s="1063"/>
      <c r="W54" s="1063"/>
      <c r="X54" s="1063"/>
      <c r="Y54" s="1063"/>
      <c r="Z54" s="1063"/>
      <c r="AA54" s="1063"/>
      <c r="AB54" s="1063"/>
      <c r="AC54" s="1063"/>
      <c r="AD54" s="1063"/>
      <c r="AE54" s="1072"/>
      <c r="AF54" s="1073"/>
      <c r="AG54" s="1074"/>
      <c r="AH54" s="1074"/>
      <c r="AI54" s="1074"/>
      <c r="AJ54" s="1075"/>
      <c r="AK54" s="1062"/>
      <c r="AL54" s="1063"/>
      <c r="AM54" s="1063"/>
      <c r="AN54" s="1063"/>
      <c r="AO54" s="1063"/>
      <c r="AP54" s="1063"/>
      <c r="AQ54" s="1063"/>
      <c r="AR54" s="1063"/>
      <c r="AS54" s="1063"/>
      <c r="AT54" s="1063"/>
      <c r="AU54" s="1063"/>
      <c r="AV54" s="1063"/>
      <c r="AW54" s="1063"/>
      <c r="AX54" s="1063"/>
      <c r="AY54" s="1063"/>
      <c r="AZ54" s="1064"/>
      <c r="BA54" s="1064"/>
      <c r="BB54" s="1064"/>
      <c r="BC54" s="1064"/>
      <c r="BD54" s="1064"/>
      <c r="BE54" s="1008"/>
      <c r="BF54" s="1008"/>
      <c r="BG54" s="1008"/>
      <c r="BH54" s="1008"/>
      <c r="BI54" s="1009"/>
      <c r="BJ54" s="232"/>
      <c r="BK54" s="232"/>
      <c r="BL54" s="232"/>
      <c r="BM54" s="232"/>
      <c r="BN54" s="232"/>
      <c r="BO54" s="241"/>
      <c r="BP54" s="241"/>
      <c r="BQ54" s="238">
        <v>48</v>
      </c>
      <c r="BR54" s="239"/>
      <c r="BS54" s="1030"/>
      <c r="BT54" s="1031"/>
      <c r="BU54" s="1031"/>
      <c r="BV54" s="1031"/>
      <c r="BW54" s="1031"/>
      <c r="BX54" s="1031"/>
      <c r="BY54" s="1031"/>
      <c r="BZ54" s="1031"/>
      <c r="CA54" s="1031"/>
      <c r="CB54" s="1031"/>
      <c r="CC54" s="1031"/>
      <c r="CD54" s="1031"/>
      <c r="CE54" s="1031"/>
      <c r="CF54" s="1031"/>
      <c r="CG54" s="1052"/>
      <c r="CH54" s="1027"/>
      <c r="CI54" s="1028"/>
      <c r="CJ54" s="1028"/>
      <c r="CK54" s="1028"/>
      <c r="CL54" s="1029"/>
      <c r="CM54" s="1027"/>
      <c r="CN54" s="1028"/>
      <c r="CO54" s="1028"/>
      <c r="CP54" s="1028"/>
      <c r="CQ54" s="1029"/>
      <c r="CR54" s="1027"/>
      <c r="CS54" s="1028"/>
      <c r="CT54" s="1028"/>
      <c r="CU54" s="1028"/>
      <c r="CV54" s="1029"/>
      <c r="CW54" s="1027"/>
      <c r="CX54" s="1028"/>
      <c r="CY54" s="1028"/>
      <c r="CZ54" s="1028"/>
      <c r="DA54" s="1029"/>
      <c r="DB54" s="1027"/>
      <c r="DC54" s="1028"/>
      <c r="DD54" s="1028"/>
      <c r="DE54" s="1028"/>
      <c r="DF54" s="1029"/>
      <c r="DG54" s="1027"/>
      <c r="DH54" s="1028"/>
      <c r="DI54" s="1028"/>
      <c r="DJ54" s="1028"/>
      <c r="DK54" s="1029"/>
      <c r="DL54" s="1027"/>
      <c r="DM54" s="1028"/>
      <c r="DN54" s="1028"/>
      <c r="DO54" s="1028"/>
      <c r="DP54" s="1029"/>
      <c r="DQ54" s="1027"/>
      <c r="DR54" s="1028"/>
      <c r="DS54" s="1028"/>
      <c r="DT54" s="1028"/>
      <c r="DU54" s="1029"/>
      <c r="DV54" s="1030"/>
      <c r="DW54" s="1031"/>
      <c r="DX54" s="1031"/>
      <c r="DY54" s="1031"/>
      <c r="DZ54" s="1032"/>
      <c r="EA54" s="230"/>
    </row>
    <row r="55" spans="1:131" ht="26.25" customHeight="1" x14ac:dyDescent="0.15">
      <c r="A55" s="238">
        <v>28</v>
      </c>
      <c r="B55" s="1068"/>
      <c r="C55" s="1069"/>
      <c r="D55" s="1069"/>
      <c r="E55" s="1069"/>
      <c r="F55" s="1069"/>
      <c r="G55" s="1069"/>
      <c r="H55" s="1069"/>
      <c r="I55" s="1069"/>
      <c r="J55" s="1069"/>
      <c r="K55" s="1069"/>
      <c r="L55" s="1069"/>
      <c r="M55" s="1069"/>
      <c r="N55" s="1069"/>
      <c r="O55" s="1069"/>
      <c r="P55" s="1070"/>
      <c r="Q55" s="1071"/>
      <c r="R55" s="1063"/>
      <c r="S55" s="1063"/>
      <c r="T55" s="1063"/>
      <c r="U55" s="1063"/>
      <c r="V55" s="1063"/>
      <c r="W55" s="1063"/>
      <c r="X55" s="1063"/>
      <c r="Y55" s="1063"/>
      <c r="Z55" s="1063"/>
      <c r="AA55" s="1063"/>
      <c r="AB55" s="1063"/>
      <c r="AC55" s="1063"/>
      <c r="AD55" s="1063"/>
      <c r="AE55" s="1072"/>
      <c r="AF55" s="1073"/>
      <c r="AG55" s="1074"/>
      <c r="AH55" s="1074"/>
      <c r="AI55" s="1074"/>
      <c r="AJ55" s="1075"/>
      <c r="AK55" s="1062"/>
      <c r="AL55" s="1063"/>
      <c r="AM55" s="1063"/>
      <c r="AN55" s="1063"/>
      <c r="AO55" s="1063"/>
      <c r="AP55" s="1063"/>
      <c r="AQ55" s="1063"/>
      <c r="AR55" s="1063"/>
      <c r="AS55" s="1063"/>
      <c r="AT55" s="1063"/>
      <c r="AU55" s="1063"/>
      <c r="AV55" s="1063"/>
      <c r="AW55" s="1063"/>
      <c r="AX55" s="1063"/>
      <c r="AY55" s="1063"/>
      <c r="AZ55" s="1064"/>
      <c r="BA55" s="1064"/>
      <c r="BB55" s="1064"/>
      <c r="BC55" s="1064"/>
      <c r="BD55" s="1064"/>
      <c r="BE55" s="1008"/>
      <c r="BF55" s="1008"/>
      <c r="BG55" s="1008"/>
      <c r="BH55" s="1008"/>
      <c r="BI55" s="1009"/>
      <c r="BJ55" s="232"/>
      <c r="BK55" s="232"/>
      <c r="BL55" s="232"/>
      <c r="BM55" s="232"/>
      <c r="BN55" s="232"/>
      <c r="BO55" s="241"/>
      <c r="BP55" s="241"/>
      <c r="BQ55" s="238">
        <v>49</v>
      </c>
      <c r="BR55" s="239"/>
      <c r="BS55" s="1030"/>
      <c r="BT55" s="1031"/>
      <c r="BU55" s="1031"/>
      <c r="BV55" s="1031"/>
      <c r="BW55" s="1031"/>
      <c r="BX55" s="1031"/>
      <c r="BY55" s="1031"/>
      <c r="BZ55" s="1031"/>
      <c r="CA55" s="1031"/>
      <c r="CB55" s="1031"/>
      <c r="CC55" s="1031"/>
      <c r="CD55" s="1031"/>
      <c r="CE55" s="1031"/>
      <c r="CF55" s="1031"/>
      <c r="CG55" s="1052"/>
      <c r="CH55" s="1027"/>
      <c r="CI55" s="1028"/>
      <c r="CJ55" s="1028"/>
      <c r="CK55" s="1028"/>
      <c r="CL55" s="1029"/>
      <c r="CM55" s="1027"/>
      <c r="CN55" s="1028"/>
      <c r="CO55" s="1028"/>
      <c r="CP55" s="1028"/>
      <c r="CQ55" s="1029"/>
      <c r="CR55" s="1027"/>
      <c r="CS55" s="1028"/>
      <c r="CT55" s="1028"/>
      <c r="CU55" s="1028"/>
      <c r="CV55" s="1029"/>
      <c r="CW55" s="1027"/>
      <c r="CX55" s="1028"/>
      <c r="CY55" s="1028"/>
      <c r="CZ55" s="1028"/>
      <c r="DA55" s="1029"/>
      <c r="DB55" s="1027"/>
      <c r="DC55" s="1028"/>
      <c r="DD55" s="1028"/>
      <c r="DE55" s="1028"/>
      <c r="DF55" s="1029"/>
      <c r="DG55" s="1027"/>
      <c r="DH55" s="1028"/>
      <c r="DI55" s="1028"/>
      <c r="DJ55" s="1028"/>
      <c r="DK55" s="1029"/>
      <c r="DL55" s="1027"/>
      <c r="DM55" s="1028"/>
      <c r="DN55" s="1028"/>
      <c r="DO55" s="1028"/>
      <c r="DP55" s="1029"/>
      <c r="DQ55" s="1027"/>
      <c r="DR55" s="1028"/>
      <c r="DS55" s="1028"/>
      <c r="DT55" s="1028"/>
      <c r="DU55" s="1029"/>
      <c r="DV55" s="1030"/>
      <c r="DW55" s="1031"/>
      <c r="DX55" s="1031"/>
      <c r="DY55" s="1031"/>
      <c r="DZ55" s="1032"/>
      <c r="EA55" s="230"/>
    </row>
    <row r="56" spans="1:131" ht="26.25" customHeight="1" x14ac:dyDescent="0.15">
      <c r="A56" s="238">
        <v>29</v>
      </c>
      <c r="B56" s="1068"/>
      <c r="C56" s="1069"/>
      <c r="D56" s="1069"/>
      <c r="E56" s="1069"/>
      <c r="F56" s="1069"/>
      <c r="G56" s="1069"/>
      <c r="H56" s="1069"/>
      <c r="I56" s="1069"/>
      <c r="J56" s="1069"/>
      <c r="K56" s="1069"/>
      <c r="L56" s="1069"/>
      <c r="M56" s="1069"/>
      <c r="N56" s="1069"/>
      <c r="O56" s="1069"/>
      <c r="P56" s="1070"/>
      <c r="Q56" s="1071"/>
      <c r="R56" s="1063"/>
      <c r="S56" s="1063"/>
      <c r="T56" s="1063"/>
      <c r="U56" s="1063"/>
      <c r="V56" s="1063"/>
      <c r="W56" s="1063"/>
      <c r="X56" s="1063"/>
      <c r="Y56" s="1063"/>
      <c r="Z56" s="1063"/>
      <c r="AA56" s="1063"/>
      <c r="AB56" s="1063"/>
      <c r="AC56" s="1063"/>
      <c r="AD56" s="1063"/>
      <c r="AE56" s="1072"/>
      <c r="AF56" s="1073"/>
      <c r="AG56" s="1074"/>
      <c r="AH56" s="1074"/>
      <c r="AI56" s="1074"/>
      <c r="AJ56" s="1075"/>
      <c r="AK56" s="1062"/>
      <c r="AL56" s="1063"/>
      <c r="AM56" s="1063"/>
      <c r="AN56" s="1063"/>
      <c r="AO56" s="1063"/>
      <c r="AP56" s="1063"/>
      <c r="AQ56" s="1063"/>
      <c r="AR56" s="1063"/>
      <c r="AS56" s="1063"/>
      <c r="AT56" s="1063"/>
      <c r="AU56" s="1063"/>
      <c r="AV56" s="1063"/>
      <c r="AW56" s="1063"/>
      <c r="AX56" s="1063"/>
      <c r="AY56" s="1063"/>
      <c r="AZ56" s="1064"/>
      <c r="BA56" s="1064"/>
      <c r="BB56" s="1064"/>
      <c r="BC56" s="1064"/>
      <c r="BD56" s="1064"/>
      <c r="BE56" s="1008"/>
      <c r="BF56" s="1008"/>
      <c r="BG56" s="1008"/>
      <c r="BH56" s="1008"/>
      <c r="BI56" s="1009"/>
      <c r="BJ56" s="232"/>
      <c r="BK56" s="232"/>
      <c r="BL56" s="232"/>
      <c r="BM56" s="232"/>
      <c r="BN56" s="232"/>
      <c r="BO56" s="241"/>
      <c r="BP56" s="241"/>
      <c r="BQ56" s="238">
        <v>50</v>
      </c>
      <c r="BR56" s="239"/>
      <c r="BS56" s="1030"/>
      <c r="BT56" s="1031"/>
      <c r="BU56" s="1031"/>
      <c r="BV56" s="1031"/>
      <c r="BW56" s="1031"/>
      <c r="BX56" s="1031"/>
      <c r="BY56" s="1031"/>
      <c r="BZ56" s="1031"/>
      <c r="CA56" s="1031"/>
      <c r="CB56" s="1031"/>
      <c r="CC56" s="1031"/>
      <c r="CD56" s="1031"/>
      <c r="CE56" s="1031"/>
      <c r="CF56" s="1031"/>
      <c r="CG56" s="1052"/>
      <c r="CH56" s="1027"/>
      <c r="CI56" s="1028"/>
      <c r="CJ56" s="1028"/>
      <c r="CK56" s="1028"/>
      <c r="CL56" s="1029"/>
      <c r="CM56" s="1027"/>
      <c r="CN56" s="1028"/>
      <c r="CO56" s="1028"/>
      <c r="CP56" s="1028"/>
      <c r="CQ56" s="1029"/>
      <c r="CR56" s="1027"/>
      <c r="CS56" s="1028"/>
      <c r="CT56" s="1028"/>
      <c r="CU56" s="1028"/>
      <c r="CV56" s="1029"/>
      <c r="CW56" s="1027"/>
      <c r="CX56" s="1028"/>
      <c r="CY56" s="1028"/>
      <c r="CZ56" s="1028"/>
      <c r="DA56" s="1029"/>
      <c r="DB56" s="1027"/>
      <c r="DC56" s="1028"/>
      <c r="DD56" s="1028"/>
      <c r="DE56" s="1028"/>
      <c r="DF56" s="1029"/>
      <c r="DG56" s="1027"/>
      <c r="DH56" s="1028"/>
      <c r="DI56" s="1028"/>
      <c r="DJ56" s="1028"/>
      <c r="DK56" s="1029"/>
      <c r="DL56" s="1027"/>
      <c r="DM56" s="1028"/>
      <c r="DN56" s="1028"/>
      <c r="DO56" s="1028"/>
      <c r="DP56" s="1029"/>
      <c r="DQ56" s="1027"/>
      <c r="DR56" s="1028"/>
      <c r="DS56" s="1028"/>
      <c r="DT56" s="1028"/>
      <c r="DU56" s="1029"/>
      <c r="DV56" s="1030"/>
      <c r="DW56" s="1031"/>
      <c r="DX56" s="1031"/>
      <c r="DY56" s="1031"/>
      <c r="DZ56" s="1032"/>
      <c r="EA56" s="230"/>
    </row>
    <row r="57" spans="1:131" ht="26.25" customHeight="1" x14ac:dyDescent="0.15">
      <c r="A57" s="238">
        <v>30</v>
      </c>
      <c r="B57" s="1068"/>
      <c r="C57" s="1069"/>
      <c r="D57" s="1069"/>
      <c r="E57" s="1069"/>
      <c r="F57" s="1069"/>
      <c r="G57" s="1069"/>
      <c r="H57" s="1069"/>
      <c r="I57" s="1069"/>
      <c r="J57" s="1069"/>
      <c r="K57" s="1069"/>
      <c r="L57" s="1069"/>
      <c r="M57" s="1069"/>
      <c r="N57" s="1069"/>
      <c r="O57" s="1069"/>
      <c r="P57" s="1070"/>
      <c r="Q57" s="1071"/>
      <c r="R57" s="1063"/>
      <c r="S57" s="1063"/>
      <c r="T57" s="1063"/>
      <c r="U57" s="1063"/>
      <c r="V57" s="1063"/>
      <c r="W57" s="1063"/>
      <c r="X57" s="1063"/>
      <c r="Y57" s="1063"/>
      <c r="Z57" s="1063"/>
      <c r="AA57" s="1063"/>
      <c r="AB57" s="1063"/>
      <c r="AC57" s="1063"/>
      <c r="AD57" s="1063"/>
      <c r="AE57" s="1072"/>
      <c r="AF57" s="1073"/>
      <c r="AG57" s="1074"/>
      <c r="AH57" s="1074"/>
      <c r="AI57" s="1074"/>
      <c r="AJ57" s="1075"/>
      <c r="AK57" s="1062"/>
      <c r="AL57" s="1063"/>
      <c r="AM57" s="1063"/>
      <c r="AN57" s="1063"/>
      <c r="AO57" s="1063"/>
      <c r="AP57" s="1063"/>
      <c r="AQ57" s="1063"/>
      <c r="AR57" s="1063"/>
      <c r="AS57" s="1063"/>
      <c r="AT57" s="1063"/>
      <c r="AU57" s="1063"/>
      <c r="AV57" s="1063"/>
      <c r="AW57" s="1063"/>
      <c r="AX57" s="1063"/>
      <c r="AY57" s="1063"/>
      <c r="AZ57" s="1064"/>
      <c r="BA57" s="1064"/>
      <c r="BB57" s="1064"/>
      <c r="BC57" s="1064"/>
      <c r="BD57" s="1064"/>
      <c r="BE57" s="1008"/>
      <c r="BF57" s="1008"/>
      <c r="BG57" s="1008"/>
      <c r="BH57" s="1008"/>
      <c r="BI57" s="1009"/>
      <c r="BJ57" s="232"/>
      <c r="BK57" s="232"/>
      <c r="BL57" s="232"/>
      <c r="BM57" s="232"/>
      <c r="BN57" s="232"/>
      <c r="BO57" s="241"/>
      <c r="BP57" s="241"/>
      <c r="BQ57" s="238">
        <v>51</v>
      </c>
      <c r="BR57" s="239"/>
      <c r="BS57" s="1030"/>
      <c r="BT57" s="1031"/>
      <c r="BU57" s="1031"/>
      <c r="BV57" s="1031"/>
      <c r="BW57" s="1031"/>
      <c r="BX57" s="1031"/>
      <c r="BY57" s="1031"/>
      <c r="BZ57" s="1031"/>
      <c r="CA57" s="1031"/>
      <c r="CB57" s="1031"/>
      <c r="CC57" s="1031"/>
      <c r="CD57" s="1031"/>
      <c r="CE57" s="1031"/>
      <c r="CF57" s="1031"/>
      <c r="CG57" s="1052"/>
      <c r="CH57" s="1027"/>
      <c r="CI57" s="1028"/>
      <c r="CJ57" s="1028"/>
      <c r="CK57" s="1028"/>
      <c r="CL57" s="1029"/>
      <c r="CM57" s="1027"/>
      <c r="CN57" s="1028"/>
      <c r="CO57" s="1028"/>
      <c r="CP57" s="1028"/>
      <c r="CQ57" s="1029"/>
      <c r="CR57" s="1027"/>
      <c r="CS57" s="1028"/>
      <c r="CT57" s="1028"/>
      <c r="CU57" s="1028"/>
      <c r="CV57" s="1029"/>
      <c r="CW57" s="1027"/>
      <c r="CX57" s="1028"/>
      <c r="CY57" s="1028"/>
      <c r="CZ57" s="1028"/>
      <c r="DA57" s="1029"/>
      <c r="DB57" s="1027"/>
      <c r="DC57" s="1028"/>
      <c r="DD57" s="1028"/>
      <c r="DE57" s="1028"/>
      <c r="DF57" s="1029"/>
      <c r="DG57" s="1027"/>
      <c r="DH57" s="1028"/>
      <c r="DI57" s="1028"/>
      <c r="DJ57" s="1028"/>
      <c r="DK57" s="1029"/>
      <c r="DL57" s="1027"/>
      <c r="DM57" s="1028"/>
      <c r="DN57" s="1028"/>
      <c r="DO57" s="1028"/>
      <c r="DP57" s="1029"/>
      <c r="DQ57" s="1027"/>
      <c r="DR57" s="1028"/>
      <c r="DS57" s="1028"/>
      <c r="DT57" s="1028"/>
      <c r="DU57" s="1029"/>
      <c r="DV57" s="1030"/>
      <c r="DW57" s="1031"/>
      <c r="DX57" s="1031"/>
      <c r="DY57" s="1031"/>
      <c r="DZ57" s="1032"/>
      <c r="EA57" s="230"/>
    </row>
    <row r="58" spans="1:131" ht="26.25" customHeight="1" x14ac:dyDescent="0.15">
      <c r="A58" s="238">
        <v>31</v>
      </c>
      <c r="B58" s="1068"/>
      <c r="C58" s="1069"/>
      <c r="D58" s="1069"/>
      <c r="E58" s="1069"/>
      <c r="F58" s="1069"/>
      <c r="G58" s="1069"/>
      <c r="H58" s="1069"/>
      <c r="I58" s="1069"/>
      <c r="J58" s="1069"/>
      <c r="K58" s="1069"/>
      <c r="L58" s="1069"/>
      <c r="M58" s="1069"/>
      <c r="N58" s="1069"/>
      <c r="O58" s="1069"/>
      <c r="P58" s="1070"/>
      <c r="Q58" s="1071"/>
      <c r="R58" s="1063"/>
      <c r="S58" s="1063"/>
      <c r="T58" s="1063"/>
      <c r="U58" s="1063"/>
      <c r="V58" s="1063"/>
      <c r="W58" s="1063"/>
      <c r="X58" s="1063"/>
      <c r="Y58" s="1063"/>
      <c r="Z58" s="1063"/>
      <c r="AA58" s="1063"/>
      <c r="AB58" s="1063"/>
      <c r="AC58" s="1063"/>
      <c r="AD58" s="1063"/>
      <c r="AE58" s="1072"/>
      <c r="AF58" s="1073"/>
      <c r="AG58" s="1074"/>
      <c r="AH58" s="1074"/>
      <c r="AI58" s="1074"/>
      <c r="AJ58" s="1075"/>
      <c r="AK58" s="1062"/>
      <c r="AL58" s="1063"/>
      <c r="AM58" s="1063"/>
      <c r="AN58" s="1063"/>
      <c r="AO58" s="1063"/>
      <c r="AP58" s="1063"/>
      <c r="AQ58" s="1063"/>
      <c r="AR58" s="1063"/>
      <c r="AS58" s="1063"/>
      <c r="AT58" s="1063"/>
      <c r="AU58" s="1063"/>
      <c r="AV58" s="1063"/>
      <c r="AW58" s="1063"/>
      <c r="AX58" s="1063"/>
      <c r="AY58" s="1063"/>
      <c r="AZ58" s="1064"/>
      <c r="BA58" s="1064"/>
      <c r="BB58" s="1064"/>
      <c r="BC58" s="1064"/>
      <c r="BD58" s="1064"/>
      <c r="BE58" s="1008"/>
      <c r="BF58" s="1008"/>
      <c r="BG58" s="1008"/>
      <c r="BH58" s="1008"/>
      <c r="BI58" s="1009"/>
      <c r="BJ58" s="232"/>
      <c r="BK58" s="232"/>
      <c r="BL58" s="232"/>
      <c r="BM58" s="232"/>
      <c r="BN58" s="232"/>
      <c r="BO58" s="241"/>
      <c r="BP58" s="241"/>
      <c r="BQ58" s="238">
        <v>52</v>
      </c>
      <c r="BR58" s="239"/>
      <c r="BS58" s="1030"/>
      <c r="BT58" s="1031"/>
      <c r="BU58" s="1031"/>
      <c r="BV58" s="1031"/>
      <c r="BW58" s="1031"/>
      <c r="BX58" s="1031"/>
      <c r="BY58" s="1031"/>
      <c r="BZ58" s="1031"/>
      <c r="CA58" s="1031"/>
      <c r="CB58" s="1031"/>
      <c r="CC58" s="1031"/>
      <c r="CD58" s="1031"/>
      <c r="CE58" s="1031"/>
      <c r="CF58" s="1031"/>
      <c r="CG58" s="1052"/>
      <c r="CH58" s="1027"/>
      <c r="CI58" s="1028"/>
      <c r="CJ58" s="1028"/>
      <c r="CK58" s="1028"/>
      <c r="CL58" s="1029"/>
      <c r="CM58" s="1027"/>
      <c r="CN58" s="1028"/>
      <c r="CO58" s="1028"/>
      <c r="CP58" s="1028"/>
      <c r="CQ58" s="1029"/>
      <c r="CR58" s="1027"/>
      <c r="CS58" s="1028"/>
      <c r="CT58" s="1028"/>
      <c r="CU58" s="1028"/>
      <c r="CV58" s="1029"/>
      <c r="CW58" s="1027"/>
      <c r="CX58" s="1028"/>
      <c r="CY58" s="1028"/>
      <c r="CZ58" s="1028"/>
      <c r="DA58" s="1029"/>
      <c r="DB58" s="1027"/>
      <c r="DC58" s="1028"/>
      <c r="DD58" s="1028"/>
      <c r="DE58" s="1028"/>
      <c r="DF58" s="1029"/>
      <c r="DG58" s="1027"/>
      <c r="DH58" s="1028"/>
      <c r="DI58" s="1028"/>
      <c r="DJ58" s="1028"/>
      <c r="DK58" s="1029"/>
      <c r="DL58" s="1027"/>
      <c r="DM58" s="1028"/>
      <c r="DN58" s="1028"/>
      <c r="DO58" s="1028"/>
      <c r="DP58" s="1029"/>
      <c r="DQ58" s="1027"/>
      <c r="DR58" s="1028"/>
      <c r="DS58" s="1028"/>
      <c r="DT58" s="1028"/>
      <c r="DU58" s="1029"/>
      <c r="DV58" s="1030"/>
      <c r="DW58" s="1031"/>
      <c r="DX58" s="1031"/>
      <c r="DY58" s="1031"/>
      <c r="DZ58" s="1032"/>
      <c r="EA58" s="230"/>
    </row>
    <row r="59" spans="1:131" ht="26.25" customHeight="1" x14ac:dyDescent="0.15">
      <c r="A59" s="238">
        <v>32</v>
      </c>
      <c r="B59" s="1068"/>
      <c r="C59" s="1069"/>
      <c r="D59" s="1069"/>
      <c r="E59" s="1069"/>
      <c r="F59" s="1069"/>
      <c r="G59" s="1069"/>
      <c r="H59" s="1069"/>
      <c r="I59" s="1069"/>
      <c r="J59" s="1069"/>
      <c r="K59" s="1069"/>
      <c r="L59" s="1069"/>
      <c r="M59" s="1069"/>
      <c r="N59" s="1069"/>
      <c r="O59" s="1069"/>
      <c r="P59" s="1070"/>
      <c r="Q59" s="1071"/>
      <c r="R59" s="1063"/>
      <c r="S59" s="1063"/>
      <c r="T59" s="1063"/>
      <c r="U59" s="1063"/>
      <c r="V59" s="1063"/>
      <c r="W59" s="1063"/>
      <c r="X59" s="1063"/>
      <c r="Y59" s="1063"/>
      <c r="Z59" s="1063"/>
      <c r="AA59" s="1063"/>
      <c r="AB59" s="1063"/>
      <c r="AC59" s="1063"/>
      <c r="AD59" s="1063"/>
      <c r="AE59" s="1072"/>
      <c r="AF59" s="1073"/>
      <c r="AG59" s="1074"/>
      <c r="AH59" s="1074"/>
      <c r="AI59" s="1074"/>
      <c r="AJ59" s="1075"/>
      <c r="AK59" s="1062"/>
      <c r="AL59" s="1063"/>
      <c r="AM59" s="1063"/>
      <c r="AN59" s="1063"/>
      <c r="AO59" s="1063"/>
      <c r="AP59" s="1063"/>
      <c r="AQ59" s="1063"/>
      <c r="AR59" s="1063"/>
      <c r="AS59" s="1063"/>
      <c r="AT59" s="1063"/>
      <c r="AU59" s="1063"/>
      <c r="AV59" s="1063"/>
      <c r="AW59" s="1063"/>
      <c r="AX59" s="1063"/>
      <c r="AY59" s="1063"/>
      <c r="AZ59" s="1064"/>
      <c r="BA59" s="1064"/>
      <c r="BB59" s="1064"/>
      <c r="BC59" s="1064"/>
      <c r="BD59" s="1064"/>
      <c r="BE59" s="1008"/>
      <c r="BF59" s="1008"/>
      <c r="BG59" s="1008"/>
      <c r="BH59" s="1008"/>
      <c r="BI59" s="1009"/>
      <c r="BJ59" s="232"/>
      <c r="BK59" s="232"/>
      <c r="BL59" s="232"/>
      <c r="BM59" s="232"/>
      <c r="BN59" s="232"/>
      <c r="BO59" s="241"/>
      <c r="BP59" s="241"/>
      <c r="BQ59" s="238">
        <v>53</v>
      </c>
      <c r="BR59" s="239"/>
      <c r="BS59" s="1030"/>
      <c r="BT59" s="1031"/>
      <c r="BU59" s="1031"/>
      <c r="BV59" s="1031"/>
      <c r="BW59" s="1031"/>
      <c r="BX59" s="1031"/>
      <c r="BY59" s="1031"/>
      <c r="BZ59" s="1031"/>
      <c r="CA59" s="1031"/>
      <c r="CB59" s="1031"/>
      <c r="CC59" s="1031"/>
      <c r="CD59" s="1031"/>
      <c r="CE59" s="1031"/>
      <c r="CF59" s="1031"/>
      <c r="CG59" s="1052"/>
      <c r="CH59" s="1027"/>
      <c r="CI59" s="1028"/>
      <c r="CJ59" s="1028"/>
      <c r="CK59" s="1028"/>
      <c r="CL59" s="1029"/>
      <c r="CM59" s="1027"/>
      <c r="CN59" s="1028"/>
      <c r="CO59" s="1028"/>
      <c r="CP59" s="1028"/>
      <c r="CQ59" s="1029"/>
      <c r="CR59" s="1027"/>
      <c r="CS59" s="1028"/>
      <c r="CT59" s="1028"/>
      <c r="CU59" s="1028"/>
      <c r="CV59" s="1029"/>
      <c r="CW59" s="1027"/>
      <c r="CX59" s="1028"/>
      <c r="CY59" s="1028"/>
      <c r="CZ59" s="1028"/>
      <c r="DA59" s="1029"/>
      <c r="DB59" s="1027"/>
      <c r="DC59" s="1028"/>
      <c r="DD59" s="1028"/>
      <c r="DE59" s="1028"/>
      <c r="DF59" s="1029"/>
      <c r="DG59" s="1027"/>
      <c r="DH59" s="1028"/>
      <c r="DI59" s="1028"/>
      <c r="DJ59" s="1028"/>
      <c r="DK59" s="1029"/>
      <c r="DL59" s="1027"/>
      <c r="DM59" s="1028"/>
      <c r="DN59" s="1028"/>
      <c r="DO59" s="1028"/>
      <c r="DP59" s="1029"/>
      <c r="DQ59" s="1027"/>
      <c r="DR59" s="1028"/>
      <c r="DS59" s="1028"/>
      <c r="DT59" s="1028"/>
      <c r="DU59" s="1029"/>
      <c r="DV59" s="1030"/>
      <c r="DW59" s="1031"/>
      <c r="DX59" s="1031"/>
      <c r="DY59" s="1031"/>
      <c r="DZ59" s="1032"/>
      <c r="EA59" s="230"/>
    </row>
    <row r="60" spans="1:131" ht="26.25" customHeight="1" x14ac:dyDescent="0.15">
      <c r="A60" s="238">
        <v>33</v>
      </c>
      <c r="B60" s="1068"/>
      <c r="C60" s="1069"/>
      <c r="D60" s="1069"/>
      <c r="E60" s="1069"/>
      <c r="F60" s="1069"/>
      <c r="G60" s="1069"/>
      <c r="H60" s="1069"/>
      <c r="I60" s="1069"/>
      <c r="J60" s="1069"/>
      <c r="K60" s="1069"/>
      <c r="L60" s="1069"/>
      <c r="M60" s="1069"/>
      <c r="N60" s="1069"/>
      <c r="O60" s="1069"/>
      <c r="P60" s="1070"/>
      <c r="Q60" s="1071"/>
      <c r="R60" s="1063"/>
      <c r="S60" s="1063"/>
      <c r="T60" s="1063"/>
      <c r="U60" s="1063"/>
      <c r="V60" s="1063"/>
      <c r="W60" s="1063"/>
      <c r="X60" s="1063"/>
      <c r="Y60" s="1063"/>
      <c r="Z60" s="1063"/>
      <c r="AA60" s="1063"/>
      <c r="AB60" s="1063"/>
      <c r="AC60" s="1063"/>
      <c r="AD60" s="1063"/>
      <c r="AE60" s="1072"/>
      <c r="AF60" s="1073"/>
      <c r="AG60" s="1074"/>
      <c r="AH60" s="1074"/>
      <c r="AI60" s="1074"/>
      <c r="AJ60" s="1075"/>
      <c r="AK60" s="1062"/>
      <c r="AL60" s="1063"/>
      <c r="AM60" s="1063"/>
      <c r="AN60" s="1063"/>
      <c r="AO60" s="1063"/>
      <c r="AP60" s="1063"/>
      <c r="AQ60" s="1063"/>
      <c r="AR60" s="1063"/>
      <c r="AS60" s="1063"/>
      <c r="AT60" s="1063"/>
      <c r="AU60" s="1063"/>
      <c r="AV60" s="1063"/>
      <c r="AW60" s="1063"/>
      <c r="AX60" s="1063"/>
      <c r="AY60" s="1063"/>
      <c r="AZ60" s="1064"/>
      <c r="BA60" s="1064"/>
      <c r="BB60" s="1064"/>
      <c r="BC60" s="1064"/>
      <c r="BD60" s="1064"/>
      <c r="BE60" s="1008"/>
      <c r="BF60" s="1008"/>
      <c r="BG60" s="1008"/>
      <c r="BH60" s="1008"/>
      <c r="BI60" s="1009"/>
      <c r="BJ60" s="232"/>
      <c r="BK60" s="232"/>
      <c r="BL60" s="232"/>
      <c r="BM60" s="232"/>
      <c r="BN60" s="232"/>
      <c r="BO60" s="241"/>
      <c r="BP60" s="241"/>
      <c r="BQ60" s="238">
        <v>54</v>
      </c>
      <c r="BR60" s="239"/>
      <c r="BS60" s="1030"/>
      <c r="BT60" s="1031"/>
      <c r="BU60" s="1031"/>
      <c r="BV60" s="1031"/>
      <c r="BW60" s="1031"/>
      <c r="BX60" s="1031"/>
      <c r="BY60" s="1031"/>
      <c r="BZ60" s="1031"/>
      <c r="CA60" s="1031"/>
      <c r="CB60" s="1031"/>
      <c r="CC60" s="1031"/>
      <c r="CD60" s="1031"/>
      <c r="CE60" s="1031"/>
      <c r="CF60" s="1031"/>
      <c r="CG60" s="1052"/>
      <c r="CH60" s="1027"/>
      <c r="CI60" s="1028"/>
      <c r="CJ60" s="1028"/>
      <c r="CK60" s="1028"/>
      <c r="CL60" s="1029"/>
      <c r="CM60" s="1027"/>
      <c r="CN60" s="1028"/>
      <c r="CO60" s="1028"/>
      <c r="CP60" s="1028"/>
      <c r="CQ60" s="1029"/>
      <c r="CR60" s="1027"/>
      <c r="CS60" s="1028"/>
      <c r="CT60" s="1028"/>
      <c r="CU60" s="1028"/>
      <c r="CV60" s="1029"/>
      <c r="CW60" s="1027"/>
      <c r="CX60" s="1028"/>
      <c r="CY60" s="1028"/>
      <c r="CZ60" s="1028"/>
      <c r="DA60" s="1029"/>
      <c r="DB60" s="1027"/>
      <c r="DC60" s="1028"/>
      <c r="DD60" s="1028"/>
      <c r="DE60" s="1028"/>
      <c r="DF60" s="1029"/>
      <c r="DG60" s="1027"/>
      <c r="DH60" s="1028"/>
      <c r="DI60" s="1028"/>
      <c r="DJ60" s="1028"/>
      <c r="DK60" s="1029"/>
      <c r="DL60" s="1027"/>
      <c r="DM60" s="1028"/>
      <c r="DN60" s="1028"/>
      <c r="DO60" s="1028"/>
      <c r="DP60" s="1029"/>
      <c r="DQ60" s="1027"/>
      <c r="DR60" s="1028"/>
      <c r="DS60" s="1028"/>
      <c r="DT60" s="1028"/>
      <c r="DU60" s="1029"/>
      <c r="DV60" s="1030"/>
      <c r="DW60" s="1031"/>
      <c r="DX60" s="1031"/>
      <c r="DY60" s="1031"/>
      <c r="DZ60" s="1032"/>
      <c r="EA60" s="230"/>
    </row>
    <row r="61" spans="1:131" ht="26.25" customHeight="1" thickBot="1" x14ac:dyDescent="0.2">
      <c r="A61" s="238">
        <v>34</v>
      </c>
      <c r="B61" s="1068"/>
      <c r="C61" s="1069"/>
      <c r="D61" s="1069"/>
      <c r="E61" s="1069"/>
      <c r="F61" s="1069"/>
      <c r="G61" s="1069"/>
      <c r="H61" s="1069"/>
      <c r="I61" s="1069"/>
      <c r="J61" s="1069"/>
      <c r="K61" s="1069"/>
      <c r="L61" s="1069"/>
      <c r="M61" s="1069"/>
      <c r="N61" s="1069"/>
      <c r="O61" s="1069"/>
      <c r="P61" s="1070"/>
      <c r="Q61" s="1071"/>
      <c r="R61" s="1063"/>
      <c r="S61" s="1063"/>
      <c r="T61" s="1063"/>
      <c r="U61" s="1063"/>
      <c r="V61" s="1063"/>
      <c r="W61" s="1063"/>
      <c r="X61" s="1063"/>
      <c r="Y61" s="1063"/>
      <c r="Z61" s="1063"/>
      <c r="AA61" s="1063"/>
      <c r="AB61" s="1063"/>
      <c r="AC61" s="1063"/>
      <c r="AD61" s="1063"/>
      <c r="AE61" s="1072"/>
      <c r="AF61" s="1073"/>
      <c r="AG61" s="1074"/>
      <c r="AH61" s="1074"/>
      <c r="AI61" s="1074"/>
      <c r="AJ61" s="1075"/>
      <c r="AK61" s="1062"/>
      <c r="AL61" s="1063"/>
      <c r="AM61" s="1063"/>
      <c r="AN61" s="1063"/>
      <c r="AO61" s="1063"/>
      <c r="AP61" s="1063"/>
      <c r="AQ61" s="1063"/>
      <c r="AR61" s="1063"/>
      <c r="AS61" s="1063"/>
      <c r="AT61" s="1063"/>
      <c r="AU61" s="1063"/>
      <c r="AV61" s="1063"/>
      <c r="AW61" s="1063"/>
      <c r="AX61" s="1063"/>
      <c r="AY61" s="1063"/>
      <c r="AZ61" s="1064"/>
      <c r="BA61" s="1064"/>
      <c r="BB61" s="1064"/>
      <c r="BC61" s="1064"/>
      <c r="BD61" s="1064"/>
      <c r="BE61" s="1008"/>
      <c r="BF61" s="1008"/>
      <c r="BG61" s="1008"/>
      <c r="BH61" s="1008"/>
      <c r="BI61" s="1009"/>
      <c r="BJ61" s="232"/>
      <c r="BK61" s="232"/>
      <c r="BL61" s="232"/>
      <c r="BM61" s="232"/>
      <c r="BN61" s="232"/>
      <c r="BO61" s="241"/>
      <c r="BP61" s="241"/>
      <c r="BQ61" s="238">
        <v>55</v>
      </c>
      <c r="BR61" s="239"/>
      <c r="BS61" s="1030"/>
      <c r="BT61" s="1031"/>
      <c r="BU61" s="1031"/>
      <c r="BV61" s="1031"/>
      <c r="BW61" s="1031"/>
      <c r="BX61" s="1031"/>
      <c r="BY61" s="1031"/>
      <c r="BZ61" s="1031"/>
      <c r="CA61" s="1031"/>
      <c r="CB61" s="1031"/>
      <c r="CC61" s="1031"/>
      <c r="CD61" s="1031"/>
      <c r="CE61" s="1031"/>
      <c r="CF61" s="1031"/>
      <c r="CG61" s="1052"/>
      <c r="CH61" s="1027"/>
      <c r="CI61" s="1028"/>
      <c r="CJ61" s="1028"/>
      <c r="CK61" s="1028"/>
      <c r="CL61" s="1029"/>
      <c r="CM61" s="1027"/>
      <c r="CN61" s="1028"/>
      <c r="CO61" s="1028"/>
      <c r="CP61" s="1028"/>
      <c r="CQ61" s="1029"/>
      <c r="CR61" s="1027"/>
      <c r="CS61" s="1028"/>
      <c r="CT61" s="1028"/>
      <c r="CU61" s="1028"/>
      <c r="CV61" s="1029"/>
      <c r="CW61" s="1027"/>
      <c r="CX61" s="1028"/>
      <c r="CY61" s="1028"/>
      <c r="CZ61" s="1028"/>
      <c r="DA61" s="1029"/>
      <c r="DB61" s="1027"/>
      <c r="DC61" s="1028"/>
      <c r="DD61" s="1028"/>
      <c r="DE61" s="1028"/>
      <c r="DF61" s="1029"/>
      <c r="DG61" s="1027"/>
      <c r="DH61" s="1028"/>
      <c r="DI61" s="1028"/>
      <c r="DJ61" s="1028"/>
      <c r="DK61" s="1029"/>
      <c r="DL61" s="1027"/>
      <c r="DM61" s="1028"/>
      <c r="DN61" s="1028"/>
      <c r="DO61" s="1028"/>
      <c r="DP61" s="1029"/>
      <c r="DQ61" s="1027"/>
      <c r="DR61" s="1028"/>
      <c r="DS61" s="1028"/>
      <c r="DT61" s="1028"/>
      <c r="DU61" s="1029"/>
      <c r="DV61" s="1030"/>
      <c r="DW61" s="1031"/>
      <c r="DX61" s="1031"/>
      <c r="DY61" s="1031"/>
      <c r="DZ61" s="1032"/>
      <c r="EA61" s="230"/>
    </row>
    <row r="62" spans="1:131" ht="26.25" customHeight="1" x14ac:dyDescent="0.15">
      <c r="A62" s="238">
        <v>35</v>
      </c>
      <c r="B62" s="1068"/>
      <c r="C62" s="1069"/>
      <c r="D62" s="1069"/>
      <c r="E62" s="1069"/>
      <c r="F62" s="1069"/>
      <c r="G62" s="1069"/>
      <c r="H62" s="1069"/>
      <c r="I62" s="1069"/>
      <c r="J62" s="1069"/>
      <c r="K62" s="1069"/>
      <c r="L62" s="1069"/>
      <c r="M62" s="1069"/>
      <c r="N62" s="1069"/>
      <c r="O62" s="1069"/>
      <c r="P62" s="1070"/>
      <c r="Q62" s="1071"/>
      <c r="R62" s="1063"/>
      <c r="S62" s="1063"/>
      <c r="T62" s="1063"/>
      <c r="U62" s="1063"/>
      <c r="V62" s="1063"/>
      <c r="W62" s="1063"/>
      <c r="X62" s="1063"/>
      <c r="Y62" s="1063"/>
      <c r="Z62" s="1063"/>
      <c r="AA62" s="1063"/>
      <c r="AB62" s="1063"/>
      <c r="AC62" s="1063"/>
      <c r="AD62" s="1063"/>
      <c r="AE62" s="1072"/>
      <c r="AF62" s="1073"/>
      <c r="AG62" s="1074"/>
      <c r="AH62" s="1074"/>
      <c r="AI62" s="1074"/>
      <c r="AJ62" s="1075"/>
      <c r="AK62" s="1062"/>
      <c r="AL62" s="1063"/>
      <c r="AM62" s="1063"/>
      <c r="AN62" s="1063"/>
      <c r="AO62" s="1063"/>
      <c r="AP62" s="1063"/>
      <c r="AQ62" s="1063"/>
      <c r="AR62" s="1063"/>
      <c r="AS62" s="1063"/>
      <c r="AT62" s="1063"/>
      <c r="AU62" s="1063"/>
      <c r="AV62" s="1063"/>
      <c r="AW62" s="1063"/>
      <c r="AX62" s="1063"/>
      <c r="AY62" s="1063"/>
      <c r="AZ62" s="1064"/>
      <c r="BA62" s="1064"/>
      <c r="BB62" s="1064"/>
      <c r="BC62" s="1064"/>
      <c r="BD62" s="1064"/>
      <c r="BE62" s="1008"/>
      <c r="BF62" s="1008"/>
      <c r="BG62" s="1008"/>
      <c r="BH62" s="1008"/>
      <c r="BI62" s="1009"/>
      <c r="BJ62" s="1065" t="s">
        <v>420</v>
      </c>
      <c r="BK62" s="1066"/>
      <c r="BL62" s="1066"/>
      <c r="BM62" s="1066"/>
      <c r="BN62" s="1067"/>
      <c r="BO62" s="241"/>
      <c r="BP62" s="241"/>
      <c r="BQ62" s="238">
        <v>56</v>
      </c>
      <c r="BR62" s="239"/>
      <c r="BS62" s="1030"/>
      <c r="BT62" s="1031"/>
      <c r="BU62" s="1031"/>
      <c r="BV62" s="1031"/>
      <c r="BW62" s="1031"/>
      <c r="BX62" s="1031"/>
      <c r="BY62" s="1031"/>
      <c r="BZ62" s="1031"/>
      <c r="CA62" s="1031"/>
      <c r="CB62" s="1031"/>
      <c r="CC62" s="1031"/>
      <c r="CD62" s="1031"/>
      <c r="CE62" s="1031"/>
      <c r="CF62" s="1031"/>
      <c r="CG62" s="1052"/>
      <c r="CH62" s="1027"/>
      <c r="CI62" s="1028"/>
      <c r="CJ62" s="1028"/>
      <c r="CK62" s="1028"/>
      <c r="CL62" s="1029"/>
      <c r="CM62" s="1027"/>
      <c r="CN62" s="1028"/>
      <c r="CO62" s="1028"/>
      <c r="CP62" s="1028"/>
      <c r="CQ62" s="1029"/>
      <c r="CR62" s="1027"/>
      <c r="CS62" s="1028"/>
      <c r="CT62" s="1028"/>
      <c r="CU62" s="1028"/>
      <c r="CV62" s="1029"/>
      <c r="CW62" s="1027"/>
      <c r="CX62" s="1028"/>
      <c r="CY62" s="1028"/>
      <c r="CZ62" s="1028"/>
      <c r="DA62" s="1029"/>
      <c r="DB62" s="1027"/>
      <c r="DC62" s="1028"/>
      <c r="DD62" s="1028"/>
      <c r="DE62" s="1028"/>
      <c r="DF62" s="1029"/>
      <c r="DG62" s="1027"/>
      <c r="DH62" s="1028"/>
      <c r="DI62" s="1028"/>
      <c r="DJ62" s="1028"/>
      <c r="DK62" s="1029"/>
      <c r="DL62" s="1027"/>
      <c r="DM62" s="1028"/>
      <c r="DN62" s="1028"/>
      <c r="DO62" s="1028"/>
      <c r="DP62" s="1029"/>
      <c r="DQ62" s="1027"/>
      <c r="DR62" s="1028"/>
      <c r="DS62" s="1028"/>
      <c r="DT62" s="1028"/>
      <c r="DU62" s="1029"/>
      <c r="DV62" s="1030"/>
      <c r="DW62" s="1031"/>
      <c r="DX62" s="1031"/>
      <c r="DY62" s="1031"/>
      <c r="DZ62" s="1032"/>
      <c r="EA62" s="230"/>
    </row>
    <row r="63" spans="1:131" ht="26.25" customHeight="1" thickBot="1" x14ac:dyDescent="0.2">
      <c r="A63" s="240" t="s">
        <v>396</v>
      </c>
      <c r="B63" s="973" t="s">
        <v>421</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8"/>
      <c r="AF63" s="1059">
        <v>2693</v>
      </c>
      <c r="AG63" s="995"/>
      <c r="AH63" s="995"/>
      <c r="AI63" s="995"/>
      <c r="AJ63" s="1060"/>
      <c r="AK63" s="1061"/>
      <c r="AL63" s="999"/>
      <c r="AM63" s="999"/>
      <c r="AN63" s="999"/>
      <c r="AO63" s="999"/>
      <c r="AP63" s="995">
        <v>16087</v>
      </c>
      <c r="AQ63" s="995"/>
      <c r="AR63" s="995"/>
      <c r="AS63" s="995"/>
      <c r="AT63" s="995"/>
      <c r="AU63" s="995">
        <v>11758</v>
      </c>
      <c r="AV63" s="995"/>
      <c r="AW63" s="995"/>
      <c r="AX63" s="995"/>
      <c r="AY63" s="995"/>
      <c r="AZ63" s="1055"/>
      <c r="BA63" s="1055"/>
      <c r="BB63" s="1055"/>
      <c r="BC63" s="1055"/>
      <c r="BD63" s="1055"/>
      <c r="BE63" s="996"/>
      <c r="BF63" s="996"/>
      <c r="BG63" s="996"/>
      <c r="BH63" s="996"/>
      <c r="BI63" s="997"/>
      <c r="BJ63" s="1056" t="s">
        <v>422</v>
      </c>
      <c r="BK63" s="989"/>
      <c r="BL63" s="989"/>
      <c r="BM63" s="989"/>
      <c r="BN63" s="1057"/>
      <c r="BO63" s="241"/>
      <c r="BP63" s="241"/>
      <c r="BQ63" s="238">
        <v>57</v>
      </c>
      <c r="BR63" s="239"/>
      <c r="BS63" s="1030"/>
      <c r="BT63" s="1031"/>
      <c r="BU63" s="1031"/>
      <c r="BV63" s="1031"/>
      <c r="BW63" s="1031"/>
      <c r="BX63" s="1031"/>
      <c r="BY63" s="1031"/>
      <c r="BZ63" s="1031"/>
      <c r="CA63" s="1031"/>
      <c r="CB63" s="1031"/>
      <c r="CC63" s="1031"/>
      <c r="CD63" s="1031"/>
      <c r="CE63" s="1031"/>
      <c r="CF63" s="1031"/>
      <c r="CG63" s="1052"/>
      <c r="CH63" s="1027"/>
      <c r="CI63" s="1028"/>
      <c r="CJ63" s="1028"/>
      <c r="CK63" s="1028"/>
      <c r="CL63" s="1029"/>
      <c r="CM63" s="1027"/>
      <c r="CN63" s="1028"/>
      <c r="CO63" s="1028"/>
      <c r="CP63" s="1028"/>
      <c r="CQ63" s="1029"/>
      <c r="CR63" s="1027"/>
      <c r="CS63" s="1028"/>
      <c r="CT63" s="1028"/>
      <c r="CU63" s="1028"/>
      <c r="CV63" s="1029"/>
      <c r="CW63" s="1027"/>
      <c r="CX63" s="1028"/>
      <c r="CY63" s="1028"/>
      <c r="CZ63" s="1028"/>
      <c r="DA63" s="1029"/>
      <c r="DB63" s="1027"/>
      <c r="DC63" s="1028"/>
      <c r="DD63" s="1028"/>
      <c r="DE63" s="1028"/>
      <c r="DF63" s="1029"/>
      <c r="DG63" s="1027"/>
      <c r="DH63" s="1028"/>
      <c r="DI63" s="1028"/>
      <c r="DJ63" s="1028"/>
      <c r="DK63" s="1029"/>
      <c r="DL63" s="1027"/>
      <c r="DM63" s="1028"/>
      <c r="DN63" s="1028"/>
      <c r="DO63" s="1028"/>
      <c r="DP63" s="1029"/>
      <c r="DQ63" s="1027"/>
      <c r="DR63" s="1028"/>
      <c r="DS63" s="1028"/>
      <c r="DT63" s="1028"/>
      <c r="DU63" s="1029"/>
      <c r="DV63" s="1030"/>
      <c r="DW63" s="1031"/>
      <c r="DX63" s="1031"/>
      <c r="DY63" s="1031"/>
      <c r="DZ63" s="1032"/>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30"/>
      <c r="BT64" s="1031"/>
      <c r="BU64" s="1031"/>
      <c r="BV64" s="1031"/>
      <c r="BW64" s="1031"/>
      <c r="BX64" s="1031"/>
      <c r="BY64" s="1031"/>
      <c r="BZ64" s="1031"/>
      <c r="CA64" s="1031"/>
      <c r="CB64" s="1031"/>
      <c r="CC64" s="1031"/>
      <c r="CD64" s="1031"/>
      <c r="CE64" s="1031"/>
      <c r="CF64" s="1031"/>
      <c r="CG64" s="1052"/>
      <c r="CH64" s="1027"/>
      <c r="CI64" s="1028"/>
      <c r="CJ64" s="1028"/>
      <c r="CK64" s="1028"/>
      <c r="CL64" s="1029"/>
      <c r="CM64" s="1027"/>
      <c r="CN64" s="1028"/>
      <c r="CO64" s="1028"/>
      <c r="CP64" s="1028"/>
      <c r="CQ64" s="1029"/>
      <c r="CR64" s="1027"/>
      <c r="CS64" s="1028"/>
      <c r="CT64" s="1028"/>
      <c r="CU64" s="1028"/>
      <c r="CV64" s="1029"/>
      <c r="CW64" s="1027"/>
      <c r="CX64" s="1028"/>
      <c r="CY64" s="1028"/>
      <c r="CZ64" s="1028"/>
      <c r="DA64" s="1029"/>
      <c r="DB64" s="1027"/>
      <c r="DC64" s="1028"/>
      <c r="DD64" s="1028"/>
      <c r="DE64" s="1028"/>
      <c r="DF64" s="1029"/>
      <c r="DG64" s="1027"/>
      <c r="DH64" s="1028"/>
      <c r="DI64" s="1028"/>
      <c r="DJ64" s="1028"/>
      <c r="DK64" s="1029"/>
      <c r="DL64" s="1027"/>
      <c r="DM64" s="1028"/>
      <c r="DN64" s="1028"/>
      <c r="DO64" s="1028"/>
      <c r="DP64" s="1029"/>
      <c r="DQ64" s="1027"/>
      <c r="DR64" s="1028"/>
      <c r="DS64" s="1028"/>
      <c r="DT64" s="1028"/>
      <c r="DU64" s="1029"/>
      <c r="DV64" s="1030"/>
      <c r="DW64" s="1031"/>
      <c r="DX64" s="1031"/>
      <c r="DY64" s="1031"/>
      <c r="DZ64" s="1032"/>
      <c r="EA64" s="230"/>
    </row>
    <row r="65" spans="1:131" ht="26.25" customHeight="1" thickBot="1" x14ac:dyDescent="0.2">
      <c r="A65" s="232" t="s">
        <v>423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30"/>
      <c r="BT65" s="1031"/>
      <c r="BU65" s="1031"/>
      <c r="BV65" s="1031"/>
      <c r="BW65" s="1031"/>
      <c r="BX65" s="1031"/>
      <c r="BY65" s="1031"/>
      <c r="BZ65" s="1031"/>
      <c r="CA65" s="1031"/>
      <c r="CB65" s="1031"/>
      <c r="CC65" s="1031"/>
      <c r="CD65" s="1031"/>
      <c r="CE65" s="1031"/>
      <c r="CF65" s="1031"/>
      <c r="CG65" s="1052"/>
      <c r="CH65" s="1027"/>
      <c r="CI65" s="1028"/>
      <c r="CJ65" s="1028"/>
      <c r="CK65" s="1028"/>
      <c r="CL65" s="1029"/>
      <c r="CM65" s="1027"/>
      <c r="CN65" s="1028"/>
      <c r="CO65" s="1028"/>
      <c r="CP65" s="1028"/>
      <c r="CQ65" s="1029"/>
      <c r="CR65" s="1027"/>
      <c r="CS65" s="1028"/>
      <c r="CT65" s="1028"/>
      <c r="CU65" s="1028"/>
      <c r="CV65" s="1029"/>
      <c r="CW65" s="1027"/>
      <c r="CX65" s="1028"/>
      <c r="CY65" s="1028"/>
      <c r="CZ65" s="1028"/>
      <c r="DA65" s="1029"/>
      <c r="DB65" s="1027"/>
      <c r="DC65" s="1028"/>
      <c r="DD65" s="1028"/>
      <c r="DE65" s="1028"/>
      <c r="DF65" s="1029"/>
      <c r="DG65" s="1027"/>
      <c r="DH65" s="1028"/>
      <c r="DI65" s="1028"/>
      <c r="DJ65" s="1028"/>
      <c r="DK65" s="1029"/>
      <c r="DL65" s="1027"/>
      <c r="DM65" s="1028"/>
      <c r="DN65" s="1028"/>
      <c r="DO65" s="1028"/>
      <c r="DP65" s="1029"/>
      <c r="DQ65" s="1027"/>
      <c r="DR65" s="1028"/>
      <c r="DS65" s="1028"/>
      <c r="DT65" s="1028"/>
      <c r="DU65" s="1029"/>
      <c r="DV65" s="1030"/>
      <c r="DW65" s="1031"/>
      <c r="DX65" s="1031"/>
      <c r="DY65" s="1031"/>
      <c r="DZ65" s="1032"/>
      <c r="EA65" s="230"/>
    </row>
    <row r="66" spans="1:131" ht="26.25" customHeight="1" x14ac:dyDescent="0.15">
      <c r="A66" s="1033" t="s">
        <v>424</v>
      </c>
      <c r="B66" s="1034"/>
      <c r="C66" s="1034"/>
      <c r="D66" s="1034"/>
      <c r="E66" s="1034"/>
      <c r="F66" s="1034"/>
      <c r="G66" s="1034"/>
      <c r="H66" s="1034"/>
      <c r="I66" s="1034"/>
      <c r="J66" s="1034"/>
      <c r="K66" s="1034"/>
      <c r="L66" s="1034"/>
      <c r="M66" s="1034"/>
      <c r="N66" s="1034"/>
      <c r="O66" s="1034"/>
      <c r="P66" s="1035"/>
      <c r="Q66" s="1039" t="s">
        <v>425</v>
      </c>
      <c r="R66" s="1040"/>
      <c r="S66" s="1040"/>
      <c r="T66" s="1040"/>
      <c r="U66" s="1041"/>
      <c r="V66" s="1039" t="s">
        <v>426</v>
      </c>
      <c r="W66" s="1040"/>
      <c r="X66" s="1040"/>
      <c r="Y66" s="1040"/>
      <c r="Z66" s="1041"/>
      <c r="AA66" s="1039" t="s">
        <v>427</v>
      </c>
      <c r="AB66" s="1040"/>
      <c r="AC66" s="1040"/>
      <c r="AD66" s="1040"/>
      <c r="AE66" s="1041"/>
      <c r="AF66" s="1045" t="s">
        <v>428</v>
      </c>
      <c r="AG66" s="1046"/>
      <c r="AH66" s="1046"/>
      <c r="AI66" s="1046"/>
      <c r="AJ66" s="1047"/>
      <c r="AK66" s="1039" t="s">
        <v>429</v>
      </c>
      <c r="AL66" s="1034"/>
      <c r="AM66" s="1034"/>
      <c r="AN66" s="1034"/>
      <c r="AO66" s="1035"/>
      <c r="AP66" s="1039" t="s">
        <v>405</v>
      </c>
      <c r="AQ66" s="1040"/>
      <c r="AR66" s="1040"/>
      <c r="AS66" s="1040"/>
      <c r="AT66" s="1041"/>
      <c r="AU66" s="1039" t="s">
        <v>430</v>
      </c>
      <c r="AV66" s="1040"/>
      <c r="AW66" s="1040"/>
      <c r="AX66" s="1040"/>
      <c r="AY66" s="1041"/>
      <c r="AZ66" s="1039" t="s">
        <v>383</v>
      </c>
      <c r="BA66" s="1040"/>
      <c r="BB66" s="1040"/>
      <c r="BC66" s="1040"/>
      <c r="BD66" s="1053"/>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6"/>
      <c r="B67" s="1037"/>
      <c r="C67" s="1037"/>
      <c r="D67" s="1037"/>
      <c r="E67" s="1037"/>
      <c r="F67" s="1037"/>
      <c r="G67" s="1037"/>
      <c r="H67" s="1037"/>
      <c r="I67" s="1037"/>
      <c r="J67" s="1037"/>
      <c r="K67" s="1037"/>
      <c r="L67" s="1037"/>
      <c r="M67" s="1037"/>
      <c r="N67" s="1037"/>
      <c r="O67" s="1037"/>
      <c r="P67" s="1038"/>
      <c r="Q67" s="1042"/>
      <c r="R67" s="1043"/>
      <c r="S67" s="1043"/>
      <c r="T67" s="1043"/>
      <c r="U67" s="1044"/>
      <c r="V67" s="1042"/>
      <c r="W67" s="1043"/>
      <c r="X67" s="1043"/>
      <c r="Y67" s="1043"/>
      <c r="Z67" s="1044"/>
      <c r="AA67" s="1042"/>
      <c r="AB67" s="1043"/>
      <c r="AC67" s="1043"/>
      <c r="AD67" s="1043"/>
      <c r="AE67" s="1044"/>
      <c r="AF67" s="1048"/>
      <c r="AG67" s="1049"/>
      <c r="AH67" s="1049"/>
      <c r="AI67" s="1049"/>
      <c r="AJ67" s="1050"/>
      <c r="AK67" s="1051"/>
      <c r="AL67" s="1037"/>
      <c r="AM67" s="1037"/>
      <c r="AN67" s="1037"/>
      <c r="AO67" s="1038"/>
      <c r="AP67" s="1042"/>
      <c r="AQ67" s="1043"/>
      <c r="AR67" s="1043"/>
      <c r="AS67" s="1043"/>
      <c r="AT67" s="1044"/>
      <c r="AU67" s="1042"/>
      <c r="AV67" s="1043"/>
      <c r="AW67" s="1043"/>
      <c r="AX67" s="1043"/>
      <c r="AY67" s="1044"/>
      <c r="AZ67" s="1042"/>
      <c r="BA67" s="1043"/>
      <c r="BB67" s="1043"/>
      <c r="BC67" s="1043"/>
      <c r="BD67" s="1054"/>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3" t="s">
        <v>590</v>
      </c>
      <c r="C68" s="1024"/>
      <c r="D68" s="1024"/>
      <c r="E68" s="1024"/>
      <c r="F68" s="1024"/>
      <c r="G68" s="1024"/>
      <c r="H68" s="1024"/>
      <c r="I68" s="1024"/>
      <c r="J68" s="1024"/>
      <c r="K68" s="1024"/>
      <c r="L68" s="1024"/>
      <c r="M68" s="1024"/>
      <c r="N68" s="1024"/>
      <c r="O68" s="1024"/>
      <c r="P68" s="1025"/>
      <c r="Q68" s="1026">
        <v>330</v>
      </c>
      <c r="R68" s="1020"/>
      <c r="S68" s="1020"/>
      <c r="T68" s="1020"/>
      <c r="U68" s="1020"/>
      <c r="V68" s="1020">
        <v>322</v>
      </c>
      <c r="W68" s="1020"/>
      <c r="X68" s="1020"/>
      <c r="Y68" s="1020"/>
      <c r="Z68" s="1020"/>
      <c r="AA68" s="1020">
        <v>8</v>
      </c>
      <c r="AB68" s="1020"/>
      <c r="AC68" s="1020"/>
      <c r="AD68" s="1020"/>
      <c r="AE68" s="1020"/>
      <c r="AF68" s="1020">
        <v>8</v>
      </c>
      <c r="AG68" s="1020"/>
      <c r="AH68" s="1020"/>
      <c r="AI68" s="1020"/>
      <c r="AJ68" s="1020"/>
      <c r="AK68" s="1020">
        <v>7</v>
      </c>
      <c r="AL68" s="1020"/>
      <c r="AM68" s="1020"/>
      <c r="AN68" s="1020"/>
      <c r="AO68" s="1020"/>
      <c r="AP68" s="1020">
        <v>8</v>
      </c>
      <c r="AQ68" s="1020"/>
      <c r="AR68" s="1020"/>
      <c r="AS68" s="1020"/>
      <c r="AT68" s="1020"/>
      <c r="AU68" s="1020">
        <v>1</v>
      </c>
      <c r="AV68" s="1020"/>
      <c r="AW68" s="1020"/>
      <c r="AX68" s="1020"/>
      <c r="AY68" s="1020"/>
      <c r="AZ68" s="1021"/>
      <c r="BA68" s="1021"/>
      <c r="BB68" s="1021"/>
      <c r="BC68" s="1021"/>
      <c r="BD68" s="1022"/>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591</v>
      </c>
      <c r="C69" s="1011"/>
      <c r="D69" s="1011"/>
      <c r="E69" s="1011"/>
      <c r="F69" s="1011"/>
      <c r="G69" s="1011"/>
      <c r="H69" s="1011"/>
      <c r="I69" s="1011"/>
      <c r="J69" s="1011"/>
      <c r="K69" s="1011"/>
      <c r="L69" s="1011"/>
      <c r="M69" s="1011"/>
      <c r="N69" s="1011"/>
      <c r="O69" s="1011"/>
      <c r="P69" s="1012"/>
      <c r="Q69" s="1013">
        <v>88</v>
      </c>
      <c r="R69" s="1007"/>
      <c r="S69" s="1007"/>
      <c r="T69" s="1007"/>
      <c r="U69" s="1007"/>
      <c r="V69" s="1007">
        <v>86</v>
      </c>
      <c r="W69" s="1007"/>
      <c r="X69" s="1007"/>
      <c r="Y69" s="1007"/>
      <c r="Z69" s="1007"/>
      <c r="AA69" s="1007">
        <v>3</v>
      </c>
      <c r="AB69" s="1007"/>
      <c r="AC69" s="1007"/>
      <c r="AD69" s="1007"/>
      <c r="AE69" s="1007"/>
      <c r="AF69" s="1007">
        <v>3</v>
      </c>
      <c r="AG69" s="1007"/>
      <c r="AH69" s="1007"/>
      <c r="AI69" s="1007"/>
      <c r="AJ69" s="1007"/>
      <c r="AK69" s="1007" t="s">
        <v>607</v>
      </c>
      <c r="AL69" s="1007"/>
      <c r="AM69" s="1007"/>
      <c r="AN69" s="1007"/>
      <c r="AO69" s="1007"/>
      <c r="AP69" s="1007" t="s">
        <v>589</v>
      </c>
      <c r="AQ69" s="1007"/>
      <c r="AR69" s="1007"/>
      <c r="AS69" s="1007"/>
      <c r="AT69" s="1007"/>
      <c r="AU69" s="1007" t="s">
        <v>589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592</v>
      </c>
      <c r="C70" s="1011"/>
      <c r="D70" s="1011"/>
      <c r="E70" s="1011"/>
      <c r="F70" s="1011"/>
      <c r="G70" s="1011"/>
      <c r="H70" s="1011"/>
      <c r="I70" s="1011"/>
      <c r="J70" s="1011"/>
      <c r="K70" s="1011"/>
      <c r="L70" s="1011"/>
      <c r="M70" s="1011"/>
      <c r="N70" s="1011"/>
      <c r="O70" s="1011"/>
      <c r="P70" s="1012"/>
      <c r="Q70" s="1013">
        <v>7567</v>
      </c>
      <c r="R70" s="1007"/>
      <c r="S70" s="1007"/>
      <c r="T70" s="1007"/>
      <c r="U70" s="1007"/>
      <c r="V70" s="1007">
        <v>7557</v>
      </c>
      <c r="W70" s="1007"/>
      <c r="X70" s="1007"/>
      <c r="Y70" s="1007"/>
      <c r="Z70" s="1007"/>
      <c r="AA70" s="1007">
        <v>10</v>
      </c>
      <c r="AB70" s="1007"/>
      <c r="AC70" s="1007"/>
      <c r="AD70" s="1007"/>
      <c r="AE70" s="1007"/>
      <c r="AF70" s="1007">
        <v>10</v>
      </c>
      <c r="AG70" s="1007"/>
      <c r="AH70" s="1007"/>
      <c r="AI70" s="1007"/>
      <c r="AJ70" s="1007"/>
      <c r="AK70" s="1007" t="s">
        <v>607</v>
      </c>
      <c r="AL70" s="1007"/>
      <c r="AM70" s="1007"/>
      <c r="AN70" s="1007"/>
      <c r="AO70" s="1007"/>
      <c r="AP70" s="1007" t="s">
        <v>589</v>
      </c>
      <c r="AQ70" s="1007"/>
      <c r="AR70" s="1007"/>
      <c r="AS70" s="1007"/>
      <c r="AT70" s="1007"/>
      <c r="AU70" s="1007" t="s">
        <v>589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593</v>
      </c>
      <c r="C71" s="1011"/>
      <c r="D71" s="1011"/>
      <c r="E71" s="1011"/>
      <c r="F71" s="1011"/>
      <c r="G71" s="1011"/>
      <c r="H71" s="1011"/>
      <c r="I71" s="1011"/>
      <c r="J71" s="1011"/>
      <c r="K71" s="1011"/>
      <c r="L71" s="1011"/>
      <c r="M71" s="1011"/>
      <c r="N71" s="1011"/>
      <c r="O71" s="1011"/>
      <c r="P71" s="1012"/>
      <c r="Q71" s="1013">
        <v>74</v>
      </c>
      <c r="R71" s="1007"/>
      <c r="S71" s="1007"/>
      <c r="T71" s="1007"/>
      <c r="U71" s="1007"/>
      <c r="V71" s="1007">
        <v>74</v>
      </c>
      <c r="W71" s="1007"/>
      <c r="X71" s="1007"/>
      <c r="Y71" s="1007"/>
      <c r="Z71" s="1007"/>
      <c r="AA71" s="1007">
        <v>0</v>
      </c>
      <c r="AB71" s="1007"/>
      <c r="AC71" s="1007"/>
      <c r="AD71" s="1007"/>
      <c r="AE71" s="1007"/>
      <c r="AF71" s="1007">
        <v>0</v>
      </c>
      <c r="AG71" s="1007"/>
      <c r="AH71" s="1007"/>
      <c r="AI71" s="1007"/>
      <c r="AJ71" s="1007"/>
      <c r="AK71" s="1007" t="s">
        <v>608</v>
      </c>
      <c r="AL71" s="1007"/>
      <c r="AM71" s="1007"/>
      <c r="AN71" s="1007"/>
      <c r="AO71" s="1007"/>
      <c r="AP71" s="1007" t="s">
        <v>589</v>
      </c>
      <c r="AQ71" s="1007"/>
      <c r="AR71" s="1007"/>
      <c r="AS71" s="1007"/>
      <c r="AT71" s="1007"/>
      <c r="AU71" s="1007" t="s">
        <v>589</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594</v>
      </c>
      <c r="C72" s="1011"/>
      <c r="D72" s="1011"/>
      <c r="E72" s="1011"/>
      <c r="F72" s="1011"/>
      <c r="G72" s="1011"/>
      <c r="H72" s="1011"/>
      <c r="I72" s="1011"/>
      <c r="J72" s="1011"/>
      <c r="K72" s="1011"/>
      <c r="L72" s="1011"/>
      <c r="M72" s="1011"/>
      <c r="N72" s="1011"/>
      <c r="O72" s="1011"/>
      <c r="P72" s="1012"/>
      <c r="Q72" s="1013">
        <v>4467</v>
      </c>
      <c r="R72" s="1007"/>
      <c r="S72" s="1007"/>
      <c r="T72" s="1007"/>
      <c r="U72" s="1007"/>
      <c r="V72" s="1007">
        <v>3896</v>
      </c>
      <c r="W72" s="1007"/>
      <c r="X72" s="1007"/>
      <c r="Y72" s="1007"/>
      <c r="Z72" s="1007"/>
      <c r="AA72" s="1007">
        <v>571</v>
      </c>
      <c r="AB72" s="1007"/>
      <c r="AC72" s="1007"/>
      <c r="AD72" s="1007"/>
      <c r="AE72" s="1007"/>
      <c r="AF72" s="1007">
        <v>2220</v>
      </c>
      <c r="AG72" s="1007"/>
      <c r="AH72" s="1007"/>
      <c r="AI72" s="1007"/>
      <c r="AJ72" s="1007"/>
      <c r="AK72" s="1007">
        <v>897</v>
      </c>
      <c r="AL72" s="1007"/>
      <c r="AM72" s="1007"/>
      <c r="AN72" s="1007"/>
      <c r="AO72" s="1007"/>
      <c r="AP72" s="1007">
        <v>7090</v>
      </c>
      <c r="AQ72" s="1007"/>
      <c r="AR72" s="1007"/>
      <c r="AS72" s="1007"/>
      <c r="AT72" s="1007"/>
      <c r="AU72" s="1007" t="s">
        <v>589</v>
      </c>
      <c r="AV72" s="1007"/>
      <c r="AW72" s="1007"/>
      <c r="AX72" s="1007"/>
      <c r="AY72" s="1007"/>
      <c r="AZ72" s="1008" t="s">
        <v>600</v>
      </c>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595</v>
      </c>
      <c r="C73" s="1011"/>
      <c r="D73" s="1011"/>
      <c r="E73" s="1011"/>
      <c r="F73" s="1011"/>
      <c r="G73" s="1011"/>
      <c r="H73" s="1011"/>
      <c r="I73" s="1011"/>
      <c r="J73" s="1011"/>
      <c r="K73" s="1011"/>
      <c r="L73" s="1011"/>
      <c r="M73" s="1011"/>
      <c r="N73" s="1011"/>
      <c r="O73" s="1011"/>
      <c r="P73" s="1012"/>
      <c r="Q73" s="1013">
        <v>139</v>
      </c>
      <c r="R73" s="1007"/>
      <c r="S73" s="1007"/>
      <c r="T73" s="1007"/>
      <c r="U73" s="1007"/>
      <c r="V73" s="1007">
        <v>135</v>
      </c>
      <c r="W73" s="1007"/>
      <c r="X73" s="1007"/>
      <c r="Y73" s="1007"/>
      <c r="Z73" s="1007"/>
      <c r="AA73" s="1007">
        <v>5</v>
      </c>
      <c r="AB73" s="1007"/>
      <c r="AC73" s="1007"/>
      <c r="AD73" s="1007"/>
      <c r="AE73" s="1007"/>
      <c r="AF73" s="1007">
        <v>5</v>
      </c>
      <c r="AG73" s="1007"/>
      <c r="AH73" s="1007"/>
      <c r="AI73" s="1007"/>
      <c r="AJ73" s="1007"/>
      <c r="AK73" s="1007">
        <v>1</v>
      </c>
      <c r="AL73" s="1007"/>
      <c r="AM73" s="1007"/>
      <c r="AN73" s="1007"/>
      <c r="AO73" s="1007"/>
      <c r="AP73" s="1007" t="s">
        <v>589</v>
      </c>
      <c r="AQ73" s="1007"/>
      <c r="AR73" s="1007"/>
      <c r="AS73" s="1007"/>
      <c r="AT73" s="1007"/>
      <c r="AU73" s="1007" t="s">
        <v>589</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596</v>
      </c>
      <c r="C74" s="1011"/>
      <c r="D74" s="1011"/>
      <c r="E74" s="1011"/>
      <c r="F74" s="1011"/>
      <c r="G74" s="1011"/>
      <c r="H74" s="1011"/>
      <c r="I74" s="1011"/>
      <c r="J74" s="1011"/>
      <c r="K74" s="1011"/>
      <c r="L74" s="1011"/>
      <c r="M74" s="1011"/>
      <c r="N74" s="1011"/>
      <c r="O74" s="1011"/>
      <c r="P74" s="1012"/>
      <c r="Q74" s="1013">
        <v>1189</v>
      </c>
      <c r="R74" s="1007"/>
      <c r="S74" s="1007"/>
      <c r="T74" s="1007"/>
      <c r="U74" s="1007"/>
      <c r="V74" s="1007">
        <v>1155</v>
      </c>
      <c r="W74" s="1007"/>
      <c r="X74" s="1007"/>
      <c r="Y74" s="1007"/>
      <c r="Z74" s="1007"/>
      <c r="AA74" s="1007">
        <v>33</v>
      </c>
      <c r="AB74" s="1007"/>
      <c r="AC74" s="1007"/>
      <c r="AD74" s="1007"/>
      <c r="AE74" s="1007"/>
      <c r="AF74" s="1007">
        <v>33</v>
      </c>
      <c r="AG74" s="1007"/>
      <c r="AH74" s="1007"/>
      <c r="AI74" s="1007"/>
      <c r="AJ74" s="1007"/>
      <c r="AK74" s="1007" t="s">
        <v>607</v>
      </c>
      <c r="AL74" s="1007"/>
      <c r="AM74" s="1007"/>
      <c r="AN74" s="1007"/>
      <c r="AO74" s="1007"/>
      <c r="AP74" s="1007">
        <v>534</v>
      </c>
      <c r="AQ74" s="1007"/>
      <c r="AR74" s="1007"/>
      <c r="AS74" s="1007"/>
      <c r="AT74" s="1007"/>
      <c r="AU74" s="1007">
        <v>307</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597</v>
      </c>
      <c r="C75" s="1011"/>
      <c r="D75" s="1011"/>
      <c r="E75" s="1011"/>
      <c r="F75" s="1011"/>
      <c r="G75" s="1011"/>
      <c r="H75" s="1011"/>
      <c r="I75" s="1011"/>
      <c r="J75" s="1011"/>
      <c r="K75" s="1011"/>
      <c r="L75" s="1011"/>
      <c r="M75" s="1011"/>
      <c r="N75" s="1011"/>
      <c r="O75" s="1011"/>
      <c r="P75" s="1012"/>
      <c r="Q75" s="1014">
        <v>1694</v>
      </c>
      <c r="R75" s="1015"/>
      <c r="S75" s="1015"/>
      <c r="T75" s="1015"/>
      <c r="U75" s="1016"/>
      <c r="V75" s="1017">
        <v>1577</v>
      </c>
      <c r="W75" s="1015"/>
      <c r="X75" s="1015"/>
      <c r="Y75" s="1015"/>
      <c r="Z75" s="1016"/>
      <c r="AA75" s="1017">
        <v>117</v>
      </c>
      <c r="AB75" s="1015"/>
      <c r="AC75" s="1015"/>
      <c r="AD75" s="1015"/>
      <c r="AE75" s="1016"/>
      <c r="AF75" s="1017">
        <v>117</v>
      </c>
      <c r="AG75" s="1015"/>
      <c r="AH75" s="1015"/>
      <c r="AI75" s="1015"/>
      <c r="AJ75" s="1016"/>
      <c r="AK75" s="1017" t="s">
        <v>609</v>
      </c>
      <c r="AL75" s="1015"/>
      <c r="AM75" s="1015"/>
      <c r="AN75" s="1015"/>
      <c r="AO75" s="1016"/>
      <c r="AP75" s="1017">
        <v>1257</v>
      </c>
      <c r="AQ75" s="1015"/>
      <c r="AR75" s="1015"/>
      <c r="AS75" s="1015"/>
      <c r="AT75" s="1016"/>
      <c r="AU75" s="1017">
        <v>540</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598</v>
      </c>
      <c r="C76" s="1011"/>
      <c r="D76" s="1011"/>
      <c r="E76" s="1011"/>
      <c r="F76" s="1011"/>
      <c r="G76" s="1011"/>
      <c r="H76" s="1011"/>
      <c r="I76" s="1011"/>
      <c r="J76" s="1011"/>
      <c r="K76" s="1011"/>
      <c r="L76" s="1011"/>
      <c r="M76" s="1011"/>
      <c r="N76" s="1011"/>
      <c r="O76" s="1011"/>
      <c r="P76" s="1012"/>
      <c r="Q76" s="1014">
        <v>495</v>
      </c>
      <c r="R76" s="1015"/>
      <c r="S76" s="1015"/>
      <c r="T76" s="1015"/>
      <c r="U76" s="1016"/>
      <c r="V76" s="1017">
        <v>493</v>
      </c>
      <c r="W76" s="1015"/>
      <c r="X76" s="1015"/>
      <c r="Y76" s="1015"/>
      <c r="Z76" s="1016"/>
      <c r="AA76" s="1017">
        <v>1</v>
      </c>
      <c r="AB76" s="1015"/>
      <c r="AC76" s="1015"/>
      <c r="AD76" s="1015"/>
      <c r="AE76" s="1016"/>
      <c r="AF76" s="1017">
        <v>1</v>
      </c>
      <c r="AG76" s="1015"/>
      <c r="AH76" s="1015"/>
      <c r="AI76" s="1015"/>
      <c r="AJ76" s="1016"/>
      <c r="AK76" s="1017">
        <v>298</v>
      </c>
      <c r="AL76" s="1015"/>
      <c r="AM76" s="1015"/>
      <c r="AN76" s="1015"/>
      <c r="AO76" s="1016"/>
      <c r="AP76" s="1017" t="s">
        <v>589</v>
      </c>
      <c r="AQ76" s="1015"/>
      <c r="AR76" s="1015"/>
      <c r="AS76" s="1015"/>
      <c r="AT76" s="1016"/>
      <c r="AU76" s="1017" t="s">
        <v>589</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610</v>
      </c>
      <c r="C77" s="1011"/>
      <c r="D77" s="1011"/>
      <c r="E77" s="1011"/>
      <c r="F77" s="1011"/>
      <c r="G77" s="1011"/>
      <c r="H77" s="1011"/>
      <c r="I77" s="1011"/>
      <c r="J77" s="1011"/>
      <c r="K77" s="1011"/>
      <c r="L77" s="1011"/>
      <c r="M77" s="1011"/>
      <c r="N77" s="1011"/>
      <c r="O77" s="1011"/>
      <c r="P77" s="1012"/>
      <c r="Q77" s="1014">
        <v>68</v>
      </c>
      <c r="R77" s="1015"/>
      <c r="S77" s="1015"/>
      <c r="T77" s="1015"/>
      <c r="U77" s="1016"/>
      <c r="V77" s="1017">
        <v>68</v>
      </c>
      <c r="W77" s="1015"/>
      <c r="X77" s="1015"/>
      <c r="Y77" s="1015"/>
      <c r="Z77" s="1016"/>
      <c r="AA77" s="1017">
        <v>0</v>
      </c>
      <c r="AB77" s="1015"/>
      <c r="AC77" s="1015"/>
      <c r="AD77" s="1015"/>
      <c r="AE77" s="1016"/>
      <c r="AF77" s="1017">
        <v>0</v>
      </c>
      <c r="AG77" s="1015"/>
      <c r="AH77" s="1015"/>
      <c r="AI77" s="1015"/>
      <c r="AJ77" s="1016"/>
      <c r="AK77" s="1017" t="s">
        <v>607</v>
      </c>
      <c r="AL77" s="1015"/>
      <c r="AM77" s="1015"/>
      <c r="AN77" s="1015"/>
      <c r="AO77" s="1016"/>
      <c r="AP77" s="1017" t="s">
        <v>607</v>
      </c>
      <c r="AQ77" s="1015"/>
      <c r="AR77" s="1015"/>
      <c r="AS77" s="1015"/>
      <c r="AT77" s="1016"/>
      <c r="AU77" s="1017" t="s">
        <v>611</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599</v>
      </c>
      <c r="C78" s="1011"/>
      <c r="D78" s="1011"/>
      <c r="E78" s="1011"/>
      <c r="F78" s="1011"/>
      <c r="G78" s="1011"/>
      <c r="H78" s="1011"/>
      <c r="I78" s="1011"/>
      <c r="J78" s="1011"/>
      <c r="K78" s="1011"/>
      <c r="L78" s="1011"/>
      <c r="M78" s="1011"/>
      <c r="N78" s="1011"/>
      <c r="O78" s="1011"/>
      <c r="P78" s="1012"/>
      <c r="Q78" s="1014">
        <v>217</v>
      </c>
      <c r="R78" s="1015"/>
      <c r="S78" s="1015"/>
      <c r="T78" s="1015"/>
      <c r="U78" s="1016"/>
      <c r="V78" s="1017">
        <v>191</v>
      </c>
      <c r="W78" s="1015"/>
      <c r="X78" s="1015"/>
      <c r="Y78" s="1015"/>
      <c r="Z78" s="1016"/>
      <c r="AA78" s="1017">
        <v>25</v>
      </c>
      <c r="AB78" s="1015"/>
      <c r="AC78" s="1015"/>
      <c r="AD78" s="1015"/>
      <c r="AE78" s="1016"/>
      <c r="AF78" s="1017">
        <v>25</v>
      </c>
      <c r="AG78" s="1015"/>
      <c r="AH78" s="1015"/>
      <c r="AI78" s="1015"/>
      <c r="AJ78" s="1016"/>
      <c r="AK78" s="1017" t="s">
        <v>607</v>
      </c>
      <c r="AL78" s="1015"/>
      <c r="AM78" s="1015"/>
      <c r="AN78" s="1015"/>
      <c r="AO78" s="1016"/>
      <c r="AP78" s="1017" t="s">
        <v>589</v>
      </c>
      <c r="AQ78" s="1015"/>
      <c r="AR78" s="1015"/>
      <c r="AS78" s="1015"/>
      <c r="AT78" s="1016"/>
      <c r="AU78" s="1017" t="s">
        <v>589</v>
      </c>
      <c r="AV78" s="1015"/>
      <c r="AW78" s="1015"/>
      <c r="AX78" s="1015"/>
      <c r="AY78" s="1016"/>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612</v>
      </c>
      <c r="C79" s="1011"/>
      <c r="D79" s="1011"/>
      <c r="E79" s="1011"/>
      <c r="F79" s="1011"/>
      <c r="G79" s="1011"/>
      <c r="H79" s="1011"/>
      <c r="I79" s="1011"/>
      <c r="J79" s="1011"/>
      <c r="K79" s="1011"/>
      <c r="L79" s="1011"/>
      <c r="M79" s="1011"/>
      <c r="N79" s="1011"/>
      <c r="O79" s="1011"/>
      <c r="P79" s="1012"/>
      <c r="Q79" s="1014">
        <v>823874</v>
      </c>
      <c r="R79" s="1015"/>
      <c r="S79" s="1015"/>
      <c r="T79" s="1015"/>
      <c r="U79" s="1016"/>
      <c r="V79" s="1017">
        <v>808406</v>
      </c>
      <c r="W79" s="1015"/>
      <c r="X79" s="1015"/>
      <c r="Y79" s="1015"/>
      <c r="Z79" s="1016"/>
      <c r="AA79" s="1017">
        <v>15468</v>
      </c>
      <c r="AB79" s="1015"/>
      <c r="AC79" s="1015"/>
      <c r="AD79" s="1015"/>
      <c r="AE79" s="1016"/>
      <c r="AF79" s="1017">
        <v>15468</v>
      </c>
      <c r="AG79" s="1015"/>
      <c r="AH79" s="1015"/>
      <c r="AI79" s="1015"/>
      <c r="AJ79" s="1016"/>
      <c r="AK79" s="1017" t="s">
        <v>607</v>
      </c>
      <c r="AL79" s="1015"/>
      <c r="AM79" s="1015"/>
      <c r="AN79" s="1015"/>
      <c r="AO79" s="1016"/>
      <c r="AP79" s="1017" t="s">
        <v>589</v>
      </c>
      <c r="AQ79" s="1015"/>
      <c r="AR79" s="1015"/>
      <c r="AS79" s="1015"/>
      <c r="AT79" s="1016"/>
      <c r="AU79" s="1017" t="s">
        <v>589</v>
      </c>
      <c r="AV79" s="1015"/>
      <c r="AW79" s="1015"/>
      <c r="AX79" s="1015"/>
      <c r="AY79" s="1016"/>
      <c r="AZ79" s="1018"/>
      <c r="BA79" s="1011"/>
      <c r="BB79" s="1011"/>
      <c r="BC79" s="1011"/>
      <c r="BD79" s="101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396</v>
      </c>
      <c r="B88" s="973" t="s">
        <v>431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17890</v>
      </c>
      <c r="AG88" s="995"/>
      <c r="AH88" s="995"/>
      <c r="AI88" s="995"/>
      <c r="AJ88" s="995"/>
      <c r="AK88" s="999"/>
      <c r="AL88" s="999"/>
      <c r="AM88" s="999"/>
      <c r="AN88" s="999"/>
      <c r="AO88" s="999"/>
      <c r="AP88" s="995">
        <v>8889</v>
      </c>
      <c r="AQ88" s="995"/>
      <c r="AR88" s="995"/>
      <c r="AS88" s="995"/>
      <c r="AT88" s="995"/>
      <c r="AU88" s="995">
        <v>848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973" t="s">
        <v>432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440</v>
      </c>
      <c r="AB109" s="932"/>
      <c r="AC109" s="932"/>
      <c r="AD109" s="932"/>
      <c r="AE109" s="933"/>
      <c r="AF109" s="934" t="s">
        <v>441</v>
      </c>
      <c r="AG109" s="932"/>
      <c r="AH109" s="932"/>
      <c r="AI109" s="932"/>
      <c r="AJ109" s="933"/>
      <c r="AK109" s="934" t="s">
        <v>313</v>
      </c>
      <c r="AL109" s="932"/>
      <c r="AM109" s="932"/>
      <c r="AN109" s="932"/>
      <c r="AO109" s="933"/>
      <c r="AP109" s="934" t="s">
        <v>442</v>
      </c>
      <c r="AQ109" s="932"/>
      <c r="AR109" s="932"/>
      <c r="AS109" s="932"/>
      <c r="AT109" s="965"/>
      <c r="AU109" s="931" t="s">
        <v>439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440</v>
      </c>
      <c r="BR109" s="932"/>
      <c r="BS109" s="932"/>
      <c r="BT109" s="932"/>
      <c r="BU109" s="933"/>
      <c r="BV109" s="934" t="s">
        <v>441</v>
      </c>
      <c r="BW109" s="932"/>
      <c r="BX109" s="932"/>
      <c r="BY109" s="932"/>
      <c r="BZ109" s="933"/>
      <c r="CA109" s="934" t="s">
        <v>313</v>
      </c>
      <c r="CB109" s="932"/>
      <c r="CC109" s="932"/>
      <c r="CD109" s="932"/>
      <c r="CE109" s="933"/>
      <c r="CF109" s="972" t="s">
        <v>442</v>
      </c>
      <c r="CG109" s="972"/>
      <c r="CH109" s="972"/>
      <c r="CI109" s="972"/>
      <c r="CJ109" s="972"/>
      <c r="CK109" s="934" t="s">
        <v>443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440</v>
      </c>
      <c r="DH109" s="932"/>
      <c r="DI109" s="932"/>
      <c r="DJ109" s="932"/>
      <c r="DK109" s="933"/>
      <c r="DL109" s="934" t="s">
        <v>441</v>
      </c>
      <c r="DM109" s="932"/>
      <c r="DN109" s="932"/>
      <c r="DO109" s="932"/>
      <c r="DP109" s="933"/>
      <c r="DQ109" s="934" t="s">
        <v>313</v>
      </c>
      <c r="DR109" s="932"/>
      <c r="DS109" s="932"/>
      <c r="DT109" s="932"/>
      <c r="DU109" s="933"/>
      <c r="DV109" s="934" t="s">
        <v>442</v>
      </c>
      <c r="DW109" s="932"/>
      <c r="DX109" s="932"/>
      <c r="DY109" s="932"/>
      <c r="DZ109" s="965"/>
    </row>
    <row r="110" spans="1:131" s="230" customFormat="1" ht="26.25" customHeight="1" x14ac:dyDescent="0.15">
      <c r="A110" s="843" t="s">
        <v>444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3049711</v>
      </c>
      <c r="AB110" s="925"/>
      <c r="AC110" s="925"/>
      <c r="AD110" s="925"/>
      <c r="AE110" s="926"/>
      <c r="AF110" s="927">
        <v>2991146</v>
      </c>
      <c r="AG110" s="925"/>
      <c r="AH110" s="925"/>
      <c r="AI110" s="925"/>
      <c r="AJ110" s="926"/>
      <c r="AK110" s="927">
        <v>3036369</v>
      </c>
      <c r="AL110" s="925"/>
      <c r="AM110" s="925"/>
      <c r="AN110" s="925"/>
      <c r="AO110" s="926"/>
      <c r="AP110" s="928">
        <v>24.3</v>
      </c>
      <c r="AQ110" s="929"/>
      <c r="AR110" s="929"/>
      <c r="AS110" s="929"/>
      <c r="AT110" s="930"/>
      <c r="AU110" s="966" t="s">
        <v>75</v>
      </c>
      <c r="AV110" s="967"/>
      <c r="AW110" s="967"/>
      <c r="AX110" s="967"/>
      <c r="AY110" s="967"/>
      <c r="AZ110" s="896" t="s">
        <v>445</v>
      </c>
      <c r="BA110" s="844"/>
      <c r="BB110" s="844"/>
      <c r="BC110" s="844"/>
      <c r="BD110" s="844"/>
      <c r="BE110" s="844"/>
      <c r="BF110" s="844"/>
      <c r="BG110" s="844"/>
      <c r="BH110" s="844"/>
      <c r="BI110" s="844"/>
      <c r="BJ110" s="844"/>
      <c r="BK110" s="844"/>
      <c r="BL110" s="844"/>
      <c r="BM110" s="844"/>
      <c r="BN110" s="844"/>
      <c r="BO110" s="844"/>
      <c r="BP110" s="845"/>
      <c r="BQ110" s="897">
        <v>31428394</v>
      </c>
      <c r="BR110" s="878"/>
      <c r="BS110" s="878"/>
      <c r="BT110" s="878"/>
      <c r="BU110" s="878"/>
      <c r="BV110" s="878">
        <v>30794163</v>
      </c>
      <c r="BW110" s="878"/>
      <c r="BX110" s="878"/>
      <c r="BY110" s="878"/>
      <c r="BZ110" s="878"/>
      <c r="CA110" s="878">
        <v>28745639</v>
      </c>
      <c r="CB110" s="878"/>
      <c r="CC110" s="878"/>
      <c r="CD110" s="878"/>
      <c r="CE110" s="878"/>
      <c r="CF110" s="902">
        <v>230.2</v>
      </c>
      <c r="CG110" s="903"/>
      <c r="CH110" s="903"/>
      <c r="CI110" s="903"/>
      <c r="CJ110" s="903"/>
      <c r="CK110" s="962" t="s">
        <v>446</v>
      </c>
      <c r="CL110" s="855"/>
      <c r="CM110" s="896" t="s">
        <v>447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130</v>
      </c>
      <c r="DH110" s="878"/>
      <c r="DI110" s="878"/>
      <c r="DJ110" s="878"/>
      <c r="DK110" s="878"/>
      <c r="DL110" s="878" t="s">
        <v>130</v>
      </c>
      <c r="DM110" s="878"/>
      <c r="DN110" s="878"/>
      <c r="DO110" s="878"/>
      <c r="DP110" s="878"/>
      <c r="DQ110" s="878" t="s">
        <v>130</v>
      </c>
      <c r="DR110" s="878"/>
      <c r="DS110" s="878"/>
      <c r="DT110" s="878"/>
      <c r="DU110" s="878"/>
      <c r="DV110" s="879" t="s">
        <v>448</v>
      </c>
      <c r="DW110" s="879"/>
      <c r="DX110" s="879"/>
      <c r="DY110" s="879"/>
      <c r="DZ110" s="880"/>
    </row>
    <row r="111" spans="1:131" s="230" customFormat="1" ht="26.25" customHeight="1" x14ac:dyDescent="0.15">
      <c r="A111" s="810" t="s">
        <v>449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130</v>
      </c>
      <c r="AB111" s="955"/>
      <c r="AC111" s="955"/>
      <c r="AD111" s="955"/>
      <c r="AE111" s="956"/>
      <c r="AF111" s="957" t="s">
        <v>130</v>
      </c>
      <c r="AG111" s="955"/>
      <c r="AH111" s="955"/>
      <c r="AI111" s="955"/>
      <c r="AJ111" s="956"/>
      <c r="AK111" s="957" t="s">
        <v>130</v>
      </c>
      <c r="AL111" s="955"/>
      <c r="AM111" s="955"/>
      <c r="AN111" s="955"/>
      <c r="AO111" s="956"/>
      <c r="AP111" s="958" t="s">
        <v>130</v>
      </c>
      <c r="AQ111" s="959"/>
      <c r="AR111" s="959"/>
      <c r="AS111" s="959"/>
      <c r="AT111" s="960"/>
      <c r="AU111" s="968"/>
      <c r="AV111" s="969"/>
      <c r="AW111" s="969"/>
      <c r="AX111" s="969"/>
      <c r="AY111" s="969"/>
      <c r="AZ111" s="851" t="s">
        <v>450</v>
      </c>
      <c r="BA111" s="788"/>
      <c r="BB111" s="788"/>
      <c r="BC111" s="788"/>
      <c r="BD111" s="788"/>
      <c r="BE111" s="788"/>
      <c r="BF111" s="788"/>
      <c r="BG111" s="788"/>
      <c r="BH111" s="788"/>
      <c r="BI111" s="788"/>
      <c r="BJ111" s="788"/>
      <c r="BK111" s="788"/>
      <c r="BL111" s="788"/>
      <c r="BM111" s="788"/>
      <c r="BN111" s="788"/>
      <c r="BO111" s="788"/>
      <c r="BP111" s="789"/>
      <c r="BQ111" s="852" t="s">
        <v>130</v>
      </c>
      <c r="BR111" s="853"/>
      <c r="BS111" s="853"/>
      <c r="BT111" s="853"/>
      <c r="BU111" s="853"/>
      <c r="BV111" s="853" t="s">
        <v>130</v>
      </c>
      <c r="BW111" s="853"/>
      <c r="BX111" s="853"/>
      <c r="BY111" s="853"/>
      <c r="BZ111" s="853"/>
      <c r="CA111" s="853" t="s">
        <v>130</v>
      </c>
      <c r="CB111" s="853"/>
      <c r="CC111" s="853"/>
      <c r="CD111" s="853"/>
      <c r="CE111" s="853"/>
      <c r="CF111" s="911" t="s">
        <v>448</v>
      </c>
      <c r="CG111" s="912"/>
      <c r="CH111" s="912"/>
      <c r="CI111" s="912"/>
      <c r="CJ111" s="912"/>
      <c r="CK111" s="963"/>
      <c r="CL111" s="857"/>
      <c r="CM111" s="851" t="s">
        <v>451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130</v>
      </c>
      <c r="DH111" s="853"/>
      <c r="DI111" s="853"/>
      <c r="DJ111" s="853"/>
      <c r="DK111" s="853"/>
      <c r="DL111" s="853" t="s">
        <v>130</v>
      </c>
      <c r="DM111" s="853"/>
      <c r="DN111" s="853"/>
      <c r="DO111" s="853"/>
      <c r="DP111" s="853"/>
      <c r="DQ111" s="853" t="s">
        <v>130</v>
      </c>
      <c r="DR111" s="853"/>
      <c r="DS111" s="853"/>
      <c r="DT111" s="853"/>
      <c r="DU111" s="853"/>
      <c r="DV111" s="830" t="s">
        <v>130</v>
      </c>
      <c r="DW111" s="830"/>
      <c r="DX111" s="830"/>
      <c r="DY111" s="830"/>
      <c r="DZ111" s="831"/>
    </row>
    <row r="112" spans="1:131" s="230" customFormat="1" ht="26.25" customHeight="1" x14ac:dyDescent="0.15">
      <c r="A112" s="948" t="s">
        <v>452</v>
      </c>
      <c r="B112" s="949"/>
      <c r="C112" s="788" t="s">
        <v>453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454</v>
      </c>
      <c r="AB112" s="816"/>
      <c r="AC112" s="816"/>
      <c r="AD112" s="816"/>
      <c r="AE112" s="817"/>
      <c r="AF112" s="818" t="s">
        <v>130</v>
      </c>
      <c r="AG112" s="816"/>
      <c r="AH112" s="816"/>
      <c r="AI112" s="816"/>
      <c r="AJ112" s="817"/>
      <c r="AK112" s="818" t="s">
        <v>130</v>
      </c>
      <c r="AL112" s="816"/>
      <c r="AM112" s="816"/>
      <c r="AN112" s="816"/>
      <c r="AO112" s="817"/>
      <c r="AP112" s="860" t="s">
        <v>454</v>
      </c>
      <c r="AQ112" s="861"/>
      <c r="AR112" s="861"/>
      <c r="AS112" s="861"/>
      <c r="AT112" s="862"/>
      <c r="AU112" s="968"/>
      <c r="AV112" s="969"/>
      <c r="AW112" s="969"/>
      <c r="AX112" s="969"/>
      <c r="AY112" s="969"/>
      <c r="AZ112" s="851" t="s">
        <v>455</v>
      </c>
      <c r="BA112" s="788"/>
      <c r="BB112" s="788"/>
      <c r="BC112" s="788"/>
      <c r="BD112" s="788"/>
      <c r="BE112" s="788"/>
      <c r="BF112" s="788"/>
      <c r="BG112" s="788"/>
      <c r="BH112" s="788"/>
      <c r="BI112" s="788"/>
      <c r="BJ112" s="788"/>
      <c r="BK112" s="788"/>
      <c r="BL112" s="788"/>
      <c r="BM112" s="788"/>
      <c r="BN112" s="788"/>
      <c r="BO112" s="788"/>
      <c r="BP112" s="789"/>
      <c r="BQ112" s="852">
        <v>12171998</v>
      </c>
      <c r="BR112" s="853"/>
      <c r="BS112" s="853"/>
      <c r="BT112" s="853"/>
      <c r="BU112" s="853"/>
      <c r="BV112" s="853">
        <v>11872243</v>
      </c>
      <c r="BW112" s="853"/>
      <c r="BX112" s="853"/>
      <c r="BY112" s="853"/>
      <c r="BZ112" s="853"/>
      <c r="CA112" s="853">
        <v>11757926</v>
      </c>
      <c r="CB112" s="853"/>
      <c r="CC112" s="853"/>
      <c r="CD112" s="853"/>
      <c r="CE112" s="853"/>
      <c r="CF112" s="911">
        <v>94.2</v>
      </c>
      <c r="CG112" s="912"/>
      <c r="CH112" s="912"/>
      <c r="CI112" s="912"/>
      <c r="CJ112" s="912"/>
      <c r="CK112" s="963"/>
      <c r="CL112" s="857"/>
      <c r="CM112" s="851" t="s">
        <v>456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454</v>
      </c>
      <c r="DH112" s="853"/>
      <c r="DI112" s="853"/>
      <c r="DJ112" s="853"/>
      <c r="DK112" s="853"/>
      <c r="DL112" s="853" t="s">
        <v>448</v>
      </c>
      <c r="DM112" s="853"/>
      <c r="DN112" s="853"/>
      <c r="DO112" s="853"/>
      <c r="DP112" s="853"/>
      <c r="DQ112" s="853" t="s">
        <v>130</v>
      </c>
      <c r="DR112" s="853"/>
      <c r="DS112" s="853"/>
      <c r="DT112" s="853"/>
      <c r="DU112" s="853"/>
      <c r="DV112" s="830" t="s">
        <v>454</v>
      </c>
      <c r="DW112" s="830"/>
      <c r="DX112" s="830"/>
      <c r="DY112" s="830"/>
      <c r="DZ112" s="831"/>
    </row>
    <row r="113" spans="1:130" s="230" customFormat="1" ht="26.25" customHeight="1" x14ac:dyDescent="0.15">
      <c r="A113" s="950"/>
      <c r="B113" s="951"/>
      <c r="C113" s="788" t="s">
        <v>457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908388</v>
      </c>
      <c r="AB113" s="955"/>
      <c r="AC113" s="955"/>
      <c r="AD113" s="955"/>
      <c r="AE113" s="956"/>
      <c r="AF113" s="957">
        <v>957817</v>
      </c>
      <c r="AG113" s="955"/>
      <c r="AH113" s="955"/>
      <c r="AI113" s="955"/>
      <c r="AJ113" s="956"/>
      <c r="AK113" s="957">
        <v>987388</v>
      </c>
      <c r="AL113" s="955"/>
      <c r="AM113" s="955"/>
      <c r="AN113" s="955"/>
      <c r="AO113" s="956"/>
      <c r="AP113" s="958">
        <v>7.9</v>
      </c>
      <c r="AQ113" s="959"/>
      <c r="AR113" s="959"/>
      <c r="AS113" s="959"/>
      <c r="AT113" s="960"/>
      <c r="AU113" s="968"/>
      <c r="AV113" s="969"/>
      <c r="AW113" s="969"/>
      <c r="AX113" s="969"/>
      <c r="AY113" s="969"/>
      <c r="AZ113" s="851" t="s">
        <v>458</v>
      </c>
      <c r="BA113" s="788"/>
      <c r="BB113" s="788"/>
      <c r="BC113" s="788"/>
      <c r="BD113" s="788"/>
      <c r="BE113" s="788"/>
      <c r="BF113" s="788"/>
      <c r="BG113" s="788"/>
      <c r="BH113" s="788"/>
      <c r="BI113" s="788"/>
      <c r="BJ113" s="788"/>
      <c r="BK113" s="788"/>
      <c r="BL113" s="788"/>
      <c r="BM113" s="788"/>
      <c r="BN113" s="788"/>
      <c r="BO113" s="788"/>
      <c r="BP113" s="789"/>
      <c r="BQ113" s="852">
        <v>1203544</v>
      </c>
      <c r="BR113" s="853"/>
      <c r="BS113" s="853"/>
      <c r="BT113" s="853"/>
      <c r="BU113" s="853"/>
      <c r="BV113" s="853">
        <v>1052922</v>
      </c>
      <c r="BW113" s="853"/>
      <c r="BX113" s="853"/>
      <c r="BY113" s="853"/>
      <c r="BZ113" s="853"/>
      <c r="CA113" s="853">
        <v>847292</v>
      </c>
      <c r="CB113" s="853"/>
      <c r="CC113" s="853"/>
      <c r="CD113" s="853"/>
      <c r="CE113" s="853"/>
      <c r="CF113" s="911">
        <v>6.8</v>
      </c>
      <c r="CG113" s="912"/>
      <c r="CH113" s="912"/>
      <c r="CI113" s="912"/>
      <c r="CJ113" s="912"/>
      <c r="CK113" s="963"/>
      <c r="CL113" s="857"/>
      <c r="CM113" s="851" t="s">
        <v>459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130</v>
      </c>
      <c r="DH113" s="816"/>
      <c r="DI113" s="816"/>
      <c r="DJ113" s="816"/>
      <c r="DK113" s="817"/>
      <c r="DL113" s="818" t="s">
        <v>130</v>
      </c>
      <c r="DM113" s="816"/>
      <c r="DN113" s="816"/>
      <c r="DO113" s="816"/>
      <c r="DP113" s="817"/>
      <c r="DQ113" s="818" t="s">
        <v>130</v>
      </c>
      <c r="DR113" s="816"/>
      <c r="DS113" s="816"/>
      <c r="DT113" s="816"/>
      <c r="DU113" s="817"/>
      <c r="DV113" s="860" t="s">
        <v>448</v>
      </c>
      <c r="DW113" s="861"/>
      <c r="DX113" s="861"/>
      <c r="DY113" s="861"/>
      <c r="DZ113" s="862"/>
    </row>
    <row r="114" spans="1:130" s="230" customFormat="1" ht="26.25" customHeight="1" x14ac:dyDescent="0.15">
      <c r="A114" s="950"/>
      <c r="B114" s="951"/>
      <c r="C114" s="788" t="s">
        <v>460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1226</v>
      </c>
      <c r="AB114" s="816"/>
      <c r="AC114" s="816"/>
      <c r="AD114" s="816"/>
      <c r="AE114" s="817"/>
      <c r="AF114" s="818">
        <v>979</v>
      </c>
      <c r="AG114" s="816"/>
      <c r="AH114" s="816"/>
      <c r="AI114" s="816"/>
      <c r="AJ114" s="817"/>
      <c r="AK114" s="818">
        <v>1022</v>
      </c>
      <c r="AL114" s="816"/>
      <c r="AM114" s="816"/>
      <c r="AN114" s="816"/>
      <c r="AO114" s="817"/>
      <c r="AP114" s="860">
        <v>0</v>
      </c>
      <c r="AQ114" s="861"/>
      <c r="AR114" s="861"/>
      <c r="AS114" s="861"/>
      <c r="AT114" s="862"/>
      <c r="AU114" s="968"/>
      <c r="AV114" s="969"/>
      <c r="AW114" s="969"/>
      <c r="AX114" s="969"/>
      <c r="AY114" s="969"/>
      <c r="AZ114" s="851" t="s">
        <v>461</v>
      </c>
      <c r="BA114" s="788"/>
      <c r="BB114" s="788"/>
      <c r="BC114" s="788"/>
      <c r="BD114" s="788"/>
      <c r="BE114" s="788"/>
      <c r="BF114" s="788"/>
      <c r="BG114" s="788"/>
      <c r="BH114" s="788"/>
      <c r="BI114" s="788"/>
      <c r="BJ114" s="788"/>
      <c r="BK114" s="788"/>
      <c r="BL114" s="788"/>
      <c r="BM114" s="788"/>
      <c r="BN114" s="788"/>
      <c r="BO114" s="788"/>
      <c r="BP114" s="789"/>
      <c r="BQ114" s="852">
        <v>2611207</v>
      </c>
      <c r="BR114" s="853"/>
      <c r="BS114" s="853"/>
      <c r="BT114" s="853"/>
      <c r="BU114" s="853"/>
      <c r="BV114" s="853">
        <v>2385802</v>
      </c>
      <c r="BW114" s="853"/>
      <c r="BX114" s="853"/>
      <c r="BY114" s="853"/>
      <c r="BZ114" s="853"/>
      <c r="CA114" s="853">
        <v>2364077</v>
      </c>
      <c r="CB114" s="853"/>
      <c r="CC114" s="853"/>
      <c r="CD114" s="853"/>
      <c r="CE114" s="853"/>
      <c r="CF114" s="911">
        <v>18.899999999999999</v>
      </c>
      <c r="CG114" s="912"/>
      <c r="CH114" s="912"/>
      <c r="CI114" s="912"/>
      <c r="CJ114" s="912"/>
      <c r="CK114" s="963"/>
      <c r="CL114" s="857"/>
      <c r="CM114" s="851" t="s">
        <v>462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448</v>
      </c>
      <c r="DH114" s="816"/>
      <c r="DI114" s="816"/>
      <c r="DJ114" s="816"/>
      <c r="DK114" s="817"/>
      <c r="DL114" s="818" t="s">
        <v>130</v>
      </c>
      <c r="DM114" s="816"/>
      <c r="DN114" s="816"/>
      <c r="DO114" s="816"/>
      <c r="DP114" s="817"/>
      <c r="DQ114" s="818" t="s">
        <v>448</v>
      </c>
      <c r="DR114" s="816"/>
      <c r="DS114" s="816"/>
      <c r="DT114" s="816"/>
      <c r="DU114" s="817"/>
      <c r="DV114" s="860" t="s">
        <v>448</v>
      </c>
      <c r="DW114" s="861"/>
      <c r="DX114" s="861"/>
      <c r="DY114" s="861"/>
      <c r="DZ114" s="862"/>
    </row>
    <row r="115" spans="1:130" s="230" customFormat="1" ht="26.25" customHeight="1" x14ac:dyDescent="0.15">
      <c r="A115" s="950"/>
      <c r="B115" s="951"/>
      <c r="C115" s="788" t="s">
        <v>463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154784</v>
      </c>
      <c r="AB115" s="955"/>
      <c r="AC115" s="955"/>
      <c r="AD115" s="955"/>
      <c r="AE115" s="956"/>
      <c r="AF115" s="957">
        <v>168780</v>
      </c>
      <c r="AG115" s="955"/>
      <c r="AH115" s="955"/>
      <c r="AI115" s="955"/>
      <c r="AJ115" s="956"/>
      <c r="AK115" s="957">
        <v>192723</v>
      </c>
      <c r="AL115" s="955"/>
      <c r="AM115" s="955"/>
      <c r="AN115" s="955"/>
      <c r="AO115" s="956"/>
      <c r="AP115" s="958">
        <v>1.5</v>
      </c>
      <c r="AQ115" s="959"/>
      <c r="AR115" s="959"/>
      <c r="AS115" s="959"/>
      <c r="AT115" s="960"/>
      <c r="AU115" s="968"/>
      <c r="AV115" s="969"/>
      <c r="AW115" s="969"/>
      <c r="AX115" s="969"/>
      <c r="AY115" s="969"/>
      <c r="AZ115" s="851" t="s">
        <v>464</v>
      </c>
      <c r="BA115" s="788"/>
      <c r="BB115" s="788"/>
      <c r="BC115" s="788"/>
      <c r="BD115" s="788"/>
      <c r="BE115" s="788"/>
      <c r="BF115" s="788"/>
      <c r="BG115" s="788"/>
      <c r="BH115" s="788"/>
      <c r="BI115" s="788"/>
      <c r="BJ115" s="788"/>
      <c r="BK115" s="788"/>
      <c r="BL115" s="788"/>
      <c r="BM115" s="788"/>
      <c r="BN115" s="788"/>
      <c r="BO115" s="788"/>
      <c r="BP115" s="789"/>
      <c r="BQ115" s="852" t="s">
        <v>454</v>
      </c>
      <c r="BR115" s="853"/>
      <c r="BS115" s="853"/>
      <c r="BT115" s="853"/>
      <c r="BU115" s="853"/>
      <c r="BV115" s="853" t="s">
        <v>454</v>
      </c>
      <c r="BW115" s="853"/>
      <c r="BX115" s="853"/>
      <c r="BY115" s="853"/>
      <c r="BZ115" s="853"/>
      <c r="CA115" s="853" t="s">
        <v>454</v>
      </c>
      <c r="CB115" s="853"/>
      <c r="CC115" s="853"/>
      <c r="CD115" s="853"/>
      <c r="CE115" s="853"/>
      <c r="CF115" s="911" t="s">
        <v>130</v>
      </c>
      <c r="CG115" s="912"/>
      <c r="CH115" s="912"/>
      <c r="CI115" s="912"/>
      <c r="CJ115" s="912"/>
      <c r="CK115" s="963"/>
      <c r="CL115" s="857"/>
      <c r="CM115" s="851" t="s">
        <v>465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454</v>
      </c>
      <c r="DH115" s="816"/>
      <c r="DI115" s="816"/>
      <c r="DJ115" s="816"/>
      <c r="DK115" s="817"/>
      <c r="DL115" s="818" t="s">
        <v>130</v>
      </c>
      <c r="DM115" s="816"/>
      <c r="DN115" s="816"/>
      <c r="DO115" s="816"/>
      <c r="DP115" s="817"/>
      <c r="DQ115" s="818" t="s">
        <v>130</v>
      </c>
      <c r="DR115" s="816"/>
      <c r="DS115" s="816"/>
      <c r="DT115" s="816"/>
      <c r="DU115" s="817"/>
      <c r="DV115" s="860" t="s">
        <v>454</v>
      </c>
      <c r="DW115" s="861"/>
      <c r="DX115" s="861"/>
      <c r="DY115" s="861"/>
      <c r="DZ115" s="862"/>
    </row>
    <row r="116" spans="1:130" s="230" customFormat="1" ht="26.25" customHeight="1" x14ac:dyDescent="0.15">
      <c r="A116" s="952"/>
      <c r="B116" s="953"/>
      <c r="C116" s="875" t="s">
        <v>466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130</v>
      </c>
      <c r="AB116" s="816"/>
      <c r="AC116" s="816"/>
      <c r="AD116" s="816"/>
      <c r="AE116" s="817"/>
      <c r="AF116" s="818" t="s">
        <v>130</v>
      </c>
      <c r="AG116" s="816"/>
      <c r="AH116" s="816"/>
      <c r="AI116" s="816"/>
      <c r="AJ116" s="817"/>
      <c r="AK116" s="818" t="s">
        <v>448</v>
      </c>
      <c r="AL116" s="816"/>
      <c r="AM116" s="816"/>
      <c r="AN116" s="816"/>
      <c r="AO116" s="817"/>
      <c r="AP116" s="860" t="s">
        <v>448</v>
      </c>
      <c r="AQ116" s="861"/>
      <c r="AR116" s="861"/>
      <c r="AS116" s="861"/>
      <c r="AT116" s="862"/>
      <c r="AU116" s="968"/>
      <c r="AV116" s="969"/>
      <c r="AW116" s="969"/>
      <c r="AX116" s="969"/>
      <c r="AY116" s="969"/>
      <c r="AZ116" s="945" t="s">
        <v>467</v>
      </c>
      <c r="BA116" s="946"/>
      <c r="BB116" s="946"/>
      <c r="BC116" s="946"/>
      <c r="BD116" s="946"/>
      <c r="BE116" s="946"/>
      <c r="BF116" s="946"/>
      <c r="BG116" s="946"/>
      <c r="BH116" s="946"/>
      <c r="BI116" s="946"/>
      <c r="BJ116" s="946"/>
      <c r="BK116" s="946"/>
      <c r="BL116" s="946"/>
      <c r="BM116" s="946"/>
      <c r="BN116" s="946"/>
      <c r="BO116" s="946"/>
      <c r="BP116" s="947"/>
      <c r="BQ116" s="852" t="s">
        <v>130</v>
      </c>
      <c r="BR116" s="853"/>
      <c r="BS116" s="853"/>
      <c r="BT116" s="853"/>
      <c r="BU116" s="853"/>
      <c r="BV116" s="853" t="s">
        <v>448</v>
      </c>
      <c r="BW116" s="853"/>
      <c r="BX116" s="853"/>
      <c r="BY116" s="853"/>
      <c r="BZ116" s="853"/>
      <c r="CA116" s="853" t="s">
        <v>448</v>
      </c>
      <c r="CB116" s="853"/>
      <c r="CC116" s="853"/>
      <c r="CD116" s="853"/>
      <c r="CE116" s="853"/>
      <c r="CF116" s="911" t="s">
        <v>448</v>
      </c>
      <c r="CG116" s="912"/>
      <c r="CH116" s="912"/>
      <c r="CI116" s="912"/>
      <c r="CJ116" s="912"/>
      <c r="CK116" s="963"/>
      <c r="CL116" s="857"/>
      <c r="CM116" s="851" t="s">
        <v>468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454</v>
      </c>
      <c r="DH116" s="816"/>
      <c r="DI116" s="816"/>
      <c r="DJ116" s="816"/>
      <c r="DK116" s="817"/>
      <c r="DL116" s="818" t="s">
        <v>130</v>
      </c>
      <c r="DM116" s="816"/>
      <c r="DN116" s="816"/>
      <c r="DO116" s="816"/>
      <c r="DP116" s="817"/>
      <c r="DQ116" s="818" t="s">
        <v>130</v>
      </c>
      <c r="DR116" s="816"/>
      <c r="DS116" s="816"/>
      <c r="DT116" s="816"/>
      <c r="DU116" s="817"/>
      <c r="DV116" s="860" t="s">
        <v>448</v>
      </c>
      <c r="DW116" s="861"/>
      <c r="DX116" s="861"/>
      <c r="DY116" s="861"/>
      <c r="DZ116" s="862"/>
    </row>
    <row r="117" spans="1:130" s="230" customFormat="1" ht="26.25" customHeight="1" x14ac:dyDescent="0.15">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469</v>
      </c>
      <c r="Z117" s="933"/>
      <c r="AA117" s="938">
        <v>4114109</v>
      </c>
      <c r="AB117" s="939"/>
      <c r="AC117" s="939"/>
      <c r="AD117" s="939"/>
      <c r="AE117" s="940"/>
      <c r="AF117" s="941">
        <v>4118722</v>
      </c>
      <c r="AG117" s="939"/>
      <c r="AH117" s="939"/>
      <c r="AI117" s="939"/>
      <c r="AJ117" s="940"/>
      <c r="AK117" s="941">
        <v>4217502</v>
      </c>
      <c r="AL117" s="939"/>
      <c r="AM117" s="939"/>
      <c r="AN117" s="939"/>
      <c r="AO117" s="940"/>
      <c r="AP117" s="942"/>
      <c r="AQ117" s="943"/>
      <c r="AR117" s="943"/>
      <c r="AS117" s="943"/>
      <c r="AT117" s="944"/>
      <c r="AU117" s="968"/>
      <c r="AV117" s="969"/>
      <c r="AW117" s="969"/>
      <c r="AX117" s="969"/>
      <c r="AY117" s="969"/>
      <c r="AZ117" s="899" t="s">
        <v>470</v>
      </c>
      <c r="BA117" s="900"/>
      <c r="BB117" s="900"/>
      <c r="BC117" s="900"/>
      <c r="BD117" s="900"/>
      <c r="BE117" s="900"/>
      <c r="BF117" s="900"/>
      <c r="BG117" s="900"/>
      <c r="BH117" s="900"/>
      <c r="BI117" s="900"/>
      <c r="BJ117" s="900"/>
      <c r="BK117" s="900"/>
      <c r="BL117" s="900"/>
      <c r="BM117" s="900"/>
      <c r="BN117" s="900"/>
      <c r="BO117" s="900"/>
      <c r="BP117" s="901"/>
      <c r="BQ117" s="852" t="s">
        <v>130</v>
      </c>
      <c r="BR117" s="853"/>
      <c r="BS117" s="853"/>
      <c r="BT117" s="853"/>
      <c r="BU117" s="853"/>
      <c r="BV117" s="853" t="s">
        <v>130</v>
      </c>
      <c r="BW117" s="853"/>
      <c r="BX117" s="853"/>
      <c r="BY117" s="853"/>
      <c r="BZ117" s="853"/>
      <c r="CA117" s="853" t="s">
        <v>130</v>
      </c>
      <c r="CB117" s="853"/>
      <c r="CC117" s="853"/>
      <c r="CD117" s="853"/>
      <c r="CE117" s="853"/>
      <c r="CF117" s="911" t="s">
        <v>130</v>
      </c>
      <c r="CG117" s="912"/>
      <c r="CH117" s="912"/>
      <c r="CI117" s="912"/>
      <c r="CJ117" s="912"/>
      <c r="CK117" s="963"/>
      <c r="CL117" s="857"/>
      <c r="CM117" s="851" t="s">
        <v>471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130</v>
      </c>
      <c r="DH117" s="816"/>
      <c r="DI117" s="816"/>
      <c r="DJ117" s="816"/>
      <c r="DK117" s="817"/>
      <c r="DL117" s="818" t="s">
        <v>130</v>
      </c>
      <c r="DM117" s="816"/>
      <c r="DN117" s="816"/>
      <c r="DO117" s="816"/>
      <c r="DP117" s="817"/>
      <c r="DQ117" s="818" t="s">
        <v>130</v>
      </c>
      <c r="DR117" s="816"/>
      <c r="DS117" s="816"/>
      <c r="DT117" s="816"/>
      <c r="DU117" s="817"/>
      <c r="DV117" s="860" t="s">
        <v>130</v>
      </c>
      <c r="DW117" s="861"/>
      <c r="DX117" s="861"/>
      <c r="DY117" s="861"/>
      <c r="DZ117" s="862"/>
    </row>
    <row r="118" spans="1:130" s="230" customFormat="1" ht="26.25" customHeight="1" x14ac:dyDescent="0.15">
      <c r="A118" s="931" t="s">
        <v>443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440</v>
      </c>
      <c r="AB118" s="932"/>
      <c r="AC118" s="932"/>
      <c r="AD118" s="932"/>
      <c r="AE118" s="933"/>
      <c r="AF118" s="934" t="s">
        <v>441</v>
      </c>
      <c r="AG118" s="932"/>
      <c r="AH118" s="932"/>
      <c r="AI118" s="932"/>
      <c r="AJ118" s="933"/>
      <c r="AK118" s="934" t="s">
        <v>313</v>
      </c>
      <c r="AL118" s="932"/>
      <c r="AM118" s="932"/>
      <c r="AN118" s="932"/>
      <c r="AO118" s="933"/>
      <c r="AP118" s="935" t="s">
        <v>442</v>
      </c>
      <c r="AQ118" s="936"/>
      <c r="AR118" s="936"/>
      <c r="AS118" s="936"/>
      <c r="AT118" s="937"/>
      <c r="AU118" s="968"/>
      <c r="AV118" s="969"/>
      <c r="AW118" s="969"/>
      <c r="AX118" s="969"/>
      <c r="AY118" s="969"/>
      <c r="AZ118" s="874" t="s">
        <v>472</v>
      </c>
      <c r="BA118" s="875"/>
      <c r="BB118" s="875"/>
      <c r="BC118" s="875"/>
      <c r="BD118" s="875"/>
      <c r="BE118" s="875"/>
      <c r="BF118" s="875"/>
      <c r="BG118" s="875"/>
      <c r="BH118" s="875"/>
      <c r="BI118" s="875"/>
      <c r="BJ118" s="875"/>
      <c r="BK118" s="875"/>
      <c r="BL118" s="875"/>
      <c r="BM118" s="875"/>
      <c r="BN118" s="875"/>
      <c r="BO118" s="875"/>
      <c r="BP118" s="876"/>
      <c r="BQ118" s="915" t="s">
        <v>448</v>
      </c>
      <c r="BR118" s="881"/>
      <c r="BS118" s="881"/>
      <c r="BT118" s="881"/>
      <c r="BU118" s="881"/>
      <c r="BV118" s="881" t="s">
        <v>130</v>
      </c>
      <c r="BW118" s="881"/>
      <c r="BX118" s="881"/>
      <c r="BY118" s="881"/>
      <c r="BZ118" s="881"/>
      <c r="CA118" s="881" t="s">
        <v>448</v>
      </c>
      <c r="CB118" s="881"/>
      <c r="CC118" s="881"/>
      <c r="CD118" s="881"/>
      <c r="CE118" s="881"/>
      <c r="CF118" s="911" t="s">
        <v>448</v>
      </c>
      <c r="CG118" s="912"/>
      <c r="CH118" s="912"/>
      <c r="CI118" s="912"/>
      <c r="CJ118" s="912"/>
      <c r="CK118" s="963"/>
      <c r="CL118" s="857"/>
      <c r="CM118" s="851" t="s">
        <v>473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130</v>
      </c>
      <c r="DH118" s="816"/>
      <c r="DI118" s="816"/>
      <c r="DJ118" s="816"/>
      <c r="DK118" s="817"/>
      <c r="DL118" s="818" t="s">
        <v>130</v>
      </c>
      <c r="DM118" s="816"/>
      <c r="DN118" s="816"/>
      <c r="DO118" s="816"/>
      <c r="DP118" s="817"/>
      <c r="DQ118" s="818" t="s">
        <v>130</v>
      </c>
      <c r="DR118" s="816"/>
      <c r="DS118" s="816"/>
      <c r="DT118" s="816"/>
      <c r="DU118" s="817"/>
      <c r="DV118" s="860" t="s">
        <v>130</v>
      </c>
      <c r="DW118" s="861"/>
      <c r="DX118" s="861"/>
      <c r="DY118" s="861"/>
      <c r="DZ118" s="862"/>
    </row>
    <row r="119" spans="1:130" s="230" customFormat="1" ht="26.25" customHeight="1" x14ac:dyDescent="0.15">
      <c r="A119" s="854" t="s">
        <v>446</v>
      </c>
      <c r="B119" s="855"/>
      <c r="C119" s="896" t="s">
        <v>447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448</v>
      </c>
      <c r="AB119" s="925"/>
      <c r="AC119" s="925"/>
      <c r="AD119" s="925"/>
      <c r="AE119" s="926"/>
      <c r="AF119" s="927" t="s">
        <v>130</v>
      </c>
      <c r="AG119" s="925"/>
      <c r="AH119" s="925"/>
      <c r="AI119" s="925"/>
      <c r="AJ119" s="926"/>
      <c r="AK119" s="927" t="s">
        <v>448</v>
      </c>
      <c r="AL119" s="925"/>
      <c r="AM119" s="925"/>
      <c r="AN119" s="925"/>
      <c r="AO119" s="926"/>
      <c r="AP119" s="928" t="s">
        <v>130</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474</v>
      </c>
      <c r="BP119" s="914"/>
      <c r="BQ119" s="915">
        <v>47415143</v>
      </c>
      <c r="BR119" s="881"/>
      <c r="BS119" s="881"/>
      <c r="BT119" s="881"/>
      <c r="BU119" s="881"/>
      <c r="BV119" s="881">
        <v>46105130</v>
      </c>
      <c r="BW119" s="881"/>
      <c r="BX119" s="881"/>
      <c r="BY119" s="881"/>
      <c r="BZ119" s="881"/>
      <c r="CA119" s="881">
        <v>43714934</v>
      </c>
      <c r="CB119" s="881"/>
      <c r="CC119" s="881"/>
      <c r="CD119" s="881"/>
      <c r="CE119" s="881"/>
      <c r="CF119" s="784"/>
      <c r="CG119" s="785"/>
      <c r="CH119" s="785"/>
      <c r="CI119" s="785"/>
      <c r="CJ119" s="870"/>
      <c r="CK119" s="964"/>
      <c r="CL119" s="859"/>
      <c r="CM119" s="874" t="s">
        <v>475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130</v>
      </c>
      <c r="DH119" s="800"/>
      <c r="DI119" s="800"/>
      <c r="DJ119" s="800"/>
      <c r="DK119" s="801"/>
      <c r="DL119" s="802" t="s">
        <v>448</v>
      </c>
      <c r="DM119" s="800"/>
      <c r="DN119" s="800"/>
      <c r="DO119" s="800"/>
      <c r="DP119" s="801"/>
      <c r="DQ119" s="802" t="s">
        <v>130</v>
      </c>
      <c r="DR119" s="800"/>
      <c r="DS119" s="800"/>
      <c r="DT119" s="800"/>
      <c r="DU119" s="801"/>
      <c r="DV119" s="884" t="s">
        <v>130</v>
      </c>
      <c r="DW119" s="885"/>
      <c r="DX119" s="885"/>
      <c r="DY119" s="885"/>
      <c r="DZ119" s="886"/>
    </row>
    <row r="120" spans="1:130" s="230" customFormat="1" ht="26.25" customHeight="1" x14ac:dyDescent="0.15">
      <c r="A120" s="856"/>
      <c r="B120" s="857"/>
      <c r="C120" s="851" t="s">
        <v>451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448</v>
      </c>
      <c r="AB120" s="816"/>
      <c r="AC120" s="816"/>
      <c r="AD120" s="816"/>
      <c r="AE120" s="817"/>
      <c r="AF120" s="818" t="s">
        <v>130</v>
      </c>
      <c r="AG120" s="816"/>
      <c r="AH120" s="816"/>
      <c r="AI120" s="816"/>
      <c r="AJ120" s="817"/>
      <c r="AK120" s="818" t="s">
        <v>130</v>
      </c>
      <c r="AL120" s="816"/>
      <c r="AM120" s="816"/>
      <c r="AN120" s="816"/>
      <c r="AO120" s="817"/>
      <c r="AP120" s="860" t="s">
        <v>130</v>
      </c>
      <c r="AQ120" s="861"/>
      <c r="AR120" s="861"/>
      <c r="AS120" s="861"/>
      <c r="AT120" s="862"/>
      <c r="AU120" s="916" t="s">
        <v>476</v>
      </c>
      <c r="AV120" s="917"/>
      <c r="AW120" s="917"/>
      <c r="AX120" s="917"/>
      <c r="AY120" s="918"/>
      <c r="AZ120" s="896" t="s">
        <v>477</v>
      </c>
      <c r="BA120" s="844"/>
      <c r="BB120" s="844"/>
      <c r="BC120" s="844"/>
      <c r="BD120" s="844"/>
      <c r="BE120" s="844"/>
      <c r="BF120" s="844"/>
      <c r="BG120" s="844"/>
      <c r="BH120" s="844"/>
      <c r="BI120" s="844"/>
      <c r="BJ120" s="844"/>
      <c r="BK120" s="844"/>
      <c r="BL120" s="844"/>
      <c r="BM120" s="844"/>
      <c r="BN120" s="844"/>
      <c r="BO120" s="844"/>
      <c r="BP120" s="845"/>
      <c r="BQ120" s="897">
        <v>16480151</v>
      </c>
      <c r="BR120" s="878"/>
      <c r="BS120" s="878"/>
      <c r="BT120" s="878"/>
      <c r="BU120" s="878"/>
      <c r="BV120" s="878">
        <v>17189084</v>
      </c>
      <c r="BW120" s="878"/>
      <c r="BX120" s="878"/>
      <c r="BY120" s="878"/>
      <c r="BZ120" s="878"/>
      <c r="CA120" s="878">
        <v>17217929</v>
      </c>
      <c r="CB120" s="878"/>
      <c r="CC120" s="878"/>
      <c r="CD120" s="878"/>
      <c r="CE120" s="878"/>
      <c r="CF120" s="902">
        <v>137.9</v>
      </c>
      <c r="CG120" s="903"/>
      <c r="CH120" s="903"/>
      <c r="CI120" s="903"/>
      <c r="CJ120" s="903"/>
      <c r="CK120" s="904" t="s">
        <v>478</v>
      </c>
      <c r="CL120" s="888"/>
      <c r="CM120" s="888"/>
      <c r="CN120" s="888"/>
      <c r="CO120" s="889"/>
      <c r="CP120" s="908" t="s">
        <v>415</v>
      </c>
      <c r="CQ120" s="909"/>
      <c r="CR120" s="909"/>
      <c r="CS120" s="909"/>
      <c r="CT120" s="909"/>
      <c r="CU120" s="909"/>
      <c r="CV120" s="909"/>
      <c r="CW120" s="909"/>
      <c r="CX120" s="909"/>
      <c r="CY120" s="909"/>
      <c r="CZ120" s="909"/>
      <c r="DA120" s="909"/>
      <c r="DB120" s="909"/>
      <c r="DC120" s="909"/>
      <c r="DD120" s="909"/>
      <c r="DE120" s="909"/>
      <c r="DF120" s="910"/>
      <c r="DG120" s="897">
        <v>11517412</v>
      </c>
      <c r="DH120" s="878"/>
      <c r="DI120" s="878"/>
      <c r="DJ120" s="878"/>
      <c r="DK120" s="878"/>
      <c r="DL120" s="878">
        <v>11117039</v>
      </c>
      <c r="DM120" s="878"/>
      <c r="DN120" s="878"/>
      <c r="DO120" s="878"/>
      <c r="DP120" s="878"/>
      <c r="DQ120" s="878">
        <v>10986350</v>
      </c>
      <c r="DR120" s="878"/>
      <c r="DS120" s="878"/>
      <c r="DT120" s="878"/>
      <c r="DU120" s="878"/>
      <c r="DV120" s="879">
        <v>88</v>
      </c>
      <c r="DW120" s="879"/>
      <c r="DX120" s="879"/>
      <c r="DY120" s="879"/>
      <c r="DZ120" s="880"/>
    </row>
    <row r="121" spans="1:130" s="230" customFormat="1" ht="26.25" customHeight="1" x14ac:dyDescent="0.15">
      <c r="A121" s="856"/>
      <c r="B121" s="857"/>
      <c r="C121" s="899" t="s">
        <v>479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448</v>
      </c>
      <c r="AB121" s="816"/>
      <c r="AC121" s="816"/>
      <c r="AD121" s="816"/>
      <c r="AE121" s="817"/>
      <c r="AF121" s="818" t="s">
        <v>130</v>
      </c>
      <c r="AG121" s="816"/>
      <c r="AH121" s="816"/>
      <c r="AI121" s="816"/>
      <c r="AJ121" s="817"/>
      <c r="AK121" s="818" t="s">
        <v>448</v>
      </c>
      <c r="AL121" s="816"/>
      <c r="AM121" s="816"/>
      <c r="AN121" s="816"/>
      <c r="AO121" s="817"/>
      <c r="AP121" s="860" t="s">
        <v>130</v>
      </c>
      <c r="AQ121" s="861"/>
      <c r="AR121" s="861"/>
      <c r="AS121" s="861"/>
      <c r="AT121" s="862"/>
      <c r="AU121" s="919"/>
      <c r="AV121" s="920"/>
      <c r="AW121" s="920"/>
      <c r="AX121" s="920"/>
      <c r="AY121" s="921"/>
      <c r="AZ121" s="851" t="s">
        <v>480</v>
      </c>
      <c r="BA121" s="788"/>
      <c r="BB121" s="788"/>
      <c r="BC121" s="788"/>
      <c r="BD121" s="788"/>
      <c r="BE121" s="788"/>
      <c r="BF121" s="788"/>
      <c r="BG121" s="788"/>
      <c r="BH121" s="788"/>
      <c r="BI121" s="788"/>
      <c r="BJ121" s="788"/>
      <c r="BK121" s="788"/>
      <c r="BL121" s="788"/>
      <c r="BM121" s="788"/>
      <c r="BN121" s="788"/>
      <c r="BO121" s="788"/>
      <c r="BP121" s="789"/>
      <c r="BQ121" s="852">
        <v>316196</v>
      </c>
      <c r="BR121" s="853"/>
      <c r="BS121" s="853"/>
      <c r="BT121" s="853"/>
      <c r="BU121" s="853"/>
      <c r="BV121" s="853">
        <v>296305</v>
      </c>
      <c r="BW121" s="853"/>
      <c r="BX121" s="853"/>
      <c r="BY121" s="853"/>
      <c r="BZ121" s="853"/>
      <c r="CA121" s="853">
        <v>267838</v>
      </c>
      <c r="CB121" s="853"/>
      <c r="CC121" s="853"/>
      <c r="CD121" s="853"/>
      <c r="CE121" s="853"/>
      <c r="CF121" s="911">
        <v>2.1</v>
      </c>
      <c r="CG121" s="912"/>
      <c r="CH121" s="912"/>
      <c r="CI121" s="912"/>
      <c r="CJ121" s="912"/>
      <c r="CK121" s="905"/>
      <c r="CL121" s="891"/>
      <c r="CM121" s="891"/>
      <c r="CN121" s="891"/>
      <c r="CO121" s="892"/>
      <c r="CP121" s="871" t="s">
        <v>412</v>
      </c>
      <c r="CQ121" s="872"/>
      <c r="CR121" s="872"/>
      <c r="CS121" s="872"/>
      <c r="CT121" s="872"/>
      <c r="CU121" s="872"/>
      <c r="CV121" s="872"/>
      <c r="CW121" s="872"/>
      <c r="CX121" s="872"/>
      <c r="CY121" s="872"/>
      <c r="CZ121" s="872"/>
      <c r="DA121" s="872"/>
      <c r="DB121" s="872"/>
      <c r="DC121" s="872"/>
      <c r="DD121" s="872"/>
      <c r="DE121" s="872"/>
      <c r="DF121" s="873"/>
      <c r="DG121" s="852">
        <v>654586</v>
      </c>
      <c r="DH121" s="853"/>
      <c r="DI121" s="853"/>
      <c r="DJ121" s="853"/>
      <c r="DK121" s="853"/>
      <c r="DL121" s="853">
        <v>755204</v>
      </c>
      <c r="DM121" s="853"/>
      <c r="DN121" s="853"/>
      <c r="DO121" s="853"/>
      <c r="DP121" s="853"/>
      <c r="DQ121" s="853">
        <v>771576</v>
      </c>
      <c r="DR121" s="853"/>
      <c r="DS121" s="853"/>
      <c r="DT121" s="853"/>
      <c r="DU121" s="853"/>
      <c r="DV121" s="830">
        <v>6.2</v>
      </c>
      <c r="DW121" s="830"/>
      <c r="DX121" s="830"/>
      <c r="DY121" s="830"/>
      <c r="DZ121" s="831"/>
    </row>
    <row r="122" spans="1:130" s="230" customFormat="1" ht="26.25" customHeight="1" x14ac:dyDescent="0.15">
      <c r="A122" s="856"/>
      <c r="B122" s="857"/>
      <c r="C122" s="851" t="s">
        <v>462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130</v>
      </c>
      <c r="AB122" s="816"/>
      <c r="AC122" s="816"/>
      <c r="AD122" s="816"/>
      <c r="AE122" s="817"/>
      <c r="AF122" s="818" t="s">
        <v>448</v>
      </c>
      <c r="AG122" s="816"/>
      <c r="AH122" s="816"/>
      <c r="AI122" s="816"/>
      <c r="AJ122" s="817"/>
      <c r="AK122" s="818" t="s">
        <v>481</v>
      </c>
      <c r="AL122" s="816"/>
      <c r="AM122" s="816"/>
      <c r="AN122" s="816"/>
      <c r="AO122" s="817"/>
      <c r="AP122" s="860" t="s">
        <v>130</v>
      </c>
      <c r="AQ122" s="861"/>
      <c r="AR122" s="861"/>
      <c r="AS122" s="861"/>
      <c r="AT122" s="862"/>
      <c r="AU122" s="919"/>
      <c r="AV122" s="920"/>
      <c r="AW122" s="920"/>
      <c r="AX122" s="920"/>
      <c r="AY122" s="921"/>
      <c r="AZ122" s="874" t="s">
        <v>482</v>
      </c>
      <c r="BA122" s="875"/>
      <c r="BB122" s="875"/>
      <c r="BC122" s="875"/>
      <c r="BD122" s="875"/>
      <c r="BE122" s="875"/>
      <c r="BF122" s="875"/>
      <c r="BG122" s="875"/>
      <c r="BH122" s="875"/>
      <c r="BI122" s="875"/>
      <c r="BJ122" s="875"/>
      <c r="BK122" s="875"/>
      <c r="BL122" s="875"/>
      <c r="BM122" s="875"/>
      <c r="BN122" s="875"/>
      <c r="BO122" s="875"/>
      <c r="BP122" s="876"/>
      <c r="BQ122" s="915">
        <v>33590359</v>
      </c>
      <c r="BR122" s="881"/>
      <c r="BS122" s="881"/>
      <c r="BT122" s="881"/>
      <c r="BU122" s="881"/>
      <c r="BV122" s="881">
        <v>33671736</v>
      </c>
      <c r="BW122" s="881"/>
      <c r="BX122" s="881"/>
      <c r="BY122" s="881"/>
      <c r="BZ122" s="881"/>
      <c r="CA122" s="881">
        <v>33034586</v>
      </c>
      <c r="CB122" s="881"/>
      <c r="CC122" s="881"/>
      <c r="CD122" s="881"/>
      <c r="CE122" s="881"/>
      <c r="CF122" s="882">
        <v>264.5</v>
      </c>
      <c r="CG122" s="883"/>
      <c r="CH122" s="883"/>
      <c r="CI122" s="883"/>
      <c r="CJ122" s="883"/>
      <c r="CK122" s="905"/>
      <c r="CL122" s="891"/>
      <c r="CM122" s="891"/>
      <c r="CN122" s="891"/>
      <c r="CO122" s="892"/>
      <c r="CP122" s="871" t="s">
        <v>483</v>
      </c>
      <c r="CQ122" s="872"/>
      <c r="CR122" s="872"/>
      <c r="CS122" s="872"/>
      <c r="CT122" s="872"/>
      <c r="CU122" s="872"/>
      <c r="CV122" s="872"/>
      <c r="CW122" s="872"/>
      <c r="CX122" s="872"/>
      <c r="CY122" s="872"/>
      <c r="CZ122" s="872"/>
      <c r="DA122" s="872"/>
      <c r="DB122" s="872"/>
      <c r="DC122" s="872"/>
      <c r="DD122" s="872"/>
      <c r="DE122" s="872"/>
      <c r="DF122" s="873"/>
      <c r="DG122" s="852" t="s">
        <v>130</v>
      </c>
      <c r="DH122" s="853"/>
      <c r="DI122" s="853"/>
      <c r="DJ122" s="853"/>
      <c r="DK122" s="853"/>
      <c r="DL122" s="853" t="s">
        <v>448</v>
      </c>
      <c r="DM122" s="853"/>
      <c r="DN122" s="853"/>
      <c r="DO122" s="853"/>
      <c r="DP122" s="853"/>
      <c r="DQ122" s="853" t="s">
        <v>130</v>
      </c>
      <c r="DR122" s="853"/>
      <c r="DS122" s="853"/>
      <c r="DT122" s="853"/>
      <c r="DU122" s="853"/>
      <c r="DV122" s="830" t="s">
        <v>130</v>
      </c>
      <c r="DW122" s="830"/>
      <c r="DX122" s="830"/>
      <c r="DY122" s="830"/>
      <c r="DZ122" s="831"/>
    </row>
    <row r="123" spans="1:130" s="230" customFormat="1" ht="26.25" customHeight="1" x14ac:dyDescent="0.15">
      <c r="A123" s="856"/>
      <c r="B123" s="857"/>
      <c r="C123" s="851" t="s">
        <v>468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448</v>
      </c>
      <c r="AB123" s="816"/>
      <c r="AC123" s="816"/>
      <c r="AD123" s="816"/>
      <c r="AE123" s="817"/>
      <c r="AF123" s="818" t="s">
        <v>130</v>
      </c>
      <c r="AG123" s="816"/>
      <c r="AH123" s="816"/>
      <c r="AI123" s="816"/>
      <c r="AJ123" s="817"/>
      <c r="AK123" s="818" t="s">
        <v>484</v>
      </c>
      <c r="AL123" s="816"/>
      <c r="AM123" s="816"/>
      <c r="AN123" s="816"/>
      <c r="AO123" s="817"/>
      <c r="AP123" s="860" t="s">
        <v>130</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485</v>
      </c>
      <c r="BP123" s="914"/>
      <c r="BQ123" s="868">
        <v>50386706</v>
      </c>
      <c r="BR123" s="869"/>
      <c r="BS123" s="869"/>
      <c r="BT123" s="869"/>
      <c r="BU123" s="869"/>
      <c r="BV123" s="869">
        <v>51157125</v>
      </c>
      <c r="BW123" s="869"/>
      <c r="BX123" s="869"/>
      <c r="BY123" s="869"/>
      <c r="BZ123" s="869"/>
      <c r="CA123" s="869">
        <v>50520353</v>
      </c>
      <c r="CB123" s="869"/>
      <c r="CC123" s="869"/>
      <c r="CD123" s="869"/>
      <c r="CE123" s="869"/>
      <c r="CF123" s="784"/>
      <c r="CG123" s="785"/>
      <c r="CH123" s="785"/>
      <c r="CI123" s="785"/>
      <c r="CJ123" s="870"/>
      <c r="CK123" s="905"/>
      <c r="CL123" s="891"/>
      <c r="CM123" s="891"/>
      <c r="CN123" s="891"/>
      <c r="CO123" s="892"/>
      <c r="CP123" s="871" t="s">
        <v>414</v>
      </c>
      <c r="CQ123" s="872"/>
      <c r="CR123" s="872"/>
      <c r="CS123" s="872"/>
      <c r="CT123" s="872"/>
      <c r="CU123" s="872"/>
      <c r="CV123" s="872"/>
      <c r="CW123" s="872"/>
      <c r="CX123" s="872"/>
      <c r="CY123" s="872"/>
      <c r="CZ123" s="872"/>
      <c r="DA123" s="872"/>
      <c r="DB123" s="872"/>
      <c r="DC123" s="872"/>
      <c r="DD123" s="872"/>
      <c r="DE123" s="872"/>
      <c r="DF123" s="873"/>
      <c r="DG123" s="815" t="s">
        <v>448</v>
      </c>
      <c r="DH123" s="816"/>
      <c r="DI123" s="816"/>
      <c r="DJ123" s="816"/>
      <c r="DK123" s="817"/>
      <c r="DL123" s="818" t="s">
        <v>448</v>
      </c>
      <c r="DM123" s="816"/>
      <c r="DN123" s="816"/>
      <c r="DO123" s="816"/>
      <c r="DP123" s="817"/>
      <c r="DQ123" s="818" t="s">
        <v>130</v>
      </c>
      <c r="DR123" s="816"/>
      <c r="DS123" s="816"/>
      <c r="DT123" s="816"/>
      <c r="DU123" s="817"/>
      <c r="DV123" s="860" t="s">
        <v>130</v>
      </c>
      <c r="DW123" s="861"/>
      <c r="DX123" s="861"/>
      <c r="DY123" s="861"/>
      <c r="DZ123" s="862"/>
    </row>
    <row r="124" spans="1:130" s="230" customFormat="1" ht="26.25" customHeight="1" thickBot="1" x14ac:dyDescent="0.2">
      <c r="A124" s="856"/>
      <c r="B124" s="857"/>
      <c r="C124" s="851" t="s">
        <v>471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v>154784</v>
      </c>
      <c r="AB124" s="816"/>
      <c r="AC124" s="816"/>
      <c r="AD124" s="816"/>
      <c r="AE124" s="817"/>
      <c r="AF124" s="818">
        <v>168780</v>
      </c>
      <c r="AG124" s="816"/>
      <c r="AH124" s="816"/>
      <c r="AI124" s="816"/>
      <c r="AJ124" s="817"/>
      <c r="AK124" s="818">
        <v>192723</v>
      </c>
      <c r="AL124" s="816"/>
      <c r="AM124" s="816"/>
      <c r="AN124" s="816"/>
      <c r="AO124" s="817"/>
      <c r="AP124" s="860">
        <v>1.5</v>
      </c>
      <c r="AQ124" s="861"/>
      <c r="AR124" s="861"/>
      <c r="AS124" s="861"/>
      <c r="AT124" s="862"/>
      <c r="AU124" s="863" t="s">
        <v>486</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448</v>
      </c>
      <c r="BR124" s="867"/>
      <c r="BS124" s="867"/>
      <c r="BT124" s="867"/>
      <c r="BU124" s="867"/>
      <c r="BV124" s="867" t="s">
        <v>448</v>
      </c>
      <c r="BW124" s="867"/>
      <c r="BX124" s="867"/>
      <c r="BY124" s="867"/>
      <c r="BZ124" s="867"/>
      <c r="CA124" s="867" t="s">
        <v>448</v>
      </c>
      <c r="CB124" s="867"/>
      <c r="CC124" s="867"/>
      <c r="CD124" s="867"/>
      <c r="CE124" s="867"/>
      <c r="CF124" s="762"/>
      <c r="CG124" s="763"/>
      <c r="CH124" s="763"/>
      <c r="CI124" s="763"/>
      <c r="CJ124" s="898"/>
      <c r="CK124" s="906"/>
      <c r="CL124" s="906"/>
      <c r="CM124" s="906"/>
      <c r="CN124" s="906"/>
      <c r="CO124" s="907"/>
      <c r="CP124" s="871" t="s">
        <v>487</v>
      </c>
      <c r="CQ124" s="872"/>
      <c r="CR124" s="872"/>
      <c r="CS124" s="872"/>
      <c r="CT124" s="872"/>
      <c r="CU124" s="872"/>
      <c r="CV124" s="872"/>
      <c r="CW124" s="872"/>
      <c r="CX124" s="872"/>
      <c r="CY124" s="872"/>
      <c r="CZ124" s="872"/>
      <c r="DA124" s="872"/>
      <c r="DB124" s="872"/>
      <c r="DC124" s="872"/>
      <c r="DD124" s="872"/>
      <c r="DE124" s="872"/>
      <c r="DF124" s="873"/>
      <c r="DG124" s="799" t="s">
        <v>448</v>
      </c>
      <c r="DH124" s="800"/>
      <c r="DI124" s="800"/>
      <c r="DJ124" s="800"/>
      <c r="DK124" s="801"/>
      <c r="DL124" s="802" t="s">
        <v>130</v>
      </c>
      <c r="DM124" s="800"/>
      <c r="DN124" s="800"/>
      <c r="DO124" s="800"/>
      <c r="DP124" s="801"/>
      <c r="DQ124" s="802" t="s">
        <v>130</v>
      </c>
      <c r="DR124" s="800"/>
      <c r="DS124" s="800"/>
      <c r="DT124" s="800"/>
      <c r="DU124" s="801"/>
      <c r="DV124" s="884" t="s">
        <v>448</v>
      </c>
      <c r="DW124" s="885"/>
      <c r="DX124" s="885"/>
      <c r="DY124" s="885"/>
      <c r="DZ124" s="886"/>
    </row>
    <row r="125" spans="1:130" s="230" customFormat="1" ht="26.25" customHeight="1" x14ac:dyDescent="0.15">
      <c r="A125" s="856"/>
      <c r="B125" s="857"/>
      <c r="C125" s="851" t="s">
        <v>473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130</v>
      </c>
      <c r="AB125" s="816"/>
      <c r="AC125" s="816"/>
      <c r="AD125" s="816"/>
      <c r="AE125" s="817"/>
      <c r="AF125" s="818" t="s">
        <v>448</v>
      </c>
      <c r="AG125" s="816"/>
      <c r="AH125" s="816"/>
      <c r="AI125" s="816"/>
      <c r="AJ125" s="817"/>
      <c r="AK125" s="818" t="s">
        <v>130</v>
      </c>
      <c r="AL125" s="816"/>
      <c r="AM125" s="816"/>
      <c r="AN125" s="816"/>
      <c r="AO125" s="817"/>
      <c r="AP125" s="860" t="s">
        <v>130</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488</v>
      </c>
      <c r="CL125" s="888"/>
      <c r="CM125" s="888"/>
      <c r="CN125" s="888"/>
      <c r="CO125" s="889"/>
      <c r="CP125" s="896" t="s">
        <v>489</v>
      </c>
      <c r="CQ125" s="844"/>
      <c r="CR125" s="844"/>
      <c r="CS125" s="844"/>
      <c r="CT125" s="844"/>
      <c r="CU125" s="844"/>
      <c r="CV125" s="844"/>
      <c r="CW125" s="844"/>
      <c r="CX125" s="844"/>
      <c r="CY125" s="844"/>
      <c r="CZ125" s="844"/>
      <c r="DA125" s="844"/>
      <c r="DB125" s="844"/>
      <c r="DC125" s="844"/>
      <c r="DD125" s="844"/>
      <c r="DE125" s="844"/>
      <c r="DF125" s="845"/>
      <c r="DG125" s="897" t="s">
        <v>130</v>
      </c>
      <c r="DH125" s="878"/>
      <c r="DI125" s="878"/>
      <c r="DJ125" s="878"/>
      <c r="DK125" s="878"/>
      <c r="DL125" s="878" t="s">
        <v>448</v>
      </c>
      <c r="DM125" s="878"/>
      <c r="DN125" s="878"/>
      <c r="DO125" s="878"/>
      <c r="DP125" s="878"/>
      <c r="DQ125" s="878" t="s">
        <v>130</v>
      </c>
      <c r="DR125" s="878"/>
      <c r="DS125" s="878"/>
      <c r="DT125" s="878"/>
      <c r="DU125" s="878"/>
      <c r="DV125" s="879" t="s">
        <v>484</v>
      </c>
      <c r="DW125" s="879"/>
      <c r="DX125" s="879"/>
      <c r="DY125" s="879"/>
      <c r="DZ125" s="880"/>
    </row>
    <row r="126" spans="1:130" s="230" customFormat="1" ht="26.25" customHeight="1" thickBot="1" x14ac:dyDescent="0.2">
      <c r="A126" s="856"/>
      <c r="B126" s="857"/>
      <c r="C126" s="851" t="s">
        <v>475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130</v>
      </c>
      <c r="AB126" s="816"/>
      <c r="AC126" s="816"/>
      <c r="AD126" s="816"/>
      <c r="AE126" s="817"/>
      <c r="AF126" s="818" t="s">
        <v>130</v>
      </c>
      <c r="AG126" s="816"/>
      <c r="AH126" s="816"/>
      <c r="AI126" s="816"/>
      <c r="AJ126" s="817"/>
      <c r="AK126" s="818" t="s">
        <v>130</v>
      </c>
      <c r="AL126" s="816"/>
      <c r="AM126" s="816"/>
      <c r="AN126" s="816"/>
      <c r="AO126" s="817"/>
      <c r="AP126" s="860" t="s">
        <v>130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490</v>
      </c>
      <c r="CQ126" s="788"/>
      <c r="CR126" s="788"/>
      <c r="CS126" s="788"/>
      <c r="CT126" s="788"/>
      <c r="CU126" s="788"/>
      <c r="CV126" s="788"/>
      <c r="CW126" s="788"/>
      <c r="CX126" s="788"/>
      <c r="CY126" s="788"/>
      <c r="CZ126" s="788"/>
      <c r="DA126" s="788"/>
      <c r="DB126" s="788"/>
      <c r="DC126" s="788"/>
      <c r="DD126" s="788"/>
      <c r="DE126" s="788"/>
      <c r="DF126" s="789"/>
      <c r="DG126" s="852" t="s">
        <v>130</v>
      </c>
      <c r="DH126" s="853"/>
      <c r="DI126" s="853"/>
      <c r="DJ126" s="853"/>
      <c r="DK126" s="853"/>
      <c r="DL126" s="853" t="s">
        <v>130</v>
      </c>
      <c r="DM126" s="853"/>
      <c r="DN126" s="853"/>
      <c r="DO126" s="853"/>
      <c r="DP126" s="853"/>
      <c r="DQ126" s="853" t="s">
        <v>448</v>
      </c>
      <c r="DR126" s="853"/>
      <c r="DS126" s="853"/>
      <c r="DT126" s="853"/>
      <c r="DU126" s="853"/>
      <c r="DV126" s="830" t="s">
        <v>130</v>
      </c>
      <c r="DW126" s="830"/>
      <c r="DX126" s="830"/>
      <c r="DY126" s="830"/>
      <c r="DZ126" s="831"/>
    </row>
    <row r="127" spans="1:130" s="230" customFormat="1" ht="26.25" customHeight="1" x14ac:dyDescent="0.15">
      <c r="A127" s="858"/>
      <c r="B127" s="859"/>
      <c r="C127" s="874" t="s">
        <v>491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130</v>
      </c>
      <c r="AB127" s="816"/>
      <c r="AC127" s="816"/>
      <c r="AD127" s="816"/>
      <c r="AE127" s="817"/>
      <c r="AF127" s="818" t="s">
        <v>130</v>
      </c>
      <c r="AG127" s="816"/>
      <c r="AH127" s="816"/>
      <c r="AI127" s="816"/>
      <c r="AJ127" s="817"/>
      <c r="AK127" s="818" t="s">
        <v>130</v>
      </c>
      <c r="AL127" s="816"/>
      <c r="AM127" s="816"/>
      <c r="AN127" s="816"/>
      <c r="AO127" s="817"/>
      <c r="AP127" s="860" t="s">
        <v>448</v>
      </c>
      <c r="AQ127" s="861"/>
      <c r="AR127" s="861"/>
      <c r="AS127" s="861"/>
      <c r="AT127" s="862"/>
      <c r="AU127" s="232"/>
      <c r="AV127" s="232"/>
      <c r="AW127" s="232"/>
      <c r="AX127" s="877" t="s">
        <v>492</v>
      </c>
      <c r="AY127" s="848"/>
      <c r="AZ127" s="848"/>
      <c r="BA127" s="848"/>
      <c r="BB127" s="848"/>
      <c r="BC127" s="848"/>
      <c r="BD127" s="848"/>
      <c r="BE127" s="849"/>
      <c r="BF127" s="847" t="s">
        <v>493</v>
      </c>
      <c r="BG127" s="848"/>
      <c r="BH127" s="848"/>
      <c r="BI127" s="848"/>
      <c r="BJ127" s="848"/>
      <c r="BK127" s="848"/>
      <c r="BL127" s="849"/>
      <c r="BM127" s="847" t="s">
        <v>494</v>
      </c>
      <c r="BN127" s="848"/>
      <c r="BO127" s="848"/>
      <c r="BP127" s="848"/>
      <c r="BQ127" s="848"/>
      <c r="BR127" s="848"/>
      <c r="BS127" s="849"/>
      <c r="BT127" s="847" t="s">
        <v>495</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496</v>
      </c>
      <c r="CQ127" s="788"/>
      <c r="CR127" s="788"/>
      <c r="CS127" s="788"/>
      <c r="CT127" s="788"/>
      <c r="CU127" s="788"/>
      <c r="CV127" s="788"/>
      <c r="CW127" s="788"/>
      <c r="CX127" s="788"/>
      <c r="CY127" s="788"/>
      <c r="CZ127" s="788"/>
      <c r="DA127" s="788"/>
      <c r="DB127" s="788"/>
      <c r="DC127" s="788"/>
      <c r="DD127" s="788"/>
      <c r="DE127" s="788"/>
      <c r="DF127" s="789"/>
      <c r="DG127" s="852" t="s">
        <v>130</v>
      </c>
      <c r="DH127" s="853"/>
      <c r="DI127" s="853"/>
      <c r="DJ127" s="853"/>
      <c r="DK127" s="853"/>
      <c r="DL127" s="853" t="s">
        <v>130</v>
      </c>
      <c r="DM127" s="853"/>
      <c r="DN127" s="853"/>
      <c r="DO127" s="853"/>
      <c r="DP127" s="853"/>
      <c r="DQ127" s="853" t="s">
        <v>130</v>
      </c>
      <c r="DR127" s="853"/>
      <c r="DS127" s="853"/>
      <c r="DT127" s="853"/>
      <c r="DU127" s="853"/>
      <c r="DV127" s="830" t="s">
        <v>130</v>
      </c>
      <c r="DW127" s="830"/>
      <c r="DX127" s="830"/>
      <c r="DY127" s="830"/>
      <c r="DZ127" s="831"/>
    </row>
    <row r="128" spans="1:130" s="230" customFormat="1" ht="26.25" customHeight="1" thickBot="1" x14ac:dyDescent="0.2">
      <c r="A128" s="832" t="s">
        <v>497</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498</v>
      </c>
      <c r="X128" s="834"/>
      <c r="Y128" s="834"/>
      <c r="Z128" s="835"/>
      <c r="AA128" s="836">
        <v>20084</v>
      </c>
      <c r="AB128" s="837"/>
      <c r="AC128" s="837"/>
      <c r="AD128" s="837"/>
      <c r="AE128" s="838"/>
      <c r="AF128" s="839">
        <v>21967</v>
      </c>
      <c r="AG128" s="837"/>
      <c r="AH128" s="837"/>
      <c r="AI128" s="837"/>
      <c r="AJ128" s="838"/>
      <c r="AK128" s="839">
        <v>30986</v>
      </c>
      <c r="AL128" s="837"/>
      <c r="AM128" s="837"/>
      <c r="AN128" s="837"/>
      <c r="AO128" s="838"/>
      <c r="AP128" s="840"/>
      <c r="AQ128" s="841"/>
      <c r="AR128" s="841"/>
      <c r="AS128" s="841"/>
      <c r="AT128" s="842"/>
      <c r="AU128" s="232"/>
      <c r="AV128" s="232"/>
      <c r="AW128" s="232"/>
      <c r="AX128" s="843" t="s">
        <v>499</v>
      </c>
      <c r="AY128" s="844"/>
      <c r="AZ128" s="844"/>
      <c r="BA128" s="844"/>
      <c r="BB128" s="844"/>
      <c r="BC128" s="844"/>
      <c r="BD128" s="844"/>
      <c r="BE128" s="845"/>
      <c r="BF128" s="822" t="s">
        <v>130</v>
      </c>
      <c r="BG128" s="823"/>
      <c r="BH128" s="823"/>
      <c r="BI128" s="823"/>
      <c r="BJ128" s="823"/>
      <c r="BK128" s="823"/>
      <c r="BL128" s="846"/>
      <c r="BM128" s="822">
        <v>12.74</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500</v>
      </c>
      <c r="CQ128" s="766"/>
      <c r="CR128" s="766"/>
      <c r="CS128" s="766"/>
      <c r="CT128" s="766"/>
      <c r="CU128" s="766"/>
      <c r="CV128" s="766"/>
      <c r="CW128" s="766"/>
      <c r="CX128" s="766"/>
      <c r="CY128" s="766"/>
      <c r="CZ128" s="766"/>
      <c r="DA128" s="766"/>
      <c r="DB128" s="766"/>
      <c r="DC128" s="766"/>
      <c r="DD128" s="766"/>
      <c r="DE128" s="766"/>
      <c r="DF128" s="767"/>
      <c r="DG128" s="826" t="s">
        <v>130</v>
      </c>
      <c r="DH128" s="827"/>
      <c r="DI128" s="827"/>
      <c r="DJ128" s="827"/>
      <c r="DK128" s="827"/>
      <c r="DL128" s="827" t="s">
        <v>130</v>
      </c>
      <c r="DM128" s="827"/>
      <c r="DN128" s="827"/>
      <c r="DO128" s="827"/>
      <c r="DP128" s="827"/>
      <c r="DQ128" s="827" t="s">
        <v>501</v>
      </c>
      <c r="DR128" s="827"/>
      <c r="DS128" s="827"/>
      <c r="DT128" s="827"/>
      <c r="DU128" s="827"/>
      <c r="DV128" s="828" t="s">
        <v>130</v>
      </c>
      <c r="DW128" s="828"/>
      <c r="DX128" s="828"/>
      <c r="DY128" s="828"/>
      <c r="DZ128" s="829"/>
    </row>
    <row r="129" spans="1:131" s="230"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502</v>
      </c>
      <c r="X129" s="813"/>
      <c r="Y129" s="813"/>
      <c r="Z129" s="814"/>
      <c r="AA129" s="815">
        <v>15487071</v>
      </c>
      <c r="AB129" s="816"/>
      <c r="AC129" s="816"/>
      <c r="AD129" s="816"/>
      <c r="AE129" s="817"/>
      <c r="AF129" s="818">
        <v>16044647</v>
      </c>
      <c r="AG129" s="816"/>
      <c r="AH129" s="816"/>
      <c r="AI129" s="816"/>
      <c r="AJ129" s="817"/>
      <c r="AK129" s="818">
        <v>15561287</v>
      </c>
      <c r="AL129" s="816"/>
      <c r="AM129" s="816"/>
      <c r="AN129" s="816"/>
      <c r="AO129" s="817"/>
      <c r="AP129" s="819"/>
      <c r="AQ129" s="820"/>
      <c r="AR129" s="820"/>
      <c r="AS129" s="820"/>
      <c r="AT129" s="821"/>
      <c r="AU129" s="233"/>
      <c r="AV129" s="233"/>
      <c r="AW129" s="233"/>
      <c r="AX129" s="787" t="s">
        <v>503</v>
      </c>
      <c r="AY129" s="788"/>
      <c r="AZ129" s="788"/>
      <c r="BA129" s="788"/>
      <c r="BB129" s="788"/>
      <c r="BC129" s="788"/>
      <c r="BD129" s="788"/>
      <c r="BE129" s="789"/>
      <c r="BF129" s="806" t="s">
        <v>448</v>
      </c>
      <c r="BG129" s="807"/>
      <c r="BH129" s="807"/>
      <c r="BI129" s="807"/>
      <c r="BJ129" s="807"/>
      <c r="BK129" s="807"/>
      <c r="BL129" s="808"/>
      <c r="BM129" s="806">
        <v>17.739999999999998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504</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505</v>
      </c>
      <c r="X130" s="813"/>
      <c r="Y130" s="813"/>
      <c r="Z130" s="814"/>
      <c r="AA130" s="815">
        <v>2931909</v>
      </c>
      <c r="AB130" s="816"/>
      <c r="AC130" s="816"/>
      <c r="AD130" s="816"/>
      <c r="AE130" s="817"/>
      <c r="AF130" s="818">
        <v>3072609</v>
      </c>
      <c r="AG130" s="816"/>
      <c r="AH130" s="816"/>
      <c r="AI130" s="816"/>
      <c r="AJ130" s="817"/>
      <c r="AK130" s="818">
        <v>3073759</v>
      </c>
      <c r="AL130" s="816"/>
      <c r="AM130" s="816"/>
      <c r="AN130" s="816"/>
      <c r="AO130" s="817"/>
      <c r="AP130" s="819"/>
      <c r="AQ130" s="820"/>
      <c r="AR130" s="820"/>
      <c r="AS130" s="820"/>
      <c r="AT130" s="821"/>
      <c r="AU130" s="233"/>
      <c r="AV130" s="233"/>
      <c r="AW130" s="233"/>
      <c r="AX130" s="787" t="s">
        <v>506</v>
      </c>
      <c r="AY130" s="788"/>
      <c r="AZ130" s="788"/>
      <c r="BA130" s="788"/>
      <c r="BB130" s="788"/>
      <c r="BC130" s="788"/>
      <c r="BD130" s="788"/>
      <c r="BE130" s="789"/>
      <c r="BF130" s="790">
        <v>8.6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507</v>
      </c>
      <c r="X131" s="797"/>
      <c r="Y131" s="797"/>
      <c r="Z131" s="798"/>
      <c r="AA131" s="799">
        <v>12555162</v>
      </c>
      <c r="AB131" s="800"/>
      <c r="AC131" s="800"/>
      <c r="AD131" s="800"/>
      <c r="AE131" s="801"/>
      <c r="AF131" s="802">
        <v>12972038</v>
      </c>
      <c r="AG131" s="800"/>
      <c r="AH131" s="800"/>
      <c r="AI131" s="800"/>
      <c r="AJ131" s="801"/>
      <c r="AK131" s="802">
        <v>12487528</v>
      </c>
      <c r="AL131" s="800"/>
      <c r="AM131" s="800"/>
      <c r="AN131" s="800"/>
      <c r="AO131" s="801"/>
      <c r="AP131" s="803"/>
      <c r="AQ131" s="804"/>
      <c r="AR131" s="804"/>
      <c r="AS131" s="804"/>
      <c r="AT131" s="805"/>
      <c r="AU131" s="233"/>
      <c r="AV131" s="233"/>
      <c r="AW131" s="233"/>
      <c r="AX131" s="765" t="s">
        <v>508</v>
      </c>
      <c r="AY131" s="766"/>
      <c r="AZ131" s="766"/>
      <c r="BA131" s="766"/>
      <c r="BB131" s="766"/>
      <c r="BC131" s="766"/>
      <c r="BD131" s="766"/>
      <c r="BE131" s="767"/>
      <c r="BF131" s="768" t="s">
        <v>448</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509</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510</v>
      </c>
      <c r="W132" s="778"/>
      <c r="X132" s="778"/>
      <c r="Y132" s="778"/>
      <c r="Z132" s="779"/>
      <c r="AA132" s="780">
        <v>9.2560812840000004</v>
      </c>
      <c r="AB132" s="781"/>
      <c r="AC132" s="781"/>
      <c r="AD132" s="781"/>
      <c r="AE132" s="782"/>
      <c r="AF132" s="783">
        <v>7.8950277509999998</v>
      </c>
      <c r="AG132" s="781"/>
      <c r="AH132" s="781"/>
      <c r="AI132" s="781"/>
      <c r="AJ132" s="782"/>
      <c r="AK132" s="783">
        <v>8.9109469860000008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511</v>
      </c>
      <c r="W133" s="757"/>
      <c r="X133" s="757"/>
      <c r="Y133" s="757"/>
      <c r="Z133" s="758"/>
      <c r="AA133" s="759">
        <v>9.4</v>
      </c>
      <c r="AB133" s="760"/>
      <c r="AC133" s="760"/>
      <c r="AD133" s="760"/>
      <c r="AE133" s="761"/>
      <c r="AF133" s="759">
        <v>9.1999999999999993</v>
      </c>
      <c r="AG133" s="760"/>
      <c r="AH133" s="760"/>
      <c r="AI133" s="760"/>
      <c r="AJ133" s="761"/>
      <c r="AK133" s="759">
        <v>8.6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RMphWGtDRbUFQHinZkfUQepqDTd+c7/5174M4z6myXG4NH12hcrDYlT22OztHGqT+bToSZuwXUagOWDMrMrCw==" saltValue="5Tw96fPbE2lO2KGSodX0h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fsHK/kADkFPaf848zcYP8C0p60yqkm32IyTMx4hZM16bsDwsQefB8NI+j6bwTvHcXUYtluIzfD9glmFrPx3ntQ==" saltValue="iGRUFrQOIVwzJxg/TyaU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d8zFDQZtGlJYzpnA1X4yR8IB3DDC7i+5/g9f6b2yi7UXDp5/kOTskEvUITl3Hbk23Get5pz1BqwxVRUW135PQ==" saltValue="6FepzzBVf5sdXQpQiKSVY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6" t="s">
        <v>515</v>
      </c>
      <c r="AP7" s="272"/>
      <c r="AQ7" s="273" t="s">
        <v>516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7"/>
      <c r="AP8" s="278" t="s">
        <v>517</v>
      </c>
      <c r="AQ8" s="279" t="s">
        <v>518</v>
      </c>
      <c r="AR8" s="280" t="s">
        <v>519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8" t="s">
        <v>520</v>
      </c>
      <c r="AL9" s="1169"/>
      <c r="AM9" s="1169"/>
      <c r="AN9" s="1170"/>
      <c r="AO9" s="281">
        <v>4786977</v>
      </c>
      <c r="AP9" s="281">
        <v>94041</v>
      </c>
      <c r="AQ9" s="282">
        <v>86855</v>
      </c>
      <c r="AR9" s="283">
        <v>8.3000000000000007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8" t="s">
        <v>521</v>
      </c>
      <c r="AL10" s="1169"/>
      <c r="AM10" s="1169"/>
      <c r="AN10" s="1170"/>
      <c r="AO10" s="284">
        <v>542523</v>
      </c>
      <c r="AP10" s="284">
        <v>10658</v>
      </c>
      <c r="AQ10" s="285">
        <v>6847</v>
      </c>
      <c r="AR10" s="286">
        <v>55.7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8" t="s">
        <v>522</v>
      </c>
      <c r="AL11" s="1169"/>
      <c r="AM11" s="1169"/>
      <c r="AN11" s="1170"/>
      <c r="AO11" s="284">
        <v>93564</v>
      </c>
      <c r="AP11" s="284">
        <v>1838</v>
      </c>
      <c r="AQ11" s="285">
        <v>1522</v>
      </c>
      <c r="AR11" s="286">
        <v>20.8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8" t="s">
        <v>523</v>
      </c>
      <c r="AL12" s="1169"/>
      <c r="AM12" s="1169"/>
      <c r="AN12" s="1170"/>
      <c r="AO12" s="284">
        <v>67</v>
      </c>
      <c r="AP12" s="284">
        <v>1</v>
      </c>
      <c r="AQ12" s="285">
        <v>12</v>
      </c>
      <c r="AR12" s="286">
        <v>-91.7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8" t="s">
        <v>524</v>
      </c>
      <c r="AL13" s="1169"/>
      <c r="AM13" s="1169"/>
      <c r="AN13" s="1170"/>
      <c r="AO13" s="284">
        <v>265447</v>
      </c>
      <c r="AP13" s="284">
        <v>5215</v>
      </c>
      <c r="AQ13" s="285">
        <v>3290</v>
      </c>
      <c r="AR13" s="286">
        <v>58.5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8" t="s">
        <v>525</v>
      </c>
      <c r="AL14" s="1169"/>
      <c r="AM14" s="1169"/>
      <c r="AN14" s="1170"/>
      <c r="AO14" s="284">
        <v>73124</v>
      </c>
      <c r="AP14" s="284">
        <v>1437</v>
      </c>
      <c r="AQ14" s="285">
        <v>1835</v>
      </c>
      <c r="AR14" s="286">
        <v>-21.7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1" t="s">
        <v>526</v>
      </c>
      <c r="AL15" s="1172"/>
      <c r="AM15" s="1172"/>
      <c r="AN15" s="1173"/>
      <c r="AO15" s="284">
        <v>-317484</v>
      </c>
      <c r="AP15" s="284">
        <v>-6237</v>
      </c>
      <c r="AQ15" s="285">
        <v>-6144</v>
      </c>
      <c r="AR15" s="286">
        <v>1.5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1" t="s">
        <v>190</v>
      </c>
      <c r="AL16" s="1172"/>
      <c r="AM16" s="1172"/>
      <c r="AN16" s="1173"/>
      <c r="AO16" s="284">
        <v>5444218</v>
      </c>
      <c r="AP16" s="284">
        <v>106953</v>
      </c>
      <c r="AQ16" s="285">
        <v>94217</v>
      </c>
      <c r="AR16" s="286">
        <v>13.5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528</v>
      </c>
      <c r="AP20" s="293" t="s">
        <v>529</v>
      </c>
      <c r="AQ20" s="294" t="s">
        <v>530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4" t="s">
        <v>531</v>
      </c>
      <c r="AL21" s="1175"/>
      <c r="AM21" s="1175"/>
      <c r="AN21" s="1176"/>
      <c r="AO21" s="297">
        <v>9.1199999999999992</v>
      </c>
      <c r="AP21" s="298">
        <v>8.67</v>
      </c>
      <c r="AQ21" s="299">
        <v>0.45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4" t="s">
        <v>532</v>
      </c>
      <c r="AL22" s="1175"/>
      <c r="AM22" s="1175"/>
      <c r="AN22" s="1176"/>
      <c r="AO22" s="302">
        <v>99.3</v>
      </c>
      <c r="AP22" s="303">
        <v>97.8</v>
      </c>
      <c r="AQ22" s="304">
        <v>1.5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7" t="s">
        <v>533</v>
      </c>
      <c r="B26" s="1167"/>
      <c r="C26" s="1167"/>
      <c r="D26" s="1167"/>
      <c r="E26" s="1167"/>
      <c r="F26" s="1167"/>
      <c r="G26" s="1167"/>
      <c r="H26" s="1167"/>
      <c r="I26" s="1167"/>
      <c r="J26" s="1167"/>
      <c r="K26" s="1167"/>
      <c r="L26" s="1167"/>
      <c r="M26" s="1167"/>
      <c r="N26" s="1167"/>
      <c r="O26" s="1167"/>
      <c r="P26" s="1167"/>
      <c r="Q26" s="1167"/>
      <c r="R26" s="1167"/>
      <c r="S26" s="1167"/>
      <c r="T26" s="1167"/>
      <c r="U26" s="1167"/>
      <c r="V26" s="1167"/>
      <c r="W26" s="1167"/>
      <c r="X26" s="1167"/>
      <c r="Y26" s="1167"/>
      <c r="Z26" s="1167"/>
      <c r="AA26" s="1167"/>
      <c r="AB26" s="1167"/>
      <c r="AC26" s="1167"/>
      <c r="AD26" s="1167"/>
      <c r="AE26" s="1167"/>
      <c r="AF26" s="1167"/>
      <c r="AG26" s="1167"/>
      <c r="AH26" s="1167"/>
      <c r="AI26" s="1167"/>
      <c r="AJ26" s="1167"/>
      <c r="AK26" s="1167"/>
      <c r="AL26" s="1167"/>
      <c r="AM26" s="1167"/>
      <c r="AN26" s="1167"/>
      <c r="AO26" s="1167"/>
      <c r="AP26" s="1167"/>
      <c r="AQ26" s="1167"/>
      <c r="AR26" s="1167"/>
      <c r="AS26" s="1167"/>
      <c r="AT26" s="267"/>
    </row>
    <row r="27" spans="1:46" x14ac:dyDescent="0.15">
      <c r="A27" s="309"/>
      <c r="AO27" s="262"/>
      <c r="AP27" s="262"/>
      <c r="AQ27" s="262"/>
      <c r="AR27" s="262"/>
      <c r="AS27" s="262"/>
      <c r="AT27" s="262"/>
    </row>
    <row r="28" spans="1:46" ht="17.25" x14ac:dyDescent="0.15">
      <c r="A28" s="263" t="s">
        <v>534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6" t="s">
        <v>515</v>
      </c>
      <c r="AP30" s="272"/>
      <c r="AQ30" s="273" t="s">
        <v>516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7"/>
      <c r="AP31" s="278" t="s">
        <v>517</v>
      </c>
      <c r="AQ31" s="279" t="s">
        <v>518</v>
      </c>
      <c r="AR31" s="280" t="s">
        <v>519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8" t="s">
        <v>536</v>
      </c>
      <c r="AL32" s="1159"/>
      <c r="AM32" s="1159"/>
      <c r="AN32" s="1160"/>
      <c r="AO32" s="312">
        <v>3036369</v>
      </c>
      <c r="AP32" s="312">
        <v>59650</v>
      </c>
      <c r="AQ32" s="313">
        <v>62389</v>
      </c>
      <c r="AR32" s="314">
        <v>-4.4000000000000004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8" t="s">
        <v>537</v>
      </c>
      <c r="AL33" s="1159"/>
      <c r="AM33" s="1159"/>
      <c r="AN33" s="1160"/>
      <c r="AO33" s="312" t="s">
        <v>538</v>
      </c>
      <c r="AP33" s="312" t="s">
        <v>538</v>
      </c>
      <c r="AQ33" s="313" t="s">
        <v>538</v>
      </c>
      <c r="AR33" s="314" t="s">
        <v>538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8" t="s">
        <v>539</v>
      </c>
      <c r="AL34" s="1159"/>
      <c r="AM34" s="1159"/>
      <c r="AN34" s="1160"/>
      <c r="AO34" s="312" t="s">
        <v>538</v>
      </c>
      <c r="AP34" s="312" t="s">
        <v>538</v>
      </c>
      <c r="AQ34" s="313">
        <v>3</v>
      </c>
      <c r="AR34" s="314" t="s">
        <v>538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8" t="s">
        <v>540</v>
      </c>
      <c r="AL35" s="1159"/>
      <c r="AM35" s="1159"/>
      <c r="AN35" s="1160"/>
      <c r="AO35" s="312">
        <v>987388</v>
      </c>
      <c r="AP35" s="312">
        <v>19397</v>
      </c>
      <c r="AQ35" s="313">
        <v>14672</v>
      </c>
      <c r="AR35" s="314">
        <v>32.200000000000003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8" t="s">
        <v>541</v>
      </c>
      <c r="AL36" s="1159"/>
      <c r="AM36" s="1159"/>
      <c r="AN36" s="1160"/>
      <c r="AO36" s="312">
        <v>1022</v>
      </c>
      <c r="AP36" s="312">
        <v>20</v>
      </c>
      <c r="AQ36" s="313">
        <v>1817</v>
      </c>
      <c r="AR36" s="314">
        <v>-98.9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8" t="s">
        <v>542</v>
      </c>
      <c r="AL37" s="1159"/>
      <c r="AM37" s="1159"/>
      <c r="AN37" s="1160"/>
      <c r="AO37" s="312">
        <v>192723</v>
      </c>
      <c r="AP37" s="312">
        <v>3786</v>
      </c>
      <c r="AQ37" s="313">
        <v>585</v>
      </c>
      <c r="AR37" s="314">
        <v>547.20000000000005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1" t="s">
        <v>543</v>
      </c>
      <c r="AL38" s="1162"/>
      <c r="AM38" s="1162"/>
      <c r="AN38" s="1163"/>
      <c r="AO38" s="315" t="s">
        <v>538</v>
      </c>
      <c r="AP38" s="315" t="s">
        <v>538</v>
      </c>
      <c r="AQ38" s="316">
        <v>1</v>
      </c>
      <c r="AR38" s="304" t="s">
        <v>538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1" t="s">
        <v>544</v>
      </c>
      <c r="AL39" s="1162"/>
      <c r="AM39" s="1162"/>
      <c r="AN39" s="1163"/>
      <c r="AO39" s="312">
        <v>-30986</v>
      </c>
      <c r="AP39" s="312">
        <v>-609</v>
      </c>
      <c r="AQ39" s="313">
        <v>-3091</v>
      </c>
      <c r="AR39" s="314">
        <v>-80.3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8" t="s">
        <v>545</v>
      </c>
      <c r="AL40" s="1159"/>
      <c r="AM40" s="1159"/>
      <c r="AN40" s="1160"/>
      <c r="AO40" s="312">
        <v>-3073759</v>
      </c>
      <c r="AP40" s="312">
        <v>-60385</v>
      </c>
      <c r="AQ40" s="313">
        <v>-54269</v>
      </c>
      <c r="AR40" s="314">
        <v>11.3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4" t="s">
        <v>305</v>
      </c>
      <c r="AL41" s="1165"/>
      <c r="AM41" s="1165"/>
      <c r="AN41" s="1166"/>
      <c r="AO41" s="312">
        <v>1112757</v>
      </c>
      <c r="AP41" s="312">
        <v>21860</v>
      </c>
      <c r="AQ41" s="313">
        <v>22106</v>
      </c>
      <c r="AR41" s="314">
        <v>-1.1000000000000001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1" t="s">
        <v>515</v>
      </c>
      <c r="AN49" s="1153" t="s">
        <v>549</v>
      </c>
      <c r="AO49" s="1154"/>
      <c r="AP49" s="1154"/>
      <c r="AQ49" s="1154"/>
      <c r="AR49" s="115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2"/>
      <c r="AN50" s="328" t="s">
        <v>550</v>
      </c>
      <c r="AO50" s="329" t="s">
        <v>551</v>
      </c>
      <c r="AP50" s="330" t="s">
        <v>552</v>
      </c>
      <c r="AQ50" s="331" t="s">
        <v>553</v>
      </c>
      <c r="AR50" s="332" t="s">
        <v>554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4377407</v>
      </c>
      <c r="AN51" s="334">
        <v>81798</v>
      </c>
      <c r="AO51" s="335">
        <v>-23.3</v>
      </c>
      <c r="AP51" s="336">
        <v>69185</v>
      </c>
      <c r="AQ51" s="337">
        <v>-2</v>
      </c>
      <c r="AR51" s="338">
        <v>-21.3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1704534</v>
      </c>
      <c r="AN52" s="342">
        <v>31852</v>
      </c>
      <c r="AO52" s="343">
        <v>-5.0999999999999996</v>
      </c>
      <c r="AP52" s="344">
        <v>38519</v>
      </c>
      <c r="AQ52" s="345">
        <v>3</v>
      </c>
      <c r="AR52" s="346">
        <v>-8.1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4377397</v>
      </c>
      <c r="AN53" s="334">
        <v>82868</v>
      </c>
      <c r="AO53" s="335">
        <v>1.3</v>
      </c>
      <c r="AP53" s="336">
        <v>70166</v>
      </c>
      <c r="AQ53" s="337">
        <v>1.4</v>
      </c>
      <c r="AR53" s="338">
        <v>-0.1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1523187</v>
      </c>
      <c r="AN54" s="342">
        <v>28835</v>
      </c>
      <c r="AO54" s="343">
        <v>-9.5</v>
      </c>
      <c r="AP54" s="344">
        <v>36115</v>
      </c>
      <c r="AQ54" s="345">
        <v>-6.2</v>
      </c>
      <c r="AR54" s="346">
        <v>-3.3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4200140</v>
      </c>
      <c r="AN55" s="334">
        <v>80524</v>
      </c>
      <c r="AO55" s="335">
        <v>-2.8</v>
      </c>
      <c r="AP55" s="336">
        <v>70329</v>
      </c>
      <c r="AQ55" s="337">
        <v>0.2</v>
      </c>
      <c r="AR55" s="338">
        <v>-3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2713153</v>
      </c>
      <c r="AN56" s="342">
        <v>52016</v>
      </c>
      <c r="AO56" s="343">
        <v>80.400000000000006</v>
      </c>
      <c r="AP56" s="344">
        <v>39403</v>
      </c>
      <c r="AQ56" s="345">
        <v>9.1</v>
      </c>
      <c r="AR56" s="346">
        <v>71.3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3862389</v>
      </c>
      <c r="AN57" s="334">
        <v>75044</v>
      </c>
      <c r="AO57" s="335">
        <v>-6.8</v>
      </c>
      <c r="AP57" s="336">
        <v>71871</v>
      </c>
      <c r="AQ57" s="337">
        <v>2.2000000000000002</v>
      </c>
      <c r="AR57" s="338">
        <v>-9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2858151</v>
      </c>
      <c r="AN58" s="342">
        <v>55533</v>
      </c>
      <c r="AO58" s="343">
        <v>6.8</v>
      </c>
      <c r="AP58" s="344">
        <v>38232</v>
      </c>
      <c r="AQ58" s="345">
        <v>-3</v>
      </c>
      <c r="AR58" s="346">
        <v>9.8000000000000007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3338761</v>
      </c>
      <c r="AN59" s="334">
        <v>65591</v>
      </c>
      <c r="AO59" s="335">
        <v>-12.6</v>
      </c>
      <c r="AP59" s="336">
        <v>71807</v>
      </c>
      <c r="AQ59" s="337">
        <v>-0.1</v>
      </c>
      <c r="AR59" s="338">
        <v>-12.5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2236962</v>
      </c>
      <c r="AN60" s="342">
        <v>43946</v>
      </c>
      <c r="AO60" s="343">
        <v>-20.9</v>
      </c>
      <c r="AP60" s="344">
        <v>37333</v>
      </c>
      <c r="AQ60" s="345">
        <v>-2.4</v>
      </c>
      <c r="AR60" s="346">
        <v>-18.5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4031219</v>
      </c>
      <c r="AN61" s="349">
        <v>77165</v>
      </c>
      <c r="AO61" s="350">
        <v>-8.8000000000000007</v>
      </c>
      <c r="AP61" s="351">
        <v>70672</v>
      </c>
      <c r="AQ61" s="352">
        <v>0.3</v>
      </c>
      <c r="AR61" s="338">
        <v>-9.1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2207197</v>
      </c>
      <c r="AN62" s="342">
        <v>42436</v>
      </c>
      <c r="AO62" s="343">
        <v>10.3</v>
      </c>
      <c r="AP62" s="344">
        <v>37920</v>
      </c>
      <c r="AQ62" s="345">
        <v>0.1</v>
      </c>
      <c r="AR62" s="346">
        <v>10.199999999999999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5oXfPnSBCwevHU68KrCLaomgJBYlcAk30/XL/n6IB0vAs2n6N9BybXor+++HnP5UO1x/ayrcBqlOfrnxq+rIfg==" saltValue="KBpppjmlPijLbNwnz0TZb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563</v>
      </c>
    </row>
    <row r="120" spans="125:125" ht="13.5" hidden="1" customHeight="1" x14ac:dyDescent="0.15"/>
    <row r="121" spans="125:125" ht="13.5" hidden="1" customHeight="1" x14ac:dyDescent="0.15">
      <c r="DU121" s="259"/>
    </row>
  </sheetData>
  <sheetProtection algorithmName="SHA-512" hashValue="WuBTLCzUNv84305TM+200/go2cH2iTJpi5DC/QYInPt54NwAjViQt0aQaCmArK58j0T2aMDDkjAbyjzvcCHVPw==" saltValue="lzp5EIcjaCDZIlnF75O7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115" zoomScaleNormal="11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564</v>
      </c>
    </row>
  </sheetData>
  <sheetProtection algorithmName="SHA-512" hashValue="RAPNe0pd63SZJhf5R26VAFyHGN6HtDrd7AOFZwk4abQGP2MGWICZqDWuJTZfoedncIATn8Wccuv0qfKuAg4ojQ==" saltValue="pZjcxNKQD9ExREqDycUz6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77" t="s">
        <v>3</v>
      </c>
      <c r="D47" s="1177"/>
      <c r="E47" s="1178"/>
      <c r="F47" s="11">
        <v>26.71</v>
      </c>
      <c r="G47" s="12">
        <v>27.3</v>
      </c>
      <c r="H47" s="12">
        <v>27.85</v>
      </c>
      <c r="I47" s="12">
        <v>27.02</v>
      </c>
      <c r="J47" s="13">
        <v>28.01</v>
      </c>
    </row>
    <row r="48" spans="2:10" ht="57.75" customHeight="1" x14ac:dyDescent="0.15">
      <c r="B48" s="14"/>
      <c r="C48" s="1179" t="s">
        <v>4</v>
      </c>
      <c r="D48" s="1179"/>
      <c r="E48" s="1180"/>
      <c r="F48" s="15">
        <v>6.68</v>
      </c>
      <c r="G48" s="16">
        <v>6.66</v>
      </c>
      <c r="H48" s="16">
        <v>6.22</v>
      </c>
      <c r="I48" s="16">
        <v>5.97</v>
      </c>
      <c r="J48" s="17">
        <v>6.66</v>
      </c>
    </row>
    <row r="49" spans="2:10" ht="57.75" customHeight="1" thickBot="1" x14ac:dyDescent="0.2">
      <c r="B49" s="18"/>
      <c r="C49" s="1181" t="s">
        <v>5</v>
      </c>
      <c r="D49" s="1181"/>
      <c r="E49" s="1182"/>
      <c r="F49" s="19" t="s">
        <v>570</v>
      </c>
      <c r="G49" s="20">
        <v>3.03</v>
      </c>
      <c r="H49" s="20">
        <v>7.95</v>
      </c>
      <c r="I49" s="20">
        <v>9.35</v>
      </c>
      <c r="J49" s="21">
        <v>9.7799999999999994</v>
      </c>
    </row>
    <row r="50" spans="2:10" x14ac:dyDescent="0.15"/>
  </sheetData>
  <sheetProtection algorithmName="SHA-512" hashValue="AqSbb6lM1WXGYBKHfLka+pKpv1tr+2DO7sKVP4E68dLy8zQggf41EXO8jFgQeTDkFM1RGmQ3Rmttj4gQvmQFuw==" saltValue="0et9QBdrJJEvXp0YeWn3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2024-03-27T00:26:44Z</cp:lastPrinted>
  <dcterms:created xsi:type="dcterms:W3CDTF">2024-02-05T03:21:54Z</dcterms:created>
  <dcterms:modified xsi:type="dcterms:W3CDTF">2024-09-30T06:51:44Z</dcterms:modified>
  <cp:category/>
</cp:coreProperties>
</file>